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<sst xmlns="http://schemas.openxmlformats.org/spreadsheetml/2006/main" count="3451" uniqueCount="336">
  <si>
    <t>西祖谷山村</t>
  </si>
  <si>
    <t>県外移動状況　（総　数）</t>
  </si>
  <si>
    <t>転 入　</t>
  </si>
  <si>
    <t>（総 数）</t>
  </si>
  <si>
    <r>
      <t>（平成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</si>
  <si>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</si>
  <si>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</si>
  <si>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</si>
  <si>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</si>
  <si>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</si>
  <si>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</si>
  <si>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</si>
  <si>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</si>
  <si>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</si>
  <si>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</si>
  <si>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</si>
  <si>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</si>
  <si>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</si>
  <si>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</si>
  <si>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</si>
  <si>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</si>
  <si>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</si>
  <si>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</si>
  <si>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</si>
  <si>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</si>
  <si>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</si>
  <si>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</si>
  <si>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</si>
  <si>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</si>
  <si>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</si>
  <si>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</si>
  <si>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</si>
  <si>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</si>
  <si>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</si>
  <si>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</si>
  <si>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</si>
  <si>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</si>
  <si>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</si>
  <si>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</si>
  <si>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</si>
  <si>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</si>
  <si>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</si>
  <si>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</si>
  <si>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</si>
  <si>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</si>
  <si>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</si>
  <si>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</si>
  <si>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</si>
  <si>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</si>
  <si>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</si>
  <si>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</si>
  <si>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</si>
  <si>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</si>
  <si>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</si>
  <si>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</si>
  <si>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</si>
  <si>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</si>
  <si>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</si>
  <si>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</si>
  <si>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</si>
  <si>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</si>
  <si>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</si>
  <si>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</si>
  <si>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</si>
  <si>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</si>
  <si>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</si>
  <si>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</si>
  <si>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</si>
  <si>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</si>
  <si>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</si>
  <si>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</si>
  <si>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</si>
  <si>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</si>
  <si>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</si>
  <si>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</si>
  <si>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</si>
  <si>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</si>
  <si>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</si>
  <si>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</si>
  <si>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</si>
  <si>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</si>
  <si>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</si>
  <si>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</si>
  <si>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</si>
  <si>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</si>
  <si>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</si>
  <si>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</si>
  <si>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</si>
  <si>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</si>
  <si>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</si>
  <si>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</si>
  <si>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</si>
  <si>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</si>
  <si>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</si>
  <si>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</si>
  <si>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</si>
  <si>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</si>
  <si>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</si>
  <si>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</si>
  <si>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</si>
  <si>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</si>
  <si>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</si>
  <si>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</si>
  <si>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</si>
  <si>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</si>
  <si>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</si>
  <si>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</si>
  <si>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</si>
  <si>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</si>
  <si>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</si>
  <si>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</si>
  <si>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</si>
  <si>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</si>
  <si>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</si>
  <si>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</si>
  <si>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</si>
  <si>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</si>
  <si>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</si>
  <si>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</si>
  <si>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</si>
  <si>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</si>
  <si>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</si>
  <si>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</si>
  <si>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</si>
  <si>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</si>
  <si>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</si>
  <si>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</si>
  <si>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</si>
  <si>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</si>
  <si>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</si>
  <si>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</si>
  <si>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</si>
  <si>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</si>
  <si>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</si>
  <si>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</si>
  <si>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</si>
  <si>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</si>
  <si>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</si>
  <si>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</si>
  <si>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</si>
  <si>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</si>
  <si>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</si>
  <si>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</si>
  <si>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</si>
  <si>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</si>
  <si>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</si>
  <si>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</si>
  <si>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</si>
  <si>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</si>
  <si>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</si>
  <si>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</si>
  <si>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</si>
  <si>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</si>
  <si>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</si>
  <si>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</si>
  <si>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</si>
  <si>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</si>
  <si>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</si>
  <si>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</si>
  <si>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</si>
  <si>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</si>
  <si>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</si>
  <si>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</si>
  <si>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</si>
  <si>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</si>
  <si>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</si>
  <si>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</si>
  <si>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</si>
  <si>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</si>
  <si>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</si>
  <si>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</si>
  <si>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</si>
  <si>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</si>
  <si>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</si>
  <si>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</si>
  <si>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</si>
  <si>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</si>
  <si>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</si>
  <si>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</si>
  <si>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</si>
  <si>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</si>
  <si>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</si>
  <si>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</si>
  <si>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</si>
  <si>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</si>
  <si>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</si>
  <si>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</si>
  <si>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</si>
  <si>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</si>
  <si>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</si>
  <si>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</si>
  <si>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</si>
  <si>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</si>
  <si>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</si>
  <si>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</si>
  <si>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</si>
  <si>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</si>
  <si>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</si>
  <si>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</si>
  <si>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</si>
  <si>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</si>
  <si>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</si>
  <si>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</si>
  <si>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</si>
  <si>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</si>
  <si>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</si>
  <si>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</si>
  <si>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</si>
  <si>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</si>
  <si>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</si>
  <si>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</si>
  <si>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</si>
  <si>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</si>
  <si>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r>
      <t>（平成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年12月の状況）</t>
    </r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</si>
  <si>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</si>
  <si>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</si>
  <si>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</si>
  <si>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</si>
  <si>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</si>
  <si>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</si>
  <si>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</si>
  <si>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</si>
  <si>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</si>
  <si>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</si>
  <si>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</si>
  <si>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</si>
  <si>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</si>
  <si>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</si>
  <si>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</si>
  <si>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</si>
  <si>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</si>
  <si>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</si>
  <si>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</si>
  <si>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</si>
  <si>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</si>
  <si>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</si>
  <si>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</si>
  <si>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</si>
  <si>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</si>
  <si>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</si>
  <si>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</si>
  <si>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</si>
  <si>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</si>
  <si>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</si>
  <si>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</si>
  <si>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</si>
  <si>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</si>
  <si>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</si>
  <si>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</si>
  <si>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</si>
  <si>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</si>
  <si>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</si>
  <si>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</si>
  <si>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</si>
  <si>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</si>
  <si>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</si>
  <si>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</si>
  <si>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</si>
  <si>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</si>
  <si>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</si>
  <si>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</si>
  <si>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 7年 1月～ 7年12月の状況）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</si>
  <si>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</si>
  <si>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</si>
  <si>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</si>
  <si>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</si>
  <si>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</si>
  <si>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</si>
  <si>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</si>
  <si>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</si>
  <si>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</si>
  <si>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</si>
  <si>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（平成 7年 1月～ 7年12月の状況）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</si>
  <si>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</si>
  <si>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</si>
  <si>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</si>
  <si>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</si>
  <si>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</si>
  <si>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</si>
  <si>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</si>
  <si>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</si>
  <si>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</si>
  <si>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</si>
  <si>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</si>
  <si>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</si>
  <si>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</si>
  <si>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</si>
  <si>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</si>
  <si>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</si>
  <si>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</si>
  <si>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</si>
  <si>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</si>
  <si>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（平成 7年 1月～ 7年12月の状況）</t>
  </si>
  <si>
    <t>年齢（各歳）男女別転出者数　(四　国）</t>
  </si>
  <si>
    <t>（平成 7年 1月～ 7年12月の状況）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</si>
  <si>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</si>
  <si>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</si>
  <si>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</si>
  <si>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</si>
  <si>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</si>
  <si>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</si>
  <si>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</si>
  <si>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</si>
  <si>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</si>
  <si>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</si>
  <si>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</si>
  <si>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</si>
  <si>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</si>
  <si>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</si>
  <si>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</si>
  <si>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</si>
  <si>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</si>
  <si>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</si>
  <si>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</si>
  <si>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</si>
  <si>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</si>
  <si>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</si>
  <si>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</si>
  <si>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</si>
  <si>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</si>
  <si>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</si>
  <si>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</si>
  <si>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</si>
  <si>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</si>
  <si>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</si>
  <si>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</si>
  <si>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</si>
  <si>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</si>
  <si>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</si>
  <si>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</si>
  <si>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</si>
  <si>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</si>
  <si>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</si>
  <si>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 ８年 １月 １日現在で計算しています。</t>
  </si>
  <si>
    <t>年齢は平成 ８年 １月 １日現在で計算しています。</t>
  </si>
  <si>
    <t>年齢は平成 ８年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</si>
</sst>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3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3" fontId="0" fillId="0" borderId="4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3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3" fontId="0" fillId="0" borderId="49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5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" fillId="0" borderId="58" xfId="43" applyBorder="1" applyAlignment="1">
      <alignment vertical="center"/>
    </xf>
    <xf numFmtId="0" fontId="1" fillId="0" borderId="59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714375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1</xdr:row>
      <xdr:rowOff>0</xdr:rowOff>
    </xdr:from>
    <xdr:to>
      <xdr:col>6</xdr:col>
      <xdr:colOff>228600</xdr:colOff>
      <xdr:row>2</xdr:row>
      <xdr:rowOff>47625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3143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76200</xdr:rowOff>
    </xdr:from>
    <xdr:to>
      <xdr:col>5</xdr:col>
      <xdr:colOff>895350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76200</xdr:rowOff>
    </xdr:from>
    <xdr:to>
      <xdr:col>5</xdr:col>
      <xdr:colOff>895350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295275</xdr:rowOff>
    </xdr:from>
    <xdr:to>
      <xdr:col>6</xdr:col>
      <xdr:colOff>219075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85725</xdr:rowOff>
    </xdr:from>
    <xdr:to>
      <xdr:col>5</xdr:col>
      <xdr:colOff>895350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76200</xdr:rowOff>
    </xdr:from>
    <xdr:to>
      <xdr:col>5</xdr:col>
      <xdr:colOff>895350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295275</xdr:rowOff>
    </xdr:from>
    <xdr:to>
      <xdr:col>6</xdr:col>
      <xdr:colOff>219075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533400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285750</xdr:rowOff>
    </xdr:from>
    <xdr:to>
      <xdr:col>6</xdr:col>
      <xdr:colOff>219075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723900</xdr:colOff>
      <xdr:row>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257175</xdr:rowOff>
    </xdr:from>
    <xdr:to>
      <xdr:col>6</xdr:col>
      <xdr:colOff>152400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1000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247650</xdr:rowOff>
    </xdr:from>
    <xdr:to>
      <xdr:col>6</xdr:col>
      <xdr:colOff>152400</xdr:colOff>
      <xdr:row>1</xdr:row>
      <xdr:rowOff>228600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10000" y="2476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247650</xdr:rowOff>
    </xdr:from>
    <xdr:to>
      <xdr:col>6</xdr:col>
      <xdr:colOff>142875</xdr:colOff>
      <xdr:row>1</xdr:row>
      <xdr:rowOff>228600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476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297</v>
      </c>
    </row>
    <row r="2" ht="14.25" thickBot="1">
      <c r="A2" t="s">
        <v>298</v>
      </c>
    </row>
    <row r="3" spans="1:2" ht="13.5">
      <c r="A3" s="213" t="s">
        <v>299</v>
      </c>
      <c r="B3" s="214"/>
    </row>
    <row r="4" spans="1:2" ht="14.25" thickBot="1">
      <c r="A4" s="215" t="s">
        <v>300</v>
      </c>
      <c r="B4" s="216"/>
    </row>
    <row r="5" spans="1:2" ht="14.25" thickTop="1">
      <c r="A5" s="217" t="s">
        <v>301</v>
      </c>
      <c r="B5" s="218"/>
    </row>
    <row r="6" spans="1:2" ht="14.25" thickBot="1">
      <c r="A6" s="215" t="s">
        <v>302</v>
      </c>
      <c r="B6" s="216"/>
    </row>
    <row r="7" spans="1:2" ht="14.25" thickTop="1">
      <c r="A7" s="219" t="s">
        <v>303</v>
      </c>
      <c r="B7" s="220"/>
    </row>
    <row r="8" spans="1:2" ht="14.25" thickBot="1">
      <c r="A8" s="221" t="s">
        <v>304</v>
      </c>
      <c r="B8" s="222"/>
    </row>
    <row r="9" spans="1:2" ht="14.25" thickTop="1">
      <c r="A9" s="219" t="s">
        <v>305</v>
      </c>
      <c r="B9" s="220"/>
    </row>
    <row r="10" spans="1:2" ht="14.25" thickBot="1">
      <c r="A10" s="221" t="s">
        <v>306</v>
      </c>
      <c r="B10" s="222"/>
    </row>
    <row r="11" spans="1:2" ht="14.25" thickTop="1">
      <c r="A11" s="200" t="s">
        <v>307</v>
      </c>
      <c r="B11" s="208" t="s">
        <v>308</v>
      </c>
    </row>
    <row r="12" spans="1:2" ht="13.5">
      <c r="A12" s="201" t="s">
        <v>309</v>
      </c>
      <c r="B12" s="209"/>
    </row>
    <row r="13" spans="1:2" ht="13.5">
      <c r="A13" s="201" t="s">
        <v>310</v>
      </c>
      <c r="B13" s="209"/>
    </row>
    <row r="14" spans="1:2" ht="13.5">
      <c r="A14" s="201" t="s">
        <v>311</v>
      </c>
      <c r="B14" s="209"/>
    </row>
    <row r="15" spans="1:2" ht="13.5">
      <c r="A15" s="201" t="s">
        <v>312</v>
      </c>
      <c r="B15" s="209"/>
    </row>
    <row r="16" spans="1:2" ht="13.5">
      <c r="A16" s="201" t="s">
        <v>313</v>
      </c>
      <c r="B16" s="209"/>
    </row>
    <row r="17" spans="1:2" ht="13.5">
      <c r="A17" s="201" t="s">
        <v>314</v>
      </c>
      <c r="B17" s="209"/>
    </row>
    <row r="18" spans="1:2" ht="13.5">
      <c r="A18" s="201" t="s">
        <v>315</v>
      </c>
      <c r="B18" s="209"/>
    </row>
    <row r="19" spans="1:2" ht="13.5">
      <c r="A19" s="201" t="s">
        <v>316</v>
      </c>
      <c r="B19" s="209"/>
    </row>
    <row r="20" spans="1:2" ht="13.5">
      <c r="A20" s="201" t="s">
        <v>317</v>
      </c>
      <c r="B20" s="209"/>
    </row>
    <row r="21" spans="1:2" ht="13.5">
      <c r="A21" s="201" t="s">
        <v>318</v>
      </c>
      <c r="B21" s="209"/>
    </row>
    <row r="22" spans="1:2" ht="14.25" thickBot="1">
      <c r="A22" s="202" t="s">
        <v>319</v>
      </c>
      <c r="B22" s="210"/>
    </row>
    <row r="23" spans="1:2" ht="14.25" thickTop="1">
      <c r="A23" s="203" t="s">
        <v>320</v>
      </c>
      <c r="B23" s="211" t="s">
        <v>321</v>
      </c>
    </row>
    <row r="24" spans="1:2" ht="13.5">
      <c r="A24" s="201" t="s">
        <v>322</v>
      </c>
      <c r="B24" s="209"/>
    </row>
    <row r="25" spans="1:2" ht="13.5">
      <c r="A25" s="201" t="s">
        <v>323</v>
      </c>
      <c r="B25" s="209"/>
    </row>
    <row r="26" spans="1:2" ht="13.5">
      <c r="A26" s="201" t="s">
        <v>324</v>
      </c>
      <c r="B26" s="209"/>
    </row>
    <row r="27" spans="1:2" ht="13.5">
      <c r="A27" s="201" t="s">
        <v>325</v>
      </c>
      <c r="B27" s="209"/>
    </row>
    <row r="28" spans="1:2" ht="13.5">
      <c r="A28" s="201" t="s">
        <v>326</v>
      </c>
      <c r="B28" s="209"/>
    </row>
    <row r="29" spans="1:2" ht="13.5">
      <c r="A29" s="201" t="s">
        <v>327</v>
      </c>
      <c r="B29" s="209"/>
    </row>
    <row r="30" spans="1:2" ht="13.5">
      <c r="A30" s="201" t="s">
        <v>328</v>
      </c>
      <c r="B30" s="209"/>
    </row>
    <row r="31" spans="1:2" ht="13.5">
      <c r="A31" s="201" t="s">
        <v>329</v>
      </c>
      <c r="B31" s="209"/>
    </row>
    <row r="32" spans="1:2" ht="13.5">
      <c r="A32" s="201" t="s">
        <v>330</v>
      </c>
      <c r="B32" s="209"/>
    </row>
    <row r="33" spans="1:2" ht="13.5">
      <c r="A33" s="201" t="s">
        <v>331</v>
      </c>
      <c r="B33" s="209"/>
    </row>
    <row r="34" spans="1:2" ht="14.25" thickBot="1">
      <c r="A34" s="204" t="s">
        <v>332</v>
      </c>
      <c r="B34" s="212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260</v>
      </c>
      <c r="E1" s="205"/>
    </row>
    <row r="2" ht="10.5" customHeight="1">
      <c r="A2" s="124"/>
    </row>
    <row r="3" ht="15" thickBot="1">
      <c r="A3" s="126" t="s">
        <v>261</v>
      </c>
    </row>
    <row r="4" spans="1:8" ht="14.25">
      <c r="A4" s="127" t="s">
        <v>262</v>
      </c>
      <c r="B4" s="128" t="s">
        <v>5</v>
      </c>
      <c r="C4" s="128" t="s">
        <v>234</v>
      </c>
      <c r="D4" s="128" t="s">
        <v>235</v>
      </c>
      <c r="E4" s="129" t="s">
        <v>262</v>
      </c>
      <c r="F4" s="129" t="s">
        <v>5</v>
      </c>
      <c r="G4" s="129" t="s">
        <v>234</v>
      </c>
      <c r="H4" s="130" t="s">
        <v>235</v>
      </c>
    </row>
    <row r="5" spans="1:8" ht="14.25">
      <c r="A5" s="131" t="s">
        <v>5</v>
      </c>
      <c r="B5" s="132">
        <f>SUM(B7,B14,B21,B28,B35,B42,B49,B56,B63,B70,B77,F7,F14,F21,F28,F35,F42,F49,F56,F63,F70,F71)</f>
        <v>35101</v>
      </c>
      <c r="C5" s="132">
        <f>SUM(C7,C14,C21,C28,C35,C42,C49,C56,C63,C70,C77,G7,G14,G21,G28,G35,G42,G49,G56,G63,G70,G71)</f>
        <v>18090</v>
      </c>
      <c r="D5" s="133">
        <f>SUM(D7,D14,D21,D28,D35,D42,D49,D56,D63,D70,D77,H7,H14,H21,H28,H35,H42,H49,H56,H63,H70,H71)</f>
        <v>17011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240</v>
      </c>
      <c r="B7" s="139">
        <v>2718</v>
      </c>
      <c r="C7" s="139">
        <v>1397</v>
      </c>
      <c r="D7" s="139">
        <v>1321</v>
      </c>
      <c r="E7" s="140" t="s">
        <v>241</v>
      </c>
      <c r="F7" s="141">
        <v>929</v>
      </c>
      <c r="G7" s="139">
        <v>533</v>
      </c>
      <c r="H7" s="134">
        <v>396</v>
      </c>
      <c r="I7" s="142"/>
    </row>
    <row r="8" spans="1:9" ht="14.25">
      <c r="A8" s="138">
        <v>0</v>
      </c>
      <c r="B8" s="139">
        <v>292</v>
      </c>
      <c r="C8" s="139">
        <v>155</v>
      </c>
      <c r="D8" s="139">
        <v>137</v>
      </c>
      <c r="E8" s="140">
        <v>55</v>
      </c>
      <c r="F8" s="141">
        <v>227</v>
      </c>
      <c r="G8" s="139">
        <v>135</v>
      </c>
      <c r="H8" s="134">
        <v>92</v>
      </c>
      <c r="I8" s="142"/>
    </row>
    <row r="9" spans="1:9" ht="14.25">
      <c r="A9" s="138">
        <v>1</v>
      </c>
      <c r="B9" s="139">
        <v>685</v>
      </c>
      <c r="C9" s="139">
        <v>336</v>
      </c>
      <c r="D9" s="139">
        <v>349</v>
      </c>
      <c r="E9" s="140">
        <v>56</v>
      </c>
      <c r="F9" s="141">
        <v>167</v>
      </c>
      <c r="G9" s="139">
        <v>92</v>
      </c>
      <c r="H9" s="134">
        <v>75</v>
      </c>
      <c r="I9" s="142"/>
    </row>
    <row r="10" spans="1:9" ht="14.25">
      <c r="A10" s="138">
        <v>2</v>
      </c>
      <c r="B10" s="139">
        <v>635</v>
      </c>
      <c r="C10" s="139">
        <v>334</v>
      </c>
      <c r="D10" s="139">
        <v>301</v>
      </c>
      <c r="E10" s="140">
        <v>57</v>
      </c>
      <c r="F10" s="141">
        <v>172</v>
      </c>
      <c r="G10" s="139">
        <v>106</v>
      </c>
      <c r="H10" s="134">
        <v>66</v>
      </c>
      <c r="I10" s="142"/>
    </row>
    <row r="11" spans="1:9" ht="14.25">
      <c r="A11" s="138">
        <v>3</v>
      </c>
      <c r="B11" s="139">
        <v>586</v>
      </c>
      <c r="C11" s="139">
        <v>300</v>
      </c>
      <c r="D11" s="139">
        <v>286</v>
      </c>
      <c r="E11" s="140">
        <v>58</v>
      </c>
      <c r="F11" s="141">
        <v>194</v>
      </c>
      <c r="G11" s="139">
        <v>108</v>
      </c>
      <c r="H11" s="134">
        <v>86</v>
      </c>
      <c r="I11" s="142"/>
    </row>
    <row r="12" spans="1:9" ht="14.25">
      <c r="A12" s="143">
        <v>4</v>
      </c>
      <c r="B12" s="144">
        <v>520</v>
      </c>
      <c r="C12" s="144">
        <v>272</v>
      </c>
      <c r="D12" s="144">
        <v>248</v>
      </c>
      <c r="E12" s="145">
        <v>59</v>
      </c>
      <c r="F12" s="146">
        <v>169</v>
      </c>
      <c r="G12" s="144">
        <v>92</v>
      </c>
      <c r="H12" s="147">
        <v>77</v>
      </c>
      <c r="I12" s="142"/>
    </row>
    <row r="13" spans="1:9" ht="10.5" customHeight="1">
      <c r="A13" s="138"/>
      <c r="B13" s="139"/>
      <c r="C13" s="139"/>
      <c r="D13" s="139"/>
      <c r="E13" s="140"/>
      <c r="F13" s="141"/>
      <c r="G13" s="139"/>
      <c r="H13" s="134"/>
      <c r="I13" s="142"/>
    </row>
    <row r="14" spans="1:9" ht="14.25">
      <c r="A14" s="138" t="s">
        <v>242</v>
      </c>
      <c r="B14" s="139">
        <v>1785</v>
      </c>
      <c r="C14" s="139">
        <v>951</v>
      </c>
      <c r="D14" s="139">
        <v>834</v>
      </c>
      <c r="E14" s="140" t="s">
        <v>243</v>
      </c>
      <c r="F14" s="141">
        <v>735</v>
      </c>
      <c r="G14" s="139">
        <v>387</v>
      </c>
      <c r="H14" s="134">
        <v>348</v>
      </c>
      <c r="I14" s="142"/>
    </row>
    <row r="15" spans="1:9" ht="14.25">
      <c r="A15" s="138">
        <v>5</v>
      </c>
      <c r="B15" s="139">
        <v>453</v>
      </c>
      <c r="C15" s="139">
        <v>241</v>
      </c>
      <c r="D15" s="139">
        <v>212</v>
      </c>
      <c r="E15" s="140">
        <v>60</v>
      </c>
      <c r="F15" s="141">
        <v>170</v>
      </c>
      <c r="G15" s="139">
        <v>101</v>
      </c>
      <c r="H15" s="134">
        <v>69</v>
      </c>
      <c r="I15" s="142"/>
    </row>
    <row r="16" spans="1:9" ht="14.25">
      <c r="A16" s="138">
        <v>6</v>
      </c>
      <c r="B16" s="139">
        <v>450</v>
      </c>
      <c r="C16" s="139">
        <v>243</v>
      </c>
      <c r="D16" s="139">
        <v>207</v>
      </c>
      <c r="E16" s="140">
        <v>61</v>
      </c>
      <c r="F16" s="141">
        <v>146</v>
      </c>
      <c r="G16" s="139">
        <v>86</v>
      </c>
      <c r="H16" s="134">
        <v>60</v>
      </c>
      <c r="I16" s="142"/>
    </row>
    <row r="17" spans="1:9" ht="14.25">
      <c r="A17" s="138">
        <v>7</v>
      </c>
      <c r="B17" s="139">
        <v>337</v>
      </c>
      <c r="C17" s="139">
        <v>182</v>
      </c>
      <c r="D17" s="139">
        <v>155</v>
      </c>
      <c r="E17" s="140">
        <v>62</v>
      </c>
      <c r="F17" s="141">
        <v>144</v>
      </c>
      <c r="G17" s="139">
        <v>66</v>
      </c>
      <c r="H17" s="134">
        <v>78</v>
      </c>
      <c r="I17" s="142"/>
    </row>
    <row r="18" spans="1:9" ht="14.25">
      <c r="A18" s="138">
        <v>8</v>
      </c>
      <c r="B18" s="139">
        <v>293</v>
      </c>
      <c r="C18" s="139">
        <v>149</v>
      </c>
      <c r="D18" s="139">
        <v>144</v>
      </c>
      <c r="E18" s="140">
        <v>63</v>
      </c>
      <c r="F18" s="141">
        <v>133</v>
      </c>
      <c r="G18" s="139">
        <v>74</v>
      </c>
      <c r="H18" s="134">
        <v>59</v>
      </c>
      <c r="I18" s="142"/>
    </row>
    <row r="19" spans="1:9" ht="14.25">
      <c r="A19" s="143">
        <v>9</v>
      </c>
      <c r="B19" s="144">
        <v>252</v>
      </c>
      <c r="C19" s="144">
        <v>136</v>
      </c>
      <c r="D19" s="144">
        <v>116</v>
      </c>
      <c r="E19" s="145">
        <v>64</v>
      </c>
      <c r="F19" s="146">
        <v>142</v>
      </c>
      <c r="G19" s="144">
        <v>60</v>
      </c>
      <c r="H19" s="147">
        <v>82</v>
      </c>
      <c r="I19" s="142"/>
    </row>
    <row r="20" spans="1:9" ht="10.5" customHeight="1">
      <c r="A20" s="138"/>
      <c r="B20" s="139"/>
      <c r="C20" s="139"/>
      <c r="D20" s="139"/>
      <c r="E20" s="140"/>
      <c r="F20" s="141"/>
      <c r="G20" s="139"/>
      <c r="H20" s="134"/>
      <c r="I20" s="142"/>
    </row>
    <row r="21" spans="1:9" ht="14.25">
      <c r="A21" s="138" t="s">
        <v>244</v>
      </c>
      <c r="B21" s="139">
        <v>1100</v>
      </c>
      <c r="C21" s="139">
        <v>554</v>
      </c>
      <c r="D21" s="139">
        <v>546</v>
      </c>
      <c r="E21" s="140" t="s">
        <v>245</v>
      </c>
      <c r="F21" s="141">
        <v>564</v>
      </c>
      <c r="G21" s="139">
        <v>262</v>
      </c>
      <c r="H21" s="134">
        <v>302</v>
      </c>
      <c r="I21" s="142"/>
    </row>
    <row r="22" spans="1:9" ht="14.25">
      <c r="A22" s="138">
        <v>10</v>
      </c>
      <c r="B22" s="139">
        <v>271</v>
      </c>
      <c r="C22" s="139">
        <v>135</v>
      </c>
      <c r="D22" s="139">
        <v>136</v>
      </c>
      <c r="E22" s="140">
        <v>65</v>
      </c>
      <c r="F22" s="141">
        <v>120</v>
      </c>
      <c r="G22" s="139">
        <v>65</v>
      </c>
      <c r="H22" s="134">
        <v>55</v>
      </c>
      <c r="I22" s="142"/>
    </row>
    <row r="23" spans="1:9" ht="14.25">
      <c r="A23" s="138">
        <v>11</v>
      </c>
      <c r="B23" s="139">
        <v>231</v>
      </c>
      <c r="C23" s="139">
        <v>111</v>
      </c>
      <c r="D23" s="139">
        <v>120</v>
      </c>
      <c r="E23" s="140">
        <v>66</v>
      </c>
      <c r="F23" s="141">
        <v>129</v>
      </c>
      <c r="G23" s="139">
        <v>52</v>
      </c>
      <c r="H23" s="134">
        <v>77</v>
      </c>
      <c r="I23" s="142"/>
    </row>
    <row r="24" spans="1:9" ht="14.25">
      <c r="A24" s="138">
        <v>12</v>
      </c>
      <c r="B24" s="139">
        <v>215</v>
      </c>
      <c r="C24" s="139">
        <v>103</v>
      </c>
      <c r="D24" s="139">
        <v>112</v>
      </c>
      <c r="E24" s="140">
        <v>67</v>
      </c>
      <c r="F24" s="141">
        <v>121</v>
      </c>
      <c r="G24" s="139">
        <v>62</v>
      </c>
      <c r="H24" s="134">
        <v>59</v>
      </c>
      <c r="I24" s="142"/>
    </row>
    <row r="25" spans="1:9" ht="14.25">
      <c r="A25" s="138">
        <v>13</v>
      </c>
      <c r="B25" s="139">
        <v>234</v>
      </c>
      <c r="C25" s="139">
        <v>133</v>
      </c>
      <c r="D25" s="139">
        <v>101</v>
      </c>
      <c r="E25" s="140">
        <v>68</v>
      </c>
      <c r="F25" s="141">
        <v>98</v>
      </c>
      <c r="G25" s="139">
        <v>34</v>
      </c>
      <c r="H25" s="134">
        <v>64</v>
      </c>
      <c r="I25" s="142"/>
    </row>
    <row r="26" spans="1:9" ht="14.25">
      <c r="A26" s="143">
        <v>14</v>
      </c>
      <c r="B26" s="144">
        <v>149</v>
      </c>
      <c r="C26" s="144">
        <v>72</v>
      </c>
      <c r="D26" s="144">
        <v>77</v>
      </c>
      <c r="E26" s="145">
        <v>69</v>
      </c>
      <c r="F26" s="146">
        <v>96</v>
      </c>
      <c r="G26" s="144">
        <v>49</v>
      </c>
      <c r="H26" s="147">
        <v>47</v>
      </c>
      <c r="I26" s="142"/>
    </row>
    <row r="27" spans="1:9" ht="10.5" customHeight="1">
      <c r="A27" s="138"/>
      <c r="B27" s="139"/>
      <c r="C27" s="139"/>
      <c r="D27" s="139"/>
      <c r="E27" s="140"/>
      <c r="F27" s="141"/>
      <c r="G27" s="139"/>
      <c r="H27" s="134"/>
      <c r="I27" s="142"/>
    </row>
    <row r="28" spans="1:9" ht="14.25">
      <c r="A28" s="138" t="s">
        <v>246</v>
      </c>
      <c r="B28" s="139">
        <v>2409</v>
      </c>
      <c r="C28" s="139">
        <v>1279</v>
      </c>
      <c r="D28" s="139">
        <v>1130</v>
      </c>
      <c r="E28" s="140" t="s">
        <v>247</v>
      </c>
      <c r="F28" s="141">
        <v>337</v>
      </c>
      <c r="G28" s="139">
        <v>121</v>
      </c>
      <c r="H28" s="134">
        <v>216</v>
      </c>
      <c r="I28" s="142"/>
    </row>
    <row r="29" spans="1:9" ht="14.25">
      <c r="A29" s="138">
        <v>15</v>
      </c>
      <c r="B29" s="139">
        <v>212</v>
      </c>
      <c r="C29" s="139">
        <v>97</v>
      </c>
      <c r="D29" s="139">
        <v>115</v>
      </c>
      <c r="E29" s="140">
        <v>70</v>
      </c>
      <c r="F29" s="141">
        <v>91</v>
      </c>
      <c r="G29" s="139">
        <v>45</v>
      </c>
      <c r="H29" s="134">
        <v>46</v>
      </c>
      <c r="I29" s="142"/>
    </row>
    <row r="30" spans="1:9" ht="14.25">
      <c r="A30" s="138">
        <v>16</v>
      </c>
      <c r="B30" s="139">
        <v>292</v>
      </c>
      <c r="C30" s="139">
        <v>153</v>
      </c>
      <c r="D30" s="139">
        <v>139</v>
      </c>
      <c r="E30" s="140">
        <v>71</v>
      </c>
      <c r="F30" s="141">
        <v>64</v>
      </c>
      <c r="G30" s="139">
        <v>21</v>
      </c>
      <c r="H30" s="134">
        <v>43</v>
      </c>
      <c r="I30" s="142"/>
    </row>
    <row r="31" spans="1:9" ht="14.25">
      <c r="A31" s="138">
        <v>17</v>
      </c>
      <c r="B31" s="139">
        <v>173</v>
      </c>
      <c r="C31" s="139">
        <v>100</v>
      </c>
      <c r="D31" s="139">
        <v>73</v>
      </c>
      <c r="E31" s="140">
        <v>72</v>
      </c>
      <c r="F31" s="141">
        <v>59</v>
      </c>
      <c r="G31" s="139">
        <v>20</v>
      </c>
      <c r="H31" s="134">
        <v>39</v>
      </c>
      <c r="I31" s="142"/>
    </row>
    <row r="32" spans="1:9" ht="14.25">
      <c r="A32" s="138">
        <v>18</v>
      </c>
      <c r="B32" s="139">
        <v>471</v>
      </c>
      <c r="C32" s="139">
        <v>277</v>
      </c>
      <c r="D32" s="139">
        <v>194</v>
      </c>
      <c r="E32" s="140">
        <v>73</v>
      </c>
      <c r="F32" s="141">
        <v>63</v>
      </c>
      <c r="G32" s="139">
        <v>19</v>
      </c>
      <c r="H32" s="134">
        <v>44</v>
      </c>
      <c r="I32" s="142"/>
    </row>
    <row r="33" spans="1:9" ht="14.25">
      <c r="A33" s="143">
        <v>19</v>
      </c>
      <c r="B33" s="144">
        <v>1261</v>
      </c>
      <c r="C33" s="144">
        <v>652</v>
      </c>
      <c r="D33" s="144">
        <v>609</v>
      </c>
      <c r="E33" s="145">
        <v>74</v>
      </c>
      <c r="F33" s="146">
        <v>60</v>
      </c>
      <c r="G33" s="144">
        <v>16</v>
      </c>
      <c r="H33" s="147">
        <v>44</v>
      </c>
      <c r="I33" s="142"/>
    </row>
    <row r="34" spans="1:9" ht="10.5" customHeight="1">
      <c r="A34" s="138"/>
      <c r="B34" s="139"/>
      <c r="C34" s="139"/>
      <c r="D34" s="139"/>
      <c r="E34" s="140"/>
      <c r="F34" s="141"/>
      <c r="G34" s="139"/>
      <c r="H34" s="134"/>
      <c r="I34" s="142"/>
    </row>
    <row r="35" spans="1:9" ht="14.25">
      <c r="A35" s="138" t="s">
        <v>248</v>
      </c>
      <c r="B35" s="139">
        <v>6794</v>
      </c>
      <c r="C35" s="139">
        <v>3380</v>
      </c>
      <c r="D35" s="139">
        <v>3414</v>
      </c>
      <c r="E35" s="140" t="s">
        <v>249</v>
      </c>
      <c r="F35" s="141">
        <v>264</v>
      </c>
      <c r="G35" s="139">
        <v>86</v>
      </c>
      <c r="H35" s="134">
        <v>178</v>
      </c>
      <c r="I35" s="142"/>
    </row>
    <row r="36" spans="1:9" ht="14.25">
      <c r="A36" s="138">
        <v>20</v>
      </c>
      <c r="B36" s="139">
        <v>1101</v>
      </c>
      <c r="C36" s="139">
        <v>552</v>
      </c>
      <c r="D36" s="139">
        <v>549</v>
      </c>
      <c r="E36" s="140">
        <v>75</v>
      </c>
      <c r="F36" s="141">
        <v>74</v>
      </c>
      <c r="G36" s="139">
        <v>15</v>
      </c>
      <c r="H36" s="134">
        <v>59</v>
      </c>
      <c r="I36" s="142"/>
    </row>
    <row r="37" spans="1:9" ht="14.25">
      <c r="A37" s="138">
        <v>21</v>
      </c>
      <c r="B37" s="139">
        <v>1251</v>
      </c>
      <c r="C37" s="139">
        <v>619</v>
      </c>
      <c r="D37" s="139">
        <v>632</v>
      </c>
      <c r="E37" s="140">
        <v>76</v>
      </c>
      <c r="F37" s="141">
        <v>55</v>
      </c>
      <c r="G37" s="139">
        <v>26</v>
      </c>
      <c r="H37" s="134">
        <v>29</v>
      </c>
      <c r="I37" s="142"/>
    </row>
    <row r="38" spans="1:9" ht="14.25">
      <c r="A38" s="138">
        <v>22</v>
      </c>
      <c r="B38" s="139">
        <v>1345</v>
      </c>
      <c r="C38" s="139">
        <v>652</v>
      </c>
      <c r="D38" s="139">
        <v>693</v>
      </c>
      <c r="E38" s="140">
        <v>77</v>
      </c>
      <c r="F38" s="141">
        <v>41</v>
      </c>
      <c r="G38" s="139">
        <v>20</v>
      </c>
      <c r="H38" s="134">
        <v>21</v>
      </c>
      <c r="I38" s="142"/>
    </row>
    <row r="39" spans="1:9" ht="14.25">
      <c r="A39" s="138">
        <v>23</v>
      </c>
      <c r="B39" s="139">
        <v>1620</v>
      </c>
      <c r="C39" s="139">
        <v>814</v>
      </c>
      <c r="D39" s="139">
        <v>806</v>
      </c>
      <c r="E39" s="140">
        <v>78</v>
      </c>
      <c r="F39" s="141">
        <v>54</v>
      </c>
      <c r="G39" s="139">
        <v>18</v>
      </c>
      <c r="H39" s="134">
        <v>36</v>
      </c>
      <c r="I39" s="142"/>
    </row>
    <row r="40" spans="1:9" ht="14.25">
      <c r="A40" s="143">
        <v>24</v>
      </c>
      <c r="B40" s="144">
        <v>1477</v>
      </c>
      <c r="C40" s="144">
        <v>743</v>
      </c>
      <c r="D40" s="144">
        <v>734</v>
      </c>
      <c r="E40" s="145">
        <v>79</v>
      </c>
      <c r="F40" s="146">
        <v>40</v>
      </c>
      <c r="G40" s="144">
        <v>7</v>
      </c>
      <c r="H40" s="147">
        <v>33</v>
      </c>
      <c r="I40" s="142"/>
    </row>
    <row r="41" spans="1:9" ht="10.5" customHeight="1">
      <c r="A41" s="138"/>
      <c r="B41" s="139"/>
      <c r="C41" s="139"/>
      <c r="D41" s="139"/>
      <c r="E41" s="140"/>
      <c r="F41" s="141"/>
      <c r="G41" s="139"/>
      <c r="H41" s="134"/>
      <c r="I41" s="142"/>
    </row>
    <row r="42" spans="1:9" ht="14.25">
      <c r="A42" s="138" t="s">
        <v>250</v>
      </c>
      <c r="B42" s="139">
        <v>6097</v>
      </c>
      <c r="C42" s="139">
        <v>2826</v>
      </c>
      <c r="D42" s="139">
        <v>3271</v>
      </c>
      <c r="E42" s="140" t="s">
        <v>251</v>
      </c>
      <c r="F42" s="141">
        <v>182</v>
      </c>
      <c r="G42" s="139">
        <v>57</v>
      </c>
      <c r="H42" s="134">
        <v>125</v>
      </c>
      <c r="I42" s="142"/>
    </row>
    <row r="43" spans="1:9" ht="14.25">
      <c r="A43" s="138">
        <v>25</v>
      </c>
      <c r="B43" s="139">
        <v>1440</v>
      </c>
      <c r="C43" s="139">
        <v>673</v>
      </c>
      <c r="D43" s="139">
        <v>767</v>
      </c>
      <c r="E43" s="140">
        <v>80</v>
      </c>
      <c r="F43" s="141">
        <v>40</v>
      </c>
      <c r="G43" s="139">
        <v>16</v>
      </c>
      <c r="H43" s="134">
        <v>24</v>
      </c>
      <c r="I43" s="142"/>
    </row>
    <row r="44" spans="1:9" ht="14.25">
      <c r="A44" s="138">
        <v>26</v>
      </c>
      <c r="B44" s="139">
        <v>1369</v>
      </c>
      <c r="C44" s="139">
        <v>629</v>
      </c>
      <c r="D44" s="139">
        <v>740</v>
      </c>
      <c r="E44" s="140">
        <v>81</v>
      </c>
      <c r="F44" s="141">
        <v>31</v>
      </c>
      <c r="G44" s="139">
        <v>11</v>
      </c>
      <c r="H44" s="134">
        <v>20</v>
      </c>
      <c r="I44" s="142"/>
    </row>
    <row r="45" spans="1:9" ht="14.25">
      <c r="A45" s="138">
        <v>27</v>
      </c>
      <c r="B45" s="139">
        <v>1231</v>
      </c>
      <c r="C45" s="139">
        <v>567</v>
      </c>
      <c r="D45" s="139">
        <v>664</v>
      </c>
      <c r="E45" s="140">
        <v>82</v>
      </c>
      <c r="F45" s="141">
        <v>33</v>
      </c>
      <c r="G45" s="139">
        <v>5</v>
      </c>
      <c r="H45" s="134">
        <v>28</v>
      </c>
      <c r="I45" s="142"/>
    </row>
    <row r="46" spans="1:9" ht="14.25">
      <c r="A46" s="138">
        <v>28</v>
      </c>
      <c r="B46" s="139">
        <v>1269</v>
      </c>
      <c r="C46" s="139">
        <v>573</v>
      </c>
      <c r="D46" s="139">
        <v>696</v>
      </c>
      <c r="E46" s="140">
        <v>83</v>
      </c>
      <c r="F46" s="141">
        <v>39</v>
      </c>
      <c r="G46" s="139">
        <v>12</v>
      </c>
      <c r="H46" s="134">
        <v>27</v>
      </c>
      <c r="I46" s="142"/>
    </row>
    <row r="47" spans="1:9" ht="14.25">
      <c r="A47" s="143">
        <v>29</v>
      </c>
      <c r="B47" s="144">
        <v>788</v>
      </c>
      <c r="C47" s="144">
        <v>384</v>
      </c>
      <c r="D47" s="144">
        <v>404</v>
      </c>
      <c r="E47" s="145">
        <v>84</v>
      </c>
      <c r="F47" s="146">
        <v>39</v>
      </c>
      <c r="G47" s="144">
        <v>13</v>
      </c>
      <c r="H47" s="147">
        <v>26</v>
      </c>
      <c r="I47" s="142"/>
    </row>
    <row r="48" spans="1:9" ht="10.5" customHeight="1">
      <c r="A48" s="138"/>
      <c r="B48" s="139"/>
      <c r="C48" s="139"/>
      <c r="D48" s="139"/>
      <c r="E48" s="140"/>
      <c r="F48" s="141"/>
      <c r="G48" s="139"/>
      <c r="H48" s="134"/>
      <c r="I48" s="142"/>
    </row>
    <row r="49" spans="1:9" ht="14.25">
      <c r="A49" s="138" t="s">
        <v>252</v>
      </c>
      <c r="B49" s="139">
        <v>4042</v>
      </c>
      <c r="C49" s="139">
        <v>1999</v>
      </c>
      <c r="D49" s="139">
        <v>2043</v>
      </c>
      <c r="E49" s="140" t="s">
        <v>253</v>
      </c>
      <c r="F49" s="141">
        <v>87</v>
      </c>
      <c r="G49" s="139">
        <v>19</v>
      </c>
      <c r="H49" s="134">
        <v>68</v>
      </c>
      <c r="I49" s="142"/>
    </row>
    <row r="50" spans="1:9" ht="14.25">
      <c r="A50" s="138">
        <v>30</v>
      </c>
      <c r="B50" s="139">
        <v>1062</v>
      </c>
      <c r="C50" s="139">
        <v>500</v>
      </c>
      <c r="D50" s="139">
        <v>562</v>
      </c>
      <c r="E50" s="140">
        <v>85</v>
      </c>
      <c r="F50" s="141">
        <v>22</v>
      </c>
      <c r="G50" s="139">
        <v>4</v>
      </c>
      <c r="H50" s="134">
        <v>18</v>
      </c>
      <c r="I50" s="142"/>
    </row>
    <row r="51" spans="1:9" ht="14.25">
      <c r="A51" s="138">
        <v>31</v>
      </c>
      <c r="B51" s="139">
        <v>918</v>
      </c>
      <c r="C51" s="139">
        <v>438</v>
      </c>
      <c r="D51" s="139">
        <v>480</v>
      </c>
      <c r="E51" s="140">
        <v>86</v>
      </c>
      <c r="F51" s="141">
        <v>29</v>
      </c>
      <c r="G51" s="139">
        <v>7</v>
      </c>
      <c r="H51" s="134">
        <v>22</v>
      </c>
      <c r="I51" s="142"/>
    </row>
    <row r="52" spans="1:9" ht="14.25">
      <c r="A52" s="138">
        <v>32</v>
      </c>
      <c r="B52" s="139">
        <v>751</v>
      </c>
      <c r="C52" s="139">
        <v>380</v>
      </c>
      <c r="D52" s="139">
        <v>371</v>
      </c>
      <c r="E52" s="140">
        <v>87</v>
      </c>
      <c r="F52" s="141">
        <v>19</v>
      </c>
      <c r="G52" s="139">
        <v>1</v>
      </c>
      <c r="H52" s="134">
        <v>18</v>
      </c>
      <c r="I52" s="142"/>
    </row>
    <row r="53" spans="1:9" ht="14.25">
      <c r="A53" s="138">
        <v>33</v>
      </c>
      <c r="B53" s="139">
        <v>701</v>
      </c>
      <c r="C53" s="139">
        <v>356</v>
      </c>
      <c r="D53" s="139">
        <v>345</v>
      </c>
      <c r="E53" s="140">
        <v>88</v>
      </c>
      <c r="F53" s="141">
        <v>7</v>
      </c>
      <c r="G53" s="139">
        <v>2</v>
      </c>
      <c r="H53" s="134">
        <v>5</v>
      </c>
      <c r="I53" s="142"/>
    </row>
    <row r="54" spans="1:9" ht="14.25">
      <c r="A54" s="143">
        <v>34</v>
      </c>
      <c r="B54" s="144">
        <v>610</v>
      </c>
      <c r="C54" s="144">
        <v>325</v>
      </c>
      <c r="D54" s="144">
        <v>285</v>
      </c>
      <c r="E54" s="145">
        <v>89</v>
      </c>
      <c r="F54" s="146">
        <v>10</v>
      </c>
      <c r="G54" s="144">
        <v>5</v>
      </c>
      <c r="H54" s="147">
        <v>5</v>
      </c>
      <c r="I54" s="142"/>
    </row>
    <row r="55" spans="1:9" ht="10.5" customHeight="1">
      <c r="A55" s="138"/>
      <c r="B55" s="139"/>
      <c r="C55" s="139"/>
      <c r="D55" s="139"/>
      <c r="E55" s="140"/>
      <c r="F55" s="141"/>
      <c r="G55" s="139"/>
      <c r="H55" s="134"/>
      <c r="I55" s="142"/>
    </row>
    <row r="56" spans="1:9" ht="14.25">
      <c r="A56" s="138" t="s">
        <v>254</v>
      </c>
      <c r="B56" s="139">
        <v>2444</v>
      </c>
      <c r="C56" s="139">
        <v>1425</v>
      </c>
      <c r="D56" s="139">
        <v>1019</v>
      </c>
      <c r="E56" s="140" t="s">
        <v>255</v>
      </c>
      <c r="F56" s="141">
        <v>41</v>
      </c>
      <c r="G56" s="139">
        <v>14</v>
      </c>
      <c r="H56" s="134">
        <v>27</v>
      </c>
      <c r="I56" s="142"/>
    </row>
    <row r="57" spans="1:9" ht="14.25">
      <c r="A57" s="138">
        <v>35</v>
      </c>
      <c r="B57" s="139">
        <v>622</v>
      </c>
      <c r="C57" s="139">
        <v>374</v>
      </c>
      <c r="D57" s="139">
        <v>248</v>
      </c>
      <c r="E57" s="140">
        <v>90</v>
      </c>
      <c r="F57" s="141">
        <v>7</v>
      </c>
      <c r="G57" s="139">
        <v>3</v>
      </c>
      <c r="H57" s="134">
        <v>4</v>
      </c>
      <c r="I57" s="142"/>
    </row>
    <row r="58" spans="1:9" ht="14.25">
      <c r="A58" s="138">
        <v>36</v>
      </c>
      <c r="B58" s="139">
        <v>473</v>
      </c>
      <c r="C58" s="139">
        <v>263</v>
      </c>
      <c r="D58" s="139">
        <v>210</v>
      </c>
      <c r="E58" s="140">
        <v>91</v>
      </c>
      <c r="F58" s="141">
        <v>14</v>
      </c>
      <c r="G58" s="139">
        <v>7</v>
      </c>
      <c r="H58" s="134">
        <v>7</v>
      </c>
      <c r="I58" s="142"/>
    </row>
    <row r="59" spans="1:9" ht="14.25">
      <c r="A59" s="138">
        <v>37</v>
      </c>
      <c r="B59" s="139">
        <v>525</v>
      </c>
      <c r="C59" s="139">
        <v>280</v>
      </c>
      <c r="D59" s="139">
        <v>245</v>
      </c>
      <c r="E59" s="140">
        <v>92</v>
      </c>
      <c r="F59" s="141">
        <v>10</v>
      </c>
      <c r="G59" s="139">
        <v>3</v>
      </c>
      <c r="H59" s="134">
        <v>7</v>
      </c>
      <c r="I59" s="142"/>
    </row>
    <row r="60" spans="1:9" ht="14.25">
      <c r="A60" s="138">
        <v>38</v>
      </c>
      <c r="B60" s="139">
        <v>409</v>
      </c>
      <c r="C60" s="139">
        <v>253</v>
      </c>
      <c r="D60" s="139">
        <v>156</v>
      </c>
      <c r="E60" s="140">
        <v>93</v>
      </c>
      <c r="F60" s="141">
        <v>7</v>
      </c>
      <c r="G60" s="139">
        <v>1</v>
      </c>
      <c r="H60" s="134">
        <v>6</v>
      </c>
      <c r="I60" s="142"/>
    </row>
    <row r="61" spans="1:9" ht="14.25">
      <c r="A61" s="143">
        <v>39</v>
      </c>
      <c r="B61" s="144">
        <v>415</v>
      </c>
      <c r="C61" s="144">
        <v>255</v>
      </c>
      <c r="D61" s="144">
        <v>160</v>
      </c>
      <c r="E61" s="145">
        <v>94</v>
      </c>
      <c r="F61" s="146">
        <v>3</v>
      </c>
      <c r="G61" s="144"/>
      <c r="H61" s="147">
        <v>3</v>
      </c>
      <c r="I61" s="142"/>
    </row>
    <row r="62" spans="1:9" ht="10.5" customHeight="1">
      <c r="A62" s="138"/>
      <c r="B62" s="139"/>
      <c r="C62" s="139"/>
      <c r="D62" s="139"/>
      <c r="E62" s="140"/>
      <c r="F62" s="141"/>
      <c r="G62" s="139"/>
      <c r="H62" s="134"/>
      <c r="I62" s="142"/>
    </row>
    <row r="63" spans="1:9" ht="14.25">
      <c r="A63" s="138" t="s">
        <v>256</v>
      </c>
      <c r="B63" s="139">
        <v>1773</v>
      </c>
      <c r="C63" s="139">
        <v>1097</v>
      </c>
      <c r="D63" s="139">
        <v>676</v>
      </c>
      <c r="E63" s="140" t="s">
        <v>257</v>
      </c>
      <c r="F63" s="141">
        <v>7</v>
      </c>
      <c r="G63" s="139"/>
      <c r="H63" s="134">
        <v>7</v>
      </c>
      <c r="I63" s="142"/>
    </row>
    <row r="64" spans="1:9" ht="14.25">
      <c r="A64" s="138">
        <v>40</v>
      </c>
      <c r="B64" s="139">
        <v>425</v>
      </c>
      <c r="C64" s="139">
        <v>254</v>
      </c>
      <c r="D64" s="139">
        <v>171</v>
      </c>
      <c r="E64" s="140">
        <v>95</v>
      </c>
      <c r="F64" s="141">
        <v>2</v>
      </c>
      <c r="G64" s="139"/>
      <c r="H64" s="134">
        <v>2</v>
      </c>
      <c r="I64" s="142"/>
    </row>
    <row r="65" spans="1:9" ht="14.25">
      <c r="A65" s="138">
        <v>41</v>
      </c>
      <c r="B65" s="139">
        <v>365</v>
      </c>
      <c r="C65" s="139">
        <v>236</v>
      </c>
      <c r="D65" s="139">
        <v>129</v>
      </c>
      <c r="E65" s="140">
        <v>96</v>
      </c>
      <c r="F65" s="141">
        <v>2</v>
      </c>
      <c r="G65" s="139"/>
      <c r="H65" s="134">
        <v>2</v>
      </c>
      <c r="I65" s="142"/>
    </row>
    <row r="66" spans="1:9" ht="14.25">
      <c r="A66" s="138">
        <v>42</v>
      </c>
      <c r="B66" s="139">
        <v>332</v>
      </c>
      <c r="C66" s="139">
        <v>208</v>
      </c>
      <c r="D66" s="139">
        <v>124</v>
      </c>
      <c r="E66" s="140">
        <v>97</v>
      </c>
      <c r="F66" s="141">
        <v>2</v>
      </c>
      <c r="G66" s="139"/>
      <c r="H66" s="134">
        <v>2</v>
      </c>
      <c r="I66" s="142"/>
    </row>
    <row r="67" spans="1:9" ht="14.25">
      <c r="A67" s="138">
        <v>43</v>
      </c>
      <c r="B67" s="139">
        <v>298</v>
      </c>
      <c r="C67" s="139">
        <v>193</v>
      </c>
      <c r="D67" s="139">
        <v>105</v>
      </c>
      <c r="E67" s="140">
        <v>98</v>
      </c>
      <c r="F67" s="141"/>
      <c r="G67" s="139"/>
      <c r="H67" s="134"/>
      <c r="I67" s="142"/>
    </row>
    <row r="68" spans="1:9" ht="14.25">
      <c r="A68" s="143">
        <v>44</v>
      </c>
      <c r="B68" s="144">
        <v>353</v>
      </c>
      <c r="C68" s="144">
        <v>206</v>
      </c>
      <c r="D68" s="144">
        <v>147</v>
      </c>
      <c r="E68" s="145">
        <v>99</v>
      </c>
      <c r="F68" s="146">
        <v>1</v>
      </c>
      <c r="G68" s="144"/>
      <c r="H68" s="147">
        <v>1</v>
      </c>
      <c r="I68" s="142"/>
    </row>
    <row r="69" spans="1:9" ht="10.5" customHeight="1">
      <c r="A69" s="138"/>
      <c r="B69" s="139"/>
      <c r="C69" s="139"/>
      <c r="D69" s="139"/>
      <c r="E69" s="140"/>
      <c r="F69" s="141"/>
      <c r="G69" s="139"/>
      <c r="H69" s="134"/>
      <c r="I69" s="142"/>
    </row>
    <row r="70" spans="1:9" ht="14.25">
      <c r="A70" s="138" t="s">
        <v>258</v>
      </c>
      <c r="B70" s="139">
        <v>1702</v>
      </c>
      <c r="C70" s="139">
        <v>1061</v>
      </c>
      <c r="D70" s="139">
        <v>641</v>
      </c>
      <c r="E70" s="140" t="s">
        <v>263</v>
      </c>
      <c r="F70" s="141">
        <v>4</v>
      </c>
      <c r="G70" s="139">
        <v>2</v>
      </c>
      <c r="H70" s="134">
        <v>2</v>
      </c>
      <c r="I70" s="142"/>
    </row>
    <row r="71" spans="1:9" ht="14.25">
      <c r="A71" s="138">
        <v>45</v>
      </c>
      <c r="B71" s="139">
        <v>367</v>
      </c>
      <c r="C71" s="139">
        <v>234</v>
      </c>
      <c r="D71" s="139">
        <v>133</v>
      </c>
      <c r="E71" s="140" t="s">
        <v>264</v>
      </c>
      <c r="F71" s="141"/>
      <c r="G71" s="139"/>
      <c r="H71" s="134"/>
      <c r="I71" s="142"/>
    </row>
    <row r="72" spans="1:9" ht="14.25">
      <c r="A72" s="138">
        <v>46</v>
      </c>
      <c r="B72" s="139">
        <v>371</v>
      </c>
      <c r="C72" s="139">
        <v>227</v>
      </c>
      <c r="D72" s="139">
        <v>144</v>
      </c>
      <c r="E72" s="140"/>
      <c r="F72" s="141"/>
      <c r="G72" s="139"/>
      <c r="H72" s="134"/>
      <c r="I72" s="142"/>
    </row>
    <row r="73" spans="1:9" ht="14.25">
      <c r="A73" s="138">
        <v>47</v>
      </c>
      <c r="B73" s="139">
        <v>397</v>
      </c>
      <c r="C73" s="139">
        <v>239</v>
      </c>
      <c r="D73" s="139">
        <v>158</v>
      </c>
      <c r="E73" s="140"/>
      <c r="F73" s="140"/>
      <c r="G73" s="139"/>
      <c r="H73" s="134"/>
      <c r="I73" s="142"/>
    </row>
    <row r="74" spans="1:9" ht="14.25">
      <c r="A74" s="138">
        <v>48</v>
      </c>
      <c r="B74" s="139">
        <v>363</v>
      </c>
      <c r="C74" s="139">
        <v>234</v>
      </c>
      <c r="D74" s="139">
        <v>129</v>
      </c>
      <c r="E74" s="140" t="s">
        <v>265</v>
      </c>
      <c r="F74" s="140"/>
      <c r="G74" s="139"/>
      <c r="H74" s="134"/>
      <c r="I74" s="142"/>
    </row>
    <row r="75" spans="1:8" ht="14.25">
      <c r="A75" s="143">
        <v>49</v>
      </c>
      <c r="B75" s="144">
        <v>204</v>
      </c>
      <c r="C75" s="144">
        <v>127</v>
      </c>
      <c r="D75" s="144">
        <v>77</v>
      </c>
      <c r="E75" s="140" t="s">
        <v>266</v>
      </c>
      <c r="F75" s="140"/>
      <c r="G75" s="139"/>
      <c r="H75" s="134"/>
    </row>
    <row r="76" spans="1:8" ht="14.25">
      <c r="A76" s="138"/>
      <c r="B76" s="139"/>
      <c r="C76" s="139"/>
      <c r="D76" s="139"/>
      <c r="E76" s="140" t="s">
        <v>267</v>
      </c>
      <c r="F76" s="141">
        <f>B7+B14+B21</f>
        <v>5603</v>
      </c>
      <c r="G76" s="139">
        <f>C7+C14+C21</f>
        <v>2902</v>
      </c>
      <c r="H76" s="134">
        <f>D7+D14+D21</f>
        <v>2701</v>
      </c>
    </row>
    <row r="77" spans="1:8" ht="14.25">
      <c r="A77" s="138" t="s">
        <v>259</v>
      </c>
      <c r="B77" s="139">
        <v>1087</v>
      </c>
      <c r="C77" s="139">
        <v>640</v>
      </c>
      <c r="D77" s="139">
        <v>447</v>
      </c>
      <c r="E77" s="140" t="s">
        <v>268</v>
      </c>
      <c r="F77" s="141">
        <f>B28+B35+B42+B49+B56+B63+B70+B77+F7+F14</f>
        <v>28012</v>
      </c>
      <c r="G77" s="139">
        <f>C28+C35+C42+C49+C56+C63+C70+C77+G7+G14</f>
        <v>14627</v>
      </c>
      <c r="H77" s="134">
        <f>D28+D35+D42+D49+D56+D63+D70+D77+H7+H14</f>
        <v>13385</v>
      </c>
    </row>
    <row r="78" spans="1:8" ht="14.25">
      <c r="A78" s="138">
        <v>50</v>
      </c>
      <c r="B78" s="139">
        <v>172</v>
      </c>
      <c r="C78" s="139">
        <v>108</v>
      </c>
      <c r="D78" s="139">
        <v>64</v>
      </c>
      <c r="E78" s="140" t="s">
        <v>269</v>
      </c>
      <c r="F78" s="141">
        <f>F21+F28+F35+F42+F49+F56+F63+F70</f>
        <v>1486</v>
      </c>
      <c r="G78" s="139">
        <f>G21+G28+G35+G42+G49+G56+G63+G70</f>
        <v>561</v>
      </c>
      <c r="H78" s="134">
        <f>H21+H28+H35+H42+H49+H56+H63+H70</f>
        <v>925</v>
      </c>
    </row>
    <row r="79" spans="1:8" ht="14.25">
      <c r="A79" s="138">
        <v>51</v>
      </c>
      <c r="B79" s="139">
        <v>252</v>
      </c>
      <c r="C79" s="139">
        <v>142</v>
      </c>
      <c r="D79" s="139">
        <v>110</v>
      </c>
      <c r="E79" s="148" t="s">
        <v>270</v>
      </c>
      <c r="F79" s="141"/>
      <c r="G79" s="139"/>
      <c r="H79" s="134"/>
    </row>
    <row r="80" spans="1:8" ht="14.25">
      <c r="A80" s="138">
        <v>52</v>
      </c>
      <c r="B80" s="139">
        <v>207</v>
      </c>
      <c r="C80" s="139">
        <v>111</v>
      </c>
      <c r="D80" s="139">
        <v>96</v>
      </c>
      <c r="E80" s="140" t="s">
        <v>267</v>
      </c>
      <c r="F80" s="149">
        <f>F76/$B$5*100</f>
        <v>15.962508190649839</v>
      </c>
      <c r="G80" s="150">
        <f>G76/$C$5*100</f>
        <v>16.042012161415148</v>
      </c>
      <c r="H80" s="151">
        <f>H76/$D$5*100</f>
        <v>15.877961319146436</v>
      </c>
    </row>
    <row r="81" spans="1:8" ht="14.25">
      <c r="A81" s="138">
        <v>53</v>
      </c>
      <c r="B81" s="139">
        <v>217</v>
      </c>
      <c r="C81" s="139">
        <v>127</v>
      </c>
      <c r="D81" s="139">
        <v>90</v>
      </c>
      <c r="E81" s="140" t="s">
        <v>268</v>
      </c>
      <c r="F81" s="149">
        <f>F77/$B$5*100</f>
        <v>79.80399418819977</v>
      </c>
      <c r="G81" s="150">
        <f>G77/$C$5*100</f>
        <v>80.85682697622995</v>
      </c>
      <c r="H81" s="151">
        <f>H77/$D$5*100</f>
        <v>78.68438069484452</v>
      </c>
    </row>
    <row r="82" spans="1:8" ht="15" thickBot="1">
      <c r="A82" s="152">
        <v>54</v>
      </c>
      <c r="B82" s="153">
        <v>239</v>
      </c>
      <c r="C82" s="153">
        <v>152</v>
      </c>
      <c r="D82" s="153">
        <v>87</v>
      </c>
      <c r="E82" s="154" t="s">
        <v>269</v>
      </c>
      <c r="F82" s="155">
        <f>F78/$B$5*100</f>
        <v>4.233497621150394</v>
      </c>
      <c r="G82" s="156">
        <f>G78/$C$5*100</f>
        <v>3.101160862354892</v>
      </c>
      <c r="H82" s="157">
        <f>H78/$D$5*100</f>
        <v>5.437657986009053</v>
      </c>
    </row>
    <row r="83" ht="14.25">
      <c r="A83" s="265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271</v>
      </c>
      <c r="E1" s="205"/>
    </row>
    <row r="2" ht="10.5" customHeight="1">
      <c r="A2" s="124"/>
    </row>
    <row r="3" ht="15" thickBot="1">
      <c r="A3" s="126" t="s">
        <v>272</v>
      </c>
    </row>
    <row r="4" spans="1:8" ht="14.25">
      <c r="A4" s="127" t="s">
        <v>262</v>
      </c>
      <c r="B4" s="128" t="s">
        <v>5</v>
      </c>
      <c r="C4" s="128" t="s">
        <v>234</v>
      </c>
      <c r="D4" s="128" t="s">
        <v>235</v>
      </c>
      <c r="E4" s="129" t="s">
        <v>262</v>
      </c>
      <c r="F4" s="129" t="s">
        <v>5</v>
      </c>
      <c r="G4" s="129" t="s">
        <v>234</v>
      </c>
      <c r="H4" s="130" t="s">
        <v>235</v>
      </c>
    </row>
    <row r="5" spans="1:8" ht="14.25">
      <c r="A5" s="131" t="s">
        <v>5</v>
      </c>
      <c r="B5" s="132">
        <f>SUM(B7,B14,B21,B28,B35,B42,B49,B56,B63,B70,B77,F7,F14,F21,F28,F35,F42,F49,F56,F63,F70,F71)</f>
        <v>17940</v>
      </c>
      <c r="C5" s="132">
        <f>SUM(C7,C14,C21,C28,C35,C42,C49,C56,C63,C70,C77,G7,G14,G21,G28,G35,G42,G49,G56,G63,G70,G71)</f>
        <v>8472</v>
      </c>
      <c r="D5" s="133">
        <f>SUM(D7,D14,D21,D28,D35,D42,D49,D56,D63,D70,D77,H7,H14,H21,H28,H35,H42,H49,H56,H63,H70,H71)</f>
        <v>9468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240</v>
      </c>
      <c r="B7" s="158">
        <v>1668</v>
      </c>
      <c r="C7" s="158">
        <v>877</v>
      </c>
      <c r="D7" s="158">
        <v>791</v>
      </c>
      <c r="E7" s="140" t="s">
        <v>241</v>
      </c>
      <c r="F7" s="159">
        <v>586</v>
      </c>
      <c r="G7" s="158">
        <v>336</v>
      </c>
      <c r="H7" s="160">
        <v>250</v>
      </c>
      <c r="I7" s="142"/>
    </row>
    <row r="8" spans="1:9" ht="14.25">
      <c r="A8" s="138">
        <v>0</v>
      </c>
      <c r="B8" s="158">
        <v>185</v>
      </c>
      <c r="C8" s="158">
        <v>98</v>
      </c>
      <c r="D8" s="158">
        <v>87</v>
      </c>
      <c r="E8" s="140">
        <v>55</v>
      </c>
      <c r="F8" s="159">
        <v>159</v>
      </c>
      <c r="G8" s="158">
        <v>96</v>
      </c>
      <c r="H8" s="160">
        <v>63</v>
      </c>
      <c r="I8" s="142"/>
    </row>
    <row r="9" spans="1:9" ht="14.25">
      <c r="A9" s="138">
        <v>1</v>
      </c>
      <c r="B9" s="158">
        <v>429</v>
      </c>
      <c r="C9" s="158">
        <v>214</v>
      </c>
      <c r="D9" s="158">
        <v>215</v>
      </c>
      <c r="E9" s="140">
        <v>56</v>
      </c>
      <c r="F9" s="159">
        <v>104</v>
      </c>
      <c r="G9" s="158">
        <v>53</v>
      </c>
      <c r="H9" s="160">
        <v>51</v>
      </c>
      <c r="I9" s="142"/>
    </row>
    <row r="10" spans="1:9" ht="14.25">
      <c r="A10" s="138">
        <v>2</v>
      </c>
      <c r="B10" s="158">
        <v>395</v>
      </c>
      <c r="C10" s="158">
        <v>214</v>
      </c>
      <c r="D10" s="158">
        <v>181</v>
      </c>
      <c r="E10" s="140">
        <v>57</v>
      </c>
      <c r="F10" s="159">
        <v>105</v>
      </c>
      <c r="G10" s="158">
        <v>66</v>
      </c>
      <c r="H10" s="160">
        <v>39</v>
      </c>
      <c r="I10" s="142"/>
    </row>
    <row r="11" spans="1:9" ht="14.25">
      <c r="A11" s="138">
        <v>3</v>
      </c>
      <c r="B11" s="158">
        <v>348</v>
      </c>
      <c r="C11" s="158">
        <v>191</v>
      </c>
      <c r="D11" s="158">
        <v>157</v>
      </c>
      <c r="E11" s="140">
        <v>58</v>
      </c>
      <c r="F11" s="159">
        <v>119</v>
      </c>
      <c r="G11" s="158">
        <v>66</v>
      </c>
      <c r="H11" s="160">
        <v>53</v>
      </c>
      <c r="I11" s="142"/>
    </row>
    <row r="12" spans="1:9" ht="14.25">
      <c r="A12" s="143">
        <v>4</v>
      </c>
      <c r="B12" s="161">
        <v>311</v>
      </c>
      <c r="C12" s="161">
        <v>160</v>
      </c>
      <c r="D12" s="161">
        <v>151</v>
      </c>
      <c r="E12" s="145">
        <v>59</v>
      </c>
      <c r="F12" s="162">
        <v>99</v>
      </c>
      <c r="G12" s="161">
        <v>55</v>
      </c>
      <c r="H12" s="163">
        <v>44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922</v>
      </c>
      <c r="C14" s="158">
        <v>480</v>
      </c>
      <c r="D14" s="158">
        <v>442</v>
      </c>
      <c r="E14" s="140" t="s">
        <v>243</v>
      </c>
      <c r="F14" s="159">
        <v>407</v>
      </c>
      <c r="G14" s="158">
        <v>204</v>
      </c>
      <c r="H14" s="160">
        <v>203</v>
      </c>
      <c r="I14" s="142"/>
    </row>
    <row r="15" spans="1:9" ht="14.25">
      <c r="A15" s="138">
        <v>5</v>
      </c>
      <c r="B15" s="158">
        <v>266</v>
      </c>
      <c r="C15" s="158">
        <v>138</v>
      </c>
      <c r="D15" s="158">
        <v>128</v>
      </c>
      <c r="E15" s="140">
        <v>60</v>
      </c>
      <c r="F15" s="159">
        <v>94</v>
      </c>
      <c r="G15" s="158">
        <v>49</v>
      </c>
      <c r="H15" s="160">
        <v>45</v>
      </c>
      <c r="I15" s="142"/>
    </row>
    <row r="16" spans="1:9" ht="14.25">
      <c r="A16" s="138">
        <v>6</v>
      </c>
      <c r="B16" s="158">
        <v>241</v>
      </c>
      <c r="C16" s="158">
        <v>132</v>
      </c>
      <c r="D16" s="158">
        <v>109</v>
      </c>
      <c r="E16" s="140">
        <v>61</v>
      </c>
      <c r="F16" s="159">
        <v>77</v>
      </c>
      <c r="G16" s="158">
        <v>50</v>
      </c>
      <c r="H16" s="160">
        <v>27</v>
      </c>
      <c r="I16" s="142"/>
    </row>
    <row r="17" spans="1:9" ht="14.25">
      <c r="A17" s="138">
        <v>7</v>
      </c>
      <c r="B17" s="158">
        <v>173</v>
      </c>
      <c r="C17" s="158">
        <v>87</v>
      </c>
      <c r="D17" s="158">
        <v>86</v>
      </c>
      <c r="E17" s="140">
        <v>62</v>
      </c>
      <c r="F17" s="159">
        <v>80</v>
      </c>
      <c r="G17" s="158">
        <v>36</v>
      </c>
      <c r="H17" s="160">
        <v>44</v>
      </c>
      <c r="I17" s="142"/>
    </row>
    <row r="18" spans="1:9" ht="14.25">
      <c r="A18" s="138">
        <v>8</v>
      </c>
      <c r="B18" s="158">
        <v>125</v>
      </c>
      <c r="C18" s="158">
        <v>64</v>
      </c>
      <c r="D18" s="158">
        <v>61</v>
      </c>
      <c r="E18" s="140">
        <v>63</v>
      </c>
      <c r="F18" s="159">
        <v>75</v>
      </c>
      <c r="G18" s="158">
        <v>37</v>
      </c>
      <c r="H18" s="160">
        <v>38</v>
      </c>
      <c r="I18" s="142"/>
    </row>
    <row r="19" spans="1:9" ht="14.25">
      <c r="A19" s="143">
        <v>9</v>
      </c>
      <c r="B19" s="161">
        <v>117</v>
      </c>
      <c r="C19" s="161">
        <v>59</v>
      </c>
      <c r="D19" s="161">
        <v>58</v>
      </c>
      <c r="E19" s="145">
        <v>64</v>
      </c>
      <c r="F19" s="162">
        <v>81</v>
      </c>
      <c r="G19" s="161">
        <v>32</v>
      </c>
      <c r="H19" s="163">
        <v>49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521</v>
      </c>
      <c r="C21" s="158">
        <v>266</v>
      </c>
      <c r="D21" s="158">
        <v>255</v>
      </c>
      <c r="E21" s="140" t="s">
        <v>245</v>
      </c>
      <c r="F21" s="159">
        <v>338</v>
      </c>
      <c r="G21" s="158">
        <v>154</v>
      </c>
      <c r="H21" s="160">
        <v>184</v>
      </c>
      <c r="I21" s="142"/>
    </row>
    <row r="22" spans="1:9" ht="14.25">
      <c r="A22" s="138">
        <v>10</v>
      </c>
      <c r="B22" s="158">
        <v>113</v>
      </c>
      <c r="C22" s="158">
        <v>69</v>
      </c>
      <c r="D22" s="158">
        <v>44</v>
      </c>
      <c r="E22" s="140">
        <v>65</v>
      </c>
      <c r="F22" s="159">
        <v>56</v>
      </c>
      <c r="G22" s="158">
        <v>30</v>
      </c>
      <c r="H22" s="160">
        <v>26</v>
      </c>
      <c r="I22" s="142"/>
    </row>
    <row r="23" spans="1:9" ht="14.25">
      <c r="A23" s="138">
        <v>11</v>
      </c>
      <c r="B23" s="158">
        <v>101</v>
      </c>
      <c r="C23" s="158">
        <v>48</v>
      </c>
      <c r="D23" s="158">
        <v>53</v>
      </c>
      <c r="E23" s="140">
        <v>66</v>
      </c>
      <c r="F23" s="159">
        <v>85</v>
      </c>
      <c r="G23" s="158">
        <v>36</v>
      </c>
      <c r="H23" s="160">
        <v>49</v>
      </c>
      <c r="I23" s="142"/>
    </row>
    <row r="24" spans="1:9" ht="14.25">
      <c r="A24" s="138">
        <v>12</v>
      </c>
      <c r="B24" s="158">
        <v>103</v>
      </c>
      <c r="C24" s="158">
        <v>47</v>
      </c>
      <c r="D24" s="158">
        <v>56</v>
      </c>
      <c r="E24" s="140">
        <v>67</v>
      </c>
      <c r="F24" s="159">
        <v>68</v>
      </c>
      <c r="G24" s="158">
        <v>34</v>
      </c>
      <c r="H24" s="160">
        <v>34</v>
      </c>
      <c r="I24" s="142"/>
    </row>
    <row r="25" spans="1:9" ht="14.25">
      <c r="A25" s="138">
        <v>13</v>
      </c>
      <c r="B25" s="158">
        <v>128</v>
      </c>
      <c r="C25" s="158">
        <v>71</v>
      </c>
      <c r="D25" s="158">
        <v>57</v>
      </c>
      <c r="E25" s="140">
        <v>68</v>
      </c>
      <c r="F25" s="159">
        <v>63</v>
      </c>
      <c r="G25" s="158">
        <v>20</v>
      </c>
      <c r="H25" s="160">
        <v>43</v>
      </c>
      <c r="I25" s="142"/>
    </row>
    <row r="26" spans="1:9" ht="14.25">
      <c r="A26" s="143">
        <v>14</v>
      </c>
      <c r="B26" s="161">
        <v>76</v>
      </c>
      <c r="C26" s="161">
        <v>31</v>
      </c>
      <c r="D26" s="161">
        <v>45</v>
      </c>
      <c r="E26" s="145">
        <v>69</v>
      </c>
      <c r="F26" s="162">
        <v>66</v>
      </c>
      <c r="G26" s="161">
        <v>34</v>
      </c>
      <c r="H26" s="163">
        <v>32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903</v>
      </c>
      <c r="C28" s="158">
        <v>374</v>
      </c>
      <c r="D28" s="158">
        <v>529</v>
      </c>
      <c r="E28" s="140" t="s">
        <v>247</v>
      </c>
      <c r="F28" s="159">
        <v>192</v>
      </c>
      <c r="G28" s="158">
        <v>62</v>
      </c>
      <c r="H28" s="160">
        <v>130</v>
      </c>
      <c r="I28" s="142"/>
    </row>
    <row r="29" spans="1:9" ht="14.25">
      <c r="A29" s="138">
        <v>15</v>
      </c>
      <c r="B29" s="158">
        <v>130</v>
      </c>
      <c r="C29" s="158">
        <v>52</v>
      </c>
      <c r="D29" s="158">
        <v>78</v>
      </c>
      <c r="E29" s="140">
        <v>70</v>
      </c>
      <c r="F29" s="159">
        <v>46</v>
      </c>
      <c r="G29" s="158">
        <v>23</v>
      </c>
      <c r="H29" s="160">
        <v>23</v>
      </c>
      <c r="I29" s="142"/>
    </row>
    <row r="30" spans="1:9" ht="14.25">
      <c r="A30" s="138">
        <v>16</v>
      </c>
      <c r="B30" s="158">
        <v>202</v>
      </c>
      <c r="C30" s="158">
        <v>91</v>
      </c>
      <c r="D30" s="158">
        <v>111</v>
      </c>
      <c r="E30" s="140">
        <v>71</v>
      </c>
      <c r="F30" s="159">
        <v>39</v>
      </c>
      <c r="G30" s="158">
        <v>12</v>
      </c>
      <c r="H30" s="160">
        <v>27</v>
      </c>
      <c r="I30" s="142"/>
    </row>
    <row r="31" spans="1:9" ht="14.25">
      <c r="A31" s="138">
        <v>17</v>
      </c>
      <c r="B31" s="158">
        <v>88</v>
      </c>
      <c r="C31" s="158">
        <v>42</v>
      </c>
      <c r="D31" s="158">
        <v>46</v>
      </c>
      <c r="E31" s="140">
        <v>72</v>
      </c>
      <c r="F31" s="159">
        <v>36</v>
      </c>
      <c r="G31" s="158">
        <v>8</v>
      </c>
      <c r="H31" s="160">
        <v>28</v>
      </c>
      <c r="I31" s="142"/>
    </row>
    <row r="32" spans="1:9" ht="14.25">
      <c r="A32" s="138">
        <v>18</v>
      </c>
      <c r="B32" s="158">
        <v>162</v>
      </c>
      <c r="C32" s="158">
        <v>75</v>
      </c>
      <c r="D32" s="158">
        <v>87</v>
      </c>
      <c r="E32" s="140">
        <v>73</v>
      </c>
      <c r="F32" s="159">
        <v>36</v>
      </c>
      <c r="G32" s="158">
        <v>9</v>
      </c>
      <c r="H32" s="160">
        <v>27</v>
      </c>
      <c r="I32" s="142"/>
    </row>
    <row r="33" spans="1:9" ht="14.25">
      <c r="A33" s="143">
        <v>19</v>
      </c>
      <c r="B33" s="161">
        <v>321</v>
      </c>
      <c r="C33" s="161">
        <v>114</v>
      </c>
      <c r="D33" s="161">
        <v>207</v>
      </c>
      <c r="E33" s="145">
        <v>74</v>
      </c>
      <c r="F33" s="162">
        <v>35</v>
      </c>
      <c r="G33" s="161">
        <v>10</v>
      </c>
      <c r="H33" s="163">
        <v>25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2657</v>
      </c>
      <c r="C35" s="158">
        <v>981</v>
      </c>
      <c r="D35" s="158">
        <v>1676</v>
      </c>
      <c r="E35" s="140" t="s">
        <v>249</v>
      </c>
      <c r="F35" s="159">
        <v>149</v>
      </c>
      <c r="G35" s="158">
        <v>53</v>
      </c>
      <c r="H35" s="160">
        <v>96</v>
      </c>
      <c r="I35" s="142"/>
    </row>
    <row r="36" spans="1:9" ht="14.25">
      <c r="A36" s="138">
        <v>20</v>
      </c>
      <c r="B36" s="158">
        <v>363</v>
      </c>
      <c r="C36" s="158">
        <v>121</v>
      </c>
      <c r="D36" s="158">
        <v>242</v>
      </c>
      <c r="E36" s="140">
        <v>75</v>
      </c>
      <c r="F36" s="159">
        <v>41</v>
      </c>
      <c r="G36" s="158">
        <v>8</v>
      </c>
      <c r="H36" s="160">
        <v>33</v>
      </c>
      <c r="I36" s="142"/>
    </row>
    <row r="37" spans="1:9" ht="14.25">
      <c r="A37" s="138">
        <v>21</v>
      </c>
      <c r="B37" s="158">
        <v>446</v>
      </c>
      <c r="C37" s="158">
        <v>150</v>
      </c>
      <c r="D37" s="158">
        <v>296</v>
      </c>
      <c r="E37" s="140">
        <v>76</v>
      </c>
      <c r="F37" s="159">
        <v>34</v>
      </c>
      <c r="G37" s="158">
        <v>20</v>
      </c>
      <c r="H37" s="160">
        <v>14</v>
      </c>
      <c r="I37" s="142"/>
    </row>
    <row r="38" spans="1:9" ht="14.25">
      <c r="A38" s="138">
        <v>22</v>
      </c>
      <c r="B38" s="158">
        <v>548</v>
      </c>
      <c r="C38" s="158">
        <v>216</v>
      </c>
      <c r="D38" s="158">
        <v>332</v>
      </c>
      <c r="E38" s="140">
        <v>77</v>
      </c>
      <c r="F38" s="159">
        <v>23</v>
      </c>
      <c r="G38" s="158">
        <v>13</v>
      </c>
      <c r="H38" s="160">
        <v>10</v>
      </c>
      <c r="I38" s="142"/>
    </row>
    <row r="39" spans="1:9" ht="14.25">
      <c r="A39" s="138">
        <v>23</v>
      </c>
      <c r="B39" s="158">
        <v>601</v>
      </c>
      <c r="C39" s="158">
        <v>224</v>
      </c>
      <c r="D39" s="158">
        <v>377</v>
      </c>
      <c r="E39" s="140">
        <v>78</v>
      </c>
      <c r="F39" s="159">
        <v>32</v>
      </c>
      <c r="G39" s="158">
        <v>9</v>
      </c>
      <c r="H39" s="160">
        <v>23</v>
      </c>
      <c r="I39" s="142"/>
    </row>
    <row r="40" spans="1:9" ht="14.25">
      <c r="A40" s="143">
        <v>24</v>
      </c>
      <c r="B40" s="161">
        <v>699</v>
      </c>
      <c r="C40" s="161">
        <v>270</v>
      </c>
      <c r="D40" s="161">
        <v>429</v>
      </c>
      <c r="E40" s="145">
        <v>79</v>
      </c>
      <c r="F40" s="162">
        <v>19</v>
      </c>
      <c r="G40" s="161">
        <v>3</v>
      </c>
      <c r="H40" s="163">
        <v>16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3339</v>
      </c>
      <c r="C42" s="158">
        <v>1346</v>
      </c>
      <c r="D42" s="158">
        <v>1993</v>
      </c>
      <c r="E42" s="140" t="s">
        <v>251</v>
      </c>
      <c r="F42" s="159">
        <v>97</v>
      </c>
      <c r="G42" s="158">
        <v>24</v>
      </c>
      <c r="H42" s="160">
        <v>73</v>
      </c>
      <c r="I42" s="142"/>
    </row>
    <row r="43" spans="1:9" ht="14.25">
      <c r="A43" s="138">
        <v>25</v>
      </c>
      <c r="B43" s="158">
        <v>756</v>
      </c>
      <c r="C43" s="158">
        <v>284</v>
      </c>
      <c r="D43" s="158">
        <v>472</v>
      </c>
      <c r="E43" s="140">
        <v>80</v>
      </c>
      <c r="F43" s="159">
        <v>16</v>
      </c>
      <c r="G43" s="158">
        <v>4</v>
      </c>
      <c r="H43" s="160">
        <v>12</v>
      </c>
      <c r="I43" s="142"/>
    </row>
    <row r="44" spans="1:9" ht="14.25">
      <c r="A44" s="138">
        <v>26</v>
      </c>
      <c r="B44" s="158">
        <v>746</v>
      </c>
      <c r="C44" s="158">
        <v>300</v>
      </c>
      <c r="D44" s="158">
        <v>446</v>
      </c>
      <c r="E44" s="140">
        <v>81</v>
      </c>
      <c r="F44" s="159">
        <v>20</v>
      </c>
      <c r="G44" s="158">
        <v>8</v>
      </c>
      <c r="H44" s="160">
        <v>12</v>
      </c>
      <c r="I44" s="142"/>
    </row>
    <row r="45" spans="1:9" ht="14.25">
      <c r="A45" s="138">
        <v>27</v>
      </c>
      <c r="B45" s="158">
        <v>683</v>
      </c>
      <c r="C45" s="158">
        <v>274</v>
      </c>
      <c r="D45" s="158">
        <v>409</v>
      </c>
      <c r="E45" s="140">
        <v>82</v>
      </c>
      <c r="F45" s="159">
        <v>15</v>
      </c>
      <c r="G45" s="158">
        <v>2</v>
      </c>
      <c r="H45" s="160">
        <v>13</v>
      </c>
      <c r="I45" s="142"/>
    </row>
    <row r="46" spans="1:9" ht="14.25">
      <c r="A46" s="138">
        <v>28</v>
      </c>
      <c r="B46" s="158">
        <v>708</v>
      </c>
      <c r="C46" s="158">
        <v>290</v>
      </c>
      <c r="D46" s="158">
        <v>418</v>
      </c>
      <c r="E46" s="140">
        <v>83</v>
      </c>
      <c r="F46" s="159">
        <v>22</v>
      </c>
      <c r="G46" s="158">
        <v>4</v>
      </c>
      <c r="H46" s="160">
        <v>18</v>
      </c>
      <c r="I46" s="142"/>
    </row>
    <row r="47" spans="1:9" ht="14.25">
      <c r="A47" s="143">
        <v>29</v>
      </c>
      <c r="B47" s="161">
        <v>446</v>
      </c>
      <c r="C47" s="161">
        <v>198</v>
      </c>
      <c r="D47" s="161">
        <v>248</v>
      </c>
      <c r="E47" s="145">
        <v>84</v>
      </c>
      <c r="F47" s="162">
        <v>24</v>
      </c>
      <c r="G47" s="161">
        <v>6</v>
      </c>
      <c r="H47" s="163">
        <v>18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2254</v>
      </c>
      <c r="C49" s="158">
        <v>1083</v>
      </c>
      <c r="D49" s="158">
        <v>1171</v>
      </c>
      <c r="E49" s="140" t="s">
        <v>253</v>
      </c>
      <c r="F49" s="159">
        <v>56</v>
      </c>
      <c r="G49" s="158">
        <v>11</v>
      </c>
      <c r="H49" s="160">
        <v>45</v>
      </c>
      <c r="I49" s="142"/>
    </row>
    <row r="50" spans="1:9" ht="14.25">
      <c r="A50" s="138">
        <v>30</v>
      </c>
      <c r="B50" s="158">
        <v>627</v>
      </c>
      <c r="C50" s="158">
        <v>276</v>
      </c>
      <c r="D50" s="158">
        <v>351</v>
      </c>
      <c r="E50" s="140">
        <v>85</v>
      </c>
      <c r="F50" s="159">
        <v>13</v>
      </c>
      <c r="G50" s="158">
        <v>2</v>
      </c>
      <c r="H50" s="160">
        <v>11</v>
      </c>
      <c r="I50" s="142"/>
    </row>
    <row r="51" spans="1:9" ht="14.25">
      <c r="A51" s="138">
        <v>31</v>
      </c>
      <c r="B51" s="158">
        <v>506</v>
      </c>
      <c r="C51" s="158">
        <v>230</v>
      </c>
      <c r="D51" s="158">
        <v>276</v>
      </c>
      <c r="E51" s="140">
        <v>86</v>
      </c>
      <c r="F51" s="159">
        <v>17</v>
      </c>
      <c r="G51" s="158">
        <v>4</v>
      </c>
      <c r="H51" s="160">
        <v>13</v>
      </c>
      <c r="I51" s="142"/>
    </row>
    <row r="52" spans="1:9" ht="14.25">
      <c r="A52" s="138">
        <v>32</v>
      </c>
      <c r="B52" s="158">
        <v>411</v>
      </c>
      <c r="C52" s="158">
        <v>204</v>
      </c>
      <c r="D52" s="158">
        <v>207</v>
      </c>
      <c r="E52" s="140">
        <v>87</v>
      </c>
      <c r="F52" s="159">
        <v>15</v>
      </c>
      <c r="G52" s="158">
        <v>1</v>
      </c>
      <c r="H52" s="160">
        <v>14</v>
      </c>
      <c r="I52" s="142"/>
    </row>
    <row r="53" spans="1:9" ht="14.25">
      <c r="A53" s="138">
        <v>33</v>
      </c>
      <c r="B53" s="158">
        <v>366</v>
      </c>
      <c r="C53" s="158">
        <v>179</v>
      </c>
      <c r="D53" s="158">
        <v>187</v>
      </c>
      <c r="E53" s="140">
        <v>88</v>
      </c>
      <c r="F53" s="159">
        <v>4</v>
      </c>
      <c r="G53" s="158">
        <v>1</v>
      </c>
      <c r="H53" s="160">
        <v>3</v>
      </c>
      <c r="I53" s="142"/>
    </row>
    <row r="54" spans="1:9" ht="14.25">
      <c r="A54" s="143">
        <v>34</v>
      </c>
      <c r="B54" s="161">
        <v>344</v>
      </c>
      <c r="C54" s="161">
        <v>194</v>
      </c>
      <c r="D54" s="161">
        <v>150</v>
      </c>
      <c r="E54" s="145">
        <v>89</v>
      </c>
      <c r="F54" s="162">
        <v>7</v>
      </c>
      <c r="G54" s="161">
        <v>3</v>
      </c>
      <c r="H54" s="163">
        <v>4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1286</v>
      </c>
      <c r="C56" s="158">
        <v>759</v>
      </c>
      <c r="D56" s="158">
        <v>527</v>
      </c>
      <c r="E56" s="140" t="s">
        <v>255</v>
      </c>
      <c r="F56" s="159">
        <v>30</v>
      </c>
      <c r="G56" s="158">
        <v>10</v>
      </c>
      <c r="H56" s="160">
        <v>20</v>
      </c>
      <c r="I56" s="142"/>
    </row>
    <row r="57" spans="1:9" ht="14.25">
      <c r="A57" s="138">
        <v>35</v>
      </c>
      <c r="B57" s="158">
        <v>328</v>
      </c>
      <c r="C57" s="158">
        <v>194</v>
      </c>
      <c r="D57" s="158">
        <v>134</v>
      </c>
      <c r="E57" s="140">
        <v>90</v>
      </c>
      <c r="F57" s="159">
        <v>4</v>
      </c>
      <c r="G57" s="158">
        <v>1</v>
      </c>
      <c r="H57" s="160">
        <v>3</v>
      </c>
      <c r="I57" s="142"/>
    </row>
    <row r="58" spans="1:9" ht="14.25">
      <c r="A58" s="138">
        <v>36</v>
      </c>
      <c r="B58" s="158">
        <v>261</v>
      </c>
      <c r="C58" s="158">
        <v>149</v>
      </c>
      <c r="D58" s="158">
        <v>112</v>
      </c>
      <c r="E58" s="140">
        <v>91</v>
      </c>
      <c r="F58" s="159">
        <v>10</v>
      </c>
      <c r="G58" s="158">
        <v>6</v>
      </c>
      <c r="H58" s="160">
        <v>4</v>
      </c>
      <c r="I58" s="142"/>
    </row>
    <row r="59" spans="1:9" ht="14.25">
      <c r="A59" s="138">
        <v>37</v>
      </c>
      <c r="B59" s="158">
        <v>277</v>
      </c>
      <c r="C59" s="158">
        <v>149</v>
      </c>
      <c r="D59" s="158">
        <v>128</v>
      </c>
      <c r="E59" s="140">
        <v>92</v>
      </c>
      <c r="F59" s="159">
        <v>7</v>
      </c>
      <c r="G59" s="158">
        <v>2</v>
      </c>
      <c r="H59" s="160">
        <v>5</v>
      </c>
      <c r="I59" s="142"/>
    </row>
    <row r="60" spans="1:9" ht="14.25">
      <c r="A60" s="138">
        <v>38</v>
      </c>
      <c r="B60" s="158">
        <v>201</v>
      </c>
      <c r="C60" s="158">
        <v>130</v>
      </c>
      <c r="D60" s="158">
        <v>71</v>
      </c>
      <c r="E60" s="140">
        <v>93</v>
      </c>
      <c r="F60" s="159">
        <v>6</v>
      </c>
      <c r="G60" s="158">
        <v>1</v>
      </c>
      <c r="H60" s="160">
        <v>5</v>
      </c>
      <c r="I60" s="142"/>
    </row>
    <row r="61" spans="1:9" ht="14.25">
      <c r="A61" s="143">
        <v>39</v>
      </c>
      <c r="B61" s="161">
        <v>219</v>
      </c>
      <c r="C61" s="161">
        <v>137</v>
      </c>
      <c r="D61" s="161">
        <v>82</v>
      </c>
      <c r="E61" s="145">
        <v>94</v>
      </c>
      <c r="F61" s="162">
        <v>3</v>
      </c>
      <c r="G61" s="161">
        <v>0</v>
      </c>
      <c r="H61" s="163">
        <v>3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955</v>
      </c>
      <c r="C63" s="158">
        <v>564</v>
      </c>
      <c r="D63" s="158">
        <v>391</v>
      </c>
      <c r="E63" s="140" t="s">
        <v>257</v>
      </c>
      <c r="F63" s="159">
        <v>5</v>
      </c>
      <c r="G63" s="158">
        <v>0</v>
      </c>
      <c r="H63" s="160">
        <v>5</v>
      </c>
      <c r="I63" s="142"/>
    </row>
    <row r="64" spans="1:9" ht="14.25">
      <c r="A64" s="138">
        <v>40</v>
      </c>
      <c r="B64" s="158">
        <v>235</v>
      </c>
      <c r="C64" s="158">
        <v>137</v>
      </c>
      <c r="D64" s="158">
        <v>98</v>
      </c>
      <c r="E64" s="140">
        <v>95</v>
      </c>
      <c r="F64" s="159">
        <v>1</v>
      </c>
      <c r="G64" s="158">
        <v>0</v>
      </c>
      <c r="H64" s="160">
        <v>1</v>
      </c>
      <c r="I64" s="142"/>
    </row>
    <row r="65" spans="1:9" ht="14.25">
      <c r="A65" s="138">
        <v>41</v>
      </c>
      <c r="B65" s="158">
        <v>188</v>
      </c>
      <c r="C65" s="158">
        <v>125</v>
      </c>
      <c r="D65" s="158">
        <v>63</v>
      </c>
      <c r="E65" s="140">
        <v>96</v>
      </c>
      <c r="F65" s="159">
        <v>2</v>
      </c>
      <c r="G65" s="158">
        <v>0</v>
      </c>
      <c r="H65" s="160">
        <v>2</v>
      </c>
      <c r="I65" s="142"/>
    </row>
    <row r="66" spans="1:9" ht="14.25">
      <c r="A66" s="138">
        <v>42</v>
      </c>
      <c r="B66" s="158">
        <v>191</v>
      </c>
      <c r="C66" s="158">
        <v>109</v>
      </c>
      <c r="D66" s="158">
        <v>82</v>
      </c>
      <c r="E66" s="140">
        <v>97</v>
      </c>
      <c r="F66" s="159">
        <v>2</v>
      </c>
      <c r="G66" s="158">
        <v>0</v>
      </c>
      <c r="H66" s="160">
        <v>2</v>
      </c>
      <c r="I66" s="142"/>
    </row>
    <row r="67" spans="1:9" ht="14.25">
      <c r="A67" s="138">
        <v>43</v>
      </c>
      <c r="B67" s="158">
        <v>161</v>
      </c>
      <c r="C67" s="158">
        <v>97</v>
      </c>
      <c r="D67" s="158">
        <v>64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180</v>
      </c>
      <c r="C68" s="161">
        <v>96</v>
      </c>
      <c r="D68" s="161">
        <v>84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971</v>
      </c>
      <c r="C70" s="158">
        <v>578</v>
      </c>
      <c r="D70" s="158">
        <v>393</v>
      </c>
      <c r="E70" s="140" t="s">
        <v>263</v>
      </c>
      <c r="F70" s="159">
        <v>2</v>
      </c>
      <c r="G70" s="158">
        <v>1</v>
      </c>
      <c r="H70" s="160">
        <v>1</v>
      </c>
      <c r="I70" s="142"/>
    </row>
    <row r="71" spans="1:9" ht="14.25">
      <c r="A71" s="138">
        <v>45</v>
      </c>
      <c r="B71" s="158">
        <v>216</v>
      </c>
      <c r="C71" s="158">
        <v>136</v>
      </c>
      <c r="D71" s="158">
        <v>80</v>
      </c>
      <c r="E71" s="140" t="s">
        <v>264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205</v>
      </c>
      <c r="C72" s="158">
        <v>119</v>
      </c>
      <c r="D72" s="158">
        <v>86</v>
      </c>
      <c r="E72" s="140"/>
      <c r="F72" s="141"/>
      <c r="G72" s="139"/>
      <c r="H72" s="134"/>
      <c r="I72" s="142"/>
    </row>
    <row r="73" spans="1:9" ht="14.25">
      <c r="A73" s="138">
        <v>47</v>
      </c>
      <c r="B73" s="158">
        <v>243</v>
      </c>
      <c r="C73" s="158">
        <v>146</v>
      </c>
      <c r="D73" s="158">
        <v>97</v>
      </c>
      <c r="E73" s="140"/>
      <c r="F73" s="140"/>
      <c r="G73" s="139"/>
      <c r="H73" s="134"/>
      <c r="I73" s="142"/>
    </row>
    <row r="74" spans="1:9" ht="14.25">
      <c r="A74" s="138">
        <v>48</v>
      </c>
      <c r="B74" s="158">
        <v>206</v>
      </c>
      <c r="C74" s="158">
        <v>121</v>
      </c>
      <c r="D74" s="158">
        <v>85</v>
      </c>
      <c r="E74" s="140" t="s">
        <v>265</v>
      </c>
      <c r="F74" s="140"/>
      <c r="G74" s="139"/>
      <c r="H74" s="134"/>
      <c r="I74" s="142"/>
    </row>
    <row r="75" spans="1:8" ht="14.25">
      <c r="A75" s="143">
        <v>49</v>
      </c>
      <c r="B75" s="161">
        <v>101</v>
      </c>
      <c r="C75" s="161">
        <v>56</v>
      </c>
      <c r="D75" s="161">
        <v>45</v>
      </c>
      <c r="E75" s="140" t="s">
        <v>266</v>
      </c>
      <c r="F75" s="140"/>
      <c r="G75" s="139"/>
      <c r="H75" s="134"/>
    </row>
    <row r="76" spans="1:8" ht="14.25">
      <c r="A76" s="138"/>
      <c r="B76" s="158"/>
      <c r="C76" s="158"/>
      <c r="D76" s="158"/>
      <c r="E76" s="140" t="s">
        <v>267</v>
      </c>
      <c r="F76" s="141">
        <f>B7+B14+B21</f>
        <v>3111</v>
      </c>
      <c r="G76" s="139">
        <f>C7+C14+C21</f>
        <v>1623</v>
      </c>
      <c r="H76" s="134">
        <f>D7+D14+D21</f>
        <v>1488</v>
      </c>
    </row>
    <row r="77" spans="1:8" ht="14.25">
      <c r="A77" s="138" t="s">
        <v>259</v>
      </c>
      <c r="B77" s="158">
        <v>602</v>
      </c>
      <c r="C77" s="158">
        <v>309</v>
      </c>
      <c r="D77" s="158">
        <v>293</v>
      </c>
      <c r="E77" s="140" t="s">
        <v>268</v>
      </c>
      <c r="F77" s="141">
        <f>B28+B35+B42+B49+B56+B63+B70+B77+F7+F14</f>
        <v>13960</v>
      </c>
      <c r="G77" s="139">
        <f>C28+C35+C42+C49+C56+C63+C70+C77+G7+G14</f>
        <v>6534</v>
      </c>
      <c r="H77" s="134">
        <f>D28+D35+D42+D49+D56+D63+D70+D77+H7+H14</f>
        <v>7426</v>
      </c>
    </row>
    <row r="78" spans="1:8" ht="14.25">
      <c r="A78" s="138">
        <v>50</v>
      </c>
      <c r="B78" s="158">
        <v>89</v>
      </c>
      <c r="C78" s="158">
        <v>53</v>
      </c>
      <c r="D78" s="158">
        <v>36</v>
      </c>
      <c r="E78" s="140" t="s">
        <v>269</v>
      </c>
      <c r="F78" s="141">
        <f>F21+F28+F35+F42+F49+F56+F63+F70</f>
        <v>869</v>
      </c>
      <c r="G78" s="139">
        <f>G21+G28+G35+G42+G49+G56+G63+G70</f>
        <v>315</v>
      </c>
      <c r="H78" s="134">
        <f>H21+H28+H35+H42+H49+H56+H63+H70</f>
        <v>554</v>
      </c>
    </row>
    <row r="79" spans="1:8" ht="14.25">
      <c r="A79" s="138">
        <v>51</v>
      </c>
      <c r="B79" s="158">
        <v>140</v>
      </c>
      <c r="C79" s="158">
        <v>61</v>
      </c>
      <c r="D79" s="158">
        <v>79</v>
      </c>
      <c r="E79" s="148" t="s">
        <v>270</v>
      </c>
      <c r="F79" s="141"/>
      <c r="G79" s="139"/>
      <c r="H79" s="134"/>
    </row>
    <row r="80" spans="1:8" ht="14.25">
      <c r="A80" s="138">
        <v>52</v>
      </c>
      <c r="B80" s="158">
        <v>110</v>
      </c>
      <c r="C80" s="158">
        <v>52</v>
      </c>
      <c r="D80" s="158">
        <v>58</v>
      </c>
      <c r="E80" s="140" t="s">
        <v>267</v>
      </c>
      <c r="F80" s="149">
        <f>F76/$B$5*100</f>
        <v>17.34113712374582</v>
      </c>
      <c r="G80" s="150">
        <f>G76/$C$5*100</f>
        <v>19.157223796033996</v>
      </c>
      <c r="H80" s="151">
        <f>H76/$D$5*100</f>
        <v>15.716096324461343</v>
      </c>
    </row>
    <row r="81" spans="1:8" ht="14.25">
      <c r="A81" s="138">
        <v>53</v>
      </c>
      <c r="B81" s="158">
        <v>121</v>
      </c>
      <c r="C81" s="158">
        <v>65</v>
      </c>
      <c r="D81" s="158">
        <v>56</v>
      </c>
      <c r="E81" s="140" t="s">
        <v>268</v>
      </c>
      <c r="F81" s="149">
        <f>F77/$B$5*100</f>
        <v>77.8149386845039</v>
      </c>
      <c r="G81" s="150">
        <f>G77/$C$5*100</f>
        <v>77.12464589235127</v>
      </c>
      <c r="H81" s="151">
        <f>H77/$D$5*100</f>
        <v>78.43261512463033</v>
      </c>
    </row>
    <row r="82" spans="1:8" ht="15" thickBot="1">
      <c r="A82" s="152">
        <v>54</v>
      </c>
      <c r="B82" s="164">
        <v>142</v>
      </c>
      <c r="C82" s="164">
        <v>78</v>
      </c>
      <c r="D82" s="164">
        <v>64</v>
      </c>
      <c r="E82" s="154" t="s">
        <v>269</v>
      </c>
      <c r="F82" s="155">
        <f>F78/$B$5*100</f>
        <v>4.843924191750279</v>
      </c>
      <c r="G82" s="156">
        <f>G78/$C$5*100</f>
        <v>3.7181303116147304</v>
      </c>
      <c r="H82" s="157">
        <f>H78/$D$5*100</f>
        <v>5.851288550908323</v>
      </c>
    </row>
    <row r="83" ht="14.25">
      <c r="A83" s="265" t="s">
        <v>335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273</v>
      </c>
      <c r="E1" s="205"/>
    </row>
    <row r="2" ht="10.5" customHeight="1">
      <c r="A2" s="124"/>
    </row>
    <row r="3" ht="15" thickBot="1">
      <c r="A3" s="126" t="s">
        <v>272</v>
      </c>
    </row>
    <row r="4" spans="1:8" ht="14.25">
      <c r="A4" s="127" t="s">
        <v>262</v>
      </c>
      <c r="B4" s="128" t="s">
        <v>5</v>
      </c>
      <c r="C4" s="128" t="s">
        <v>234</v>
      </c>
      <c r="D4" s="128" t="s">
        <v>235</v>
      </c>
      <c r="E4" s="129" t="s">
        <v>262</v>
      </c>
      <c r="F4" s="129" t="s">
        <v>5</v>
      </c>
      <c r="G4" s="129" t="s">
        <v>234</v>
      </c>
      <c r="H4" s="130" t="s">
        <v>235</v>
      </c>
    </row>
    <row r="5" spans="1:8" ht="14.25">
      <c r="A5" s="131" t="s">
        <v>5</v>
      </c>
      <c r="B5" s="132">
        <v>16561</v>
      </c>
      <c r="C5" s="132">
        <v>9329</v>
      </c>
      <c r="D5" s="133">
        <v>7232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240</v>
      </c>
      <c r="B7" s="158">
        <v>1024</v>
      </c>
      <c r="C7" s="158">
        <v>504</v>
      </c>
      <c r="D7" s="158">
        <v>520</v>
      </c>
      <c r="E7" s="140" t="s">
        <v>241</v>
      </c>
      <c r="F7" s="159">
        <v>332</v>
      </c>
      <c r="G7" s="158">
        <v>187</v>
      </c>
      <c r="H7" s="160">
        <v>145</v>
      </c>
      <c r="I7" s="142"/>
    </row>
    <row r="8" spans="1:9" ht="14.25">
      <c r="A8" s="138">
        <v>0</v>
      </c>
      <c r="B8" s="158">
        <v>102</v>
      </c>
      <c r="C8" s="158">
        <v>55</v>
      </c>
      <c r="D8" s="158">
        <v>47</v>
      </c>
      <c r="E8" s="140">
        <v>55</v>
      </c>
      <c r="F8" s="159">
        <v>67</v>
      </c>
      <c r="G8" s="158">
        <v>38</v>
      </c>
      <c r="H8" s="160">
        <v>29</v>
      </c>
      <c r="I8" s="142"/>
    </row>
    <row r="9" spans="1:9" ht="14.25">
      <c r="A9" s="138">
        <v>1</v>
      </c>
      <c r="B9" s="158">
        <v>250</v>
      </c>
      <c r="C9" s="158">
        <v>118</v>
      </c>
      <c r="D9" s="158">
        <v>132</v>
      </c>
      <c r="E9" s="140">
        <v>56</v>
      </c>
      <c r="F9" s="159">
        <v>61</v>
      </c>
      <c r="G9" s="158">
        <v>37</v>
      </c>
      <c r="H9" s="160">
        <v>24</v>
      </c>
      <c r="I9" s="142"/>
    </row>
    <row r="10" spans="1:9" ht="14.25">
      <c r="A10" s="138">
        <v>2</v>
      </c>
      <c r="B10" s="158">
        <v>236</v>
      </c>
      <c r="C10" s="158">
        <v>119</v>
      </c>
      <c r="D10" s="158">
        <v>117</v>
      </c>
      <c r="E10" s="140">
        <v>57</v>
      </c>
      <c r="F10" s="159">
        <v>64</v>
      </c>
      <c r="G10" s="158">
        <v>37</v>
      </c>
      <c r="H10" s="160">
        <v>27</v>
      </c>
      <c r="I10" s="142"/>
    </row>
    <row r="11" spans="1:9" ht="14.25">
      <c r="A11" s="138">
        <v>3</v>
      </c>
      <c r="B11" s="158">
        <v>230</v>
      </c>
      <c r="C11" s="158">
        <v>102</v>
      </c>
      <c r="D11" s="158">
        <v>128</v>
      </c>
      <c r="E11" s="140">
        <v>58</v>
      </c>
      <c r="F11" s="159">
        <v>70</v>
      </c>
      <c r="G11" s="158">
        <v>38</v>
      </c>
      <c r="H11" s="160">
        <v>32</v>
      </c>
      <c r="I11" s="142"/>
    </row>
    <row r="12" spans="1:9" ht="14.25">
      <c r="A12" s="143">
        <v>4</v>
      </c>
      <c r="B12" s="161">
        <v>206</v>
      </c>
      <c r="C12" s="161">
        <v>110</v>
      </c>
      <c r="D12" s="161">
        <v>96</v>
      </c>
      <c r="E12" s="145">
        <v>59</v>
      </c>
      <c r="F12" s="162">
        <v>70</v>
      </c>
      <c r="G12" s="161">
        <v>37</v>
      </c>
      <c r="H12" s="163">
        <v>33</v>
      </c>
      <c r="I12" s="142"/>
    </row>
    <row r="13" spans="1:9" ht="10.5" customHeight="1">
      <c r="A13" s="138"/>
      <c r="B13" s="158"/>
      <c r="C13" s="158"/>
      <c r="D13" s="158"/>
      <c r="E13" s="140"/>
      <c r="F13" s="159"/>
      <c r="G13" s="158"/>
      <c r="H13" s="160"/>
      <c r="I13" s="142"/>
    </row>
    <row r="14" spans="1:9" ht="14.25">
      <c r="A14" s="138" t="s">
        <v>242</v>
      </c>
      <c r="B14" s="158">
        <v>849</v>
      </c>
      <c r="C14" s="158">
        <v>466</v>
      </c>
      <c r="D14" s="158">
        <v>383</v>
      </c>
      <c r="E14" s="140" t="s">
        <v>243</v>
      </c>
      <c r="F14" s="159">
        <v>318</v>
      </c>
      <c r="G14" s="158">
        <v>175</v>
      </c>
      <c r="H14" s="160">
        <v>143</v>
      </c>
      <c r="I14" s="142"/>
    </row>
    <row r="15" spans="1:9" ht="14.25">
      <c r="A15" s="138">
        <v>5</v>
      </c>
      <c r="B15" s="158">
        <v>182</v>
      </c>
      <c r="C15" s="158">
        <v>100</v>
      </c>
      <c r="D15" s="158">
        <v>82</v>
      </c>
      <c r="E15" s="140">
        <v>60</v>
      </c>
      <c r="F15" s="159">
        <v>73</v>
      </c>
      <c r="G15" s="158">
        <v>49</v>
      </c>
      <c r="H15" s="160">
        <v>24</v>
      </c>
      <c r="I15" s="142"/>
    </row>
    <row r="16" spans="1:9" ht="14.25">
      <c r="A16" s="138">
        <v>6</v>
      </c>
      <c r="B16" s="158">
        <v>205</v>
      </c>
      <c r="C16" s="158">
        <v>110</v>
      </c>
      <c r="D16" s="158">
        <v>95</v>
      </c>
      <c r="E16" s="140">
        <v>61</v>
      </c>
      <c r="F16" s="159">
        <v>69</v>
      </c>
      <c r="G16" s="158">
        <v>36</v>
      </c>
      <c r="H16" s="160">
        <v>33</v>
      </c>
      <c r="I16" s="142"/>
    </row>
    <row r="17" spans="1:9" ht="14.25">
      <c r="A17" s="138">
        <v>7</v>
      </c>
      <c r="B17" s="158">
        <v>160</v>
      </c>
      <c r="C17" s="158">
        <v>94</v>
      </c>
      <c r="D17" s="158">
        <v>66</v>
      </c>
      <c r="E17" s="140">
        <v>62</v>
      </c>
      <c r="F17" s="159">
        <v>63</v>
      </c>
      <c r="G17" s="158">
        <v>29</v>
      </c>
      <c r="H17" s="160">
        <v>34</v>
      </c>
      <c r="I17" s="142"/>
    </row>
    <row r="18" spans="1:9" ht="14.25">
      <c r="A18" s="138">
        <v>8</v>
      </c>
      <c r="B18" s="158">
        <v>167</v>
      </c>
      <c r="C18" s="158">
        <v>85</v>
      </c>
      <c r="D18" s="158">
        <v>82</v>
      </c>
      <c r="E18" s="140">
        <v>63</v>
      </c>
      <c r="F18" s="159">
        <v>55</v>
      </c>
      <c r="G18" s="158">
        <v>34</v>
      </c>
      <c r="H18" s="160">
        <v>21</v>
      </c>
      <c r="I18" s="142"/>
    </row>
    <row r="19" spans="1:9" ht="14.25">
      <c r="A19" s="143">
        <v>9</v>
      </c>
      <c r="B19" s="161">
        <v>135</v>
      </c>
      <c r="C19" s="161">
        <v>77</v>
      </c>
      <c r="D19" s="161">
        <v>58</v>
      </c>
      <c r="E19" s="145">
        <v>64</v>
      </c>
      <c r="F19" s="162">
        <v>58</v>
      </c>
      <c r="G19" s="161">
        <v>27</v>
      </c>
      <c r="H19" s="163">
        <v>31</v>
      </c>
      <c r="I19" s="142"/>
    </row>
    <row r="20" spans="1:9" ht="10.5" customHeight="1">
      <c r="A20" s="138"/>
      <c r="B20" s="158"/>
      <c r="C20" s="158"/>
      <c r="D20" s="158"/>
      <c r="E20" s="140"/>
      <c r="F20" s="159"/>
      <c r="G20" s="158"/>
      <c r="H20" s="160"/>
      <c r="I20" s="142"/>
    </row>
    <row r="21" spans="1:9" ht="14.25">
      <c r="A21" s="138" t="s">
        <v>244</v>
      </c>
      <c r="B21" s="158">
        <v>567</v>
      </c>
      <c r="C21" s="158">
        <v>281</v>
      </c>
      <c r="D21" s="158">
        <v>286</v>
      </c>
      <c r="E21" s="140" t="s">
        <v>245</v>
      </c>
      <c r="F21" s="159">
        <v>221</v>
      </c>
      <c r="G21" s="158">
        <v>105</v>
      </c>
      <c r="H21" s="160">
        <v>116</v>
      </c>
      <c r="I21" s="142"/>
    </row>
    <row r="22" spans="1:9" ht="14.25">
      <c r="A22" s="138">
        <v>10</v>
      </c>
      <c r="B22" s="158">
        <v>155</v>
      </c>
      <c r="C22" s="158">
        <v>64</v>
      </c>
      <c r="D22" s="158">
        <v>91</v>
      </c>
      <c r="E22" s="140">
        <v>65</v>
      </c>
      <c r="F22" s="159">
        <v>63</v>
      </c>
      <c r="G22" s="158">
        <v>34</v>
      </c>
      <c r="H22" s="160">
        <v>29</v>
      </c>
      <c r="I22" s="142"/>
    </row>
    <row r="23" spans="1:9" ht="14.25">
      <c r="A23" s="138">
        <v>11</v>
      </c>
      <c r="B23" s="158">
        <v>125</v>
      </c>
      <c r="C23" s="158">
        <v>61</v>
      </c>
      <c r="D23" s="158">
        <v>64</v>
      </c>
      <c r="E23" s="140">
        <v>66</v>
      </c>
      <c r="F23" s="159">
        <v>44</v>
      </c>
      <c r="G23" s="158">
        <v>16</v>
      </c>
      <c r="H23" s="160">
        <v>28</v>
      </c>
      <c r="I23" s="142"/>
    </row>
    <row r="24" spans="1:9" ht="14.25">
      <c r="A24" s="138">
        <v>12</v>
      </c>
      <c r="B24" s="158">
        <v>112</v>
      </c>
      <c r="C24" s="158">
        <v>56</v>
      </c>
      <c r="D24" s="158">
        <v>56</v>
      </c>
      <c r="E24" s="140">
        <v>67</v>
      </c>
      <c r="F24" s="159">
        <v>51</v>
      </c>
      <c r="G24" s="158">
        <v>26</v>
      </c>
      <c r="H24" s="160">
        <v>25</v>
      </c>
      <c r="I24" s="142"/>
    </row>
    <row r="25" spans="1:9" ht="14.25">
      <c r="A25" s="138">
        <v>13</v>
      </c>
      <c r="B25" s="158">
        <v>103</v>
      </c>
      <c r="C25" s="158">
        <v>60</v>
      </c>
      <c r="D25" s="158">
        <v>43</v>
      </c>
      <c r="E25" s="140">
        <v>68</v>
      </c>
      <c r="F25" s="159">
        <v>34</v>
      </c>
      <c r="G25" s="158">
        <v>14</v>
      </c>
      <c r="H25" s="160">
        <v>20</v>
      </c>
      <c r="I25" s="142"/>
    </row>
    <row r="26" spans="1:9" ht="14.25">
      <c r="A26" s="143">
        <v>14</v>
      </c>
      <c r="B26" s="161">
        <v>72</v>
      </c>
      <c r="C26" s="161">
        <v>40</v>
      </c>
      <c r="D26" s="161">
        <v>32</v>
      </c>
      <c r="E26" s="145">
        <v>69</v>
      </c>
      <c r="F26" s="162">
        <v>29</v>
      </c>
      <c r="G26" s="161">
        <v>15</v>
      </c>
      <c r="H26" s="163">
        <v>14</v>
      </c>
      <c r="I26" s="142"/>
    </row>
    <row r="27" spans="1:9" ht="10.5" customHeight="1">
      <c r="A27" s="138"/>
      <c r="B27" s="158"/>
      <c r="C27" s="158"/>
      <c r="D27" s="158"/>
      <c r="E27" s="140"/>
      <c r="F27" s="159"/>
      <c r="G27" s="158"/>
      <c r="H27" s="160"/>
      <c r="I27" s="142"/>
    </row>
    <row r="28" spans="1:9" ht="14.25">
      <c r="A28" s="138" t="s">
        <v>246</v>
      </c>
      <c r="B28" s="158">
        <v>1436</v>
      </c>
      <c r="C28" s="158">
        <v>872</v>
      </c>
      <c r="D28" s="158">
        <v>564</v>
      </c>
      <c r="E28" s="140" t="s">
        <v>247</v>
      </c>
      <c r="F28" s="159">
        <v>141</v>
      </c>
      <c r="G28" s="158">
        <v>57</v>
      </c>
      <c r="H28" s="160">
        <v>84</v>
      </c>
      <c r="I28" s="142"/>
    </row>
    <row r="29" spans="1:9" ht="14.25">
      <c r="A29" s="138">
        <v>15</v>
      </c>
      <c r="B29" s="158">
        <v>78</v>
      </c>
      <c r="C29" s="158">
        <v>42</v>
      </c>
      <c r="D29" s="158">
        <v>36</v>
      </c>
      <c r="E29" s="140">
        <v>70</v>
      </c>
      <c r="F29" s="159">
        <v>44</v>
      </c>
      <c r="G29" s="158">
        <v>21</v>
      </c>
      <c r="H29" s="160">
        <v>23</v>
      </c>
      <c r="I29" s="142"/>
    </row>
    <row r="30" spans="1:9" ht="14.25">
      <c r="A30" s="138">
        <v>16</v>
      </c>
      <c r="B30" s="158">
        <v>84</v>
      </c>
      <c r="C30" s="158">
        <v>57</v>
      </c>
      <c r="D30" s="158">
        <v>27</v>
      </c>
      <c r="E30" s="140">
        <v>71</v>
      </c>
      <c r="F30" s="159">
        <v>25</v>
      </c>
      <c r="G30" s="158">
        <v>9</v>
      </c>
      <c r="H30" s="160">
        <v>16</v>
      </c>
      <c r="I30" s="142"/>
    </row>
    <row r="31" spans="1:9" ht="14.25">
      <c r="A31" s="138">
        <v>17</v>
      </c>
      <c r="B31" s="158">
        <v>78</v>
      </c>
      <c r="C31" s="158">
        <v>54</v>
      </c>
      <c r="D31" s="158">
        <v>24</v>
      </c>
      <c r="E31" s="140">
        <v>72</v>
      </c>
      <c r="F31" s="159">
        <v>22</v>
      </c>
      <c r="G31" s="158">
        <v>11</v>
      </c>
      <c r="H31" s="160">
        <v>11</v>
      </c>
      <c r="I31" s="142"/>
    </row>
    <row r="32" spans="1:9" ht="14.25">
      <c r="A32" s="138">
        <v>18</v>
      </c>
      <c r="B32" s="158">
        <v>292</v>
      </c>
      <c r="C32" s="158">
        <v>195</v>
      </c>
      <c r="D32" s="158">
        <v>97</v>
      </c>
      <c r="E32" s="140">
        <v>73</v>
      </c>
      <c r="F32" s="159">
        <v>25</v>
      </c>
      <c r="G32" s="158">
        <v>10</v>
      </c>
      <c r="H32" s="160">
        <v>15</v>
      </c>
      <c r="I32" s="142"/>
    </row>
    <row r="33" spans="1:9" ht="14.25">
      <c r="A33" s="143">
        <v>19</v>
      </c>
      <c r="B33" s="161">
        <v>904</v>
      </c>
      <c r="C33" s="161">
        <v>524</v>
      </c>
      <c r="D33" s="161">
        <v>380</v>
      </c>
      <c r="E33" s="145">
        <v>74</v>
      </c>
      <c r="F33" s="162">
        <v>25</v>
      </c>
      <c r="G33" s="161">
        <v>6</v>
      </c>
      <c r="H33" s="163">
        <v>19</v>
      </c>
      <c r="I33" s="142"/>
    </row>
    <row r="34" spans="1:9" ht="10.5" customHeight="1">
      <c r="A34" s="138"/>
      <c r="B34" s="158"/>
      <c r="C34" s="158"/>
      <c r="D34" s="158"/>
      <c r="E34" s="140"/>
      <c r="F34" s="159"/>
      <c r="G34" s="158"/>
      <c r="H34" s="160"/>
      <c r="I34" s="142"/>
    </row>
    <row r="35" spans="1:9" ht="14.25">
      <c r="A35" s="138" t="s">
        <v>248</v>
      </c>
      <c r="B35" s="158">
        <v>3972</v>
      </c>
      <c r="C35" s="158">
        <v>2325</v>
      </c>
      <c r="D35" s="158">
        <v>1647</v>
      </c>
      <c r="E35" s="140" t="s">
        <v>249</v>
      </c>
      <c r="F35" s="159">
        <v>115</v>
      </c>
      <c r="G35" s="158">
        <v>33</v>
      </c>
      <c r="H35" s="160">
        <v>82</v>
      </c>
      <c r="I35" s="142"/>
    </row>
    <row r="36" spans="1:9" ht="14.25">
      <c r="A36" s="138">
        <v>20</v>
      </c>
      <c r="B36" s="158">
        <v>696</v>
      </c>
      <c r="C36" s="158">
        <v>408</v>
      </c>
      <c r="D36" s="158">
        <v>288</v>
      </c>
      <c r="E36" s="140">
        <v>75</v>
      </c>
      <c r="F36" s="159">
        <v>33</v>
      </c>
      <c r="G36" s="158">
        <v>7</v>
      </c>
      <c r="H36" s="160">
        <v>26</v>
      </c>
      <c r="I36" s="142"/>
    </row>
    <row r="37" spans="1:9" ht="14.25">
      <c r="A37" s="138">
        <v>21</v>
      </c>
      <c r="B37" s="158">
        <v>769</v>
      </c>
      <c r="C37" s="158">
        <v>453</v>
      </c>
      <c r="D37" s="158">
        <v>316</v>
      </c>
      <c r="E37" s="140">
        <v>76</v>
      </c>
      <c r="F37" s="159">
        <v>21</v>
      </c>
      <c r="G37" s="158">
        <v>6</v>
      </c>
      <c r="H37" s="160">
        <v>15</v>
      </c>
      <c r="I37" s="142"/>
    </row>
    <row r="38" spans="1:9" ht="14.25">
      <c r="A38" s="138">
        <v>22</v>
      </c>
      <c r="B38" s="158">
        <v>763</v>
      </c>
      <c r="C38" s="158">
        <v>425</v>
      </c>
      <c r="D38" s="158">
        <v>338</v>
      </c>
      <c r="E38" s="140">
        <v>77</v>
      </c>
      <c r="F38" s="159">
        <v>18</v>
      </c>
      <c r="G38" s="158">
        <v>7</v>
      </c>
      <c r="H38" s="160">
        <v>11</v>
      </c>
      <c r="I38" s="142"/>
    </row>
    <row r="39" spans="1:9" ht="14.25">
      <c r="A39" s="138">
        <v>23</v>
      </c>
      <c r="B39" s="158">
        <v>993</v>
      </c>
      <c r="C39" s="158">
        <v>577</v>
      </c>
      <c r="D39" s="158">
        <v>416</v>
      </c>
      <c r="E39" s="140">
        <v>78</v>
      </c>
      <c r="F39" s="159">
        <v>22</v>
      </c>
      <c r="G39" s="158">
        <v>9</v>
      </c>
      <c r="H39" s="160">
        <v>13</v>
      </c>
      <c r="I39" s="142"/>
    </row>
    <row r="40" spans="1:9" ht="14.25">
      <c r="A40" s="143">
        <v>24</v>
      </c>
      <c r="B40" s="161">
        <v>751</v>
      </c>
      <c r="C40" s="161">
        <v>462</v>
      </c>
      <c r="D40" s="161">
        <v>289</v>
      </c>
      <c r="E40" s="145">
        <v>79</v>
      </c>
      <c r="F40" s="162">
        <v>21</v>
      </c>
      <c r="G40" s="161">
        <v>4</v>
      </c>
      <c r="H40" s="163">
        <v>17</v>
      </c>
      <c r="I40" s="142"/>
    </row>
    <row r="41" spans="1:9" ht="10.5" customHeight="1">
      <c r="A41" s="138"/>
      <c r="B41" s="158"/>
      <c r="C41" s="158"/>
      <c r="D41" s="158"/>
      <c r="E41" s="140"/>
      <c r="F41" s="159"/>
      <c r="G41" s="158"/>
      <c r="H41" s="160"/>
      <c r="I41" s="142"/>
    </row>
    <row r="42" spans="1:9" ht="14.25">
      <c r="A42" s="138" t="s">
        <v>250</v>
      </c>
      <c r="B42" s="158">
        <v>2641</v>
      </c>
      <c r="C42" s="158">
        <v>1429</v>
      </c>
      <c r="D42" s="158">
        <v>1212</v>
      </c>
      <c r="E42" s="140" t="s">
        <v>251</v>
      </c>
      <c r="F42" s="159">
        <v>83</v>
      </c>
      <c r="G42" s="158">
        <v>33</v>
      </c>
      <c r="H42" s="160">
        <v>50</v>
      </c>
      <c r="I42" s="142"/>
    </row>
    <row r="43" spans="1:9" ht="14.25">
      <c r="A43" s="138">
        <v>25</v>
      </c>
      <c r="B43" s="158">
        <v>655</v>
      </c>
      <c r="C43" s="158">
        <v>375</v>
      </c>
      <c r="D43" s="158">
        <v>280</v>
      </c>
      <c r="E43" s="140">
        <v>80</v>
      </c>
      <c r="F43" s="159">
        <v>23</v>
      </c>
      <c r="G43" s="158">
        <v>12</v>
      </c>
      <c r="H43" s="160">
        <v>11</v>
      </c>
      <c r="I43" s="142"/>
    </row>
    <row r="44" spans="1:9" ht="14.25">
      <c r="A44" s="138">
        <v>26</v>
      </c>
      <c r="B44" s="158">
        <v>596</v>
      </c>
      <c r="C44" s="158">
        <v>319</v>
      </c>
      <c r="D44" s="158">
        <v>277</v>
      </c>
      <c r="E44" s="140">
        <v>81</v>
      </c>
      <c r="F44" s="159">
        <v>11</v>
      </c>
      <c r="G44" s="158">
        <v>3</v>
      </c>
      <c r="H44" s="160">
        <v>8</v>
      </c>
      <c r="I44" s="142"/>
    </row>
    <row r="45" spans="1:9" ht="14.25">
      <c r="A45" s="138">
        <v>27</v>
      </c>
      <c r="B45" s="158">
        <v>525</v>
      </c>
      <c r="C45" s="158">
        <v>283</v>
      </c>
      <c r="D45" s="158">
        <v>242</v>
      </c>
      <c r="E45" s="140">
        <v>82</v>
      </c>
      <c r="F45" s="159">
        <v>18</v>
      </c>
      <c r="G45" s="158">
        <v>3</v>
      </c>
      <c r="H45" s="160">
        <v>15</v>
      </c>
      <c r="I45" s="142"/>
    </row>
    <row r="46" spans="1:9" ht="14.25">
      <c r="A46" s="138">
        <v>28</v>
      </c>
      <c r="B46" s="158">
        <v>541</v>
      </c>
      <c r="C46" s="158">
        <v>275</v>
      </c>
      <c r="D46" s="158">
        <v>266</v>
      </c>
      <c r="E46" s="140">
        <v>83</v>
      </c>
      <c r="F46" s="159">
        <v>16</v>
      </c>
      <c r="G46" s="158">
        <v>8</v>
      </c>
      <c r="H46" s="160">
        <v>8</v>
      </c>
      <c r="I46" s="142"/>
    </row>
    <row r="47" spans="1:9" ht="14.25">
      <c r="A47" s="143">
        <v>29</v>
      </c>
      <c r="B47" s="161">
        <v>324</v>
      </c>
      <c r="C47" s="161">
        <v>177</v>
      </c>
      <c r="D47" s="161">
        <v>147</v>
      </c>
      <c r="E47" s="145">
        <v>84</v>
      </c>
      <c r="F47" s="162">
        <v>15</v>
      </c>
      <c r="G47" s="161">
        <v>7</v>
      </c>
      <c r="H47" s="163">
        <v>8</v>
      </c>
      <c r="I47" s="142"/>
    </row>
    <row r="48" spans="1:9" ht="10.5" customHeight="1">
      <c r="A48" s="138"/>
      <c r="B48" s="158"/>
      <c r="C48" s="158"/>
      <c r="D48" s="158"/>
      <c r="E48" s="140"/>
      <c r="F48" s="159"/>
      <c r="G48" s="158"/>
      <c r="H48" s="160"/>
      <c r="I48" s="142"/>
    </row>
    <row r="49" spans="1:9" ht="14.25">
      <c r="A49" s="138" t="s">
        <v>252</v>
      </c>
      <c r="B49" s="158">
        <v>1704</v>
      </c>
      <c r="C49" s="158">
        <v>883</v>
      </c>
      <c r="D49" s="158">
        <v>821</v>
      </c>
      <c r="E49" s="140" t="s">
        <v>253</v>
      </c>
      <c r="F49" s="159">
        <v>30</v>
      </c>
      <c r="G49" s="158">
        <v>8</v>
      </c>
      <c r="H49" s="160">
        <v>22</v>
      </c>
      <c r="I49" s="142"/>
    </row>
    <row r="50" spans="1:9" ht="14.25">
      <c r="A50" s="138">
        <v>30</v>
      </c>
      <c r="B50" s="158">
        <v>410</v>
      </c>
      <c r="C50" s="158">
        <v>212</v>
      </c>
      <c r="D50" s="158">
        <v>198</v>
      </c>
      <c r="E50" s="140">
        <v>85</v>
      </c>
      <c r="F50" s="159">
        <v>8</v>
      </c>
      <c r="G50" s="158">
        <v>2</v>
      </c>
      <c r="H50" s="160">
        <v>6</v>
      </c>
      <c r="I50" s="142"/>
    </row>
    <row r="51" spans="1:9" ht="14.25">
      <c r="A51" s="138">
        <v>31</v>
      </c>
      <c r="B51" s="158">
        <v>389</v>
      </c>
      <c r="C51" s="158">
        <v>201</v>
      </c>
      <c r="D51" s="158">
        <v>188</v>
      </c>
      <c r="E51" s="140">
        <v>86</v>
      </c>
      <c r="F51" s="159">
        <v>12</v>
      </c>
      <c r="G51" s="158">
        <v>3</v>
      </c>
      <c r="H51" s="160">
        <v>9</v>
      </c>
      <c r="I51" s="142"/>
    </row>
    <row r="52" spans="1:9" ht="14.25">
      <c r="A52" s="138">
        <v>32</v>
      </c>
      <c r="B52" s="158">
        <v>326</v>
      </c>
      <c r="C52" s="158">
        <v>169</v>
      </c>
      <c r="D52" s="158">
        <v>157</v>
      </c>
      <c r="E52" s="140">
        <v>87</v>
      </c>
      <c r="F52" s="159">
        <v>4</v>
      </c>
      <c r="G52" s="158">
        <v>0</v>
      </c>
      <c r="H52" s="160">
        <v>4</v>
      </c>
      <c r="I52" s="142"/>
    </row>
    <row r="53" spans="1:9" ht="14.25">
      <c r="A53" s="138">
        <v>33</v>
      </c>
      <c r="B53" s="158">
        <v>325</v>
      </c>
      <c r="C53" s="158">
        <v>173</v>
      </c>
      <c r="D53" s="158">
        <v>152</v>
      </c>
      <c r="E53" s="140">
        <v>88</v>
      </c>
      <c r="F53" s="159">
        <v>3</v>
      </c>
      <c r="G53" s="158">
        <v>1</v>
      </c>
      <c r="H53" s="160">
        <v>2</v>
      </c>
      <c r="I53" s="142"/>
    </row>
    <row r="54" spans="1:9" ht="14.25">
      <c r="A54" s="143">
        <v>34</v>
      </c>
      <c r="B54" s="161">
        <v>254</v>
      </c>
      <c r="C54" s="161">
        <v>128</v>
      </c>
      <c r="D54" s="161">
        <v>126</v>
      </c>
      <c r="E54" s="145">
        <v>89</v>
      </c>
      <c r="F54" s="162">
        <v>3</v>
      </c>
      <c r="G54" s="161">
        <v>2</v>
      </c>
      <c r="H54" s="163">
        <v>1</v>
      </c>
      <c r="I54" s="142"/>
    </row>
    <row r="55" spans="1:9" ht="10.5" customHeight="1">
      <c r="A55" s="138"/>
      <c r="B55" s="158"/>
      <c r="C55" s="158"/>
      <c r="D55" s="158"/>
      <c r="E55" s="140"/>
      <c r="F55" s="159"/>
      <c r="G55" s="158"/>
      <c r="H55" s="160"/>
      <c r="I55" s="142"/>
    </row>
    <row r="56" spans="1:9" ht="14.25">
      <c r="A56" s="138" t="s">
        <v>254</v>
      </c>
      <c r="B56" s="158">
        <v>1133</v>
      </c>
      <c r="C56" s="158">
        <v>652</v>
      </c>
      <c r="D56" s="158">
        <v>481</v>
      </c>
      <c r="E56" s="140" t="s">
        <v>255</v>
      </c>
      <c r="F56" s="159">
        <v>10</v>
      </c>
      <c r="G56" s="158">
        <v>4</v>
      </c>
      <c r="H56" s="160">
        <v>6</v>
      </c>
      <c r="I56" s="142"/>
    </row>
    <row r="57" spans="1:9" ht="14.25">
      <c r="A57" s="138">
        <v>35</v>
      </c>
      <c r="B57" s="158">
        <v>288</v>
      </c>
      <c r="C57" s="158">
        <v>178</v>
      </c>
      <c r="D57" s="158">
        <v>110</v>
      </c>
      <c r="E57" s="140">
        <v>90</v>
      </c>
      <c r="F57" s="159">
        <v>3</v>
      </c>
      <c r="G57" s="158">
        <v>2</v>
      </c>
      <c r="H57" s="160">
        <v>1</v>
      </c>
      <c r="I57" s="142"/>
    </row>
    <row r="58" spans="1:9" ht="14.25">
      <c r="A58" s="138">
        <v>36</v>
      </c>
      <c r="B58" s="158">
        <v>209</v>
      </c>
      <c r="C58" s="158">
        <v>112</v>
      </c>
      <c r="D58" s="158">
        <v>97</v>
      </c>
      <c r="E58" s="140">
        <v>91</v>
      </c>
      <c r="F58" s="159">
        <v>4</v>
      </c>
      <c r="G58" s="158">
        <v>1</v>
      </c>
      <c r="H58" s="160">
        <v>3</v>
      </c>
      <c r="I58" s="142"/>
    </row>
    <row r="59" spans="1:9" ht="14.25">
      <c r="A59" s="138">
        <v>37</v>
      </c>
      <c r="B59" s="158">
        <v>238</v>
      </c>
      <c r="C59" s="158">
        <v>124</v>
      </c>
      <c r="D59" s="158">
        <v>114</v>
      </c>
      <c r="E59" s="140">
        <v>92</v>
      </c>
      <c r="F59" s="159">
        <v>2</v>
      </c>
      <c r="G59" s="158">
        <v>1</v>
      </c>
      <c r="H59" s="160">
        <v>1</v>
      </c>
      <c r="I59" s="142"/>
    </row>
    <row r="60" spans="1:9" ht="14.25">
      <c r="A60" s="138">
        <v>38</v>
      </c>
      <c r="B60" s="158">
        <v>205</v>
      </c>
      <c r="C60" s="158">
        <v>122</v>
      </c>
      <c r="D60" s="158">
        <v>83</v>
      </c>
      <c r="E60" s="140">
        <v>93</v>
      </c>
      <c r="F60" s="159">
        <v>1</v>
      </c>
      <c r="G60" s="158">
        <v>0</v>
      </c>
      <c r="H60" s="160">
        <v>1</v>
      </c>
      <c r="I60" s="142"/>
    </row>
    <row r="61" spans="1:9" ht="14.25">
      <c r="A61" s="143">
        <v>39</v>
      </c>
      <c r="B61" s="161">
        <v>193</v>
      </c>
      <c r="C61" s="161">
        <v>116</v>
      </c>
      <c r="D61" s="161">
        <v>77</v>
      </c>
      <c r="E61" s="145">
        <v>94</v>
      </c>
      <c r="F61" s="162">
        <v>0</v>
      </c>
      <c r="G61" s="161">
        <v>0</v>
      </c>
      <c r="H61" s="163">
        <v>0</v>
      </c>
      <c r="I61" s="142"/>
    </row>
    <row r="62" spans="1:9" ht="10.5" customHeight="1">
      <c r="A62" s="138"/>
      <c r="B62" s="158"/>
      <c r="C62" s="158"/>
      <c r="D62" s="158"/>
      <c r="E62" s="140"/>
      <c r="F62" s="159"/>
      <c r="G62" s="158"/>
      <c r="H62" s="160"/>
      <c r="I62" s="142"/>
    </row>
    <row r="63" spans="1:9" ht="14.25">
      <c r="A63" s="138" t="s">
        <v>256</v>
      </c>
      <c r="B63" s="158">
        <v>803</v>
      </c>
      <c r="C63" s="158">
        <v>524</v>
      </c>
      <c r="D63" s="158">
        <v>279</v>
      </c>
      <c r="E63" s="140" t="s">
        <v>257</v>
      </c>
      <c r="F63" s="159">
        <v>1</v>
      </c>
      <c r="G63" s="158">
        <v>0</v>
      </c>
      <c r="H63" s="160">
        <v>1</v>
      </c>
      <c r="I63" s="142"/>
    </row>
    <row r="64" spans="1:9" ht="14.25">
      <c r="A64" s="138">
        <v>40</v>
      </c>
      <c r="B64" s="158">
        <v>188</v>
      </c>
      <c r="C64" s="158">
        <v>116</v>
      </c>
      <c r="D64" s="158">
        <v>72</v>
      </c>
      <c r="E64" s="140">
        <v>95</v>
      </c>
      <c r="F64" s="159">
        <v>1</v>
      </c>
      <c r="G64" s="158">
        <v>0</v>
      </c>
      <c r="H64" s="160">
        <v>1</v>
      </c>
      <c r="I64" s="142"/>
    </row>
    <row r="65" spans="1:9" ht="14.25">
      <c r="A65" s="138">
        <v>41</v>
      </c>
      <c r="B65" s="158">
        <v>172</v>
      </c>
      <c r="C65" s="158">
        <v>108</v>
      </c>
      <c r="D65" s="158">
        <v>64</v>
      </c>
      <c r="E65" s="140">
        <v>96</v>
      </c>
      <c r="F65" s="159">
        <v>0</v>
      </c>
      <c r="G65" s="158">
        <v>0</v>
      </c>
      <c r="H65" s="160">
        <v>0</v>
      </c>
      <c r="I65" s="142"/>
    </row>
    <row r="66" spans="1:9" ht="14.25">
      <c r="A66" s="138">
        <v>42</v>
      </c>
      <c r="B66" s="158">
        <v>141</v>
      </c>
      <c r="C66" s="158">
        <v>99</v>
      </c>
      <c r="D66" s="158">
        <v>42</v>
      </c>
      <c r="E66" s="140">
        <v>97</v>
      </c>
      <c r="F66" s="159">
        <v>0</v>
      </c>
      <c r="G66" s="158">
        <v>0</v>
      </c>
      <c r="H66" s="160">
        <v>0</v>
      </c>
      <c r="I66" s="142"/>
    </row>
    <row r="67" spans="1:9" ht="14.25">
      <c r="A67" s="138">
        <v>43</v>
      </c>
      <c r="B67" s="158">
        <v>132</v>
      </c>
      <c r="C67" s="158">
        <v>94</v>
      </c>
      <c r="D67" s="158">
        <v>38</v>
      </c>
      <c r="E67" s="140">
        <v>98</v>
      </c>
      <c r="F67" s="159">
        <v>0</v>
      </c>
      <c r="G67" s="158">
        <v>0</v>
      </c>
      <c r="H67" s="160">
        <v>0</v>
      </c>
      <c r="I67" s="142"/>
    </row>
    <row r="68" spans="1:9" ht="14.25">
      <c r="A68" s="143">
        <v>44</v>
      </c>
      <c r="B68" s="161">
        <v>170</v>
      </c>
      <c r="C68" s="161">
        <v>107</v>
      </c>
      <c r="D68" s="161">
        <v>63</v>
      </c>
      <c r="E68" s="145">
        <v>99</v>
      </c>
      <c r="F68" s="162">
        <v>0</v>
      </c>
      <c r="G68" s="161">
        <v>0</v>
      </c>
      <c r="H68" s="163">
        <v>0</v>
      </c>
      <c r="I68" s="142"/>
    </row>
    <row r="69" spans="1:9" ht="10.5" customHeight="1">
      <c r="A69" s="138"/>
      <c r="B69" s="158"/>
      <c r="C69" s="158"/>
      <c r="D69" s="158"/>
      <c r="E69" s="140"/>
      <c r="F69" s="159"/>
      <c r="G69" s="158"/>
      <c r="H69" s="160"/>
      <c r="I69" s="142"/>
    </row>
    <row r="70" spans="1:9" ht="14.25">
      <c r="A70" s="138" t="s">
        <v>258</v>
      </c>
      <c r="B70" s="158">
        <v>708</v>
      </c>
      <c r="C70" s="158">
        <v>469</v>
      </c>
      <c r="D70" s="158">
        <v>239</v>
      </c>
      <c r="E70" s="140" t="s">
        <v>263</v>
      </c>
      <c r="F70" s="159">
        <v>1</v>
      </c>
      <c r="G70" s="158">
        <v>1</v>
      </c>
      <c r="H70" s="160">
        <v>0</v>
      </c>
      <c r="I70" s="142"/>
    </row>
    <row r="71" spans="1:9" ht="14.25">
      <c r="A71" s="138">
        <v>45</v>
      </c>
      <c r="B71" s="158">
        <v>146</v>
      </c>
      <c r="C71" s="158">
        <v>94</v>
      </c>
      <c r="D71" s="158">
        <v>52</v>
      </c>
      <c r="E71" s="140" t="s">
        <v>264</v>
      </c>
      <c r="F71" s="159">
        <v>0</v>
      </c>
      <c r="G71" s="158">
        <v>0</v>
      </c>
      <c r="H71" s="160">
        <v>0</v>
      </c>
      <c r="I71" s="142"/>
    </row>
    <row r="72" spans="1:9" ht="14.25">
      <c r="A72" s="138">
        <v>46</v>
      </c>
      <c r="B72" s="158">
        <v>162</v>
      </c>
      <c r="C72" s="158">
        <v>107</v>
      </c>
      <c r="D72" s="158">
        <v>55</v>
      </c>
      <c r="E72" s="140"/>
      <c r="F72" s="141"/>
      <c r="G72" s="139"/>
      <c r="H72" s="134"/>
      <c r="I72" s="142"/>
    </row>
    <row r="73" spans="1:9" ht="14.25">
      <c r="A73" s="138">
        <v>47</v>
      </c>
      <c r="B73" s="158">
        <v>150</v>
      </c>
      <c r="C73" s="158">
        <v>90</v>
      </c>
      <c r="D73" s="158">
        <v>60</v>
      </c>
      <c r="E73" s="140"/>
      <c r="F73" s="140"/>
      <c r="G73" s="139"/>
      <c r="H73" s="134"/>
      <c r="I73" s="142"/>
    </row>
    <row r="74" spans="1:9" ht="14.25">
      <c r="A74" s="138">
        <v>48</v>
      </c>
      <c r="B74" s="158">
        <v>152</v>
      </c>
      <c r="C74" s="158">
        <v>110</v>
      </c>
      <c r="D74" s="158">
        <v>42</v>
      </c>
      <c r="E74" s="140" t="s">
        <v>265</v>
      </c>
      <c r="F74" s="140"/>
      <c r="G74" s="139"/>
      <c r="H74" s="134"/>
      <c r="I74" s="142"/>
    </row>
    <row r="75" spans="1:8" ht="14.25">
      <c r="A75" s="143">
        <v>49</v>
      </c>
      <c r="B75" s="161">
        <v>98</v>
      </c>
      <c r="C75" s="161">
        <v>68</v>
      </c>
      <c r="D75" s="161">
        <v>30</v>
      </c>
      <c r="E75" s="140" t="s">
        <v>266</v>
      </c>
      <c r="F75" s="140"/>
      <c r="G75" s="139"/>
      <c r="H75" s="134"/>
    </row>
    <row r="76" spans="1:8" ht="14.25">
      <c r="A76" s="138"/>
      <c r="B76" s="158"/>
      <c r="C76" s="158"/>
      <c r="D76" s="158"/>
      <c r="E76" s="140" t="s">
        <v>267</v>
      </c>
      <c r="F76" s="141">
        <v>2440</v>
      </c>
      <c r="G76" s="139">
        <v>1251</v>
      </c>
      <c r="H76" s="134">
        <v>1189</v>
      </c>
    </row>
    <row r="77" spans="1:8" ht="14.25">
      <c r="A77" s="138" t="s">
        <v>259</v>
      </c>
      <c r="B77" s="158">
        <v>472</v>
      </c>
      <c r="C77" s="158">
        <v>321</v>
      </c>
      <c r="D77" s="158">
        <v>151</v>
      </c>
      <c r="E77" s="140" t="s">
        <v>268</v>
      </c>
      <c r="F77" s="141">
        <v>13519</v>
      </c>
      <c r="G77" s="139">
        <v>7837</v>
      </c>
      <c r="H77" s="134">
        <v>5682</v>
      </c>
    </row>
    <row r="78" spans="1:8" ht="14.25">
      <c r="A78" s="138">
        <v>50</v>
      </c>
      <c r="B78" s="158">
        <v>83</v>
      </c>
      <c r="C78" s="158">
        <v>55</v>
      </c>
      <c r="D78" s="158">
        <v>28</v>
      </c>
      <c r="E78" s="140" t="s">
        <v>269</v>
      </c>
      <c r="F78" s="141">
        <v>602</v>
      </c>
      <c r="G78" s="139">
        <v>241</v>
      </c>
      <c r="H78" s="134">
        <v>361</v>
      </c>
    </row>
    <row r="79" spans="1:8" ht="14.25">
      <c r="A79" s="138">
        <v>51</v>
      </c>
      <c r="B79" s="158">
        <v>108</v>
      </c>
      <c r="C79" s="158">
        <v>78</v>
      </c>
      <c r="D79" s="158">
        <v>30</v>
      </c>
      <c r="E79" s="148" t="s">
        <v>270</v>
      </c>
      <c r="F79" s="141"/>
      <c r="G79" s="139"/>
      <c r="H79" s="134"/>
    </row>
    <row r="80" spans="1:8" ht="14.25">
      <c r="A80" s="138">
        <v>52</v>
      </c>
      <c r="B80" s="158">
        <v>93</v>
      </c>
      <c r="C80" s="158">
        <v>56</v>
      </c>
      <c r="D80" s="158">
        <v>37</v>
      </c>
      <c r="E80" s="140" t="s">
        <v>267</v>
      </c>
      <c r="F80" s="149">
        <v>14.73340981824769</v>
      </c>
      <c r="G80" s="150">
        <v>13.409797405938473</v>
      </c>
      <c r="H80" s="151">
        <v>16.440818584070797</v>
      </c>
    </row>
    <row r="81" spans="1:8" ht="14.25">
      <c r="A81" s="138">
        <v>53</v>
      </c>
      <c r="B81" s="158">
        <v>96</v>
      </c>
      <c r="C81" s="158">
        <v>62</v>
      </c>
      <c r="D81" s="158">
        <v>34</v>
      </c>
      <c r="E81" s="140" t="s">
        <v>268</v>
      </c>
      <c r="F81" s="149">
        <v>81.63154398888956</v>
      </c>
      <c r="G81" s="150">
        <v>84.00686032800944</v>
      </c>
      <c r="H81" s="151">
        <v>78.5674778761062</v>
      </c>
    </row>
    <row r="82" spans="1:8" ht="15" thickBot="1">
      <c r="A82" s="152">
        <v>54</v>
      </c>
      <c r="B82" s="164">
        <v>92</v>
      </c>
      <c r="C82" s="164">
        <v>70</v>
      </c>
      <c r="D82" s="164">
        <v>22</v>
      </c>
      <c r="E82" s="154" t="s">
        <v>269</v>
      </c>
      <c r="F82" s="155">
        <v>3.6350461928627493</v>
      </c>
      <c r="G82" s="156">
        <v>2.5833422660520955</v>
      </c>
      <c r="H82" s="157">
        <v>4.991703539823009</v>
      </c>
    </row>
    <row r="83" ht="14.25">
      <c r="A83" s="265" t="s">
        <v>335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274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147</v>
      </c>
      <c r="C5" s="171">
        <f>SUM(C7,C14,C21,C28,C35,C42,C49,C56,C63,C70,C77,G7,G14,G21,G28,G35,G42,G49,G56,G63,G70,G71)</f>
        <v>92</v>
      </c>
      <c r="D5" s="172">
        <f>SUM(D7,D14,D21,D28,D35,D42,D49,D56,D63,D70,D77,H7,H14,H21,H28,H35,H42,H49,H56,H63,H70,H71)</f>
        <v>55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8</v>
      </c>
      <c r="C7" s="178">
        <v>2</v>
      </c>
      <c r="D7" s="178">
        <v>6</v>
      </c>
      <c r="E7" s="179" t="s">
        <v>241</v>
      </c>
      <c r="F7" s="180">
        <v>1</v>
      </c>
      <c r="G7" s="178">
        <v>1</v>
      </c>
      <c r="H7" s="181">
        <v>0</v>
      </c>
      <c r="I7" s="182"/>
    </row>
    <row r="8" spans="1:9" ht="14.25">
      <c r="A8" s="177">
        <v>0</v>
      </c>
      <c r="B8" s="178" t="s">
        <v>210</v>
      </c>
      <c r="C8" s="178" t="s">
        <v>210</v>
      </c>
      <c r="D8" s="178" t="s">
        <v>210</v>
      </c>
      <c r="E8" s="179">
        <v>55</v>
      </c>
      <c r="F8" s="180" t="s">
        <v>210</v>
      </c>
      <c r="G8" s="178" t="s">
        <v>210</v>
      </c>
      <c r="H8" s="181" t="s">
        <v>210</v>
      </c>
      <c r="I8" s="182"/>
    </row>
    <row r="9" spans="1:9" ht="14.25">
      <c r="A9" s="177">
        <v>1</v>
      </c>
      <c r="B9" s="178">
        <v>3</v>
      </c>
      <c r="C9" s="178">
        <v>1</v>
      </c>
      <c r="D9" s="178">
        <v>2</v>
      </c>
      <c r="E9" s="179">
        <v>56</v>
      </c>
      <c r="F9" s="180" t="s">
        <v>210</v>
      </c>
      <c r="G9" s="178" t="s">
        <v>210</v>
      </c>
      <c r="H9" s="181" t="s">
        <v>210</v>
      </c>
      <c r="I9" s="182"/>
    </row>
    <row r="10" spans="1:9" ht="14.25">
      <c r="A10" s="177">
        <v>2</v>
      </c>
      <c r="B10" s="178">
        <v>3</v>
      </c>
      <c r="C10" s="178">
        <v>1</v>
      </c>
      <c r="D10" s="178">
        <v>2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1</v>
      </c>
      <c r="C11" s="178">
        <v>0</v>
      </c>
      <c r="D11" s="178">
        <v>1</v>
      </c>
      <c r="E11" s="179">
        <v>58</v>
      </c>
      <c r="F11" s="180" t="s">
        <v>210</v>
      </c>
      <c r="G11" s="178" t="s">
        <v>210</v>
      </c>
      <c r="H11" s="181" t="s">
        <v>210</v>
      </c>
      <c r="I11" s="182"/>
    </row>
    <row r="12" spans="1:9" ht="14.25">
      <c r="A12" s="183">
        <v>4</v>
      </c>
      <c r="B12" s="184">
        <v>1</v>
      </c>
      <c r="C12" s="184">
        <v>0</v>
      </c>
      <c r="D12" s="184">
        <v>1</v>
      </c>
      <c r="E12" s="185">
        <v>59</v>
      </c>
      <c r="F12" s="186" t="s">
        <v>210</v>
      </c>
      <c r="G12" s="184" t="s">
        <v>210</v>
      </c>
      <c r="H12" s="187" t="s">
        <v>210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6</v>
      </c>
      <c r="C14" s="178">
        <v>2</v>
      </c>
      <c r="D14" s="178">
        <v>4</v>
      </c>
      <c r="E14" s="179" t="s">
        <v>243</v>
      </c>
      <c r="F14" s="180">
        <v>2</v>
      </c>
      <c r="G14" s="178">
        <v>0</v>
      </c>
      <c r="H14" s="181">
        <v>2</v>
      </c>
      <c r="I14" s="182"/>
    </row>
    <row r="15" spans="1:9" ht="14.25">
      <c r="A15" s="177">
        <v>5</v>
      </c>
      <c r="B15" s="178" t="s">
        <v>210</v>
      </c>
      <c r="C15" s="178" t="s">
        <v>210</v>
      </c>
      <c r="D15" s="178" t="s">
        <v>210</v>
      </c>
      <c r="E15" s="179">
        <v>60</v>
      </c>
      <c r="F15" s="180" t="s">
        <v>210</v>
      </c>
      <c r="G15" s="178" t="s">
        <v>210</v>
      </c>
      <c r="H15" s="181" t="s">
        <v>210</v>
      </c>
      <c r="I15" s="182"/>
    </row>
    <row r="16" spans="1:9" ht="14.25">
      <c r="A16" s="177">
        <v>6</v>
      </c>
      <c r="B16" s="178">
        <v>1</v>
      </c>
      <c r="C16" s="178">
        <v>1</v>
      </c>
      <c r="D16" s="178">
        <v>0</v>
      </c>
      <c r="E16" s="179">
        <v>61</v>
      </c>
      <c r="F16" s="180">
        <v>1</v>
      </c>
      <c r="G16" s="178">
        <v>0</v>
      </c>
      <c r="H16" s="181">
        <v>1</v>
      </c>
      <c r="I16" s="182"/>
    </row>
    <row r="17" spans="1:9" ht="14.25">
      <c r="A17" s="177">
        <v>7</v>
      </c>
      <c r="B17" s="178">
        <v>2</v>
      </c>
      <c r="C17" s="178">
        <v>1</v>
      </c>
      <c r="D17" s="178">
        <v>1</v>
      </c>
      <c r="E17" s="179">
        <v>62</v>
      </c>
      <c r="F17" s="180" t="s">
        <v>210</v>
      </c>
      <c r="G17" s="178" t="s">
        <v>210</v>
      </c>
      <c r="H17" s="181" t="s">
        <v>210</v>
      </c>
      <c r="I17" s="182"/>
    </row>
    <row r="18" spans="1:9" ht="14.25">
      <c r="A18" s="177">
        <v>8</v>
      </c>
      <c r="B18" s="178">
        <v>1</v>
      </c>
      <c r="C18" s="178">
        <v>0</v>
      </c>
      <c r="D18" s="178">
        <v>1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2</v>
      </c>
      <c r="C19" s="184">
        <v>0</v>
      </c>
      <c r="D19" s="184">
        <v>2</v>
      </c>
      <c r="E19" s="185">
        <v>64</v>
      </c>
      <c r="F19" s="186">
        <v>1</v>
      </c>
      <c r="G19" s="184">
        <v>0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9</v>
      </c>
      <c r="C21" s="178">
        <v>5</v>
      </c>
      <c r="D21" s="178">
        <v>4</v>
      </c>
      <c r="E21" s="179" t="s">
        <v>245</v>
      </c>
      <c r="F21" s="180">
        <v>1</v>
      </c>
      <c r="G21" s="178">
        <v>1</v>
      </c>
      <c r="H21" s="181">
        <v>0</v>
      </c>
      <c r="I21" s="182"/>
    </row>
    <row r="22" spans="1:9" ht="14.25">
      <c r="A22" s="177">
        <v>10</v>
      </c>
      <c r="B22" s="178">
        <v>3</v>
      </c>
      <c r="C22" s="178">
        <v>2</v>
      </c>
      <c r="D22" s="178">
        <v>1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1</v>
      </c>
      <c r="C23" s="178">
        <v>1</v>
      </c>
      <c r="D23" s="178">
        <v>0</v>
      </c>
      <c r="E23" s="179">
        <v>66</v>
      </c>
      <c r="F23" s="180" t="s">
        <v>210</v>
      </c>
      <c r="G23" s="178" t="s">
        <v>210</v>
      </c>
      <c r="H23" s="181" t="s">
        <v>210</v>
      </c>
      <c r="I23" s="182"/>
    </row>
    <row r="24" spans="1:9" ht="14.25">
      <c r="A24" s="177">
        <v>12</v>
      </c>
      <c r="B24" s="178">
        <v>1</v>
      </c>
      <c r="C24" s="178">
        <v>0</v>
      </c>
      <c r="D24" s="178">
        <v>1</v>
      </c>
      <c r="E24" s="179">
        <v>67</v>
      </c>
      <c r="F24" s="180">
        <v>1</v>
      </c>
      <c r="G24" s="178">
        <v>1</v>
      </c>
      <c r="H24" s="181">
        <v>0</v>
      </c>
      <c r="I24" s="182"/>
    </row>
    <row r="25" spans="1:9" ht="14.25">
      <c r="A25" s="177">
        <v>13</v>
      </c>
      <c r="B25" s="178">
        <v>2</v>
      </c>
      <c r="C25" s="178">
        <v>1</v>
      </c>
      <c r="D25" s="178">
        <v>1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2</v>
      </c>
      <c r="C26" s="184">
        <v>1</v>
      </c>
      <c r="D26" s="184">
        <v>1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11</v>
      </c>
      <c r="C28" s="178">
        <v>8</v>
      </c>
      <c r="D28" s="178">
        <v>3</v>
      </c>
      <c r="E28" s="179" t="s">
        <v>247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>
        <v>3</v>
      </c>
      <c r="C29" s="178">
        <v>2</v>
      </c>
      <c r="D29" s="178">
        <v>1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 t="s">
        <v>210</v>
      </c>
      <c r="C31" s="178" t="s">
        <v>210</v>
      </c>
      <c r="D31" s="178" t="s">
        <v>210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1</v>
      </c>
      <c r="C32" s="178">
        <v>1</v>
      </c>
      <c r="D32" s="178">
        <v>0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6</v>
      </c>
      <c r="C33" s="184">
        <v>4</v>
      </c>
      <c r="D33" s="184">
        <v>2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36</v>
      </c>
      <c r="C35" s="178">
        <v>26</v>
      </c>
      <c r="D35" s="178">
        <v>10</v>
      </c>
      <c r="E35" s="179" t="s">
        <v>249</v>
      </c>
      <c r="F35" s="180">
        <v>1</v>
      </c>
      <c r="G35" s="178">
        <v>0</v>
      </c>
      <c r="H35" s="181">
        <v>1</v>
      </c>
      <c r="I35" s="182"/>
    </row>
    <row r="36" spans="1:9" ht="14.25">
      <c r="A36" s="177">
        <v>20</v>
      </c>
      <c r="B36" s="178">
        <v>14</v>
      </c>
      <c r="C36" s="178">
        <v>9</v>
      </c>
      <c r="D36" s="178">
        <v>5</v>
      </c>
      <c r="E36" s="179">
        <v>75</v>
      </c>
      <c r="F36" s="180">
        <v>1</v>
      </c>
      <c r="G36" s="178">
        <v>0</v>
      </c>
      <c r="H36" s="181">
        <v>1</v>
      </c>
      <c r="I36" s="182"/>
    </row>
    <row r="37" spans="1:9" ht="14.25">
      <c r="A37" s="177">
        <v>21</v>
      </c>
      <c r="B37" s="178">
        <v>4</v>
      </c>
      <c r="C37" s="178">
        <v>2</v>
      </c>
      <c r="D37" s="178">
        <v>2</v>
      </c>
      <c r="E37" s="179">
        <v>76</v>
      </c>
      <c r="F37" s="180"/>
      <c r="G37" s="178"/>
      <c r="H37" s="181"/>
      <c r="I37" s="182"/>
    </row>
    <row r="38" spans="1:9" ht="14.25">
      <c r="A38" s="177">
        <v>22</v>
      </c>
      <c r="B38" s="178">
        <v>7</v>
      </c>
      <c r="C38" s="178">
        <v>5</v>
      </c>
      <c r="D38" s="178">
        <v>2</v>
      </c>
      <c r="E38" s="179">
        <v>77</v>
      </c>
      <c r="F38" s="180"/>
      <c r="G38" s="178"/>
      <c r="H38" s="181"/>
      <c r="I38" s="182"/>
    </row>
    <row r="39" spans="1:9" ht="14.25">
      <c r="A39" s="177">
        <v>23</v>
      </c>
      <c r="B39" s="178">
        <v>6</v>
      </c>
      <c r="C39" s="178">
        <v>5</v>
      </c>
      <c r="D39" s="178">
        <v>1</v>
      </c>
      <c r="E39" s="179">
        <v>78</v>
      </c>
      <c r="F39" s="180"/>
      <c r="G39" s="178"/>
      <c r="H39" s="181"/>
      <c r="I39" s="182"/>
    </row>
    <row r="40" spans="1:9" ht="14.25">
      <c r="A40" s="183">
        <v>24</v>
      </c>
      <c r="B40" s="184">
        <v>5</v>
      </c>
      <c r="C40" s="184">
        <v>5</v>
      </c>
      <c r="D40" s="184">
        <v>0</v>
      </c>
      <c r="E40" s="185">
        <v>79</v>
      </c>
      <c r="F40" s="186"/>
      <c r="G40" s="184"/>
      <c r="H40" s="187"/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23</v>
      </c>
      <c r="C42" s="178">
        <v>18</v>
      </c>
      <c r="D42" s="178">
        <v>5</v>
      </c>
      <c r="E42" s="179" t="s">
        <v>251</v>
      </c>
      <c r="F42" s="180"/>
      <c r="G42" s="178"/>
      <c r="H42" s="181"/>
      <c r="I42" s="182"/>
    </row>
    <row r="43" spans="1:9" ht="14.25">
      <c r="A43" s="177">
        <v>25</v>
      </c>
      <c r="B43" s="178">
        <v>9</v>
      </c>
      <c r="C43" s="178">
        <v>7</v>
      </c>
      <c r="D43" s="178">
        <v>2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2</v>
      </c>
      <c r="C44" s="178">
        <v>2</v>
      </c>
      <c r="D44" s="178">
        <v>0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5</v>
      </c>
      <c r="C45" s="178">
        <v>4</v>
      </c>
      <c r="D45" s="178">
        <v>1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3</v>
      </c>
      <c r="C46" s="178">
        <v>3</v>
      </c>
      <c r="D46" s="178">
        <v>0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4</v>
      </c>
      <c r="C47" s="184">
        <v>2</v>
      </c>
      <c r="D47" s="184">
        <v>2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17</v>
      </c>
      <c r="C49" s="178">
        <v>8</v>
      </c>
      <c r="D49" s="178">
        <v>9</v>
      </c>
      <c r="E49" s="179" t="s">
        <v>253</v>
      </c>
      <c r="F49" s="180"/>
      <c r="G49" s="178"/>
      <c r="H49" s="181"/>
      <c r="I49" s="182"/>
    </row>
    <row r="50" spans="1:9" ht="14.25">
      <c r="A50" s="177">
        <v>30</v>
      </c>
      <c r="B50" s="178">
        <v>2</v>
      </c>
      <c r="C50" s="178">
        <v>1</v>
      </c>
      <c r="D50" s="178">
        <v>1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3</v>
      </c>
      <c r="C51" s="178">
        <v>0</v>
      </c>
      <c r="D51" s="178">
        <v>3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2</v>
      </c>
      <c r="C52" s="178">
        <v>1</v>
      </c>
      <c r="D52" s="178">
        <v>1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5</v>
      </c>
      <c r="C53" s="178">
        <v>3</v>
      </c>
      <c r="D53" s="178">
        <v>2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5</v>
      </c>
      <c r="C54" s="184">
        <v>3</v>
      </c>
      <c r="D54" s="184">
        <v>2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6</v>
      </c>
      <c r="C56" s="178">
        <v>5</v>
      </c>
      <c r="D56" s="178">
        <v>1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2</v>
      </c>
      <c r="C57" s="178">
        <v>2</v>
      </c>
      <c r="D57" s="178">
        <v>0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 t="s">
        <v>210</v>
      </c>
      <c r="C58" s="178" t="s">
        <v>210</v>
      </c>
      <c r="D58" s="178" t="s">
        <v>210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2</v>
      </c>
      <c r="C59" s="178">
        <v>1</v>
      </c>
      <c r="D59" s="178">
        <v>1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</v>
      </c>
      <c r="C60" s="178">
        <v>1</v>
      </c>
      <c r="D60" s="178">
        <v>0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</v>
      </c>
      <c r="C61" s="184">
        <v>1</v>
      </c>
      <c r="D61" s="184">
        <v>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9</v>
      </c>
      <c r="C63" s="178">
        <v>5</v>
      </c>
      <c r="D63" s="178">
        <v>4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3</v>
      </c>
      <c r="C64" s="178">
        <v>1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</v>
      </c>
      <c r="C65" s="178">
        <v>1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</v>
      </c>
      <c r="C66" s="178">
        <v>2</v>
      </c>
      <c r="D66" s="178">
        <v>0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1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1</v>
      </c>
      <c r="C68" s="184">
        <v>0</v>
      </c>
      <c r="D68" s="184">
        <v>1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9</v>
      </c>
      <c r="C70" s="178">
        <v>5</v>
      </c>
      <c r="D70" s="178">
        <v>4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4</v>
      </c>
      <c r="C71" s="178">
        <v>2</v>
      </c>
      <c r="D71" s="178">
        <v>2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2</v>
      </c>
      <c r="C72" s="178">
        <v>2</v>
      </c>
      <c r="D72" s="178">
        <v>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 t="s">
        <v>210</v>
      </c>
      <c r="C73" s="178" t="s">
        <v>210</v>
      </c>
      <c r="D73" s="178" t="s">
        <v>210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 t="s">
        <v>210</v>
      </c>
      <c r="C74" s="178" t="s">
        <v>210</v>
      </c>
      <c r="D74" s="178" t="s">
        <v>210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1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23</v>
      </c>
      <c r="G76" s="189">
        <f>C7+C14+C21</f>
        <v>9</v>
      </c>
      <c r="H76" s="173">
        <f>D7+D14+D21</f>
        <v>14</v>
      </c>
    </row>
    <row r="77" spans="1:8" ht="14.25">
      <c r="A77" s="177" t="s">
        <v>259</v>
      </c>
      <c r="B77" s="178">
        <v>8</v>
      </c>
      <c r="C77" s="178">
        <v>6</v>
      </c>
      <c r="D77" s="178">
        <v>2</v>
      </c>
      <c r="E77" s="179" t="s">
        <v>268</v>
      </c>
      <c r="F77" s="188">
        <f>B28+B35+B42+B49+B56+B63+B70+B77+F7+F14</f>
        <v>122</v>
      </c>
      <c r="G77" s="189">
        <f>C28+C35+C42+C49+C56+C63+C70+C77+G7+G14</f>
        <v>82</v>
      </c>
      <c r="H77" s="173">
        <f>D28+D35+D42+D49+D56+D63+D70+D77+H7+H14</f>
        <v>40</v>
      </c>
    </row>
    <row r="78" spans="1:8" ht="14.25">
      <c r="A78" s="177">
        <v>50</v>
      </c>
      <c r="B78" s="178">
        <v>2</v>
      </c>
      <c r="C78" s="178">
        <v>1</v>
      </c>
      <c r="D78" s="178">
        <v>1</v>
      </c>
      <c r="E78" s="179" t="s">
        <v>269</v>
      </c>
      <c r="F78" s="188">
        <f>F21+F28+F35+F42+F49+F56+F63+F70</f>
        <v>2</v>
      </c>
      <c r="G78" s="189">
        <f>G21+G28+G35+G42+G49+G56+G63+G70</f>
        <v>1</v>
      </c>
      <c r="H78" s="173">
        <f>H21+H28+H35+H42+H49+H56+H63+H70</f>
        <v>1</v>
      </c>
    </row>
    <row r="79" spans="1:8" ht="14.25">
      <c r="A79" s="177">
        <v>51</v>
      </c>
      <c r="B79" s="178">
        <v>1</v>
      </c>
      <c r="C79" s="178">
        <v>1</v>
      </c>
      <c r="D79" s="178">
        <v>0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2</v>
      </c>
      <c r="C80" s="178">
        <v>1</v>
      </c>
      <c r="D80" s="178">
        <v>1</v>
      </c>
      <c r="E80" s="179" t="s">
        <v>267</v>
      </c>
      <c r="F80" s="191">
        <f>F76/$B$5*100</f>
        <v>15.646258503401361</v>
      </c>
      <c r="G80" s="192">
        <f>G76/$C$5*100</f>
        <v>9.782608695652174</v>
      </c>
      <c r="H80" s="193">
        <f>H76/$D$5*100</f>
        <v>25.454545454545453</v>
      </c>
    </row>
    <row r="81" spans="1:8" ht="14.25">
      <c r="A81" s="177">
        <v>53</v>
      </c>
      <c r="B81" s="178">
        <v>2</v>
      </c>
      <c r="C81" s="178">
        <v>2</v>
      </c>
      <c r="D81" s="178">
        <v>0</v>
      </c>
      <c r="E81" s="179" t="s">
        <v>268</v>
      </c>
      <c r="F81" s="191">
        <f>F77/$B$5*100</f>
        <v>82.99319727891157</v>
      </c>
      <c r="G81" s="192">
        <f>G77/$C$5*100</f>
        <v>89.13043478260869</v>
      </c>
      <c r="H81" s="193">
        <f>H77/$D$5*100</f>
        <v>72.72727272727273</v>
      </c>
    </row>
    <row r="82" spans="1:8" ht="15" thickBot="1">
      <c r="A82" s="194">
        <v>54</v>
      </c>
      <c r="B82" s="195">
        <v>1</v>
      </c>
      <c r="C82" s="195">
        <v>1</v>
      </c>
      <c r="D82" s="195">
        <v>0</v>
      </c>
      <c r="E82" s="196" t="s">
        <v>269</v>
      </c>
      <c r="F82" s="197">
        <f>F78/$B$5*100</f>
        <v>1.3605442176870748</v>
      </c>
      <c r="G82" s="198">
        <f>G78/$C$5*100</f>
        <v>1.0869565217391304</v>
      </c>
      <c r="H82" s="199">
        <f>H78/$D$5*100</f>
        <v>1.8181818181818181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275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125</v>
      </c>
      <c r="C5" s="171">
        <f>SUM(C7,C14,C21,C28,C35,C42,C49,C56,C63,C70,C77,G7,G14,G21,G28,G35,G42,G49,G56,G63,G70,G71)</f>
        <v>80</v>
      </c>
      <c r="D5" s="172">
        <f>SUM(D7,D14,D21,D28,D35,D42,D49,D56,D63,D70,D77,H7,H14,H21,H28,H35,H42,H49,H56,H63,H70,H71)</f>
        <v>45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9</v>
      </c>
      <c r="C7" s="178">
        <v>4</v>
      </c>
      <c r="D7" s="178">
        <v>5</v>
      </c>
      <c r="E7" s="179" t="s">
        <v>241</v>
      </c>
      <c r="F7" s="180">
        <v>4</v>
      </c>
      <c r="G7" s="178">
        <v>4</v>
      </c>
      <c r="H7" s="181">
        <v>0</v>
      </c>
      <c r="I7" s="182"/>
    </row>
    <row r="8" spans="1:9" ht="14.25">
      <c r="A8" s="177">
        <v>0</v>
      </c>
      <c r="B8" s="178">
        <v>1</v>
      </c>
      <c r="C8" s="178">
        <v>1</v>
      </c>
      <c r="D8" s="178">
        <v>0</v>
      </c>
      <c r="E8" s="179">
        <v>55</v>
      </c>
      <c r="F8" s="180">
        <v>1</v>
      </c>
      <c r="G8" s="178">
        <v>1</v>
      </c>
      <c r="H8" s="181">
        <v>0</v>
      </c>
      <c r="I8" s="182"/>
    </row>
    <row r="9" spans="1:9" ht="14.25">
      <c r="A9" s="177">
        <v>1</v>
      </c>
      <c r="B9" s="178">
        <v>2</v>
      </c>
      <c r="C9" s="178">
        <v>0</v>
      </c>
      <c r="D9" s="178">
        <v>2</v>
      </c>
      <c r="E9" s="179">
        <v>56</v>
      </c>
      <c r="F9" s="180">
        <v>2</v>
      </c>
      <c r="G9" s="178">
        <v>2</v>
      </c>
      <c r="H9" s="181">
        <v>0</v>
      </c>
      <c r="I9" s="182"/>
    </row>
    <row r="10" spans="1:9" ht="14.25">
      <c r="A10" s="177">
        <v>2</v>
      </c>
      <c r="B10" s="178">
        <v>2</v>
      </c>
      <c r="C10" s="178">
        <v>0</v>
      </c>
      <c r="D10" s="178">
        <v>2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1</v>
      </c>
      <c r="C11" s="178">
        <v>1</v>
      </c>
      <c r="D11" s="178">
        <v>0</v>
      </c>
      <c r="E11" s="179">
        <v>58</v>
      </c>
      <c r="F11" s="180" t="s">
        <v>210</v>
      </c>
      <c r="G11" s="178" t="s">
        <v>210</v>
      </c>
      <c r="H11" s="181" t="s">
        <v>210</v>
      </c>
      <c r="I11" s="182"/>
    </row>
    <row r="12" spans="1:9" ht="14.25">
      <c r="A12" s="183">
        <v>4</v>
      </c>
      <c r="B12" s="184">
        <v>3</v>
      </c>
      <c r="C12" s="184">
        <v>2</v>
      </c>
      <c r="D12" s="184">
        <v>1</v>
      </c>
      <c r="E12" s="185">
        <v>59</v>
      </c>
      <c r="F12" s="186" t="s">
        <v>210</v>
      </c>
      <c r="G12" s="184" t="s">
        <v>210</v>
      </c>
      <c r="H12" s="187" t="s">
        <v>210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4</v>
      </c>
      <c r="C14" s="178">
        <v>3</v>
      </c>
      <c r="D14" s="178">
        <v>1</v>
      </c>
      <c r="E14" s="179" t="s">
        <v>243</v>
      </c>
      <c r="F14" s="180">
        <v>0</v>
      </c>
      <c r="G14" s="178">
        <v>0</v>
      </c>
      <c r="H14" s="181">
        <v>0</v>
      </c>
      <c r="I14" s="182"/>
    </row>
    <row r="15" spans="1:9" ht="14.25">
      <c r="A15" s="177">
        <v>5</v>
      </c>
      <c r="B15" s="178" t="s">
        <v>210</v>
      </c>
      <c r="C15" s="178" t="s">
        <v>210</v>
      </c>
      <c r="D15" s="178" t="s">
        <v>210</v>
      </c>
      <c r="E15" s="179">
        <v>60</v>
      </c>
      <c r="F15" s="180" t="s">
        <v>210</v>
      </c>
      <c r="G15" s="178" t="s">
        <v>210</v>
      </c>
      <c r="H15" s="181" t="s">
        <v>210</v>
      </c>
      <c r="I15" s="182"/>
    </row>
    <row r="16" spans="1:9" ht="14.25">
      <c r="A16" s="177">
        <v>6</v>
      </c>
      <c r="B16" s="178">
        <v>2</v>
      </c>
      <c r="C16" s="178">
        <v>1</v>
      </c>
      <c r="D16" s="178">
        <v>1</v>
      </c>
      <c r="E16" s="179">
        <v>61</v>
      </c>
      <c r="F16" s="180" t="s">
        <v>210</v>
      </c>
      <c r="G16" s="178" t="s">
        <v>210</v>
      </c>
      <c r="H16" s="181" t="s">
        <v>210</v>
      </c>
      <c r="I16" s="182"/>
    </row>
    <row r="17" spans="1:9" ht="14.25">
      <c r="A17" s="177">
        <v>7</v>
      </c>
      <c r="B17" s="178" t="s">
        <v>210</v>
      </c>
      <c r="C17" s="178" t="s">
        <v>210</v>
      </c>
      <c r="D17" s="178" t="s">
        <v>210</v>
      </c>
      <c r="E17" s="179">
        <v>62</v>
      </c>
      <c r="F17" s="180" t="s">
        <v>210</v>
      </c>
      <c r="G17" s="178" t="s">
        <v>210</v>
      </c>
      <c r="H17" s="181" t="s">
        <v>210</v>
      </c>
      <c r="I17" s="182"/>
    </row>
    <row r="18" spans="1:9" ht="14.25">
      <c r="A18" s="177">
        <v>8</v>
      </c>
      <c r="B18" s="178">
        <v>1</v>
      </c>
      <c r="C18" s="178">
        <v>1</v>
      </c>
      <c r="D18" s="178">
        <v>0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1</v>
      </c>
      <c r="C19" s="184">
        <v>1</v>
      </c>
      <c r="D19" s="184">
        <v>0</v>
      </c>
      <c r="E19" s="185">
        <v>64</v>
      </c>
      <c r="F19" s="186" t="s">
        <v>210</v>
      </c>
      <c r="G19" s="184" t="s">
        <v>210</v>
      </c>
      <c r="H19" s="187" t="s">
        <v>210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6</v>
      </c>
      <c r="C21" s="178">
        <v>3</v>
      </c>
      <c r="D21" s="178">
        <v>3</v>
      </c>
      <c r="E21" s="179" t="s">
        <v>245</v>
      </c>
      <c r="F21" s="180">
        <v>0</v>
      </c>
      <c r="G21" s="178">
        <v>0</v>
      </c>
      <c r="H21" s="181">
        <v>0</v>
      </c>
      <c r="I21" s="182"/>
    </row>
    <row r="22" spans="1:9" ht="14.25">
      <c r="A22" s="177">
        <v>10</v>
      </c>
      <c r="B22" s="178">
        <v>1</v>
      </c>
      <c r="C22" s="178">
        <v>1</v>
      </c>
      <c r="D22" s="178">
        <v>0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1</v>
      </c>
      <c r="C23" s="178">
        <v>1</v>
      </c>
      <c r="D23" s="178">
        <v>0</v>
      </c>
      <c r="E23" s="179">
        <v>66</v>
      </c>
      <c r="F23" s="180" t="s">
        <v>210</v>
      </c>
      <c r="G23" s="178" t="s">
        <v>210</v>
      </c>
      <c r="H23" s="181" t="s">
        <v>210</v>
      </c>
      <c r="I23" s="182"/>
    </row>
    <row r="24" spans="1:9" ht="14.25">
      <c r="A24" s="177">
        <v>12</v>
      </c>
      <c r="B24" s="178">
        <v>1</v>
      </c>
      <c r="C24" s="178">
        <v>0</v>
      </c>
      <c r="D24" s="178">
        <v>1</v>
      </c>
      <c r="E24" s="179">
        <v>67</v>
      </c>
      <c r="F24" s="180" t="s">
        <v>210</v>
      </c>
      <c r="G24" s="178" t="s">
        <v>210</v>
      </c>
      <c r="H24" s="181" t="s">
        <v>210</v>
      </c>
      <c r="I24" s="182"/>
    </row>
    <row r="25" spans="1:9" ht="14.25">
      <c r="A25" s="177">
        <v>13</v>
      </c>
      <c r="B25" s="178">
        <v>1</v>
      </c>
      <c r="C25" s="178">
        <v>1</v>
      </c>
      <c r="D25" s="178">
        <v>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2</v>
      </c>
      <c r="C26" s="184">
        <v>0</v>
      </c>
      <c r="D26" s="184">
        <v>2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4</v>
      </c>
      <c r="C28" s="178">
        <v>1</v>
      </c>
      <c r="D28" s="178">
        <v>3</v>
      </c>
      <c r="E28" s="179" t="s">
        <v>247</v>
      </c>
      <c r="F28" s="180">
        <v>2</v>
      </c>
      <c r="G28" s="178">
        <v>0</v>
      </c>
      <c r="H28" s="181">
        <v>2</v>
      </c>
      <c r="I28" s="182"/>
    </row>
    <row r="29" spans="1:9" ht="14.25">
      <c r="A29" s="177">
        <v>15</v>
      </c>
      <c r="B29" s="178" t="s">
        <v>210</v>
      </c>
      <c r="C29" s="178" t="s">
        <v>210</v>
      </c>
      <c r="D29" s="178" t="s">
        <v>210</v>
      </c>
      <c r="E29" s="179">
        <v>70</v>
      </c>
      <c r="F29" s="180">
        <v>1</v>
      </c>
      <c r="G29" s="178">
        <v>0</v>
      </c>
      <c r="H29" s="181">
        <v>1</v>
      </c>
      <c r="I29" s="182"/>
    </row>
    <row r="30" spans="1:9" ht="14.25">
      <c r="A30" s="177">
        <v>16</v>
      </c>
      <c r="B30" s="178">
        <v>1</v>
      </c>
      <c r="C30" s="178">
        <v>0</v>
      </c>
      <c r="D30" s="178">
        <v>1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 t="s">
        <v>210</v>
      </c>
      <c r="C31" s="178" t="s">
        <v>210</v>
      </c>
      <c r="D31" s="178" t="s">
        <v>210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1</v>
      </c>
      <c r="C32" s="178">
        <v>0</v>
      </c>
      <c r="D32" s="178">
        <v>1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2</v>
      </c>
      <c r="C33" s="184">
        <v>1</v>
      </c>
      <c r="D33" s="184">
        <v>1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24</v>
      </c>
      <c r="C35" s="178">
        <v>20</v>
      </c>
      <c r="D35" s="178">
        <v>4</v>
      </c>
      <c r="E35" s="179" t="s">
        <v>249</v>
      </c>
      <c r="F35" s="180">
        <v>2</v>
      </c>
      <c r="G35" s="178">
        <v>0</v>
      </c>
      <c r="H35" s="181">
        <v>2</v>
      </c>
      <c r="I35" s="182"/>
    </row>
    <row r="36" spans="1:9" ht="14.25">
      <c r="A36" s="177">
        <v>20</v>
      </c>
      <c r="B36" s="178" t="s">
        <v>210</v>
      </c>
      <c r="C36" s="178" t="s">
        <v>210</v>
      </c>
      <c r="D36" s="178" t="s">
        <v>210</v>
      </c>
      <c r="E36" s="179">
        <v>75</v>
      </c>
      <c r="F36" s="180" t="s">
        <v>210</v>
      </c>
      <c r="G36" s="178" t="s">
        <v>210</v>
      </c>
      <c r="H36" s="181" t="s">
        <v>210</v>
      </c>
      <c r="I36" s="182"/>
    </row>
    <row r="37" spans="1:9" ht="14.25">
      <c r="A37" s="177">
        <v>21</v>
      </c>
      <c r="B37" s="178">
        <v>3</v>
      </c>
      <c r="C37" s="178">
        <v>2</v>
      </c>
      <c r="D37" s="178">
        <v>1</v>
      </c>
      <c r="E37" s="179">
        <v>76</v>
      </c>
      <c r="F37" s="180" t="s">
        <v>210</v>
      </c>
      <c r="G37" s="178" t="s">
        <v>210</v>
      </c>
      <c r="H37" s="181" t="s">
        <v>210</v>
      </c>
      <c r="I37" s="182"/>
    </row>
    <row r="38" spans="1:9" ht="14.25">
      <c r="A38" s="177">
        <v>22</v>
      </c>
      <c r="B38" s="178">
        <v>6</v>
      </c>
      <c r="C38" s="178">
        <v>5</v>
      </c>
      <c r="D38" s="178">
        <v>1</v>
      </c>
      <c r="E38" s="179">
        <v>77</v>
      </c>
      <c r="F38" s="180">
        <v>1</v>
      </c>
      <c r="G38" s="178">
        <v>0</v>
      </c>
      <c r="H38" s="181">
        <v>1</v>
      </c>
      <c r="I38" s="182"/>
    </row>
    <row r="39" spans="1:9" ht="14.25">
      <c r="A39" s="177">
        <v>23</v>
      </c>
      <c r="B39" s="178">
        <v>9</v>
      </c>
      <c r="C39" s="178">
        <v>9</v>
      </c>
      <c r="D39" s="178">
        <v>0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6</v>
      </c>
      <c r="C40" s="184">
        <v>4</v>
      </c>
      <c r="D40" s="184">
        <v>2</v>
      </c>
      <c r="E40" s="185">
        <v>79</v>
      </c>
      <c r="F40" s="186" t="s">
        <v>210</v>
      </c>
      <c r="G40" s="184" t="s">
        <v>210</v>
      </c>
      <c r="H40" s="187" t="s">
        <v>210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26</v>
      </c>
      <c r="C42" s="178">
        <v>19</v>
      </c>
      <c r="D42" s="178">
        <v>7</v>
      </c>
      <c r="E42" s="179" t="s">
        <v>251</v>
      </c>
      <c r="F42" s="180">
        <v>1</v>
      </c>
      <c r="G42" s="178">
        <v>1</v>
      </c>
      <c r="H42" s="181">
        <v>0</v>
      </c>
      <c r="I42" s="182"/>
    </row>
    <row r="43" spans="1:9" ht="14.25">
      <c r="A43" s="177">
        <v>25</v>
      </c>
      <c r="B43" s="178">
        <v>5</v>
      </c>
      <c r="C43" s="178">
        <v>3</v>
      </c>
      <c r="D43" s="178">
        <v>2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6</v>
      </c>
      <c r="C44" s="178">
        <v>5</v>
      </c>
      <c r="D44" s="178">
        <v>1</v>
      </c>
      <c r="E44" s="179">
        <v>81</v>
      </c>
      <c r="F44" s="180" t="s">
        <v>210</v>
      </c>
      <c r="G44" s="178" t="s">
        <v>210</v>
      </c>
      <c r="H44" s="181" t="s">
        <v>210</v>
      </c>
      <c r="I44" s="182"/>
    </row>
    <row r="45" spans="1:9" ht="14.25">
      <c r="A45" s="177">
        <v>27</v>
      </c>
      <c r="B45" s="178">
        <v>5</v>
      </c>
      <c r="C45" s="178">
        <v>5</v>
      </c>
      <c r="D45" s="178">
        <v>0</v>
      </c>
      <c r="E45" s="179">
        <v>82</v>
      </c>
      <c r="F45" s="180" t="s">
        <v>210</v>
      </c>
      <c r="G45" s="178" t="s">
        <v>210</v>
      </c>
      <c r="H45" s="181" t="s">
        <v>210</v>
      </c>
      <c r="I45" s="182"/>
    </row>
    <row r="46" spans="1:9" ht="14.25">
      <c r="A46" s="177">
        <v>28</v>
      </c>
      <c r="B46" s="178">
        <v>7</v>
      </c>
      <c r="C46" s="178">
        <v>4</v>
      </c>
      <c r="D46" s="178">
        <v>3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3</v>
      </c>
      <c r="C47" s="184">
        <v>2</v>
      </c>
      <c r="D47" s="184">
        <v>1</v>
      </c>
      <c r="E47" s="185">
        <v>84</v>
      </c>
      <c r="F47" s="186">
        <v>1</v>
      </c>
      <c r="G47" s="184">
        <v>1</v>
      </c>
      <c r="H47" s="187">
        <v>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16</v>
      </c>
      <c r="C49" s="178">
        <v>8</v>
      </c>
      <c r="D49" s="178">
        <v>8</v>
      </c>
      <c r="E49" s="179" t="s">
        <v>253</v>
      </c>
      <c r="F49" s="180">
        <v>0</v>
      </c>
      <c r="G49" s="178">
        <v>0</v>
      </c>
      <c r="H49" s="181">
        <v>0</v>
      </c>
      <c r="I49" s="182"/>
    </row>
    <row r="50" spans="1:9" ht="14.25">
      <c r="A50" s="177">
        <v>30</v>
      </c>
      <c r="B50" s="178">
        <v>8</v>
      </c>
      <c r="C50" s="178">
        <v>2</v>
      </c>
      <c r="D50" s="178">
        <v>6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4</v>
      </c>
      <c r="C51" s="178">
        <v>3</v>
      </c>
      <c r="D51" s="178">
        <v>1</v>
      </c>
      <c r="E51" s="179">
        <v>86</v>
      </c>
      <c r="F51" s="180" t="s">
        <v>210</v>
      </c>
      <c r="G51" s="178" t="s">
        <v>210</v>
      </c>
      <c r="H51" s="181" t="s">
        <v>210</v>
      </c>
      <c r="I51" s="182"/>
    </row>
    <row r="52" spans="1:9" ht="14.25">
      <c r="A52" s="177">
        <v>32</v>
      </c>
      <c r="B52" s="178">
        <v>2</v>
      </c>
      <c r="C52" s="178">
        <v>2</v>
      </c>
      <c r="D52" s="178">
        <v>0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 t="s">
        <v>210</v>
      </c>
      <c r="C53" s="178" t="s">
        <v>210</v>
      </c>
      <c r="D53" s="178" t="s">
        <v>210</v>
      </c>
      <c r="E53" s="179">
        <v>88</v>
      </c>
      <c r="F53" s="180" t="s">
        <v>210</v>
      </c>
      <c r="G53" s="178" t="s">
        <v>210</v>
      </c>
      <c r="H53" s="181" t="s">
        <v>210</v>
      </c>
      <c r="I53" s="182"/>
    </row>
    <row r="54" spans="1:9" ht="14.25">
      <c r="A54" s="183">
        <v>34</v>
      </c>
      <c r="B54" s="184">
        <v>2</v>
      </c>
      <c r="C54" s="184">
        <v>1</v>
      </c>
      <c r="D54" s="184">
        <v>1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5</v>
      </c>
      <c r="C56" s="178">
        <v>4</v>
      </c>
      <c r="D56" s="178">
        <v>1</v>
      </c>
      <c r="E56" s="179" t="s">
        <v>255</v>
      </c>
      <c r="F56" s="180">
        <v>1</v>
      </c>
      <c r="G56" s="178">
        <v>1</v>
      </c>
      <c r="H56" s="181">
        <v>0</v>
      </c>
      <c r="I56" s="182"/>
    </row>
    <row r="57" spans="1:9" ht="14.25">
      <c r="A57" s="177">
        <v>35</v>
      </c>
      <c r="B57" s="178">
        <v>2</v>
      </c>
      <c r="C57" s="178">
        <v>1</v>
      </c>
      <c r="D57" s="178">
        <v>1</v>
      </c>
      <c r="E57" s="179">
        <v>90</v>
      </c>
      <c r="F57" s="180">
        <v>1</v>
      </c>
      <c r="G57" s="178">
        <v>1</v>
      </c>
      <c r="H57" s="181">
        <v>0</v>
      </c>
      <c r="I57" s="182"/>
    </row>
    <row r="58" spans="1:9" ht="14.25">
      <c r="A58" s="177">
        <v>36</v>
      </c>
      <c r="B58" s="178">
        <v>1</v>
      </c>
      <c r="C58" s="178">
        <v>1</v>
      </c>
      <c r="D58" s="178">
        <v>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 t="s">
        <v>210</v>
      </c>
      <c r="C59" s="178" t="s">
        <v>210</v>
      </c>
      <c r="D59" s="178" t="s">
        <v>210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</v>
      </c>
      <c r="C60" s="178">
        <v>1</v>
      </c>
      <c r="D60" s="178">
        <v>0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</v>
      </c>
      <c r="C61" s="184">
        <v>1</v>
      </c>
      <c r="D61" s="184">
        <v>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5</v>
      </c>
      <c r="C63" s="178">
        <v>2</v>
      </c>
      <c r="D63" s="178">
        <v>3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2</v>
      </c>
      <c r="C64" s="178">
        <v>1</v>
      </c>
      <c r="D64" s="178">
        <v>1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</v>
      </c>
      <c r="C65" s="178">
        <v>0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</v>
      </c>
      <c r="C66" s="178">
        <v>1</v>
      </c>
      <c r="D66" s="178">
        <v>0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0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 t="s">
        <v>210</v>
      </c>
      <c r="C68" s="184" t="s">
        <v>210</v>
      </c>
      <c r="D68" s="184" t="s">
        <v>210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10</v>
      </c>
      <c r="C70" s="178">
        <v>4</v>
      </c>
      <c r="D70" s="178">
        <v>6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1</v>
      </c>
      <c r="C71" s="178">
        <v>1</v>
      </c>
      <c r="D71" s="178">
        <v>0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1</v>
      </c>
      <c r="C72" s="178">
        <v>1</v>
      </c>
      <c r="D72" s="178">
        <v>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</v>
      </c>
      <c r="C73" s="178">
        <v>1</v>
      </c>
      <c r="D73" s="178">
        <v>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</v>
      </c>
      <c r="C74" s="178">
        <v>0</v>
      </c>
      <c r="D74" s="178">
        <v>1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1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19</v>
      </c>
      <c r="G76" s="189">
        <f>C7+C14+C21</f>
        <v>10</v>
      </c>
      <c r="H76" s="173">
        <f>D7+D14+D21</f>
        <v>9</v>
      </c>
    </row>
    <row r="77" spans="1:8" ht="14.25">
      <c r="A77" s="177" t="s">
        <v>259</v>
      </c>
      <c r="B77" s="178">
        <v>6</v>
      </c>
      <c r="C77" s="178">
        <v>6</v>
      </c>
      <c r="D77" s="178">
        <v>0</v>
      </c>
      <c r="E77" s="179" t="s">
        <v>268</v>
      </c>
      <c r="F77" s="188">
        <f>B28+B35+B42+B49+B56+B63+B70+B77+F7+F14</f>
        <v>100</v>
      </c>
      <c r="G77" s="189">
        <f>C28+C35+C42+C49+C56+C63+C70+C77+G7+G14</f>
        <v>68</v>
      </c>
      <c r="H77" s="173">
        <f>D28+D35+D42+D49+D56+D63+D70+D77+H7+H14</f>
        <v>32</v>
      </c>
    </row>
    <row r="78" spans="1:8" ht="14.25">
      <c r="A78" s="177">
        <v>50</v>
      </c>
      <c r="B78" s="178">
        <v>1</v>
      </c>
      <c r="C78" s="178">
        <v>1</v>
      </c>
      <c r="D78" s="178">
        <v>0</v>
      </c>
      <c r="E78" s="179" t="s">
        <v>269</v>
      </c>
      <c r="F78" s="188">
        <f>F21+F28+F35+F42+F49+F56+F63+F70</f>
        <v>6</v>
      </c>
      <c r="G78" s="189">
        <f>G21+G28+G35+G42+G49+G56+G63+G70</f>
        <v>2</v>
      </c>
      <c r="H78" s="173">
        <f>H21+H28+H35+H42+H49+H56+H63+H70</f>
        <v>4</v>
      </c>
    </row>
    <row r="79" spans="1:8" ht="14.25">
      <c r="A79" s="177">
        <v>51</v>
      </c>
      <c r="B79" s="178">
        <v>1</v>
      </c>
      <c r="C79" s="178">
        <v>1</v>
      </c>
      <c r="D79" s="178">
        <v>0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</v>
      </c>
      <c r="C80" s="178">
        <v>1</v>
      </c>
      <c r="D80" s="178">
        <v>0</v>
      </c>
      <c r="E80" s="179" t="s">
        <v>267</v>
      </c>
      <c r="F80" s="191">
        <f>F76/$B$5*100</f>
        <v>15.2</v>
      </c>
      <c r="G80" s="192">
        <f>G76/$C$5*100</f>
        <v>12.5</v>
      </c>
      <c r="H80" s="193">
        <f>H76/$D$5*100</f>
        <v>20</v>
      </c>
    </row>
    <row r="81" spans="1:8" ht="14.25">
      <c r="A81" s="177">
        <v>53</v>
      </c>
      <c r="B81" s="178" t="s">
        <v>210</v>
      </c>
      <c r="C81" s="178" t="s">
        <v>210</v>
      </c>
      <c r="D81" s="178" t="s">
        <v>210</v>
      </c>
      <c r="E81" s="179" t="s">
        <v>268</v>
      </c>
      <c r="F81" s="191">
        <f>F77/$B$5*100</f>
        <v>80</v>
      </c>
      <c r="G81" s="192">
        <f>G77/$C$5*100</f>
        <v>85</v>
      </c>
      <c r="H81" s="193">
        <f>H77/$D$5*100</f>
        <v>71.11111111111111</v>
      </c>
    </row>
    <row r="82" spans="1:8" ht="15" thickBot="1">
      <c r="A82" s="194">
        <v>54</v>
      </c>
      <c r="B82" s="195">
        <v>3</v>
      </c>
      <c r="C82" s="195">
        <v>3</v>
      </c>
      <c r="D82" s="195">
        <v>0</v>
      </c>
      <c r="E82" s="196" t="s">
        <v>269</v>
      </c>
      <c r="F82" s="197">
        <f>F78/$B$5*100</f>
        <v>4.8</v>
      </c>
      <c r="G82" s="198">
        <f>G78/$C$5*100</f>
        <v>2.5</v>
      </c>
      <c r="H82" s="199">
        <f>H78/$D$5*100</f>
        <v>8.88888888888889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276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2381</v>
      </c>
      <c r="C5" s="171">
        <f>SUM(C7,C14,C21,C28,C35,C42,C49,C56,C63,C70,C77,G7,G14,G21,G28,G35,G42,G49,G56,G63,G70,G71)</f>
        <v>1437</v>
      </c>
      <c r="D5" s="172">
        <f>SUM(D7,D14,D21,D28,D35,D42,D49,D56,D63,D70,D77,H7,H14,H21,H28,H35,H42,H49,H56,H63,H70,H71)</f>
        <v>944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149</v>
      </c>
      <c r="C7" s="178">
        <v>73</v>
      </c>
      <c r="D7" s="178">
        <v>76</v>
      </c>
      <c r="E7" s="179" t="s">
        <v>241</v>
      </c>
      <c r="F7" s="180">
        <v>39</v>
      </c>
      <c r="G7" s="178">
        <v>25</v>
      </c>
      <c r="H7" s="181">
        <v>14</v>
      </c>
      <c r="I7" s="182"/>
    </row>
    <row r="8" spans="1:9" ht="14.25">
      <c r="A8" s="177">
        <v>0</v>
      </c>
      <c r="B8" s="178">
        <v>11</v>
      </c>
      <c r="C8" s="178">
        <v>7</v>
      </c>
      <c r="D8" s="178">
        <v>4</v>
      </c>
      <c r="E8" s="179">
        <v>55</v>
      </c>
      <c r="F8" s="180">
        <v>9</v>
      </c>
      <c r="G8" s="178">
        <v>7</v>
      </c>
      <c r="H8" s="181">
        <v>2</v>
      </c>
      <c r="I8" s="182"/>
    </row>
    <row r="9" spans="1:9" ht="14.25">
      <c r="A9" s="177">
        <v>1</v>
      </c>
      <c r="B9" s="178">
        <v>41</v>
      </c>
      <c r="C9" s="178">
        <v>14</v>
      </c>
      <c r="D9" s="178">
        <v>27</v>
      </c>
      <c r="E9" s="179">
        <v>56</v>
      </c>
      <c r="F9" s="180">
        <v>5</v>
      </c>
      <c r="G9" s="178">
        <v>2</v>
      </c>
      <c r="H9" s="181">
        <v>3</v>
      </c>
      <c r="I9" s="182"/>
    </row>
    <row r="10" spans="1:9" ht="14.25">
      <c r="A10" s="177">
        <v>2</v>
      </c>
      <c r="B10" s="178">
        <v>29</v>
      </c>
      <c r="C10" s="178">
        <v>17</v>
      </c>
      <c r="D10" s="178">
        <v>12</v>
      </c>
      <c r="E10" s="179">
        <v>57</v>
      </c>
      <c r="F10" s="180">
        <v>6</v>
      </c>
      <c r="G10" s="178">
        <v>6</v>
      </c>
      <c r="H10" s="181">
        <v>0</v>
      </c>
      <c r="I10" s="182"/>
    </row>
    <row r="11" spans="1:9" ht="14.25">
      <c r="A11" s="177">
        <v>3</v>
      </c>
      <c r="B11" s="178">
        <v>40</v>
      </c>
      <c r="C11" s="178">
        <v>24</v>
      </c>
      <c r="D11" s="178">
        <v>16</v>
      </c>
      <c r="E11" s="179">
        <v>58</v>
      </c>
      <c r="F11" s="180">
        <v>10</v>
      </c>
      <c r="G11" s="178">
        <v>5</v>
      </c>
      <c r="H11" s="181">
        <v>5</v>
      </c>
      <c r="I11" s="182"/>
    </row>
    <row r="12" spans="1:9" ht="14.25">
      <c r="A12" s="183">
        <v>4</v>
      </c>
      <c r="B12" s="184">
        <v>28</v>
      </c>
      <c r="C12" s="184">
        <v>11</v>
      </c>
      <c r="D12" s="184">
        <v>17</v>
      </c>
      <c r="E12" s="185">
        <v>59</v>
      </c>
      <c r="F12" s="186">
        <v>9</v>
      </c>
      <c r="G12" s="184">
        <v>5</v>
      </c>
      <c r="H12" s="187">
        <v>4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118</v>
      </c>
      <c r="C14" s="178">
        <v>68</v>
      </c>
      <c r="D14" s="178">
        <v>50</v>
      </c>
      <c r="E14" s="179" t="s">
        <v>243</v>
      </c>
      <c r="F14" s="180">
        <v>35</v>
      </c>
      <c r="G14" s="178">
        <v>17</v>
      </c>
      <c r="H14" s="181">
        <v>18</v>
      </c>
      <c r="I14" s="182"/>
    </row>
    <row r="15" spans="1:9" ht="14.25">
      <c r="A15" s="177">
        <v>5</v>
      </c>
      <c r="B15" s="178">
        <v>18</v>
      </c>
      <c r="C15" s="178">
        <v>11</v>
      </c>
      <c r="D15" s="178">
        <v>7</v>
      </c>
      <c r="E15" s="179">
        <v>60</v>
      </c>
      <c r="F15" s="180">
        <v>7</v>
      </c>
      <c r="G15" s="178">
        <v>3</v>
      </c>
      <c r="H15" s="181">
        <v>4</v>
      </c>
      <c r="I15" s="182"/>
    </row>
    <row r="16" spans="1:9" ht="14.25">
      <c r="A16" s="177">
        <v>6</v>
      </c>
      <c r="B16" s="178">
        <v>35</v>
      </c>
      <c r="C16" s="178">
        <v>20</v>
      </c>
      <c r="D16" s="178">
        <v>15</v>
      </c>
      <c r="E16" s="179">
        <v>61</v>
      </c>
      <c r="F16" s="180">
        <v>7</v>
      </c>
      <c r="G16" s="178">
        <v>4</v>
      </c>
      <c r="H16" s="181">
        <v>3</v>
      </c>
      <c r="I16" s="182"/>
    </row>
    <row r="17" spans="1:9" ht="14.25">
      <c r="A17" s="177">
        <v>7</v>
      </c>
      <c r="B17" s="178">
        <v>17</v>
      </c>
      <c r="C17" s="178">
        <v>11</v>
      </c>
      <c r="D17" s="178">
        <v>6</v>
      </c>
      <c r="E17" s="179">
        <v>62</v>
      </c>
      <c r="F17" s="180">
        <v>7</v>
      </c>
      <c r="G17" s="178">
        <v>3</v>
      </c>
      <c r="H17" s="181">
        <v>4</v>
      </c>
      <c r="I17" s="182"/>
    </row>
    <row r="18" spans="1:9" ht="14.25">
      <c r="A18" s="177">
        <v>8</v>
      </c>
      <c r="B18" s="178">
        <v>34</v>
      </c>
      <c r="C18" s="178">
        <v>16</v>
      </c>
      <c r="D18" s="178">
        <v>18</v>
      </c>
      <c r="E18" s="179">
        <v>63</v>
      </c>
      <c r="F18" s="180">
        <v>11</v>
      </c>
      <c r="G18" s="178">
        <v>6</v>
      </c>
      <c r="H18" s="181">
        <v>5</v>
      </c>
      <c r="I18" s="182"/>
    </row>
    <row r="19" spans="1:9" ht="14.25">
      <c r="A19" s="183">
        <v>9</v>
      </c>
      <c r="B19" s="184">
        <v>14</v>
      </c>
      <c r="C19" s="184">
        <v>10</v>
      </c>
      <c r="D19" s="184">
        <v>4</v>
      </c>
      <c r="E19" s="185">
        <v>64</v>
      </c>
      <c r="F19" s="186">
        <v>3</v>
      </c>
      <c r="G19" s="184">
        <v>1</v>
      </c>
      <c r="H19" s="187">
        <v>2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85</v>
      </c>
      <c r="C21" s="178">
        <v>41</v>
      </c>
      <c r="D21" s="178">
        <v>44</v>
      </c>
      <c r="E21" s="179" t="s">
        <v>245</v>
      </c>
      <c r="F21" s="180">
        <v>19</v>
      </c>
      <c r="G21" s="178">
        <v>10</v>
      </c>
      <c r="H21" s="181">
        <v>9</v>
      </c>
      <c r="I21" s="182"/>
    </row>
    <row r="22" spans="1:9" ht="14.25">
      <c r="A22" s="177">
        <v>10</v>
      </c>
      <c r="B22" s="178">
        <v>23</v>
      </c>
      <c r="C22" s="178">
        <v>6</v>
      </c>
      <c r="D22" s="178">
        <v>17</v>
      </c>
      <c r="E22" s="179">
        <v>65</v>
      </c>
      <c r="F22" s="180">
        <v>7</v>
      </c>
      <c r="G22" s="178">
        <v>6</v>
      </c>
      <c r="H22" s="181">
        <v>1</v>
      </c>
      <c r="I22" s="182"/>
    </row>
    <row r="23" spans="1:9" ht="14.25">
      <c r="A23" s="177">
        <v>11</v>
      </c>
      <c r="B23" s="178">
        <v>22</v>
      </c>
      <c r="C23" s="178">
        <v>13</v>
      </c>
      <c r="D23" s="178">
        <v>9</v>
      </c>
      <c r="E23" s="179">
        <v>66</v>
      </c>
      <c r="F23" s="180">
        <v>4</v>
      </c>
      <c r="G23" s="178">
        <v>1</v>
      </c>
      <c r="H23" s="181">
        <v>3</v>
      </c>
      <c r="I23" s="182"/>
    </row>
    <row r="24" spans="1:9" ht="14.25">
      <c r="A24" s="177">
        <v>12</v>
      </c>
      <c r="B24" s="178">
        <v>15</v>
      </c>
      <c r="C24" s="178">
        <v>6</v>
      </c>
      <c r="D24" s="178">
        <v>9</v>
      </c>
      <c r="E24" s="179">
        <v>67</v>
      </c>
      <c r="F24" s="180">
        <v>3</v>
      </c>
      <c r="G24" s="178">
        <v>1</v>
      </c>
      <c r="H24" s="181">
        <v>2</v>
      </c>
      <c r="I24" s="182"/>
    </row>
    <row r="25" spans="1:9" ht="14.25">
      <c r="A25" s="177">
        <v>13</v>
      </c>
      <c r="B25" s="178">
        <v>12</v>
      </c>
      <c r="C25" s="178">
        <v>5</v>
      </c>
      <c r="D25" s="178">
        <v>7</v>
      </c>
      <c r="E25" s="179">
        <v>68</v>
      </c>
      <c r="F25" s="180">
        <v>4</v>
      </c>
      <c r="G25" s="178">
        <v>2</v>
      </c>
      <c r="H25" s="181">
        <v>2</v>
      </c>
      <c r="I25" s="182"/>
    </row>
    <row r="26" spans="1:9" ht="14.25">
      <c r="A26" s="183">
        <v>14</v>
      </c>
      <c r="B26" s="184">
        <v>13</v>
      </c>
      <c r="C26" s="184">
        <v>11</v>
      </c>
      <c r="D26" s="184">
        <v>2</v>
      </c>
      <c r="E26" s="185">
        <v>69</v>
      </c>
      <c r="F26" s="186">
        <v>1</v>
      </c>
      <c r="G26" s="184">
        <v>0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75</v>
      </c>
      <c r="C28" s="178">
        <v>43</v>
      </c>
      <c r="D28" s="178">
        <v>32</v>
      </c>
      <c r="E28" s="179" t="s">
        <v>247</v>
      </c>
      <c r="F28" s="180">
        <v>13</v>
      </c>
      <c r="G28" s="178">
        <v>6</v>
      </c>
      <c r="H28" s="181">
        <v>7</v>
      </c>
      <c r="I28" s="182"/>
    </row>
    <row r="29" spans="1:9" ht="14.25">
      <c r="A29" s="177">
        <v>15</v>
      </c>
      <c r="B29" s="178">
        <v>6</v>
      </c>
      <c r="C29" s="178">
        <v>2</v>
      </c>
      <c r="D29" s="178">
        <v>4</v>
      </c>
      <c r="E29" s="179">
        <v>70</v>
      </c>
      <c r="F29" s="180">
        <v>5</v>
      </c>
      <c r="G29" s="178">
        <v>3</v>
      </c>
      <c r="H29" s="181">
        <v>2</v>
      </c>
      <c r="I29" s="182"/>
    </row>
    <row r="30" spans="1:9" ht="14.25">
      <c r="A30" s="177">
        <v>16</v>
      </c>
      <c r="B30" s="178">
        <v>4</v>
      </c>
      <c r="C30" s="178">
        <v>0</v>
      </c>
      <c r="D30" s="178">
        <v>4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>
        <v>5</v>
      </c>
      <c r="C31" s="178">
        <v>1</v>
      </c>
      <c r="D31" s="178">
        <v>4</v>
      </c>
      <c r="E31" s="179">
        <v>72</v>
      </c>
      <c r="F31" s="180">
        <v>1</v>
      </c>
      <c r="G31" s="178">
        <v>1</v>
      </c>
      <c r="H31" s="181">
        <v>0</v>
      </c>
      <c r="I31" s="182"/>
    </row>
    <row r="32" spans="1:9" ht="14.25">
      <c r="A32" s="177">
        <v>18</v>
      </c>
      <c r="B32" s="178">
        <v>14</v>
      </c>
      <c r="C32" s="178">
        <v>9</v>
      </c>
      <c r="D32" s="178">
        <v>5</v>
      </c>
      <c r="E32" s="179">
        <v>73</v>
      </c>
      <c r="F32" s="180">
        <v>6</v>
      </c>
      <c r="G32" s="178">
        <v>1</v>
      </c>
      <c r="H32" s="181">
        <v>5</v>
      </c>
      <c r="I32" s="182"/>
    </row>
    <row r="33" spans="1:9" ht="14.25">
      <c r="A33" s="183">
        <v>19</v>
      </c>
      <c r="B33" s="184">
        <v>46</v>
      </c>
      <c r="C33" s="184">
        <v>31</v>
      </c>
      <c r="D33" s="184">
        <v>15</v>
      </c>
      <c r="E33" s="185">
        <v>74</v>
      </c>
      <c r="F33" s="186">
        <v>1</v>
      </c>
      <c r="G33" s="184">
        <v>1</v>
      </c>
      <c r="H33" s="187">
        <v>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527</v>
      </c>
      <c r="C35" s="178">
        <v>341</v>
      </c>
      <c r="D35" s="178">
        <v>186</v>
      </c>
      <c r="E35" s="179" t="s">
        <v>249</v>
      </c>
      <c r="F35" s="180">
        <v>5</v>
      </c>
      <c r="G35" s="178">
        <v>1</v>
      </c>
      <c r="H35" s="181">
        <v>4</v>
      </c>
      <c r="I35" s="182"/>
    </row>
    <row r="36" spans="1:9" ht="14.25">
      <c r="A36" s="177">
        <v>20</v>
      </c>
      <c r="B36" s="178">
        <v>62</v>
      </c>
      <c r="C36" s="178">
        <v>41</v>
      </c>
      <c r="D36" s="178">
        <v>21</v>
      </c>
      <c r="E36" s="179">
        <v>75</v>
      </c>
      <c r="F36" s="180">
        <v>1</v>
      </c>
      <c r="G36" s="178">
        <v>0</v>
      </c>
      <c r="H36" s="181">
        <v>1</v>
      </c>
      <c r="I36" s="182"/>
    </row>
    <row r="37" spans="1:9" ht="14.25">
      <c r="A37" s="177">
        <v>21</v>
      </c>
      <c r="B37" s="178">
        <v>78</v>
      </c>
      <c r="C37" s="178">
        <v>47</v>
      </c>
      <c r="D37" s="178">
        <v>31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111</v>
      </c>
      <c r="C38" s="178">
        <v>69</v>
      </c>
      <c r="D38" s="178">
        <v>42</v>
      </c>
      <c r="E38" s="179">
        <v>77</v>
      </c>
      <c r="F38" s="180">
        <v>2</v>
      </c>
      <c r="G38" s="178">
        <v>1</v>
      </c>
      <c r="H38" s="181">
        <v>1</v>
      </c>
      <c r="I38" s="182"/>
    </row>
    <row r="39" spans="1:9" ht="14.25">
      <c r="A39" s="177">
        <v>23</v>
      </c>
      <c r="B39" s="178">
        <v>161</v>
      </c>
      <c r="C39" s="178">
        <v>108</v>
      </c>
      <c r="D39" s="178">
        <v>53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115</v>
      </c>
      <c r="C40" s="184">
        <v>76</v>
      </c>
      <c r="D40" s="184">
        <v>39</v>
      </c>
      <c r="E40" s="185">
        <v>79</v>
      </c>
      <c r="F40" s="186" t="s">
        <v>210</v>
      </c>
      <c r="G40" s="184" t="s">
        <v>210</v>
      </c>
      <c r="H40" s="187" t="s">
        <v>210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504</v>
      </c>
      <c r="C42" s="178">
        <v>316</v>
      </c>
      <c r="D42" s="178">
        <v>188</v>
      </c>
      <c r="E42" s="179" t="s">
        <v>251</v>
      </c>
      <c r="F42" s="180">
        <v>6</v>
      </c>
      <c r="G42" s="178">
        <v>2</v>
      </c>
      <c r="H42" s="181">
        <v>4</v>
      </c>
      <c r="I42" s="182"/>
    </row>
    <row r="43" spans="1:9" ht="14.25">
      <c r="A43" s="177">
        <v>25</v>
      </c>
      <c r="B43" s="178">
        <v>113</v>
      </c>
      <c r="C43" s="178">
        <v>69</v>
      </c>
      <c r="D43" s="178">
        <v>44</v>
      </c>
      <c r="E43" s="179">
        <v>80</v>
      </c>
      <c r="F43" s="180">
        <v>1</v>
      </c>
      <c r="G43" s="178">
        <v>1</v>
      </c>
      <c r="H43" s="181">
        <v>0</v>
      </c>
      <c r="I43" s="182"/>
    </row>
    <row r="44" spans="1:9" ht="14.25">
      <c r="A44" s="177">
        <v>26</v>
      </c>
      <c r="B44" s="178">
        <v>102</v>
      </c>
      <c r="C44" s="178">
        <v>59</v>
      </c>
      <c r="D44" s="178">
        <v>43</v>
      </c>
      <c r="E44" s="179">
        <v>81</v>
      </c>
      <c r="F44" s="180">
        <v>1</v>
      </c>
      <c r="G44" s="178">
        <v>0</v>
      </c>
      <c r="H44" s="181">
        <v>1</v>
      </c>
      <c r="I44" s="182"/>
    </row>
    <row r="45" spans="1:9" ht="14.25">
      <c r="A45" s="177">
        <v>27</v>
      </c>
      <c r="B45" s="178">
        <v>102</v>
      </c>
      <c r="C45" s="178">
        <v>70</v>
      </c>
      <c r="D45" s="178">
        <v>32</v>
      </c>
      <c r="E45" s="179">
        <v>82</v>
      </c>
      <c r="F45" s="180">
        <v>3</v>
      </c>
      <c r="G45" s="178">
        <v>0</v>
      </c>
      <c r="H45" s="181">
        <v>3</v>
      </c>
      <c r="I45" s="182"/>
    </row>
    <row r="46" spans="1:9" ht="14.25">
      <c r="A46" s="177">
        <v>28</v>
      </c>
      <c r="B46" s="178">
        <v>116</v>
      </c>
      <c r="C46" s="178">
        <v>67</v>
      </c>
      <c r="D46" s="178">
        <v>49</v>
      </c>
      <c r="E46" s="179">
        <v>83</v>
      </c>
      <c r="F46" s="180">
        <v>1</v>
      </c>
      <c r="G46" s="178">
        <v>1</v>
      </c>
      <c r="H46" s="181">
        <v>0</v>
      </c>
      <c r="I46" s="182"/>
    </row>
    <row r="47" spans="1:9" ht="14.25">
      <c r="A47" s="183">
        <v>29</v>
      </c>
      <c r="B47" s="184">
        <v>71</v>
      </c>
      <c r="C47" s="184">
        <v>51</v>
      </c>
      <c r="D47" s="184">
        <v>20</v>
      </c>
      <c r="E47" s="185">
        <v>84</v>
      </c>
      <c r="F47" s="186" t="s">
        <v>210</v>
      </c>
      <c r="G47" s="184" t="s">
        <v>210</v>
      </c>
      <c r="H47" s="187" t="s">
        <v>210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306</v>
      </c>
      <c r="C49" s="178">
        <v>183</v>
      </c>
      <c r="D49" s="178">
        <v>123</v>
      </c>
      <c r="E49" s="179" t="s">
        <v>253</v>
      </c>
      <c r="F49" s="180">
        <v>4</v>
      </c>
      <c r="G49" s="178">
        <v>1</v>
      </c>
      <c r="H49" s="181">
        <v>3</v>
      </c>
      <c r="I49" s="182"/>
    </row>
    <row r="50" spans="1:9" ht="14.25">
      <c r="A50" s="177">
        <v>30</v>
      </c>
      <c r="B50" s="178">
        <v>76</v>
      </c>
      <c r="C50" s="178">
        <v>44</v>
      </c>
      <c r="D50" s="178">
        <v>32</v>
      </c>
      <c r="E50" s="179">
        <v>85</v>
      </c>
      <c r="F50" s="180">
        <v>1</v>
      </c>
      <c r="G50" s="178">
        <v>0</v>
      </c>
      <c r="H50" s="181">
        <v>1</v>
      </c>
      <c r="I50" s="182"/>
    </row>
    <row r="51" spans="1:9" ht="14.25">
      <c r="A51" s="177">
        <v>31</v>
      </c>
      <c r="B51" s="178">
        <v>69</v>
      </c>
      <c r="C51" s="178">
        <v>44</v>
      </c>
      <c r="D51" s="178">
        <v>25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52</v>
      </c>
      <c r="C52" s="178">
        <v>29</v>
      </c>
      <c r="D52" s="178">
        <v>23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55</v>
      </c>
      <c r="C53" s="178">
        <v>38</v>
      </c>
      <c r="D53" s="178">
        <v>17</v>
      </c>
      <c r="E53" s="179">
        <v>88</v>
      </c>
      <c r="F53" s="180">
        <v>1</v>
      </c>
      <c r="G53" s="178">
        <v>1</v>
      </c>
      <c r="H53" s="181">
        <v>0</v>
      </c>
      <c r="I53" s="182"/>
    </row>
    <row r="54" spans="1:9" ht="14.25">
      <c r="A54" s="183">
        <v>34</v>
      </c>
      <c r="B54" s="184">
        <v>54</v>
      </c>
      <c r="C54" s="184">
        <v>28</v>
      </c>
      <c r="D54" s="184">
        <v>26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205</v>
      </c>
      <c r="C56" s="178">
        <v>123</v>
      </c>
      <c r="D56" s="178">
        <v>82</v>
      </c>
      <c r="E56" s="179" t="s">
        <v>255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56</v>
      </c>
      <c r="C57" s="178">
        <v>37</v>
      </c>
      <c r="D57" s="178">
        <v>19</v>
      </c>
      <c r="E57" s="179">
        <v>90</v>
      </c>
      <c r="F57" s="180" t="s">
        <v>210</v>
      </c>
      <c r="G57" s="178" t="s">
        <v>210</v>
      </c>
      <c r="H57" s="181" t="s">
        <v>210</v>
      </c>
      <c r="I57" s="182"/>
    </row>
    <row r="58" spans="1:9" ht="14.25">
      <c r="A58" s="177">
        <v>36</v>
      </c>
      <c r="B58" s="178">
        <v>41</v>
      </c>
      <c r="C58" s="178">
        <v>24</v>
      </c>
      <c r="D58" s="178">
        <v>17</v>
      </c>
      <c r="E58" s="179">
        <v>91</v>
      </c>
      <c r="F58" s="180" t="s">
        <v>210</v>
      </c>
      <c r="G58" s="178" t="s">
        <v>210</v>
      </c>
      <c r="H58" s="181" t="s">
        <v>210</v>
      </c>
      <c r="I58" s="182"/>
    </row>
    <row r="59" spans="1:9" ht="14.25">
      <c r="A59" s="177">
        <v>37</v>
      </c>
      <c r="B59" s="178">
        <v>35</v>
      </c>
      <c r="C59" s="178">
        <v>20</v>
      </c>
      <c r="D59" s="178">
        <v>15</v>
      </c>
      <c r="E59" s="179">
        <v>92</v>
      </c>
      <c r="F59" s="180">
        <v>1</v>
      </c>
      <c r="G59" s="178">
        <v>0</v>
      </c>
      <c r="H59" s="181">
        <v>1</v>
      </c>
      <c r="I59" s="182"/>
    </row>
    <row r="60" spans="1:9" ht="14.25">
      <c r="A60" s="177">
        <v>38</v>
      </c>
      <c r="B60" s="178">
        <v>34</v>
      </c>
      <c r="C60" s="178">
        <v>21</v>
      </c>
      <c r="D60" s="178">
        <v>13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39</v>
      </c>
      <c r="C61" s="184">
        <v>21</v>
      </c>
      <c r="D61" s="184">
        <v>18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122</v>
      </c>
      <c r="C63" s="178">
        <v>76</v>
      </c>
      <c r="D63" s="178">
        <v>46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22</v>
      </c>
      <c r="C64" s="178">
        <v>13</v>
      </c>
      <c r="D64" s="178">
        <v>9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28</v>
      </c>
      <c r="C65" s="178">
        <v>16</v>
      </c>
      <c r="D65" s="178">
        <v>12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28</v>
      </c>
      <c r="C66" s="178">
        <v>19</v>
      </c>
      <c r="D66" s="178">
        <v>9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22</v>
      </c>
      <c r="C67" s="178">
        <v>15</v>
      </c>
      <c r="D67" s="178">
        <v>7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22</v>
      </c>
      <c r="C68" s="184">
        <v>13</v>
      </c>
      <c r="D68" s="184">
        <v>9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100</v>
      </c>
      <c r="C70" s="178">
        <v>65</v>
      </c>
      <c r="D70" s="178">
        <v>35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22</v>
      </c>
      <c r="C71" s="178">
        <v>10</v>
      </c>
      <c r="D71" s="178">
        <v>12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24</v>
      </c>
      <c r="C72" s="178">
        <v>17</v>
      </c>
      <c r="D72" s="178">
        <v>7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17</v>
      </c>
      <c r="C73" s="178">
        <v>11</v>
      </c>
      <c r="D73" s="178">
        <v>6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22</v>
      </c>
      <c r="C74" s="178">
        <v>16</v>
      </c>
      <c r="D74" s="178">
        <v>6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15</v>
      </c>
      <c r="C75" s="184">
        <v>11</v>
      </c>
      <c r="D75" s="184">
        <v>4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352</v>
      </c>
      <c r="G76" s="189">
        <f>C7+C14+C21</f>
        <v>182</v>
      </c>
      <c r="H76" s="173">
        <f>D7+D14+D21</f>
        <v>170</v>
      </c>
    </row>
    <row r="77" spans="1:8" ht="14.25">
      <c r="A77" s="177" t="s">
        <v>259</v>
      </c>
      <c r="B77" s="178">
        <v>68</v>
      </c>
      <c r="C77" s="178">
        <v>46</v>
      </c>
      <c r="D77" s="178">
        <v>22</v>
      </c>
      <c r="E77" s="179" t="s">
        <v>268</v>
      </c>
      <c r="F77" s="188">
        <f>B28+B35+B42+B49+B56+B63+B70+B77+F7+F14</f>
        <v>1981</v>
      </c>
      <c r="G77" s="189">
        <f>C28+C35+C42+C49+C56+C63+C70+C77+G7+G14</f>
        <v>1235</v>
      </c>
      <c r="H77" s="173">
        <f>D28+D35+D42+D49+D56+D63+D70+D77+H7+H14</f>
        <v>746</v>
      </c>
    </row>
    <row r="78" spans="1:8" ht="14.25">
      <c r="A78" s="177">
        <v>50</v>
      </c>
      <c r="B78" s="178">
        <v>17</v>
      </c>
      <c r="C78" s="178">
        <v>12</v>
      </c>
      <c r="D78" s="178">
        <v>5</v>
      </c>
      <c r="E78" s="179" t="s">
        <v>269</v>
      </c>
      <c r="F78" s="188">
        <f>F21+F28+F35+F42+F49+F56+F63+F70</f>
        <v>48</v>
      </c>
      <c r="G78" s="189">
        <f>G21+G28+G35+G42+G49+G56+G63+G70</f>
        <v>20</v>
      </c>
      <c r="H78" s="173">
        <f>H21+H28+H35+H42+H49+H56+H63+H70</f>
        <v>28</v>
      </c>
    </row>
    <row r="79" spans="1:8" ht="14.25">
      <c r="A79" s="177">
        <v>51</v>
      </c>
      <c r="B79" s="178">
        <v>12</v>
      </c>
      <c r="C79" s="178">
        <v>8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14</v>
      </c>
      <c r="C80" s="178">
        <v>7</v>
      </c>
      <c r="D80" s="178">
        <v>7</v>
      </c>
      <c r="E80" s="179" t="s">
        <v>267</v>
      </c>
      <c r="F80" s="191">
        <f>F76/$B$5*100</f>
        <v>14.783704325913483</v>
      </c>
      <c r="G80" s="192">
        <f>G76/$C$5*100</f>
        <v>12.66527487821851</v>
      </c>
      <c r="H80" s="193">
        <f>H76/$D$5*100</f>
        <v>18.008474576271187</v>
      </c>
    </row>
    <row r="81" spans="1:8" ht="14.25">
      <c r="A81" s="177">
        <v>53</v>
      </c>
      <c r="B81" s="178">
        <v>13</v>
      </c>
      <c r="C81" s="178">
        <v>9</v>
      </c>
      <c r="D81" s="178">
        <v>4</v>
      </c>
      <c r="E81" s="179" t="s">
        <v>268</v>
      </c>
      <c r="F81" s="191">
        <f>F77/$B$5*100</f>
        <v>83.20033599328013</v>
      </c>
      <c r="G81" s="192">
        <f>G77/$C$5*100</f>
        <v>85.94293667362561</v>
      </c>
      <c r="H81" s="193">
        <f>H77/$D$5*100</f>
        <v>79.02542372881356</v>
      </c>
    </row>
    <row r="82" spans="1:8" ht="15" thickBot="1">
      <c r="A82" s="194">
        <v>54</v>
      </c>
      <c r="B82" s="195">
        <v>12</v>
      </c>
      <c r="C82" s="195">
        <v>10</v>
      </c>
      <c r="D82" s="195">
        <v>2</v>
      </c>
      <c r="E82" s="196" t="s">
        <v>269</v>
      </c>
      <c r="F82" s="197">
        <f>F78/$B$5*100</f>
        <v>2.015959680806384</v>
      </c>
      <c r="G82" s="198">
        <f>G78/$C$5*100</f>
        <v>1.3917884481558804</v>
      </c>
      <c r="H82" s="199">
        <f>H78/$D$5*100</f>
        <v>2.9661016949152543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277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899</v>
      </c>
      <c r="C5" s="171">
        <f>SUM(C7,C14,C21,C28,C35,C42,C49,C56,C63,C70,C77,G7,G14,G21,G28,G35,G42,G49,G56,G63,G70,G71)</f>
        <v>554</v>
      </c>
      <c r="D5" s="172">
        <f>SUM(D7,D14,D21,D28,D35,D42,D49,D56,D63,D70,D77,H7,H14,H21,H28,H35,H42,H49,H56,H63,H70,H71)</f>
        <v>345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57</v>
      </c>
      <c r="C7" s="178">
        <v>23</v>
      </c>
      <c r="D7" s="178">
        <v>34</v>
      </c>
      <c r="E7" s="179" t="s">
        <v>241</v>
      </c>
      <c r="F7" s="180">
        <v>16</v>
      </c>
      <c r="G7" s="178">
        <v>10</v>
      </c>
      <c r="H7" s="181">
        <v>6</v>
      </c>
      <c r="I7" s="182"/>
    </row>
    <row r="8" spans="1:9" ht="14.25">
      <c r="A8" s="177">
        <v>0</v>
      </c>
      <c r="B8" s="178">
        <v>7</v>
      </c>
      <c r="C8" s="178">
        <v>3</v>
      </c>
      <c r="D8" s="178">
        <v>4</v>
      </c>
      <c r="E8" s="179">
        <v>55</v>
      </c>
      <c r="F8" s="180">
        <v>3</v>
      </c>
      <c r="G8" s="178">
        <v>2</v>
      </c>
      <c r="H8" s="181">
        <v>1</v>
      </c>
      <c r="I8" s="182"/>
    </row>
    <row r="9" spans="1:9" ht="14.25">
      <c r="A9" s="177">
        <v>1</v>
      </c>
      <c r="B9" s="178">
        <v>15</v>
      </c>
      <c r="C9" s="178">
        <v>8</v>
      </c>
      <c r="D9" s="178">
        <v>7</v>
      </c>
      <c r="E9" s="179">
        <v>56</v>
      </c>
      <c r="F9" s="180">
        <v>5</v>
      </c>
      <c r="G9" s="178">
        <v>2</v>
      </c>
      <c r="H9" s="181">
        <v>3</v>
      </c>
      <c r="I9" s="182"/>
    </row>
    <row r="10" spans="1:9" ht="14.25">
      <c r="A10" s="177">
        <v>2</v>
      </c>
      <c r="B10" s="178">
        <v>16</v>
      </c>
      <c r="C10" s="178">
        <v>8</v>
      </c>
      <c r="D10" s="178">
        <v>8</v>
      </c>
      <c r="E10" s="179">
        <v>57</v>
      </c>
      <c r="F10" s="180">
        <v>2</v>
      </c>
      <c r="G10" s="178">
        <v>2</v>
      </c>
      <c r="H10" s="181">
        <v>0</v>
      </c>
      <c r="I10" s="182"/>
    </row>
    <row r="11" spans="1:9" ht="14.25">
      <c r="A11" s="177">
        <v>3</v>
      </c>
      <c r="B11" s="178">
        <v>11</v>
      </c>
      <c r="C11" s="178">
        <v>1</v>
      </c>
      <c r="D11" s="178">
        <v>10</v>
      </c>
      <c r="E11" s="179">
        <v>58</v>
      </c>
      <c r="F11" s="180">
        <v>2</v>
      </c>
      <c r="G11" s="178">
        <v>1</v>
      </c>
      <c r="H11" s="181">
        <v>1</v>
      </c>
      <c r="I11" s="182"/>
    </row>
    <row r="12" spans="1:9" ht="14.25">
      <c r="A12" s="183">
        <v>4</v>
      </c>
      <c r="B12" s="184">
        <v>8</v>
      </c>
      <c r="C12" s="184">
        <v>3</v>
      </c>
      <c r="D12" s="184">
        <v>5</v>
      </c>
      <c r="E12" s="185">
        <v>59</v>
      </c>
      <c r="F12" s="186">
        <v>4</v>
      </c>
      <c r="G12" s="184">
        <v>3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48</v>
      </c>
      <c r="C14" s="178">
        <v>32</v>
      </c>
      <c r="D14" s="178">
        <v>16</v>
      </c>
      <c r="E14" s="179" t="s">
        <v>243</v>
      </c>
      <c r="F14" s="180">
        <v>13</v>
      </c>
      <c r="G14" s="178">
        <v>9</v>
      </c>
      <c r="H14" s="181">
        <v>4</v>
      </c>
      <c r="I14" s="182"/>
    </row>
    <row r="15" spans="1:9" ht="14.25">
      <c r="A15" s="177">
        <v>5</v>
      </c>
      <c r="B15" s="178">
        <v>14</v>
      </c>
      <c r="C15" s="178">
        <v>10</v>
      </c>
      <c r="D15" s="178">
        <v>4</v>
      </c>
      <c r="E15" s="179">
        <v>60</v>
      </c>
      <c r="F15" s="180">
        <v>4</v>
      </c>
      <c r="G15" s="178">
        <v>3</v>
      </c>
      <c r="H15" s="181">
        <v>1</v>
      </c>
      <c r="I15" s="182"/>
    </row>
    <row r="16" spans="1:9" ht="14.25">
      <c r="A16" s="177">
        <v>6</v>
      </c>
      <c r="B16" s="178">
        <v>11</v>
      </c>
      <c r="C16" s="178">
        <v>6</v>
      </c>
      <c r="D16" s="178">
        <v>5</v>
      </c>
      <c r="E16" s="179">
        <v>61</v>
      </c>
      <c r="F16" s="180">
        <v>3</v>
      </c>
      <c r="G16" s="178">
        <v>1</v>
      </c>
      <c r="H16" s="181">
        <v>2</v>
      </c>
      <c r="I16" s="182"/>
    </row>
    <row r="17" spans="1:9" ht="14.25">
      <c r="A17" s="177">
        <v>7</v>
      </c>
      <c r="B17" s="178">
        <v>6</v>
      </c>
      <c r="C17" s="178">
        <v>5</v>
      </c>
      <c r="D17" s="178">
        <v>1</v>
      </c>
      <c r="E17" s="179">
        <v>62</v>
      </c>
      <c r="F17" s="180">
        <v>2</v>
      </c>
      <c r="G17" s="178">
        <v>1</v>
      </c>
      <c r="H17" s="181">
        <v>1</v>
      </c>
      <c r="I17" s="182"/>
    </row>
    <row r="18" spans="1:9" ht="14.25">
      <c r="A18" s="177">
        <v>8</v>
      </c>
      <c r="B18" s="178">
        <v>15</v>
      </c>
      <c r="C18" s="178">
        <v>9</v>
      </c>
      <c r="D18" s="178">
        <v>6</v>
      </c>
      <c r="E18" s="179">
        <v>63</v>
      </c>
      <c r="F18" s="180">
        <v>2</v>
      </c>
      <c r="G18" s="178">
        <v>2</v>
      </c>
      <c r="H18" s="181">
        <v>0</v>
      </c>
      <c r="I18" s="182"/>
    </row>
    <row r="19" spans="1:9" ht="14.25">
      <c r="A19" s="183">
        <v>9</v>
      </c>
      <c r="B19" s="184">
        <v>2</v>
      </c>
      <c r="C19" s="184">
        <v>2</v>
      </c>
      <c r="D19" s="184">
        <v>0</v>
      </c>
      <c r="E19" s="185">
        <v>64</v>
      </c>
      <c r="F19" s="186">
        <v>2</v>
      </c>
      <c r="G19" s="184">
        <v>2</v>
      </c>
      <c r="H19" s="187">
        <v>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26</v>
      </c>
      <c r="C21" s="178">
        <v>12</v>
      </c>
      <c r="D21" s="178">
        <v>14</v>
      </c>
      <c r="E21" s="179" t="s">
        <v>245</v>
      </c>
      <c r="F21" s="180">
        <v>6</v>
      </c>
      <c r="G21" s="178">
        <v>2</v>
      </c>
      <c r="H21" s="181">
        <v>4</v>
      </c>
      <c r="I21" s="182"/>
    </row>
    <row r="22" spans="1:9" ht="14.25">
      <c r="A22" s="177">
        <v>10</v>
      </c>
      <c r="B22" s="178">
        <v>7</v>
      </c>
      <c r="C22" s="178">
        <v>3</v>
      </c>
      <c r="D22" s="178">
        <v>4</v>
      </c>
      <c r="E22" s="179">
        <v>65</v>
      </c>
      <c r="F22" s="180">
        <v>2</v>
      </c>
      <c r="G22" s="178">
        <v>1</v>
      </c>
      <c r="H22" s="181">
        <v>1</v>
      </c>
      <c r="I22" s="182"/>
    </row>
    <row r="23" spans="1:9" ht="14.25">
      <c r="A23" s="177">
        <v>11</v>
      </c>
      <c r="B23" s="178">
        <v>7</v>
      </c>
      <c r="C23" s="178">
        <v>1</v>
      </c>
      <c r="D23" s="178">
        <v>6</v>
      </c>
      <c r="E23" s="179">
        <v>66</v>
      </c>
      <c r="F23" s="180">
        <v>3</v>
      </c>
      <c r="G23" s="178">
        <v>1</v>
      </c>
      <c r="H23" s="181">
        <v>2</v>
      </c>
      <c r="I23" s="182"/>
    </row>
    <row r="24" spans="1:9" ht="14.25">
      <c r="A24" s="177">
        <v>12</v>
      </c>
      <c r="B24" s="178">
        <v>7</v>
      </c>
      <c r="C24" s="178">
        <v>3</v>
      </c>
      <c r="D24" s="178">
        <v>4</v>
      </c>
      <c r="E24" s="179">
        <v>67</v>
      </c>
      <c r="F24" s="180">
        <v>1</v>
      </c>
      <c r="G24" s="178">
        <v>0</v>
      </c>
      <c r="H24" s="181">
        <v>1</v>
      </c>
      <c r="I24" s="182"/>
    </row>
    <row r="25" spans="1:9" ht="14.25">
      <c r="A25" s="177">
        <v>13</v>
      </c>
      <c r="B25" s="178">
        <v>3</v>
      </c>
      <c r="C25" s="178">
        <v>3</v>
      </c>
      <c r="D25" s="178">
        <v>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2</v>
      </c>
      <c r="C26" s="184">
        <v>2</v>
      </c>
      <c r="D26" s="184">
        <v>0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82</v>
      </c>
      <c r="C28" s="178">
        <v>53</v>
      </c>
      <c r="D28" s="178">
        <v>29</v>
      </c>
      <c r="E28" s="179" t="s">
        <v>247</v>
      </c>
      <c r="F28" s="180">
        <v>3</v>
      </c>
      <c r="G28" s="178">
        <v>1</v>
      </c>
      <c r="H28" s="181">
        <v>2</v>
      </c>
      <c r="I28" s="182"/>
    </row>
    <row r="29" spans="1:9" ht="14.25">
      <c r="A29" s="177">
        <v>15</v>
      </c>
      <c r="B29" s="178">
        <v>7</v>
      </c>
      <c r="C29" s="178">
        <v>4</v>
      </c>
      <c r="D29" s="178">
        <v>3</v>
      </c>
      <c r="E29" s="179">
        <v>70</v>
      </c>
      <c r="F29" s="180">
        <v>2</v>
      </c>
      <c r="G29" s="178">
        <v>0</v>
      </c>
      <c r="H29" s="181">
        <v>2</v>
      </c>
      <c r="I29" s="182"/>
    </row>
    <row r="30" spans="1:9" ht="14.25">
      <c r="A30" s="177">
        <v>16</v>
      </c>
      <c r="B30" s="178">
        <v>4</v>
      </c>
      <c r="C30" s="178">
        <v>2</v>
      </c>
      <c r="D30" s="178">
        <v>2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>
        <v>6</v>
      </c>
      <c r="C31" s="178">
        <v>2</v>
      </c>
      <c r="D31" s="178">
        <v>4</v>
      </c>
      <c r="E31" s="179">
        <v>72</v>
      </c>
      <c r="F31" s="180">
        <v>1</v>
      </c>
      <c r="G31" s="178">
        <v>1</v>
      </c>
      <c r="H31" s="181">
        <v>0</v>
      </c>
      <c r="I31" s="182"/>
    </row>
    <row r="32" spans="1:9" ht="14.25">
      <c r="A32" s="177">
        <v>18</v>
      </c>
      <c r="B32" s="178">
        <v>15</v>
      </c>
      <c r="C32" s="178">
        <v>10</v>
      </c>
      <c r="D32" s="178">
        <v>5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50</v>
      </c>
      <c r="C33" s="184">
        <v>35</v>
      </c>
      <c r="D33" s="184">
        <v>15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246</v>
      </c>
      <c r="C35" s="178">
        <v>171</v>
      </c>
      <c r="D35" s="178">
        <v>75</v>
      </c>
      <c r="E35" s="179" t="s">
        <v>249</v>
      </c>
      <c r="F35" s="180">
        <v>8</v>
      </c>
      <c r="G35" s="178">
        <v>2</v>
      </c>
      <c r="H35" s="181">
        <v>6</v>
      </c>
      <c r="I35" s="182"/>
    </row>
    <row r="36" spans="1:9" ht="14.25">
      <c r="A36" s="177">
        <v>20</v>
      </c>
      <c r="B36" s="178">
        <v>34</v>
      </c>
      <c r="C36" s="178">
        <v>20</v>
      </c>
      <c r="D36" s="178">
        <v>14</v>
      </c>
      <c r="E36" s="179">
        <v>75</v>
      </c>
      <c r="F36" s="180">
        <v>2</v>
      </c>
      <c r="G36" s="178">
        <v>0</v>
      </c>
      <c r="H36" s="181">
        <v>2</v>
      </c>
      <c r="I36" s="182"/>
    </row>
    <row r="37" spans="1:9" ht="14.25">
      <c r="A37" s="177">
        <v>21</v>
      </c>
      <c r="B37" s="178">
        <v>62</v>
      </c>
      <c r="C37" s="178">
        <v>49</v>
      </c>
      <c r="D37" s="178">
        <v>13</v>
      </c>
      <c r="E37" s="179">
        <v>76</v>
      </c>
      <c r="F37" s="180">
        <v>1</v>
      </c>
      <c r="G37" s="178">
        <v>1</v>
      </c>
      <c r="H37" s="181">
        <v>0</v>
      </c>
      <c r="I37" s="182"/>
    </row>
    <row r="38" spans="1:9" ht="14.25">
      <c r="A38" s="177">
        <v>22</v>
      </c>
      <c r="B38" s="178">
        <v>38</v>
      </c>
      <c r="C38" s="178">
        <v>28</v>
      </c>
      <c r="D38" s="178">
        <v>10</v>
      </c>
      <c r="E38" s="179">
        <v>77</v>
      </c>
      <c r="F38" s="180">
        <v>2</v>
      </c>
      <c r="G38" s="178">
        <v>0</v>
      </c>
      <c r="H38" s="181">
        <v>2</v>
      </c>
      <c r="I38" s="182"/>
    </row>
    <row r="39" spans="1:9" ht="14.25">
      <c r="A39" s="177">
        <v>23</v>
      </c>
      <c r="B39" s="178">
        <v>70</v>
      </c>
      <c r="C39" s="178">
        <v>41</v>
      </c>
      <c r="D39" s="178">
        <v>29</v>
      </c>
      <c r="E39" s="179">
        <v>78</v>
      </c>
      <c r="F39" s="180" t="s">
        <v>210</v>
      </c>
      <c r="G39" s="178" t="s">
        <v>210</v>
      </c>
      <c r="H39" s="181" t="s">
        <v>210</v>
      </c>
      <c r="I39" s="182"/>
    </row>
    <row r="40" spans="1:9" ht="14.25">
      <c r="A40" s="183">
        <v>24</v>
      </c>
      <c r="B40" s="184">
        <v>42</v>
      </c>
      <c r="C40" s="184">
        <v>33</v>
      </c>
      <c r="D40" s="184">
        <v>9</v>
      </c>
      <c r="E40" s="185">
        <v>79</v>
      </c>
      <c r="F40" s="186">
        <v>3</v>
      </c>
      <c r="G40" s="184">
        <v>1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165</v>
      </c>
      <c r="C42" s="178">
        <v>109</v>
      </c>
      <c r="D42" s="178">
        <v>56</v>
      </c>
      <c r="E42" s="179" t="s">
        <v>251</v>
      </c>
      <c r="F42" s="180">
        <v>3</v>
      </c>
      <c r="G42" s="178">
        <v>2</v>
      </c>
      <c r="H42" s="181">
        <v>1</v>
      </c>
      <c r="I42" s="182"/>
    </row>
    <row r="43" spans="1:9" ht="14.25">
      <c r="A43" s="177">
        <v>25</v>
      </c>
      <c r="B43" s="178">
        <v>49</v>
      </c>
      <c r="C43" s="178">
        <v>35</v>
      </c>
      <c r="D43" s="178">
        <v>14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36</v>
      </c>
      <c r="C44" s="178">
        <v>30</v>
      </c>
      <c r="D44" s="178">
        <v>6</v>
      </c>
      <c r="E44" s="179">
        <v>81</v>
      </c>
      <c r="F44" s="180" t="s">
        <v>210</v>
      </c>
      <c r="G44" s="178" t="s">
        <v>210</v>
      </c>
      <c r="H44" s="181" t="s">
        <v>210</v>
      </c>
      <c r="I44" s="182"/>
    </row>
    <row r="45" spans="1:9" ht="14.25">
      <c r="A45" s="177">
        <v>27</v>
      </c>
      <c r="B45" s="178">
        <v>28</v>
      </c>
      <c r="C45" s="178">
        <v>15</v>
      </c>
      <c r="D45" s="178">
        <v>13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37</v>
      </c>
      <c r="C46" s="178">
        <v>22</v>
      </c>
      <c r="D46" s="178">
        <v>15</v>
      </c>
      <c r="E46" s="179">
        <v>83</v>
      </c>
      <c r="F46" s="180">
        <v>1</v>
      </c>
      <c r="G46" s="178">
        <v>1</v>
      </c>
      <c r="H46" s="181">
        <v>0</v>
      </c>
      <c r="I46" s="182"/>
    </row>
    <row r="47" spans="1:9" ht="14.25">
      <c r="A47" s="183">
        <v>29</v>
      </c>
      <c r="B47" s="184">
        <v>15</v>
      </c>
      <c r="C47" s="184">
        <v>7</v>
      </c>
      <c r="D47" s="184">
        <v>8</v>
      </c>
      <c r="E47" s="185">
        <v>84</v>
      </c>
      <c r="F47" s="186">
        <v>1</v>
      </c>
      <c r="G47" s="184">
        <v>1</v>
      </c>
      <c r="H47" s="187">
        <v>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95</v>
      </c>
      <c r="C49" s="178">
        <v>48</v>
      </c>
      <c r="D49" s="178">
        <v>47</v>
      </c>
      <c r="E49" s="179" t="s">
        <v>253</v>
      </c>
      <c r="F49" s="180">
        <v>1</v>
      </c>
      <c r="G49" s="178">
        <v>0</v>
      </c>
      <c r="H49" s="181">
        <v>1</v>
      </c>
      <c r="I49" s="182"/>
    </row>
    <row r="50" spans="1:9" ht="14.25">
      <c r="A50" s="177">
        <v>30</v>
      </c>
      <c r="B50" s="178">
        <v>35</v>
      </c>
      <c r="C50" s="178">
        <v>16</v>
      </c>
      <c r="D50" s="178">
        <v>19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14</v>
      </c>
      <c r="C51" s="178">
        <v>9</v>
      </c>
      <c r="D51" s="178">
        <v>5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22</v>
      </c>
      <c r="C52" s="178">
        <v>11</v>
      </c>
      <c r="D52" s="178">
        <v>11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13</v>
      </c>
      <c r="C53" s="178">
        <v>7</v>
      </c>
      <c r="D53" s="178">
        <v>6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11</v>
      </c>
      <c r="C54" s="184">
        <v>5</v>
      </c>
      <c r="D54" s="184">
        <v>6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43</v>
      </c>
      <c r="C56" s="178">
        <v>24</v>
      </c>
      <c r="D56" s="178">
        <v>19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15</v>
      </c>
      <c r="C57" s="178">
        <v>10</v>
      </c>
      <c r="D57" s="178">
        <v>5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5</v>
      </c>
      <c r="C58" s="178">
        <v>2</v>
      </c>
      <c r="D58" s="178">
        <v>3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10</v>
      </c>
      <c r="C59" s="178">
        <v>5</v>
      </c>
      <c r="D59" s="178">
        <v>5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7</v>
      </c>
      <c r="C60" s="178">
        <v>4</v>
      </c>
      <c r="D60" s="178">
        <v>3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6</v>
      </c>
      <c r="C61" s="184">
        <v>3</v>
      </c>
      <c r="D61" s="184">
        <v>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33</v>
      </c>
      <c r="C63" s="178">
        <v>20</v>
      </c>
      <c r="D63" s="178">
        <v>13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9</v>
      </c>
      <c r="C64" s="178">
        <v>7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8</v>
      </c>
      <c r="C65" s="178">
        <v>4</v>
      </c>
      <c r="D65" s="178">
        <v>4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6</v>
      </c>
      <c r="C66" s="178">
        <v>3</v>
      </c>
      <c r="D66" s="178">
        <v>3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5</v>
      </c>
      <c r="C67" s="178">
        <v>5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5</v>
      </c>
      <c r="C68" s="184">
        <v>1</v>
      </c>
      <c r="D68" s="184">
        <v>4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29</v>
      </c>
      <c r="C70" s="178">
        <v>19</v>
      </c>
      <c r="D70" s="178">
        <v>10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4</v>
      </c>
      <c r="C71" s="178">
        <v>3</v>
      </c>
      <c r="D71" s="178">
        <v>1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8</v>
      </c>
      <c r="C72" s="178">
        <v>6</v>
      </c>
      <c r="D72" s="178">
        <v>2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6</v>
      </c>
      <c r="C73" s="178">
        <v>4</v>
      </c>
      <c r="D73" s="178">
        <v>2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8</v>
      </c>
      <c r="C74" s="178">
        <v>4</v>
      </c>
      <c r="D74" s="178">
        <v>4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2</v>
      </c>
      <c r="D75" s="184">
        <v>1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131</v>
      </c>
      <c r="G76" s="189">
        <f>C7+C14+C21</f>
        <v>67</v>
      </c>
      <c r="H76" s="173">
        <f>D7+D14+D21</f>
        <v>64</v>
      </c>
    </row>
    <row r="77" spans="1:8" ht="14.25">
      <c r="A77" s="177" t="s">
        <v>259</v>
      </c>
      <c r="B77" s="178">
        <v>25</v>
      </c>
      <c r="C77" s="178">
        <v>17</v>
      </c>
      <c r="D77" s="178">
        <v>8</v>
      </c>
      <c r="E77" s="179" t="s">
        <v>268</v>
      </c>
      <c r="F77" s="188">
        <f>B28+B35+B42+B49+B56+B63+B70+B77+F7+F14</f>
        <v>747</v>
      </c>
      <c r="G77" s="189">
        <f>C28+C35+C42+C49+C56+C63+C70+C77+G7+G14</f>
        <v>480</v>
      </c>
      <c r="H77" s="173">
        <f>D28+D35+D42+D49+D56+D63+D70+D77+H7+H14</f>
        <v>267</v>
      </c>
    </row>
    <row r="78" spans="1:8" ht="14.25">
      <c r="A78" s="177">
        <v>50</v>
      </c>
      <c r="B78" s="178">
        <v>3</v>
      </c>
      <c r="C78" s="178">
        <v>2</v>
      </c>
      <c r="D78" s="178">
        <v>1</v>
      </c>
      <c r="E78" s="179" t="s">
        <v>269</v>
      </c>
      <c r="F78" s="188">
        <f>F21+F28+F35+F42+F49+F56+F63+F70</f>
        <v>21</v>
      </c>
      <c r="G78" s="189">
        <f>G21+G28+G35+G42+G49+G56+G63+G70</f>
        <v>7</v>
      </c>
      <c r="H78" s="173">
        <f>H21+H28+H35+H42+H49+H56+H63+H70</f>
        <v>14</v>
      </c>
    </row>
    <row r="79" spans="1:8" ht="14.25">
      <c r="A79" s="177">
        <v>51</v>
      </c>
      <c r="B79" s="178">
        <v>7</v>
      </c>
      <c r="C79" s="178">
        <v>3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4</v>
      </c>
      <c r="C80" s="178">
        <v>3</v>
      </c>
      <c r="D80" s="178">
        <v>1</v>
      </c>
      <c r="E80" s="179" t="s">
        <v>267</v>
      </c>
      <c r="F80" s="191">
        <f>F76/$B$5*100</f>
        <v>14.57174638487208</v>
      </c>
      <c r="G80" s="192">
        <f>G76/$C$5*100</f>
        <v>12.093862815884476</v>
      </c>
      <c r="H80" s="193">
        <f>H76/$D$5*100</f>
        <v>18.55072463768116</v>
      </c>
    </row>
    <row r="81" spans="1:8" ht="14.25">
      <c r="A81" s="177">
        <v>53</v>
      </c>
      <c r="B81" s="178">
        <v>9</v>
      </c>
      <c r="C81" s="178">
        <v>7</v>
      </c>
      <c r="D81" s="178">
        <v>2</v>
      </c>
      <c r="E81" s="179" t="s">
        <v>268</v>
      </c>
      <c r="F81" s="191">
        <f>F77/$B$5*100</f>
        <v>83.09232480533927</v>
      </c>
      <c r="G81" s="192">
        <f>G77/$C$5*100</f>
        <v>86.64259927797833</v>
      </c>
      <c r="H81" s="193">
        <f>H77/$D$5*100</f>
        <v>77.39130434782608</v>
      </c>
    </row>
    <row r="82" spans="1:8" ht="15" thickBot="1">
      <c r="A82" s="194">
        <v>54</v>
      </c>
      <c r="B82" s="195">
        <v>2</v>
      </c>
      <c r="C82" s="195">
        <v>2</v>
      </c>
      <c r="D82" s="195">
        <v>0</v>
      </c>
      <c r="E82" s="196" t="s">
        <v>269</v>
      </c>
      <c r="F82" s="197">
        <f>F78/$B$5*100</f>
        <v>2.3359288097886544</v>
      </c>
      <c r="G82" s="198">
        <f>G78/$C$5*100</f>
        <v>1.263537906137184</v>
      </c>
      <c r="H82" s="199">
        <f>H78/$D$5*100</f>
        <v>4.057971014492753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278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5860</v>
      </c>
      <c r="C5" s="171">
        <f>SUM(C7,C14,C21,C28,C35,C42,C49,C56,C63,C70,C77,G7,G14,G21,G28,G35,G42,G49,G56,G63,G70,G71)</f>
        <v>3207</v>
      </c>
      <c r="D5" s="172">
        <f>SUM(D7,D14,D21,D28,D35,D42,D49,D56,D63,D70,D77,H7,H14,H21,H28,H35,H42,H49,H56,H63,H70,H71)</f>
        <v>2653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358</v>
      </c>
      <c r="C7" s="178">
        <v>187</v>
      </c>
      <c r="D7" s="178">
        <v>171</v>
      </c>
      <c r="E7" s="179" t="s">
        <v>241</v>
      </c>
      <c r="F7" s="180">
        <v>149</v>
      </c>
      <c r="G7" s="178">
        <v>68</v>
      </c>
      <c r="H7" s="181">
        <v>81</v>
      </c>
      <c r="I7" s="182"/>
    </row>
    <row r="8" spans="1:9" ht="14.25">
      <c r="A8" s="177">
        <v>0</v>
      </c>
      <c r="B8" s="178">
        <v>47</v>
      </c>
      <c r="C8" s="178">
        <v>25</v>
      </c>
      <c r="D8" s="178">
        <v>22</v>
      </c>
      <c r="E8" s="179">
        <v>55</v>
      </c>
      <c r="F8" s="180">
        <v>23</v>
      </c>
      <c r="G8" s="178">
        <v>9</v>
      </c>
      <c r="H8" s="181">
        <v>14</v>
      </c>
      <c r="I8" s="182"/>
    </row>
    <row r="9" spans="1:9" ht="14.25">
      <c r="A9" s="177">
        <v>1</v>
      </c>
      <c r="B9" s="178">
        <v>79</v>
      </c>
      <c r="C9" s="178">
        <v>41</v>
      </c>
      <c r="D9" s="178">
        <v>38</v>
      </c>
      <c r="E9" s="179">
        <v>56</v>
      </c>
      <c r="F9" s="180">
        <v>22</v>
      </c>
      <c r="G9" s="178">
        <v>9</v>
      </c>
      <c r="H9" s="181">
        <v>13</v>
      </c>
      <c r="I9" s="182"/>
    </row>
    <row r="10" spans="1:9" ht="14.25">
      <c r="A10" s="177">
        <v>2</v>
      </c>
      <c r="B10" s="178">
        <v>79</v>
      </c>
      <c r="C10" s="178">
        <v>43</v>
      </c>
      <c r="D10" s="178">
        <v>36</v>
      </c>
      <c r="E10" s="179">
        <v>57</v>
      </c>
      <c r="F10" s="180">
        <v>29</v>
      </c>
      <c r="G10" s="178">
        <v>12</v>
      </c>
      <c r="H10" s="181">
        <v>17</v>
      </c>
      <c r="I10" s="182"/>
    </row>
    <row r="11" spans="1:9" ht="14.25">
      <c r="A11" s="177">
        <v>3</v>
      </c>
      <c r="B11" s="178">
        <v>75</v>
      </c>
      <c r="C11" s="178">
        <v>32</v>
      </c>
      <c r="D11" s="178">
        <v>43</v>
      </c>
      <c r="E11" s="179">
        <v>58</v>
      </c>
      <c r="F11" s="180">
        <v>37</v>
      </c>
      <c r="G11" s="178">
        <v>20</v>
      </c>
      <c r="H11" s="181">
        <v>17</v>
      </c>
      <c r="I11" s="182"/>
    </row>
    <row r="12" spans="1:9" ht="14.25">
      <c r="A12" s="183">
        <v>4</v>
      </c>
      <c r="B12" s="184">
        <v>78</v>
      </c>
      <c r="C12" s="184">
        <v>46</v>
      </c>
      <c r="D12" s="184">
        <v>32</v>
      </c>
      <c r="E12" s="185">
        <v>59</v>
      </c>
      <c r="F12" s="186">
        <v>38</v>
      </c>
      <c r="G12" s="184">
        <v>18</v>
      </c>
      <c r="H12" s="187">
        <v>20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275</v>
      </c>
      <c r="C14" s="178">
        <v>158</v>
      </c>
      <c r="D14" s="178">
        <v>117</v>
      </c>
      <c r="E14" s="179" t="s">
        <v>243</v>
      </c>
      <c r="F14" s="180">
        <v>192</v>
      </c>
      <c r="G14" s="178">
        <v>101</v>
      </c>
      <c r="H14" s="181">
        <v>91</v>
      </c>
      <c r="I14" s="182"/>
    </row>
    <row r="15" spans="1:9" ht="14.25">
      <c r="A15" s="177">
        <v>5</v>
      </c>
      <c r="B15" s="178">
        <v>67</v>
      </c>
      <c r="C15" s="178">
        <v>37</v>
      </c>
      <c r="D15" s="178">
        <v>30</v>
      </c>
      <c r="E15" s="179">
        <v>60</v>
      </c>
      <c r="F15" s="180">
        <v>45</v>
      </c>
      <c r="G15" s="178">
        <v>30</v>
      </c>
      <c r="H15" s="181">
        <v>15</v>
      </c>
      <c r="I15" s="182"/>
    </row>
    <row r="16" spans="1:9" ht="14.25">
      <c r="A16" s="177">
        <v>6</v>
      </c>
      <c r="B16" s="178">
        <v>55</v>
      </c>
      <c r="C16" s="178">
        <v>31</v>
      </c>
      <c r="D16" s="178">
        <v>24</v>
      </c>
      <c r="E16" s="179">
        <v>61</v>
      </c>
      <c r="F16" s="180">
        <v>40</v>
      </c>
      <c r="G16" s="178">
        <v>20</v>
      </c>
      <c r="H16" s="181">
        <v>20</v>
      </c>
      <c r="I16" s="182"/>
    </row>
    <row r="17" spans="1:9" ht="14.25">
      <c r="A17" s="177">
        <v>7</v>
      </c>
      <c r="B17" s="178">
        <v>59</v>
      </c>
      <c r="C17" s="178">
        <v>33</v>
      </c>
      <c r="D17" s="178">
        <v>26</v>
      </c>
      <c r="E17" s="179">
        <v>62</v>
      </c>
      <c r="F17" s="180">
        <v>41</v>
      </c>
      <c r="G17" s="178">
        <v>18</v>
      </c>
      <c r="H17" s="181">
        <v>23</v>
      </c>
      <c r="I17" s="182"/>
    </row>
    <row r="18" spans="1:9" ht="14.25">
      <c r="A18" s="177">
        <v>8</v>
      </c>
      <c r="B18" s="178">
        <v>48</v>
      </c>
      <c r="C18" s="178">
        <v>32</v>
      </c>
      <c r="D18" s="178">
        <v>16</v>
      </c>
      <c r="E18" s="179">
        <v>63</v>
      </c>
      <c r="F18" s="180">
        <v>30</v>
      </c>
      <c r="G18" s="178">
        <v>18</v>
      </c>
      <c r="H18" s="181">
        <v>12</v>
      </c>
      <c r="I18" s="182"/>
    </row>
    <row r="19" spans="1:9" ht="14.25">
      <c r="A19" s="183">
        <v>9</v>
      </c>
      <c r="B19" s="184">
        <v>46</v>
      </c>
      <c r="C19" s="184">
        <v>25</v>
      </c>
      <c r="D19" s="184">
        <v>21</v>
      </c>
      <c r="E19" s="185">
        <v>64</v>
      </c>
      <c r="F19" s="186">
        <v>36</v>
      </c>
      <c r="G19" s="184">
        <v>15</v>
      </c>
      <c r="H19" s="187">
        <v>21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175</v>
      </c>
      <c r="C21" s="178">
        <v>81</v>
      </c>
      <c r="D21" s="178">
        <v>94</v>
      </c>
      <c r="E21" s="179" t="s">
        <v>245</v>
      </c>
      <c r="F21" s="180">
        <v>147</v>
      </c>
      <c r="G21" s="178">
        <v>67</v>
      </c>
      <c r="H21" s="181">
        <v>80</v>
      </c>
      <c r="I21" s="182"/>
    </row>
    <row r="22" spans="1:9" ht="14.25">
      <c r="A22" s="177">
        <v>10</v>
      </c>
      <c r="B22" s="178">
        <v>39</v>
      </c>
      <c r="C22" s="178">
        <v>17</v>
      </c>
      <c r="D22" s="178">
        <v>22</v>
      </c>
      <c r="E22" s="179">
        <v>65</v>
      </c>
      <c r="F22" s="180">
        <v>38</v>
      </c>
      <c r="G22" s="178">
        <v>17</v>
      </c>
      <c r="H22" s="181">
        <v>21</v>
      </c>
      <c r="I22" s="182"/>
    </row>
    <row r="23" spans="1:9" ht="14.25">
      <c r="A23" s="177">
        <v>11</v>
      </c>
      <c r="B23" s="178">
        <v>38</v>
      </c>
      <c r="C23" s="178">
        <v>17</v>
      </c>
      <c r="D23" s="178">
        <v>21</v>
      </c>
      <c r="E23" s="179">
        <v>66</v>
      </c>
      <c r="F23" s="180">
        <v>28</v>
      </c>
      <c r="G23" s="178">
        <v>10</v>
      </c>
      <c r="H23" s="181">
        <v>18</v>
      </c>
      <c r="I23" s="182"/>
    </row>
    <row r="24" spans="1:9" ht="14.25">
      <c r="A24" s="177">
        <v>12</v>
      </c>
      <c r="B24" s="178">
        <v>33</v>
      </c>
      <c r="C24" s="178">
        <v>17</v>
      </c>
      <c r="D24" s="178">
        <v>16</v>
      </c>
      <c r="E24" s="179">
        <v>67</v>
      </c>
      <c r="F24" s="180">
        <v>33</v>
      </c>
      <c r="G24" s="178">
        <v>19</v>
      </c>
      <c r="H24" s="181">
        <v>14</v>
      </c>
      <c r="I24" s="182"/>
    </row>
    <row r="25" spans="1:9" ht="14.25">
      <c r="A25" s="177">
        <v>13</v>
      </c>
      <c r="B25" s="178">
        <v>40</v>
      </c>
      <c r="C25" s="178">
        <v>19</v>
      </c>
      <c r="D25" s="178">
        <v>21</v>
      </c>
      <c r="E25" s="179">
        <v>68</v>
      </c>
      <c r="F25" s="180">
        <v>26</v>
      </c>
      <c r="G25" s="178">
        <v>11</v>
      </c>
      <c r="H25" s="181">
        <v>15</v>
      </c>
      <c r="I25" s="182"/>
    </row>
    <row r="26" spans="1:9" ht="14.25">
      <c r="A26" s="183">
        <v>14</v>
      </c>
      <c r="B26" s="184">
        <v>25</v>
      </c>
      <c r="C26" s="184">
        <v>11</v>
      </c>
      <c r="D26" s="184">
        <v>14</v>
      </c>
      <c r="E26" s="185">
        <v>69</v>
      </c>
      <c r="F26" s="186">
        <v>22</v>
      </c>
      <c r="G26" s="184">
        <v>10</v>
      </c>
      <c r="H26" s="187">
        <v>12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542</v>
      </c>
      <c r="C28" s="178">
        <v>366</v>
      </c>
      <c r="D28" s="178">
        <v>176</v>
      </c>
      <c r="E28" s="179" t="s">
        <v>247</v>
      </c>
      <c r="F28" s="180">
        <v>96</v>
      </c>
      <c r="G28" s="178">
        <v>38</v>
      </c>
      <c r="H28" s="181">
        <v>58</v>
      </c>
      <c r="I28" s="182"/>
    </row>
    <row r="29" spans="1:9" ht="14.25">
      <c r="A29" s="177">
        <v>15</v>
      </c>
      <c r="B29" s="178">
        <v>30</v>
      </c>
      <c r="C29" s="178">
        <v>19</v>
      </c>
      <c r="D29" s="178">
        <v>11</v>
      </c>
      <c r="E29" s="179">
        <v>70</v>
      </c>
      <c r="F29" s="180">
        <v>29</v>
      </c>
      <c r="G29" s="178">
        <v>17</v>
      </c>
      <c r="H29" s="181">
        <v>12</v>
      </c>
      <c r="I29" s="182"/>
    </row>
    <row r="30" spans="1:9" ht="14.25">
      <c r="A30" s="177">
        <v>16</v>
      </c>
      <c r="B30" s="178">
        <v>49</v>
      </c>
      <c r="C30" s="178">
        <v>36</v>
      </c>
      <c r="D30" s="178">
        <v>13</v>
      </c>
      <c r="E30" s="179">
        <v>71</v>
      </c>
      <c r="F30" s="180">
        <v>18</v>
      </c>
      <c r="G30" s="178">
        <v>7</v>
      </c>
      <c r="H30" s="181">
        <v>11</v>
      </c>
      <c r="I30" s="182"/>
    </row>
    <row r="31" spans="1:9" ht="14.25">
      <c r="A31" s="177">
        <v>17</v>
      </c>
      <c r="B31" s="178">
        <v>34</v>
      </c>
      <c r="C31" s="178">
        <v>27</v>
      </c>
      <c r="D31" s="178">
        <v>7</v>
      </c>
      <c r="E31" s="179">
        <v>72</v>
      </c>
      <c r="F31" s="180">
        <v>15</v>
      </c>
      <c r="G31" s="178">
        <v>5</v>
      </c>
      <c r="H31" s="181">
        <v>10</v>
      </c>
      <c r="I31" s="182"/>
    </row>
    <row r="32" spans="1:9" ht="14.25">
      <c r="A32" s="177">
        <v>18</v>
      </c>
      <c r="B32" s="178">
        <v>127</v>
      </c>
      <c r="C32" s="178">
        <v>82</v>
      </c>
      <c r="D32" s="178">
        <v>45</v>
      </c>
      <c r="E32" s="179">
        <v>73</v>
      </c>
      <c r="F32" s="180">
        <v>14</v>
      </c>
      <c r="G32" s="178">
        <v>6</v>
      </c>
      <c r="H32" s="181">
        <v>8</v>
      </c>
      <c r="I32" s="182"/>
    </row>
    <row r="33" spans="1:9" ht="14.25">
      <c r="A33" s="183">
        <v>19</v>
      </c>
      <c r="B33" s="184">
        <v>302</v>
      </c>
      <c r="C33" s="184">
        <v>202</v>
      </c>
      <c r="D33" s="184">
        <v>100</v>
      </c>
      <c r="E33" s="185">
        <v>74</v>
      </c>
      <c r="F33" s="186">
        <v>20</v>
      </c>
      <c r="G33" s="184">
        <v>3</v>
      </c>
      <c r="H33" s="187">
        <v>17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1385</v>
      </c>
      <c r="C35" s="178">
        <v>778</v>
      </c>
      <c r="D35" s="178">
        <v>607</v>
      </c>
      <c r="E35" s="179" t="s">
        <v>249</v>
      </c>
      <c r="F35" s="180">
        <v>78</v>
      </c>
      <c r="G35" s="178">
        <v>26</v>
      </c>
      <c r="H35" s="181">
        <v>52</v>
      </c>
      <c r="I35" s="182"/>
    </row>
    <row r="36" spans="1:9" ht="14.25">
      <c r="A36" s="177">
        <v>20</v>
      </c>
      <c r="B36" s="178">
        <v>249</v>
      </c>
      <c r="C36" s="178">
        <v>152</v>
      </c>
      <c r="D36" s="178">
        <v>97</v>
      </c>
      <c r="E36" s="179">
        <v>75</v>
      </c>
      <c r="F36" s="180">
        <v>22</v>
      </c>
      <c r="G36" s="178">
        <v>6</v>
      </c>
      <c r="H36" s="181">
        <v>16</v>
      </c>
      <c r="I36" s="182"/>
    </row>
    <row r="37" spans="1:9" ht="14.25">
      <c r="A37" s="177">
        <v>21</v>
      </c>
      <c r="B37" s="178">
        <v>256</v>
      </c>
      <c r="C37" s="178">
        <v>147</v>
      </c>
      <c r="D37" s="178">
        <v>109</v>
      </c>
      <c r="E37" s="179">
        <v>76</v>
      </c>
      <c r="F37" s="180">
        <v>16</v>
      </c>
      <c r="G37" s="178">
        <v>5</v>
      </c>
      <c r="H37" s="181">
        <v>11</v>
      </c>
      <c r="I37" s="182"/>
    </row>
    <row r="38" spans="1:9" ht="14.25">
      <c r="A38" s="177">
        <v>22</v>
      </c>
      <c r="B38" s="178">
        <v>283</v>
      </c>
      <c r="C38" s="178">
        <v>151</v>
      </c>
      <c r="D38" s="178">
        <v>132</v>
      </c>
      <c r="E38" s="179">
        <v>77</v>
      </c>
      <c r="F38" s="180">
        <v>11</v>
      </c>
      <c r="G38" s="178">
        <v>6</v>
      </c>
      <c r="H38" s="181">
        <v>5</v>
      </c>
      <c r="I38" s="182"/>
    </row>
    <row r="39" spans="1:9" ht="14.25">
      <c r="A39" s="177">
        <v>23</v>
      </c>
      <c r="B39" s="178">
        <v>320</v>
      </c>
      <c r="C39" s="178">
        <v>168</v>
      </c>
      <c r="D39" s="178">
        <v>152</v>
      </c>
      <c r="E39" s="179">
        <v>78</v>
      </c>
      <c r="F39" s="180">
        <v>14</v>
      </c>
      <c r="G39" s="178">
        <v>6</v>
      </c>
      <c r="H39" s="181">
        <v>8</v>
      </c>
      <c r="I39" s="182"/>
    </row>
    <row r="40" spans="1:9" ht="14.25">
      <c r="A40" s="183">
        <v>24</v>
      </c>
      <c r="B40" s="184">
        <v>277</v>
      </c>
      <c r="C40" s="184">
        <v>160</v>
      </c>
      <c r="D40" s="184">
        <v>117</v>
      </c>
      <c r="E40" s="185">
        <v>79</v>
      </c>
      <c r="F40" s="186">
        <v>15</v>
      </c>
      <c r="G40" s="184">
        <v>3</v>
      </c>
      <c r="H40" s="187">
        <v>12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843</v>
      </c>
      <c r="C42" s="178">
        <v>449</v>
      </c>
      <c r="D42" s="178">
        <v>394</v>
      </c>
      <c r="E42" s="179" t="s">
        <v>251</v>
      </c>
      <c r="F42" s="180">
        <v>52</v>
      </c>
      <c r="G42" s="178">
        <v>20</v>
      </c>
      <c r="H42" s="181">
        <v>32</v>
      </c>
      <c r="I42" s="182"/>
    </row>
    <row r="43" spans="1:9" ht="14.25">
      <c r="A43" s="177">
        <v>25</v>
      </c>
      <c r="B43" s="178">
        <v>223</v>
      </c>
      <c r="C43" s="178">
        <v>113</v>
      </c>
      <c r="D43" s="178">
        <v>110</v>
      </c>
      <c r="E43" s="179">
        <v>80</v>
      </c>
      <c r="F43" s="180">
        <v>18</v>
      </c>
      <c r="G43" s="178">
        <v>8</v>
      </c>
      <c r="H43" s="181">
        <v>10</v>
      </c>
      <c r="I43" s="182"/>
    </row>
    <row r="44" spans="1:9" ht="14.25">
      <c r="A44" s="177">
        <v>26</v>
      </c>
      <c r="B44" s="178">
        <v>205</v>
      </c>
      <c r="C44" s="178">
        <v>109</v>
      </c>
      <c r="D44" s="178">
        <v>96</v>
      </c>
      <c r="E44" s="179">
        <v>81</v>
      </c>
      <c r="F44" s="180">
        <v>5</v>
      </c>
      <c r="G44" s="178">
        <v>3</v>
      </c>
      <c r="H44" s="181">
        <v>2</v>
      </c>
      <c r="I44" s="182"/>
    </row>
    <row r="45" spans="1:9" ht="14.25">
      <c r="A45" s="177">
        <v>27</v>
      </c>
      <c r="B45" s="178">
        <v>158</v>
      </c>
      <c r="C45" s="178">
        <v>88</v>
      </c>
      <c r="D45" s="178">
        <v>70</v>
      </c>
      <c r="E45" s="179">
        <v>82</v>
      </c>
      <c r="F45" s="180">
        <v>7</v>
      </c>
      <c r="G45" s="178">
        <v>1</v>
      </c>
      <c r="H45" s="181">
        <v>6</v>
      </c>
      <c r="I45" s="182"/>
    </row>
    <row r="46" spans="1:9" ht="14.25">
      <c r="A46" s="177">
        <v>28</v>
      </c>
      <c r="B46" s="178">
        <v>170</v>
      </c>
      <c r="C46" s="178">
        <v>84</v>
      </c>
      <c r="D46" s="178">
        <v>86</v>
      </c>
      <c r="E46" s="179">
        <v>83</v>
      </c>
      <c r="F46" s="180">
        <v>12</v>
      </c>
      <c r="G46" s="178">
        <v>4</v>
      </c>
      <c r="H46" s="181">
        <v>8</v>
      </c>
      <c r="I46" s="182"/>
    </row>
    <row r="47" spans="1:9" ht="14.25">
      <c r="A47" s="183">
        <v>29</v>
      </c>
      <c r="B47" s="184">
        <v>87</v>
      </c>
      <c r="C47" s="184">
        <v>55</v>
      </c>
      <c r="D47" s="184">
        <v>32</v>
      </c>
      <c r="E47" s="185">
        <v>84</v>
      </c>
      <c r="F47" s="186">
        <v>10</v>
      </c>
      <c r="G47" s="184">
        <v>4</v>
      </c>
      <c r="H47" s="187">
        <v>6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528</v>
      </c>
      <c r="C49" s="178">
        <v>263</v>
      </c>
      <c r="D49" s="178">
        <v>265</v>
      </c>
      <c r="E49" s="179" t="s">
        <v>253</v>
      </c>
      <c r="F49" s="180">
        <v>18</v>
      </c>
      <c r="G49" s="178">
        <v>5</v>
      </c>
      <c r="H49" s="181">
        <v>13</v>
      </c>
      <c r="I49" s="182"/>
    </row>
    <row r="50" spans="1:9" ht="14.25">
      <c r="A50" s="177">
        <v>30</v>
      </c>
      <c r="B50" s="178">
        <v>127</v>
      </c>
      <c r="C50" s="178">
        <v>68</v>
      </c>
      <c r="D50" s="178">
        <v>59</v>
      </c>
      <c r="E50" s="179">
        <v>85</v>
      </c>
      <c r="F50" s="180">
        <v>5</v>
      </c>
      <c r="G50" s="178">
        <v>2</v>
      </c>
      <c r="H50" s="181">
        <v>3</v>
      </c>
      <c r="I50" s="182"/>
    </row>
    <row r="51" spans="1:9" ht="14.25">
      <c r="A51" s="177">
        <v>31</v>
      </c>
      <c r="B51" s="178">
        <v>131</v>
      </c>
      <c r="C51" s="178">
        <v>66</v>
      </c>
      <c r="D51" s="178">
        <v>65</v>
      </c>
      <c r="E51" s="179">
        <v>86</v>
      </c>
      <c r="F51" s="180">
        <v>7</v>
      </c>
      <c r="G51" s="178">
        <v>2</v>
      </c>
      <c r="H51" s="181">
        <v>5</v>
      </c>
      <c r="I51" s="182"/>
    </row>
    <row r="52" spans="1:9" ht="14.25">
      <c r="A52" s="177">
        <v>32</v>
      </c>
      <c r="B52" s="178">
        <v>103</v>
      </c>
      <c r="C52" s="178">
        <v>53</v>
      </c>
      <c r="D52" s="178">
        <v>50</v>
      </c>
      <c r="E52" s="179">
        <v>87</v>
      </c>
      <c r="F52" s="180">
        <v>3</v>
      </c>
      <c r="G52" s="178">
        <v>0</v>
      </c>
      <c r="H52" s="181">
        <v>3</v>
      </c>
      <c r="I52" s="182"/>
    </row>
    <row r="53" spans="1:9" ht="14.25">
      <c r="A53" s="177">
        <v>33</v>
      </c>
      <c r="B53" s="178">
        <v>98</v>
      </c>
      <c r="C53" s="178">
        <v>45</v>
      </c>
      <c r="D53" s="178">
        <v>53</v>
      </c>
      <c r="E53" s="179">
        <v>88</v>
      </c>
      <c r="F53" s="180">
        <v>2</v>
      </c>
      <c r="G53" s="178">
        <v>0</v>
      </c>
      <c r="H53" s="181">
        <v>2</v>
      </c>
      <c r="I53" s="182"/>
    </row>
    <row r="54" spans="1:9" ht="14.25">
      <c r="A54" s="183">
        <v>34</v>
      </c>
      <c r="B54" s="184">
        <v>69</v>
      </c>
      <c r="C54" s="184">
        <v>31</v>
      </c>
      <c r="D54" s="184">
        <v>38</v>
      </c>
      <c r="E54" s="185">
        <v>89</v>
      </c>
      <c r="F54" s="186">
        <v>1</v>
      </c>
      <c r="G54" s="184">
        <v>1</v>
      </c>
      <c r="H54" s="187">
        <v>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338</v>
      </c>
      <c r="C56" s="178">
        <v>181</v>
      </c>
      <c r="D56" s="178">
        <v>157</v>
      </c>
      <c r="E56" s="179" t="s">
        <v>255</v>
      </c>
      <c r="F56" s="180">
        <v>7</v>
      </c>
      <c r="G56" s="178">
        <v>2</v>
      </c>
      <c r="H56" s="181">
        <v>5</v>
      </c>
      <c r="I56" s="182"/>
    </row>
    <row r="57" spans="1:9" ht="14.25">
      <c r="A57" s="177">
        <v>35</v>
      </c>
      <c r="B57" s="178">
        <v>80</v>
      </c>
      <c r="C57" s="178">
        <v>44</v>
      </c>
      <c r="D57" s="178">
        <v>36</v>
      </c>
      <c r="E57" s="179">
        <v>90</v>
      </c>
      <c r="F57" s="180">
        <v>1</v>
      </c>
      <c r="G57" s="178">
        <v>0</v>
      </c>
      <c r="H57" s="181">
        <v>1</v>
      </c>
      <c r="I57" s="182"/>
    </row>
    <row r="58" spans="1:9" ht="14.25">
      <c r="A58" s="177">
        <v>36</v>
      </c>
      <c r="B58" s="178">
        <v>64</v>
      </c>
      <c r="C58" s="178">
        <v>33</v>
      </c>
      <c r="D58" s="178">
        <v>31</v>
      </c>
      <c r="E58" s="179">
        <v>91</v>
      </c>
      <c r="F58" s="180">
        <v>4</v>
      </c>
      <c r="G58" s="178">
        <v>1</v>
      </c>
      <c r="H58" s="181">
        <v>3</v>
      </c>
      <c r="I58" s="182"/>
    </row>
    <row r="59" spans="1:9" ht="14.25">
      <c r="A59" s="177">
        <v>37</v>
      </c>
      <c r="B59" s="178">
        <v>64</v>
      </c>
      <c r="C59" s="178">
        <v>31</v>
      </c>
      <c r="D59" s="178">
        <v>33</v>
      </c>
      <c r="E59" s="179">
        <v>92</v>
      </c>
      <c r="F59" s="180">
        <v>1</v>
      </c>
      <c r="G59" s="178">
        <v>1</v>
      </c>
      <c r="H59" s="181">
        <v>0</v>
      </c>
      <c r="I59" s="182"/>
    </row>
    <row r="60" spans="1:9" ht="14.25">
      <c r="A60" s="177">
        <v>38</v>
      </c>
      <c r="B60" s="178">
        <v>73</v>
      </c>
      <c r="C60" s="178">
        <v>40</v>
      </c>
      <c r="D60" s="178">
        <v>33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57</v>
      </c>
      <c r="C61" s="184">
        <v>33</v>
      </c>
      <c r="D61" s="184">
        <v>24</v>
      </c>
      <c r="E61" s="185">
        <v>94</v>
      </c>
      <c r="F61" s="186" t="s">
        <v>210</v>
      </c>
      <c r="G61" s="184" t="s">
        <v>210</v>
      </c>
      <c r="H61" s="187" t="s">
        <v>210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245</v>
      </c>
      <c r="C63" s="178">
        <v>150</v>
      </c>
      <c r="D63" s="178">
        <v>95</v>
      </c>
      <c r="E63" s="179" t="s">
        <v>257</v>
      </c>
      <c r="F63" s="180">
        <v>1</v>
      </c>
      <c r="G63" s="178">
        <v>0</v>
      </c>
      <c r="H63" s="181">
        <v>1</v>
      </c>
      <c r="I63" s="182"/>
    </row>
    <row r="64" spans="1:9" ht="14.25">
      <c r="A64" s="177">
        <v>40</v>
      </c>
      <c r="B64" s="178">
        <v>58</v>
      </c>
      <c r="C64" s="178">
        <v>31</v>
      </c>
      <c r="D64" s="178">
        <v>27</v>
      </c>
      <c r="E64" s="179">
        <v>95</v>
      </c>
      <c r="F64" s="180">
        <v>1</v>
      </c>
      <c r="G64" s="178">
        <v>0</v>
      </c>
      <c r="H64" s="181">
        <v>1</v>
      </c>
      <c r="I64" s="182"/>
    </row>
    <row r="65" spans="1:9" ht="14.25">
      <c r="A65" s="177">
        <v>41</v>
      </c>
      <c r="B65" s="178">
        <v>55</v>
      </c>
      <c r="C65" s="178">
        <v>34</v>
      </c>
      <c r="D65" s="178">
        <v>21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36</v>
      </c>
      <c r="C66" s="178">
        <v>21</v>
      </c>
      <c r="D66" s="178">
        <v>15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38</v>
      </c>
      <c r="C67" s="178">
        <v>26</v>
      </c>
      <c r="D67" s="178">
        <v>12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58</v>
      </c>
      <c r="C68" s="184">
        <v>38</v>
      </c>
      <c r="D68" s="184">
        <v>20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263</v>
      </c>
      <c r="C70" s="178">
        <v>166</v>
      </c>
      <c r="D70" s="178">
        <v>97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55</v>
      </c>
      <c r="C71" s="178">
        <v>35</v>
      </c>
      <c r="D71" s="178">
        <v>20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56</v>
      </c>
      <c r="C72" s="178">
        <v>30</v>
      </c>
      <c r="D72" s="178">
        <v>26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61</v>
      </c>
      <c r="C73" s="178">
        <v>32</v>
      </c>
      <c r="D73" s="178">
        <v>29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55</v>
      </c>
      <c r="C74" s="178">
        <v>42</v>
      </c>
      <c r="D74" s="178">
        <v>13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36</v>
      </c>
      <c r="C75" s="184">
        <v>27</v>
      </c>
      <c r="D75" s="184">
        <v>9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808</v>
      </c>
      <c r="G76" s="189">
        <f>C7+C14+C21</f>
        <v>426</v>
      </c>
      <c r="H76" s="173">
        <f>D7+D14+D21</f>
        <v>382</v>
      </c>
    </row>
    <row r="77" spans="1:8" ht="14.25">
      <c r="A77" s="177" t="s">
        <v>259</v>
      </c>
      <c r="B77" s="178">
        <v>168</v>
      </c>
      <c r="C77" s="178">
        <v>101</v>
      </c>
      <c r="D77" s="178">
        <v>67</v>
      </c>
      <c r="E77" s="179" t="s">
        <v>268</v>
      </c>
      <c r="F77" s="188">
        <f>B28+B35+B42+B49+B56+B63+B70+B77+F7+F14</f>
        <v>4653</v>
      </c>
      <c r="G77" s="189">
        <f>C28+C35+C42+C49+C56+C63+C70+C77+G7+G14</f>
        <v>2623</v>
      </c>
      <c r="H77" s="173">
        <f>D28+D35+D42+D49+D56+D63+D70+D77+H7+H14</f>
        <v>2030</v>
      </c>
    </row>
    <row r="78" spans="1:8" ht="14.25">
      <c r="A78" s="177">
        <v>50</v>
      </c>
      <c r="B78" s="178">
        <v>28</v>
      </c>
      <c r="C78" s="178">
        <v>15</v>
      </c>
      <c r="D78" s="178">
        <v>13</v>
      </c>
      <c r="E78" s="179" t="s">
        <v>269</v>
      </c>
      <c r="F78" s="188">
        <f>F21+F28+F35+F42+F49+F56+F63+F70</f>
        <v>399</v>
      </c>
      <c r="G78" s="189">
        <f>G21+G28+G35+G42+G49+G56+G63+G70</f>
        <v>158</v>
      </c>
      <c r="H78" s="173">
        <f>H21+H28+H35+H42+H49+H56+H63+H70</f>
        <v>241</v>
      </c>
    </row>
    <row r="79" spans="1:8" ht="14.25">
      <c r="A79" s="177">
        <v>51</v>
      </c>
      <c r="B79" s="178">
        <v>35</v>
      </c>
      <c r="C79" s="178">
        <v>23</v>
      </c>
      <c r="D79" s="178">
        <v>12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33</v>
      </c>
      <c r="C80" s="178">
        <v>20</v>
      </c>
      <c r="D80" s="178">
        <v>13</v>
      </c>
      <c r="E80" s="179" t="s">
        <v>267</v>
      </c>
      <c r="F80" s="191">
        <f>F76/$B$5*100</f>
        <v>13.78839590443686</v>
      </c>
      <c r="G80" s="192">
        <f>G76/$C$5*100</f>
        <v>13.283442469597755</v>
      </c>
      <c r="H80" s="193">
        <f>H76/$D$5*100</f>
        <v>14.398793818318884</v>
      </c>
    </row>
    <row r="81" spans="1:8" ht="14.25">
      <c r="A81" s="177">
        <v>53</v>
      </c>
      <c r="B81" s="178">
        <v>32</v>
      </c>
      <c r="C81" s="178">
        <v>17</v>
      </c>
      <c r="D81" s="178">
        <v>15</v>
      </c>
      <c r="E81" s="179" t="s">
        <v>268</v>
      </c>
      <c r="F81" s="191">
        <f>F77/$B$5*100</f>
        <v>79.40273037542663</v>
      </c>
      <c r="G81" s="192">
        <f>G77/$C$5*100</f>
        <v>81.78983473651388</v>
      </c>
      <c r="H81" s="193">
        <f>H77/$D$5*100</f>
        <v>76.51715039577837</v>
      </c>
    </row>
    <row r="82" spans="1:8" ht="15" thickBot="1">
      <c r="A82" s="194">
        <v>54</v>
      </c>
      <c r="B82" s="195">
        <v>40</v>
      </c>
      <c r="C82" s="195">
        <v>26</v>
      </c>
      <c r="D82" s="195">
        <v>14</v>
      </c>
      <c r="E82" s="196" t="s">
        <v>269</v>
      </c>
      <c r="F82" s="197">
        <f>F78/$B$5*100</f>
        <v>6.808873720136519</v>
      </c>
      <c r="G82" s="198">
        <f>G78/$C$5*100</f>
        <v>4.926722793888369</v>
      </c>
      <c r="H82" s="199">
        <f>H78/$D$5*100</f>
        <v>9.084055785902752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279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1631</v>
      </c>
      <c r="C5" s="171">
        <f>SUM(C7,C14,C21,C28,C35,C42,C49,C56,C63,C70,C77,G7,G14,G21,G28,G35,G42,G49,G56,G63,G70,G71)</f>
        <v>989</v>
      </c>
      <c r="D5" s="172">
        <f>SUM(D7,D14,D21,D28,D35,D42,D49,D56,D63,D70,D77,H7,H14,H21,H28,H35,H42,H49,H56,H63,H70,H71)</f>
        <v>642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92</v>
      </c>
      <c r="C7" s="178">
        <v>43</v>
      </c>
      <c r="D7" s="178">
        <v>49</v>
      </c>
      <c r="E7" s="179" t="s">
        <v>241</v>
      </c>
      <c r="F7" s="180">
        <v>27</v>
      </c>
      <c r="G7" s="178">
        <v>17</v>
      </c>
      <c r="H7" s="181">
        <v>10</v>
      </c>
      <c r="I7" s="182"/>
    </row>
    <row r="8" spans="1:9" ht="14.25">
      <c r="A8" s="177">
        <v>0</v>
      </c>
      <c r="B8" s="178">
        <v>5</v>
      </c>
      <c r="C8" s="178">
        <v>3</v>
      </c>
      <c r="D8" s="178">
        <v>2</v>
      </c>
      <c r="E8" s="179">
        <v>55</v>
      </c>
      <c r="F8" s="180">
        <v>8</v>
      </c>
      <c r="G8" s="178">
        <v>6</v>
      </c>
      <c r="H8" s="181">
        <v>2</v>
      </c>
      <c r="I8" s="182"/>
    </row>
    <row r="9" spans="1:9" ht="14.25">
      <c r="A9" s="177">
        <v>1</v>
      </c>
      <c r="B9" s="178">
        <v>20</v>
      </c>
      <c r="C9" s="178">
        <v>12</v>
      </c>
      <c r="D9" s="178">
        <v>8</v>
      </c>
      <c r="E9" s="179">
        <v>56</v>
      </c>
      <c r="F9" s="180">
        <v>7</v>
      </c>
      <c r="G9" s="178">
        <v>5</v>
      </c>
      <c r="H9" s="181">
        <v>2</v>
      </c>
      <c r="I9" s="182"/>
    </row>
    <row r="10" spans="1:9" ht="14.25">
      <c r="A10" s="177">
        <v>2</v>
      </c>
      <c r="B10" s="178">
        <v>28</v>
      </c>
      <c r="C10" s="178">
        <v>11</v>
      </c>
      <c r="D10" s="178">
        <v>17</v>
      </c>
      <c r="E10" s="179">
        <v>57</v>
      </c>
      <c r="F10" s="180">
        <v>3</v>
      </c>
      <c r="G10" s="178">
        <v>2</v>
      </c>
      <c r="H10" s="181">
        <v>1</v>
      </c>
      <c r="I10" s="182"/>
    </row>
    <row r="11" spans="1:9" ht="14.25">
      <c r="A11" s="177">
        <v>3</v>
      </c>
      <c r="B11" s="178">
        <v>24</v>
      </c>
      <c r="C11" s="178">
        <v>10</v>
      </c>
      <c r="D11" s="178">
        <v>14</v>
      </c>
      <c r="E11" s="179">
        <v>58</v>
      </c>
      <c r="F11" s="180">
        <v>5</v>
      </c>
      <c r="G11" s="178">
        <v>2</v>
      </c>
      <c r="H11" s="181">
        <v>3</v>
      </c>
      <c r="I11" s="182"/>
    </row>
    <row r="12" spans="1:9" ht="14.25">
      <c r="A12" s="183">
        <v>4</v>
      </c>
      <c r="B12" s="184">
        <v>15</v>
      </c>
      <c r="C12" s="184">
        <v>7</v>
      </c>
      <c r="D12" s="184">
        <v>8</v>
      </c>
      <c r="E12" s="185">
        <v>59</v>
      </c>
      <c r="F12" s="186">
        <v>4</v>
      </c>
      <c r="G12" s="184">
        <v>2</v>
      </c>
      <c r="H12" s="187">
        <v>2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96</v>
      </c>
      <c r="C14" s="178">
        <v>49</v>
      </c>
      <c r="D14" s="178">
        <v>47</v>
      </c>
      <c r="E14" s="179" t="s">
        <v>243</v>
      </c>
      <c r="F14" s="180">
        <v>13</v>
      </c>
      <c r="G14" s="178">
        <v>9</v>
      </c>
      <c r="H14" s="181">
        <v>4</v>
      </c>
      <c r="I14" s="182"/>
    </row>
    <row r="15" spans="1:9" ht="14.25">
      <c r="A15" s="177">
        <v>5</v>
      </c>
      <c r="B15" s="178">
        <v>16</v>
      </c>
      <c r="C15" s="178">
        <v>7</v>
      </c>
      <c r="D15" s="178">
        <v>9</v>
      </c>
      <c r="E15" s="179">
        <v>60</v>
      </c>
      <c r="F15" s="180">
        <v>4</v>
      </c>
      <c r="G15" s="178">
        <v>3</v>
      </c>
      <c r="H15" s="181">
        <v>1</v>
      </c>
      <c r="I15" s="182"/>
    </row>
    <row r="16" spans="1:9" ht="14.25">
      <c r="A16" s="177">
        <v>6</v>
      </c>
      <c r="B16" s="178">
        <v>22</v>
      </c>
      <c r="C16" s="178">
        <v>9</v>
      </c>
      <c r="D16" s="178">
        <v>13</v>
      </c>
      <c r="E16" s="179">
        <v>61</v>
      </c>
      <c r="F16" s="180">
        <v>4</v>
      </c>
      <c r="G16" s="178">
        <v>1</v>
      </c>
      <c r="H16" s="181">
        <v>3</v>
      </c>
      <c r="I16" s="182"/>
    </row>
    <row r="17" spans="1:9" ht="14.25">
      <c r="A17" s="177">
        <v>7</v>
      </c>
      <c r="B17" s="178">
        <v>19</v>
      </c>
      <c r="C17" s="178">
        <v>12</v>
      </c>
      <c r="D17" s="178">
        <v>7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10</v>
      </c>
      <c r="C18" s="178">
        <v>3</v>
      </c>
      <c r="D18" s="178">
        <v>7</v>
      </c>
      <c r="E18" s="179">
        <v>63</v>
      </c>
      <c r="F18" s="180">
        <v>1</v>
      </c>
      <c r="G18" s="178">
        <v>1</v>
      </c>
      <c r="H18" s="181">
        <v>0</v>
      </c>
      <c r="I18" s="182"/>
    </row>
    <row r="19" spans="1:9" ht="14.25">
      <c r="A19" s="183">
        <v>9</v>
      </c>
      <c r="B19" s="184">
        <v>29</v>
      </c>
      <c r="C19" s="184">
        <v>18</v>
      </c>
      <c r="D19" s="184">
        <v>11</v>
      </c>
      <c r="E19" s="185">
        <v>64</v>
      </c>
      <c r="F19" s="186">
        <v>3</v>
      </c>
      <c r="G19" s="184">
        <v>3</v>
      </c>
      <c r="H19" s="187">
        <v>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49</v>
      </c>
      <c r="C21" s="178">
        <v>21</v>
      </c>
      <c r="D21" s="178">
        <v>28</v>
      </c>
      <c r="E21" s="179" t="s">
        <v>245</v>
      </c>
      <c r="F21" s="180">
        <v>7</v>
      </c>
      <c r="G21" s="178">
        <v>5</v>
      </c>
      <c r="H21" s="181">
        <v>2</v>
      </c>
      <c r="I21" s="182"/>
    </row>
    <row r="22" spans="1:9" ht="14.25">
      <c r="A22" s="177">
        <v>10</v>
      </c>
      <c r="B22" s="178">
        <v>13</v>
      </c>
      <c r="C22" s="178">
        <v>7</v>
      </c>
      <c r="D22" s="178">
        <v>6</v>
      </c>
      <c r="E22" s="179">
        <v>65</v>
      </c>
      <c r="F22" s="180">
        <v>3</v>
      </c>
      <c r="G22" s="178">
        <v>3</v>
      </c>
      <c r="H22" s="181">
        <v>0</v>
      </c>
      <c r="I22" s="182"/>
    </row>
    <row r="23" spans="1:9" ht="14.25">
      <c r="A23" s="177">
        <v>11</v>
      </c>
      <c r="B23" s="178">
        <v>13</v>
      </c>
      <c r="C23" s="178">
        <v>3</v>
      </c>
      <c r="D23" s="178">
        <v>10</v>
      </c>
      <c r="E23" s="179">
        <v>66</v>
      </c>
      <c r="F23" s="180">
        <v>3</v>
      </c>
      <c r="G23" s="178">
        <v>2</v>
      </c>
      <c r="H23" s="181">
        <v>1</v>
      </c>
      <c r="I23" s="182"/>
    </row>
    <row r="24" spans="1:9" ht="14.25">
      <c r="A24" s="177">
        <v>12</v>
      </c>
      <c r="B24" s="178">
        <v>8</v>
      </c>
      <c r="C24" s="178">
        <v>4</v>
      </c>
      <c r="D24" s="178">
        <v>4</v>
      </c>
      <c r="E24" s="179">
        <v>67</v>
      </c>
      <c r="F24" s="180">
        <v>1</v>
      </c>
      <c r="G24" s="178">
        <v>0</v>
      </c>
      <c r="H24" s="181">
        <v>1</v>
      </c>
      <c r="I24" s="182"/>
    </row>
    <row r="25" spans="1:9" ht="14.25">
      <c r="A25" s="177">
        <v>13</v>
      </c>
      <c r="B25" s="178">
        <v>9</v>
      </c>
      <c r="C25" s="178">
        <v>4</v>
      </c>
      <c r="D25" s="178">
        <v>5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6</v>
      </c>
      <c r="C26" s="184">
        <v>3</v>
      </c>
      <c r="D26" s="184">
        <v>3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213</v>
      </c>
      <c r="C28" s="178">
        <v>136</v>
      </c>
      <c r="D28" s="178">
        <v>77</v>
      </c>
      <c r="E28" s="179" t="s">
        <v>247</v>
      </c>
      <c r="F28" s="180">
        <v>6</v>
      </c>
      <c r="G28" s="178">
        <v>2</v>
      </c>
      <c r="H28" s="181">
        <v>4</v>
      </c>
      <c r="I28" s="182"/>
    </row>
    <row r="29" spans="1:9" ht="14.25">
      <c r="A29" s="177">
        <v>15</v>
      </c>
      <c r="B29" s="178">
        <v>7</v>
      </c>
      <c r="C29" s="178">
        <v>4</v>
      </c>
      <c r="D29" s="178">
        <v>3</v>
      </c>
      <c r="E29" s="179">
        <v>70</v>
      </c>
      <c r="F29" s="180">
        <v>1</v>
      </c>
      <c r="G29" s="178">
        <v>0</v>
      </c>
      <c r="H29" s="181">
        <v>1</v>
      </c>
      <c r="I29" s="182"/>
    </row>
    <row r="30" spans="1:9" ht="14.25">
      <c r="A30" s="177">
        <v>16</v>
      </c>
      <c r="B30" s="178">
        <v>5</v>
      </c>
      <c r="C30" s="178">
        <v>5</v>
      </c>
      <c r="D30" s="178">
        <v>0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>
        <v>5</v>
      </c>
      <c r="C31" s="178">
        <v>2</v>
      </c>
      <c r="D31" s="178">
        <v>3</v>
      </c>
      <c r="E31" s="179">
        <v>72</v>
      </c>
      <c r="F31" s="180">
        <v>1</v>
      </c>
      <c r="G31" s="178">
        <v>0</v>
      </c>
      <c r="H31" s="181">
        <v>1</v>
      </c>
      <c r="I31" s="182"/>
    </row>
    <row r="32" spans="1:9" ht="14.25">
      <c r="A32" s="177">
        <v>18</v>
      </c>
      <c r="B32" s="178">
        <v>43</v>
      </c>
      <c r="C32" s="178">
        <v>37</v>
      </c>
      <c r="D32" s="178">
        <v>6</v>
      </c>
      <c r="E32" s="179">
        <v>73</v>
      </c>
      <c r="F32" s="180">
        <v>2</v>
      </c>
      <c r="G32" s="178">
        <v>2</v>
      </c>
      <c r="H32" s="181">
        <v>0</v>
      </c>
      <c r="I32" s="182"/>
    </row>
    <row r="33" spans="1:9" ht="14.25">
      <c r="A33" s="183">
        <v>19</v>
      </c>
      <c r="B33" s="184">
        <v>153</v>
      </c>
      <c r="C33" s="184">
        <v>88</v>
      </c>
      <c r="D33" s="184">
        <v>65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500</v>
      </c>
      <c r="C35" s="178">
        <v>329</v>
      </c>
      <c r="D35" s="178">
        <v>171</v>
      </c>
      <c r="E35" s="179" t="s">
        <v>249</v>
      </c>
      <c r="F35" s="180">
        <v>6</v>
      </c>
      <c r="G35" s="178">
        <v>1</v>
      </c>
      <c r="H35" s="181">
        <v>5</v>
      </c>
      <c r="I35" s="182"/>
    </row>
    <row r="36" spans="1:9" ht="14.25">
      <c r="A36" s="177">
        <v>20</v>
      </c>
      <c r="B36" s="178">
        <v>117</v>
      </c>
      <c r="C36" s="178">
        <v>79</v>
      </c>
      <c r="D36" s="178">
        <v>38</v>
      </c>
      <c r="E36" s="179">
        <v>75</v>
      </c>
      <c r="F36" s="180">
        <v>2</v>
      </c>
      <c r="G36" s="178">
        <v>0</v>
      </c>
      <c r="H36" s="181">
        <v>2</v>
      </c>
      <c r="I36" s="182"/>
    </row>
    <row r="37" spans="1:9" ht="14.25">
      <c r="A37" s="177">
        <v>21</v>
      </c>
      <c r="B37" s="178">
        <v>126</v>
      </c>
      <c r="C37" s="178">
        <v>89</v>
      </c>
      <c r="D37" s="178">
        <v>37</v>
      </c>
      <c r="E37" s="179">
        <v>76</v>
      </c>
      <c r="F37" s="180" t="s">
        <v>210</v>
      </c>
      <c r="G37" s="178" t="s">
        <v>210</v>
      </c>
      <c r="H37" s="181" t="s">
        <v>210</v>
      </c>
      <c r="I37" s="182"/>
    </row>
    <row r="38" spans="1:9" ht="14.25">
      <c r="A38" s="177">
        <v>22</v>
      </c>
      <c r="B38" s="178">
        <v>101</v>
      </c>
      <c r="C38" s="178">
        <v>63</v>
      </c>
      <c r="D38" s="178">
        <v>38</v>
      </c>
      <c r="E38" s="179">
        <v>77</v>
      </c>
      <c r="F38" s="180">
        <v>1</v>
      </c>
      <c r="G38" s="178">
        <v>0</v>
      </c>
      <c r="H38" s="181">
        <v>1</v>
      </c>
      <c r="I38" s="182"/>
    </row>
    <row r="39" spans="1:9" ht="14.25">
      <c r="A39" s="177">
        <v>23</v>
      </c>
      <c r="B39" s="178">
        <v>98</v>
      </c>
      <c r="C39" s="178">
        <v>59</v>
      </c>
      <c r="D39" s="178">
        <v>39</v>
      </c>
      <c r="E39" s="179">
        <v>78</v>
      </c>
      <c r="F39" s="180">
        <v>2</v>
      </c>
      <c r="G39" s="178">
        <v>1</v>
      </c>
      <c r="H39" s="181">
        <v>1</v>
      </c>
      <c r="I39" s="182"/>
    </row>
    <row r="40" spans="1:9" ht="14.25">
      <c r="A40" s="183">
        <v>24</v>
      </c>
      <c r="B40" s="184">
        <v>58</v>
      </c>
      <c r="C40" s="184">
        <v>39</v>
      </c>
      <c r="D40" s="184">
        <v>19</v>
      </c>
      <c r="E40" s="185">
        <v>79</v>
      </c>
      <c r="F40" s="186">
        <v>1</v>
      </c>
      <c r="G40" s="184">
        <v>0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192</v>
      </c>
      <c r="C42" s="178">
        <v>116</v>
      </c>
      <c r="D42" s="178">
        <v>76</v>
      </c>
      <c r="E42" s="179" t="s">
        <v>251</v>
      </c>
      <c r="F42" s="180">
        <v>5</v>
      </c>
      <c r="G42" s="178">
        <v>1</v>
      </c>
      <c r="H42" s="181">
        <v>4</v>
      </c>
      <c r="I42" s="182"/>
    </row>
    <row r="43" spans="1:9" ht="14.25">
      <c r="A43" s="177">
        <v>25</v>
      </c>
      <c r="B43" s="178">
        <v>63</v>
      </c>
      <c r="C43" s="178">
        <v>43</v>
      </c>
      <c r="D43" s="178">
        <v>20</v>
      </c>
      <c r="E43" s="179">
        <v>80</v>
      </c>
      <c r="F43" s="180">
        <v>2</v>
      </c>
      <c r="G43" s="178">
        <v>1</v>
      </c>
      <c r="H43" s="181">
        <v>1</v>
      </c>
      <c r="I43" s="182"/>
    </row>
    <row r="44" spans="1:9" ht="14.25">
      <c r="A44" s="177">
        <v>26</v>
      </c>
      <c r="B44" s="178">
        <v>47</v>
      </c>
      <c r="C44" s="178">
        <v>30</v>
      </c>
      <c r="D44" s="178">
        <v>17</v>
      </c>
      <c r="E44" s="179">
        <v>81</v>
      </c>
      <c r="F44" s="180">
        <v>2</v>
      </c>
      <c r="G44" s="178">
        <v>0</v>
      </c>
      <c r="H44" s="181">
        <v>2</v>
      </c>
      <c r="I44" s="182"/>
    </row>
    <row r="45" spans="1:9" ht="14.25">
      <c r="A45" s="177">
        <v>27</v>
      </c>
      <c r="B45" s="178">
        <v>41</v>
      </c>
      <c r="C45" s="178">
        <v>22</v>
      </c>
      <c r="D45" s="178">
        <v>19</v>
      </c>
      <c r="E45" s="179">
        <v>82</v>
      </c>
      <c r="F45" s="180" t="s">
        <v>210</v>
      </c>
      <c r="G45" s="178" t="s">
        <v>210</v>
      </c>
      <c r="H45" s="181" t="s">
        <v>210</v>
      </c>
      <c r="I45" s="182"/>
    </row>
    <row r="46" spans="1:9" ht="14.25">
      <c r="A46" s="177">
        <v>28</v>
      </c>
      <c r="B46" s="178">
        <v>24</v>
      </c>
      <c r="C46" s="178">
        <v>11</v>
      </c>
      <c r="D46" s="178">
        <v>13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17</v>
      </c>
      <c r="C47" s="184">
        <v>10</v>
      </c>
      <c r="D47" s="184">
        <v>7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138</v>
      </c>
      <c r="C49" s="178">
        <v>76</v>
      </c>
      <c r="D49" s="178">
        <v>62</v>
      </c>
      <c r="E49" s="179" t="s">
        <v>253</v>
      </c>
      <c r="F49" s="180">
        <v>1</v>
      </c>
      <c r="G49" s="178">
        <v>0</v>
      </c>
      <c r="H49" s="181">
        <v>1</v>
      </c>
      <c r="I49" s="182"/>
    </row>
    <row r="50" spans="1:9" ht="14.25">
      <c r="A50" s="177">
        <v>30</v>
      </c>
      <c r="B50" s="178">
        <v>25</v>
      </c>
      <c r="C50" s="178">
        <v>16</v>
      </c>
      <c r="D50" s="178">
        <v>9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29</v>
      </c>
      <c r="C51" s="178">
        <v>16</v>
      </c>
      <c r="D51" s="178">
        <v>13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27</v>
      </c>
      <c r="C52" s="178">
        <v>12</v>
      </c>
      <c r="D52" s="178">
        <v>15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32</v>
      </c>
      <c r="C53" s="178">
        <v>17</v>
      </c>
      <c r="D53" s="178">
        <v>15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25</v>
      </c>
      <c r="C54" s="184">
        <v>15</v>
      </c>
      <c r="D54" s="184">
        <v>10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108</v>
      </c>
      <c r="C56" s="178">
        <v>55</v>
      </c>
      <c r="D56" s="178">
        <v>53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30</v>
      </c>
      <c r="C57" s="178">
        <v>18</v>
      </c>
      <c r="D57" s="178">
        <v>12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19</v>
      </c>
      <c r="C58" s="178">
        <v>9</v>
      </c>
      <c r="D58" s="178">
        <v>10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25</v>
      </c>
      <c r="C59" s="178">
        <v>10</v>
      </c>
      <c r="D59" s="178">
        <v>15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15</v>
      </c>
      <c r="C60" s="178">
        <v>9</v>
      </c>
      <c r="D60" s="178">
        <v>6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19</v>
      </c>
      <c r="C61" s="184">
        <v>9</v>
      </c>
      <c r="D61" s="184">
        <v>10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77</v>
      </c>
      <c r="C63" s="178">
        <v>53</v>
      </c>
      <c r="D63" s="178">
        <v>24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25</v>
      </c>
      <c r="C64" s="178">
        <v>20</v>
      </c>
      <c r="D64" s="178">
        <v>5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9</v>
      </c>
      <c r="C65" s="178">
        <v>6</v>
      </c>
      <c r="D65" s="178">
        <v>3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14</v>
      </c>
      <c r="C66" s="178">
        <v>9</v>
      </c>
      <c r="D66" s="178">
        <v>5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12</v>
      </c>
      <c r="C67" s="178">
        <v>8</v>
      </c>
      <c r="D67" s="178">
        <v>4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17</v>
      </c>
      <c r="C68" s="184">
        <v>10</v>
      </c>
      <c r="D68" s="184">
        <v>7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63</v>
      </c>
      <c r="C70" s="178">
        <v>46</v>
      </c>
      <c r="D70" s="178">
        <v>17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13</v>
      </c>
      <c r="C71" s="178">
        <v>11</v>
      </c>
      <c r="D71" s="178">
        <v>2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11</v>
      </c>
      <c r="C72" s="178">
        <v>8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14</v>
      </c>
      <c r="C73" s="178">
        <v>7</v>
      </c>
      <c r="D73" s="178">
        <v>7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18</v>
      </c>
      <c r="C74" s="178">
        <v>15</v>
      </c>
      <c r="D74" s="178">
        <v>3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7</v>
      </c>
      <c r="C75" s="184">
        <v>5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237</v>
      </c>
      <c r="G76" s="189">
        <f>C7+C14+C21</f>
        <v>113</v>
      </c>
      <c r="H76" s="173">
        <f>D7+D14+D21</f>
        <v>124</v>
      </c>
    </row>
    <row r="77" spans="1:8" ht="14.25">
      <c r="A77" s="177" t="s">
        <v>259</v>
      </c>
      <c r="B77" s="178">
        <v>38</v>
      </c>
      <c r="C77" s="178">
        <v>30</v>
      </c>
      <c r="D77" s="178">
        <v>8</v>
      </c>
      <c r="E77" s="179" t="s">
        <v>268</v>
      </c>
      <c r="F77" s="188">
        <f>B28+B35+B42+B49+B56+B63+B70+B77+F7+F14</f>
        <v>1369</v>
      </c>
      <c r="G77" s="189">
        <f>C28+C35+C42+C49+C56+C63+C70+C77+G7+G14</f>
        <v>867</v>
      </c>
      <c r="H77" s="173">
        <f>D28+D35+D42+D49+D56+D63+D70+D77+H7+H14</f>
        <v>502</v>
      </c>
    </row>
    <row r="78" spans="1:8" ht="14.25">
      <c r="A78" s="177">
        <v>50</v>
      </c>
      <c r="B78" s="178">
        <v>9</v>
      </c>
      <c r="C78" s="178">
        <v>6</v>
      </c>
      <c r="D78" s="178">
        <v>3</v>
      </c>
      <c r="E78" s="179" t="s">
        <v>269</v>
      </c>
      <c r="F78" s="188">
        <f>F21+F28+F35+F42+F49+F56+F63+F70</f>
        <v>25</v>
      </c>
      <c r="G78" s="189">
        <f>G21+G28+G35+G42+G49+G56+G63+G70</f>
        <v>9</v>
      </c>
      <c r="H78" s="173">
        <f>H21+H28+H35+H42+H49+H56+H63+H70</f>
        <v>16</v>
      </c>
    </row>
    <row r="79" spans="1:8" ht="14.25">
      <c r="A79" s="177">
        <v>51</v>
      </c>
      <c r="B79" s="178">
        <v>11</v>
      </c>
      <c r="C79" s="178">
        <v>8</v>
      </c>
      <c r="D79" s="178">
        <v>3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5</v>
      </c>
      <c r="C80" s="178">
        <v>5</v>
      </c>
      <c r="D80" s="178">
        <v>0</v>
      </c>
      <c r="E80" s="179" t="s">
        <v>267</v>
      </c>
      <c r="F80" s="191">
        <f>F76/$B$5*100</f>
        <v>14.530962599632128</v>
      </c>
      <c r="G80" s="192">
        <f>G76/$C$5*100</f>
        <v>11.425682507583417</v>
      </c>
      <c r="H80" s="193">
        <f>H76/$D$5*100</f>
        <v>19.314641744548286</v>
      </c>
    </row>
    <row r="81" spans="1:8" ht="14.25">
      <c r="A81" s="177">
        <v>53</v>
      </c>
      <c r="B81" s="178">
        <v>9</v>
      </c>
      <c r="C81" s="178">
        <v>8</v>
      </c>
      <c r="D81" s="178">
        <v>1</v>
      </c>
      <c r="E81" s="179" t="s">
        <v>268</v>
      </c>
      <c r="F81" s="191">
        <f>F77/$B$5*100</f>
        <v>83.93623543838136</v>
      </c>
      <c r="G81" s="192">
        <f>G77/$C$5*100</f>
        <v>87.66430738119313</v>
      </c>
      <c r="H81" s="193">
        <f>H77/$D$5*100</f>
        <v>78.19314641744548</v>
      </c>
    </row>
    <row r="82" spans="1:8" ht="15" thickBot="1">
      <c r="A82" s="194">
        <v>54</v>
      </c>
      <c r="B82" s="195">
        <v>4</v>
      </c>
      <c r="C82" s="195">
        <v>3</v>
      </c>
      <c r="D82" s="195">
        <v>1</v>
      </c>
      <c r="E82" s="196" t="s">
        <v>269</v>
      </c>
      <c r="F82" s="197">
        <f>F78/$B$5*100</f>
        <v>1.5328019619865114</v>
      </c>
      <c r="G82" s="198">
        <f>G78/$C$5*100</f>
        <v>0.910010111223458</v>
      </c>
      <c r="H82" s="199">
        <f>H78/$D$5*100</f>
        <v>2.4922118380062304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280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4047</v>
      </c>
      <c r="C5" s="171">
        <f>SUM(C7,C14,C21,C28,C35,C42,C49,C56,C63,C70,C77,G7,G14,G21,G28,G35,G42,G49,G56,G63,G70,G71)</f>
        <v>2248</v>
      </c>
      <c r="D5" s="172">
        <f>SUM(D7,D14,D21,D28,D35,D42,D49,D56,D63,D70,D77,H7,H14,H21,H28,H35,H42,H49,H56,H63,H70,H71)</f>
        <v>1799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290</v>
      </c>
      <c r="C7" s="178">
        <v>140</v>
      </c>
      <c r="D7" s="178">
        <v>150</v>
      </c>
      <c r="E7" s="179" t="s">
        <v>241</v>
      </c>
      <c r="F7" s="180">
        <v>78</v>
      </c>
      <c r="G7" s="178">
        <v>50</v>
      </c>
      <c r="H7" s="181">
        <v>28</v>
      </c>
      <c r="I7" s="182"/>
    </row>
    <row r="8" spans="1:9" ht="14.25">
      <c r="A8" s="177">
        <v>0</v>
      </c>
      <c r="B8" s="178">
        <v>23</v>
      </c>
      <c r="C8" s="178">
        <v>13</v>
      </c>
      <c r="D8" s="178">
        <v>10</v>
      </c>
      <c r="E8" s="179">
        <v>55</v>
      </c>
      <c r="F8" s="180">
        <v>17</v>
      </c>
      <c r="G8" s="178">
        <v>10</v>
      </c>
      <c r="H8" s="181">
        <v>7</v>
      </c>
      <c r="I8" s="182"/>
    </row>
    <row r="9" spans="1:9" ht="14.25">
      <c r="A9" s="177">
        <v>1</v>
      </c>
      <c r="B9" s="178">
        <v>77</v>
      </c>
      <c r="C9" s="178">
        <v>35</v>
      </c>
      <c r="D9" s="178">
        <v>42</v>
      </c>
      <c r="E9" s="179">
        <v>56</v>
      </c>
      <c r="F9" s="180">
        <v>16</v>
      </c>
      <c r="G9" s="178">
        <v>13</v>
      </c>
      <c r="H9" s="181">
        <v>3</v>
      </c>
      <c r="I9" s="182"/>
    </row>
    <row r="10" spans="1:9" ht="14.25">
      <c r="A10" s="177">
        <v>2</v>
      </c>
      <c r="B10" s="178">
        <v>65</v>
      </c>
      <c r="C10" s="178">
        <v>32</v>
      </c>
      <c r="D10" s="178">
        <v>33</v>
      </c>
      <c r="E10" s="179">
        <v>57</v>
      </c>
      <c r="F10" s="180">
        <v>21</v>
      </c>
      <c r="G10" s="178">
        <v>12</v>
      </c>
      <c r="H10" s="181">
        <v>9</v>
      </c>
      <c r="I10" s="182"/>
    </row>
    <row r="11" spans="1:9" ht="14.25">
      <c r="A11" s="177">
        <v>3</v>
      </c>
      <c r="B11" s="178">
        <v>63</v>
      </c>
      <c r="C11" s="178">
        <v>27</v>
      </c>
      <c r="D11" s="178">
        <v>36</v>
      </c>
      <c r="E11" s="179">
        <v>58</v>
      </c>
      <c r="F11" s="180">
        <v>13</v>
      </c>
      <c r="G11" s="178">
        <v>9</v>
      </c>
      <c r="H11" s="181">
        <v>4</v>
      </c>
      <c r="I11" s="182"/>
    </row>
    <row r="12" spans="1:9" ht="14.25">
      <c r="A12" s="183">
        <v>4</v>
      </c>
      <c r="B12" s="184">
        <v>62</v>
      </c>
      <c r="C12" s="184">
        <v>33</v>
      </c>
      <c r="D12" s="184">
        <v>29</v>
      </c>
      <c r="E12" s="185">
        <v>59</v>
      </c>
      <c r="F12" s="186">
        <v>11</v>
      </c>
      <c r="G12" s="184">
        <v>6</v>
      </c>
      <c r="H12" s="187">
        <v>5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241</v>
      </c>
      <c r="C14" s="178">
        <v>126</v>
      </c>
      <c r="D14" s="178">
        <v>115</v>
      </c>
      <c r="E14" s="179" t="s">
        <v>243</v>
      </c>
      <c r="F14" s="180">
        <v>53</v>
      </c>
      <c r="G14" s="178">
        <v>31</v>
      </c>
      <c r="H14" s="181">
        <v>22</v>
      </c>
      <c r="I14" s="182"/>
    </row>
    <row r="15" spans="1:9" ht="14.25">
      <c r="A15" s="177">
        <v>5</v>
      </c>
      <c r="B15" s="178">
        <v>49</v>
      </c>
      <c r="C15" s="178">
        <v>28</v>
      </c>
      <c r="D15" s="178">
        <v>21</v>
      </c>
      <c r="E15" s="179">
        <v>60</v>
      </c>
      <c r="F15" s="180">
        <v>10</v>
      </c>
      <c r="G15" s="178">
        <v>7</v>
      </c>
      <c r="H15" s="181">
        <v>3</v>
      </c>
      <c r="I15" s="182"/>
    </row>
    <row r="16" spans="1:9" ht="14.25">
      <c r="A16" s="177">
        <v>6</v>
      </c>
      <c r="B16" s="178">
        <v>67</v>
      </c>
      <c r="C16" s="178">
        <v>37</v>
      </c>
      <c r="D16" s="178">
        <v>30</v>
      </c>
      <c r="E16" s="179">
        <v>61</v>
      </c>
      <c r="F16" s="180">
        <v>11</v>
      </c>
      <c r="G16" s="178">
        <v>7</v>
      </c>
      <c r="H16" s="181">
        <v>4</v>
      </c>
      <c r="I16" s="182"/>
    </row>
    <row r="17" spans="1:9" ht="14.25">
      <c r="A17" s="177">
        <v>7</v>
      </c>
      <c r="B17" s="178">
        <v>46</v>
      </c>
      <c r="C17" s="178">
        <v>26</v>
      </c>
      <c r="D17" s="178">
        <v>20</v>
      </c>
      <c r="E17" s="179">
        <v>62</v>
      </c>
      <c r="F17" s="180">
        <v>11</v>
      </c>
      <c r="G17" s="178">
        <v>6</v>
      </c>
      <c r="H17" s="181">
        <v>5</v>
      </c>
      <c r="I17" s="182"/>
    </row>
    <row r="18" spans="1:9" ht="14.25">
      <c r="A18" s="177">
        <v>8</v>
      </c>
      <c r="B18" s="178">
        <v>43</v>
      </c>
      <c r="C18" s="178">
        <v>17</v>
      </c>
      <c r="D18" s="178">
        <v>26</v>
      </c>
      <c r="E18" s="179">
        <v>63</v>
      </c>
      <c r="F18" s="180">
        <v>11</v>
      </c>
      <c r="G18" s="178">
        <v>7</v>
      </c>
      <c r="H18" s="181">
        <v>4</v>
      </c>
      <c r="I18" s="182"/>
    </row>
    <row r="19" spans="1:9" ht="14.25">
      <c r="A19" s="183">
        <v>9</v>
      </c>
      <c r="B19" s="184">
        <v>36</v>
      </c>
      <c r="C19" s="184">
        <v>18</v>
      </c>
      <c r="D19" s="184">
        <v>18</v>
      </c>
      <c r="E19" s="185">
        <v>64</v>
      </c>
      <c r="F19" s="186">
        <v>10</v>
      </c>
      <c r="G19" s="184">
        <v>4</v>
      </c>
      <c r="H19" s="187">
        <v>6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180</v>
      </c>
      <c r="C21" s="178">
        <v>96</v>
      </c>
      <c r="D21" s="178">
        <v>84</v>
      </c>
      <c r="E21" s="179" t="s">
        <v>245</v>
      </c>
      <c r="F21" s="180">
        <v>33</v>
      </c>
      <c r="G21" s="178">
        <v>16</v>
      </c>
      <c r="H21" s="181">
        <v>17</v>
      </c>
      <c r="I21" s="182"/>
    </row>
    <row r="22" spans="1:9" ht="14.25">
      <c r="A22" s="177">
        <v>10</v>
      </c>
      <c r="B22" s="178">
        <v>60</v>
      </c>
      <c r="C22" s="178">
        <v>24</v>
      </c>
      <c r="D22" s="178">
        <v>36</v>
      </c>
      <c r="E22" s="179">
        <v>65</v>
      </c>
      <c r="F22" s="180">
        <v>12</v>
      </c>
      <c r="G22" s="178">
        <v>7</v>
      </c>
      <c r="H22" s="181">
        <v>5</v>
      </c>
      <c r="I22" s="182"/>
    </row>
    <row r="23" spans="1:9" ht="14.25">
      <c r="A23" s="177">
        <v>11</v>
      </c>
      <c r="B23" s="178">
        <v>32</v>
      </c>
      <c r="C23" s="178">
        <v>20</v>
      </c>
      <c r="D23" s="178">
        <v>12</v>
      </c>
      <c r="E23" s="179">
        <v>66</v>
      </c>
      <c r="F23" s="180">
        <v>5</v>
      </c>
      <c r="G23" s="178">
        <v>1</v>
      </c>
      <c r="H23" s="181">
        <v>4</v>
      </c>
      <c r="I23" s="182"/>
    </row>
    <row r="24" spans="1:9" ht="14.25">
      <c r="A24" s="177">
        <v>12</v>
      </c>
      <c r="B24" s="178">
        <v>41</v>
      </c>
      <c r="C24" s="178">
        <v>21</v>
      </c>
      <c r="D24" s="178">
        <v>20</v>
      </c>
      <c r="E24" s="179">
        <v>67</v>
      </c>
      <c r="F24" s="180">
        <v>7</v>
      </c>
      <c r="G24" s="178">
        <v>2</v>
      </c>
      <c r="H24" s="181">
        <v>5</v>
      </c>
      <c r="I24" s="182"/>
    </row>
    <row r="25" spans="1:9" ht="14.25">
      <c r="A25" s="177">
        <v>13</v>
      </c>
      <c r="B25" s="178">
        <v>31</v>
      </c>
      <c r="C25" s="178">
        <v>22</v>
      </c>
      <c r="D25" s="178">
        <v>9</v>
      </c>
      <c r="E25" s="179">
        <v>68</v>
      </c>
      <c r="F25" s="180">
        <v>4</v>
      </c>
      <c r="G25" s="178">
        <v>1</v>
      </c>
      <c r="H25" s="181">
        <v>3</v>
      </c>
      <c r="I25" s="182"/>
    </row>
    <row r="26" spans="1:9" ht="14.25">
      <c r="A26" s="183">
        <v>14</v>
      </c>
      <c r="B26" s="184">
        <v>16</v>
      </c>
      <c r="C26" s="184">
        <v>9</v>
      </c>
      <c r="D26" s="184">
        <v>7</v>
      </c>
      <c r="E26" s="185">
        <v>69</v>
      </c>
      <c r="F26" s="186">
        <v>5</v>
      </c>
      <c r="G26" s="184">
        <v>5</v>
      </c>
      <c r="H26" s="187">
        <v>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377</v>
      </c>
      <c r="C28" s="178">
        <v>194</v>
      </c>
      <c r="D28" s="178">
        <v>183</v>
      </c>
      <c r="E28" s="179" t="s">
        <v>247</v>
      </c>
      <c r="F28" s="180">
        <v>19</v>
      </c>
      <c r="G28" s="178">
        <v>10</v>
      </c>
      <c r="H28" s="181">
        <v>9</v>
      </c>
      <c r="I28" s="182"/>
    </row>
    <row r="29" spans="1:9" ht="14.25">
      <c r="A29" s="177">
        <v>15</v>
      </c>
      <c r="B29" s="178">
        <v>17</v>
      </c>
      <c r="C29" s="178">
        <v>7</v>
      </c>
      <c r="D29" s="178">
        <v>10</v>
      </c>
      <c r="E29" s="179">
        <v>70</v>
      </c>
      <c r="F29" s="180">
        <v>6</v>
      </c>
      <c r="G29" s="178">
        <v>1</v>
      </c>
      <c r="H29" s="181">
        <v>5</v>
      </c>
      <c r="I29" s="182"/>
    </row>
    <row r="30" spans="1:9" ht="14.25">
      <c r="A30" s="177">
        <v>16</v>
      </c>
      <c r="B30" s="178">
        <v>16</v>
      </c>
      <c r="C30" s="178">
        <v>10</v>
      </c>
      <c r="D30" s="178">
        <v>6</v>
      </c>
      <c r="E30" s="179">
        <v>71</v>
      </c>
      <c r="F30" s="180">
        <v>5</v>
      </c>
      <c r="G30" s="178">
        <v>2</v>
      </c>
      <c r="H30" s="181">
        <v>3</v>
      </c>
      <c r="I30" s="182"/>
    </row>
    <row r="31" spans="1:9" ht="14.25">
      <c r="A31" s="177">
        <v>17</v>
      </c>
      <c r="B31" s="178">
        <v>24</v>
      </c>
      <c r="C31" s="178">
        <v>20</v>
      </c>
      <c r="D31" s="178">
        <v>4</v>
      </c>
      <c r="E31" s="179">
        <v>72</v>
      </c>
      <c r="F31" s="180">
        <v>4</v>
      </c>
      <c r="G31" s="178">
        <v>4</v>
      </c>
      <c r="H31" s="181">
        <v>0</v>
      </c>
      <c r="I31" s="182"/>
    </row>
    <row r="32" spans="1:9" ht="14.25">
      <c r="A32" s="177">
        <v>18</v>
      </c>
      <c r="B32" s="178">
        <v>64</v>
      </c>
      <c r="C32" s="178">
        <v>41</v>
      </c>
      <c r="D32" s="178">
        <v>23</v>
      </c>
      <c r="E32" s="179">
        <v>73</v>
      </c>
      <c r="F32" s="180">
        <v>1</v>
      </c>
      <c r="G32" s="178">
        <v>1</v>
      </c>
      <c r="H32" s="181">
        <v>0</v>
      </c>
      <c r="I32" s="182"/>
    </row>
    <row r="33" spans="1:9" ht="14.25">
      <c r="A33" s="183">
        <v>19</v>
      </c>
      <c r="B33" s="184">
        <v>256</v>
      </c>
      <c r="C33" s="184">
        <v>116</v>
      </c>
      <c r="D33" s="184">
        <v>140</v>
      </c>
      <c r="E33" s="185">
        <v>74</v>
      </c>
      <c r="F33" s="186">
        <v>3</v>
      </c>
      <c r="G33" s="184">
        <v>2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796</v>
      </c>
      <c r="C35" s="178">
        <v>417</v>
      </c>
      <c r="D35" s="178">
        <v>379</v>
      </c>
      <c r="E35" s="179" t="s">
        <v>249</v>
      </c>
      <c r="F35" s="180">
        <v>10</v>
      </c>
      <c r="G35" s="178">
        <v>1</v>
      </c>
      <c r="H35" s="181">
        <v>9</v>
      </c>
      <c r="I35" s="182"/>
    </row>
    <row r="36" spans="1:9" ht="14.25">
      <c r="A36" s="177">
        <v>20</v>
      </c>
      <c r="B36" s="178">
        <v>152</v>
      </c>
      <c r="C36" s="178">
        <v>74</v>
      </c>
      <c r="D36" s="178">
        <v>78</v>
      </c>
      <c r="E36" s="179">
        <v>75</v>
      </c>
      <c r="F36" s="180">
        <v>3</v>
      </c>
      <c r="G36" s="178">
        <v>0</v>
      </c>
      <c r="H36" s="181">
        <v>3</v>
      </c>
      <c r="I36" s="182"/>
    </row>
    <row r="37" spans="1:9" ht="14.25">
      <c r="A37" s="177">
        <v>21</v>
      </c>
      <c r="B37" s="178">
        <v>152</v>
      </c>
      <c r="C37" s="178">
        <v>68</v>
      </c>
      <c r="D37" s="178">
        <v>84</v>
      </c>
      <c r="E37" s="179">
        <v>76</v>
      </c>
      <c r="F37" s="180">
        <v>2</v>
      </c>
      <c r="G37" s="178">
        <v>0</v>
      </c>
      <c r="H37" s="181">
        <v>2</v>
      </c>
      <c r="I37" s="182"/>
    </row>
    <row r="38" spans="1:9" ht="14.25">
      <c r="A38" s="177">
        <v>22</v>
      </c>
      <c r="B38" s="178">
        <v>133</v>
      </c>
      <c r="C38" s="178">
        <v>68</v>
      </c>
      <c r="D38" s="178">
        <v>65</v>
      </c>
      <c r="E38" s="179">
        <v>77</v>
      </c>
      <c r="F38" s="180">
        <v>1</v>
      </c>
      <c r="G38" s="178">
        <v>0</v>
      </c>
      <c r="H38" s="181">
        <v>1</v>
      </c>
      <c r="I38" s="182"/>
    </row>
    <row r="39" spans="1:9" ht="14.25">
      <c r="A39" s="177">
        <v>23</v>
      </c>
      <c r="B39" s="178">
        <v>198</v>
      </c>
      <c r="C39" s="178">
        <v>107</v>
      </c>
      <c r="D39" s="178">
        <v>91</v>
      </c>
      <c r="E39" s="179">
        <v>78</v>
      </c>
      <c r="F39" s="180">
        <v>2</v>
      </c>
      <c r="G39" s="178">
        <v>1</v>
      </c>
      <c r="H39" s="181">
        <v>1</v>
      </c>
      <c r="I39" s="182"/>
    </row>
    <row r="40" spans="1:9" ht="14.25">
      <c r="A40" s="183">
        <v>24</v>
      </c>
      <c r="B40" s="184">
        <v>161</v>
      </c>
      <c r="C40" s="184">
        <v>100</v>
      </c>
      <c r="D40" s="184">
        <v>61</v>
      </c>
      <c r="E40" s="185">
        <v>79</v>
      </c>
      <c r="F40" s="186">
        <v>2</v>
      </c>
      <c r="G40" s="184">
        <v>0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620</v>
      </c>
      <c r="C42" s="178">
        <v>315</v>
      </c>
      <c r="D42" s="178">
        <v>305</v>
      </c>
      <c r="E42" s="179" t="s">
        <v>251</v>
      </c>
      <c r="F42" s="180">
        <v>15</v>
      </c>
      <c r="G42" s="178">
        <v>7</v>
      </c>
      <c r="H42" s="181">
        <v>8</v>
      </c>
      <c r="I42" s="182"/>
    </row>
    <row r="43" spans="1:9" ht="14.25">
      <c r="A43" s="177">
        <v>25</v>
      </c>
      <c r="B43" s="178">
        <v>131</v>
      </c>
      <c r="C43" s="178">
        <v>74</v>
      </c>
      <c r="D43" s="178">
        <v>57</v>
      </c>
      <c r="E43" s="179">
        <v>80</v>
      </c>
      <c r="F43" s="180">
        <v>2</v>
      </c>
      <c r="G43" s="178">
        <v>2</v>
      </c>
      <c r="H43" s="181">
        <v>0</v>
      </c>
      <c r="I43" s="182"/>
    </row>
    <row r="44" spans="1:9" ht="14.25">
      <c r="A44" s="177">
        <v>26</v>
      </c>
      <c r="B44" s="178">
        <v>136</v>
      </c>
      <c r="C44" s="178">
        <v>65</v>
      </c>
      <c r="D44" s="178">
        <v>71</v>
      </c>
      <c r="E44" s="179">
        <v>81</v>
      </c>
      <c r="F44" s="180">
        <v>3</v>
      </c>
      <c r="G44" s="178">
        <v>0</v>
      </c>
      <c r="H44" s="181">
        <v>3</v>
      </c>
      <c r="I44" s="182"/>
    </row>
    <row r="45" spans="1:9" ht="14.25">
      <c r="A45" s="177">
        <v>27</v>
      </c>
      <c r="B45" s="178">
        <v>123</v>
      </c>
      <c r="C45" s="178">
        <v>63</v>
      </c>
      <c r="D45" s="178">
        <v>60</v>
      </c>
      <c r="E45" s="179">
        <v>82</v>
      </c>
      <c r="F45" s="180">
        <v>6</v>
      </c>
      <c r="G45" s="178">
        <v>2</v>
      </c>
      <c r="H45" s="181">
        <v>4</v>
      </c>
      <c r="I45" s="182"/>
    </row>
    <row r="46" spans="1:9" ht="14.25">
      <c r="A46" s="177">
        <v>28</v>
      </c>
      <c r="B46" s="178">
        <v>143</v>
      </c>
      <c r="C46" s="178">
        <v>71</v>
      </c>
      <c r="D46" s="178">
        <v>72</v>
      </c>
      <c r="E46" s="179">
        <v>83</v>
      </c>
      <c r="F46" s="180">
        <v>2</v>
      </c>
      <c r="G46" s="178">
        <v>2</v>
      </c>
      <c r="H46" s="181">
        <v>0</v>
      </c>
      <c r="I46" s="182"/>
    </row>
    <row r="47" spans="1:9" ht="14.25">
      <c r="A47" s="183">
        <v>29</v>
      </c>
      <c r="B47" s="184">
        <v>87</v>
      </c>
      <c r="C47" s="184">
        <v>42</v>
      </c>
      <c r="D47" s="184">
        <v>45</v>
      </c>
      <c r="E47" s="185">
        <v>84</v>
      </c>
      <c r="F47" s="186">
        <v>2</v>
      </c>
      <c r="G47" s="184">
        <v>1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449</v>
      </c>
      <c r="C49" s="178">
        <v>243</v>
      </c>
      <c r="D49" s="178">
        <v>206</v>
      </c>
      <c r="E49" s="179" t="s">
        <v>253</v>
      </c>
      <c r="F49" s="180">
        <v>5</v>
      </c>
      <c r="G49" s="178">
        <v>2</v>
      </c>
      <c r="H49" s="181">
        <v>3</v>
      </c>
      <c r="I49" s="182"/>
    </row>
    <row r="50" spans="1:9" ht="14.25">
      <c r="A50" s="177">
        <v>30</v>
      </c>
      <c r="B50" s="178">
        <v>101</v>
      </c>
      <c r="C50" s="178">
        <v>55</v>
      </c>
      <c r="D50" s="178">
        <v>46</v>
      </c>
      <c r="E50" s="179">
        <v>85</v>
      </c>
      <c r="F50" s="180">
        <v>2</v>
      </c>
      <c r="G50" s="178">
        <v>0</v>
      </c>
      <c r="H50" s="181">
        <v>2</v>
      </c>
      <c r="I50" s="182"/>
    </row>
    <row r="51" spans="1:9" ht="14.25">
      <c r="A51" s="177">
        <v>31</v>
      </c>
      <c r="B51" s="178">
        <v>101</v>
      </c>
      <c r="C51" s="178">
        <v>50</v>
      </c>
      <c r="D51" s="178">
        <v>51</v>
      </c>
      <c r="E51" s="179">
        <v>86</v>
      </c>
      <c r="F51" s="180">
        <v>1</v>
      </c>
      <c r="G51" s="178">
        <v>1</v>
      </c>
      <c r="H51" s="181">
        <v>0</v>
      </c>
      <c r="I51" s="182"/>
    </row>
    <row r="52" spans="1:9" ht="14.25">
      <c r="A52" s="177">
        <v>32</v>
      </c>
      <c r="B52" s="178">
        <v>93</v>
      </c>
      <c r="C52" s="178">
        <v>53</v>
      </c>
      <c r="D52" s="178">
        <v>40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>
        <v>89</v>
      </c>
      <c r="C53" s="178">
        <v>51</v>
      </c>
      <c r="D53" s="178">
        <v>38</v>
      </c>
      <c r="E53" s="179">
        <v>88</v>
      </c>
      <c r="F53" s="180" t="s">
        <v>210</v>
      </c>
      <c r="G53" s="178" t="s">
        <v>210</v>
      </c>
      <c r="H53" s="181" t="s">
        <v>210</v>
      </c>
      <c r="I53" s="182"/>
    </row>
    <row r="54" spans="1:9" ht="14.25">
      <c r="A54" s="183">
        <v>34</v>
      </c>
      <c r="B54" s="184">
        <v>65</v>
      </c>
      <c r="C54" s="184">
        <v>34</v>
      </c>
      <c r="D54" s="184">
        <v>31</v>
      </c>
      <c r="E54" s="185">
        <v>89</v>
      </c>
      <c r="F54" s="186">
        <v>2</v>
      </c>
      <c r="G54" s="184">
        <v>1</v>
      </c>
      <c r="H54" s="187">
        <v>1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320</v>
      </c>
      <c r="C56" s="178">
        <v>194</v>
      </c>
      <c r="D56" s="178">
        <v>126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76</v>
      </c>
      <c r="C57" s="178">
        <v>46</v>
      </c>
      <c r="D57" s="178">
        <v>30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59</v>
      </c>
      <c r="C58" s="178">
        <v>37</v>
      </c>
      <c r="D58" s="178">
        <v>22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84</v>
      </c>
      <c r="C59" s="178">
        <v>45</v>
      </c>
      <c r="D59" s="178">
        <v>39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48</v>
      </c>
      <c r="C60" s="178">
        <v>31</v>
      </c>
      <c r="D60" s="178">
        <v>17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53</v>
      </c>
      <c r="C61" s="184">
        <v>35</v>
      </c>
      <c r="D61" s="184">
        <v>18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251</v>
      </c>
      <c r="C63" s="178">
        <v>182</v>
      </c>
      <c r="D63" s="178">
        <v>69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54</v>
      </c>
      <c r="C64" s="178">
        <v>38</v>
      </c>
      <c r="D64" s="178">
        <v>16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60</v>
      </c>
      <c r="C65" s="178">
        <v>40</v>
      </c>
      <c r="D65" s="178">
        <v>20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44</v>
      </c>
      <c r="C66" s="178">
        <v>36</v>
      </c>
      <c r="D66" s="178">
        <v>8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41</v>
      </c>
      <c r="C67" s="178">
        <v>32</v>
      </c>
      <c r="D67" s="178">
        <v>9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52</v>
      </c>
      <c r="C68" s="184">
        <v>36</v>
      </c>
      <c r="D68" s="184">
        <v>16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182</v>
      </c>
      <c r="C70" s="178">
        <v>127</v>
      </c>
      <c r="D70" s="178">
        <v>55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32</v>
      </c>
      <c r="C71" s="178">
        <v>22</v>
      </c>
      <c r="D71" s="178">
        <v>10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44</v>
      </c>
      <c r="C72" s="178">
        <v>31</v>
      </c>
      <c r="D72" s="178">
        <v>13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40</v>
      </c>
      <c r="C73" s="178">
        <v>29</v>
      </c>
      <c r="D73" s="178">
        <v>11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40</v>
      </c>
      <c r="C74" s="178">
        <v>27</v>
      </c>
      <c r="D74" s="178">
        <v>13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26</v>
      </c>
      <c r="C75" s="184">
        <v>18</v>
      </c>
      <c r="D75" s="184">
        <v>8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711</v>
      </c>
      <c r="G76" s="189">
        <f>C7+C14+C21</f>
        <v>362</v>
      </c>
      <c r="H76" s="173">
        <f>D7+D14+D21</f>
        <v>349</v>
      </c>
    </row>
    <row r="77" spans="1:8" ht="14.25">
      <c r="A77" s="177" t="s">
        <v>259</v>
      </c>
      <c r="B77" s="178">
        <v>128</v>
      </c>
      <c r="C77" s="178">
        <v>97</v>
      </c>
      <c r="D77" s="178">
        <v>31</v>
      </c>
      <c r="E77" s="179" t="s">
        <v>268</v>
      </c>
      <c r="F77" s="188">
        <f>B28+B35+B42+B49+B56+B63+B70+B77+F7+F14</f>
        <v>3254</v>
      </c>
      <c r="G77" s="189">
        <f>C28+C35+C42+C49+C56+C63+C70+C77+G7+G14</f>
        <v>1850</v>
      </c>
      <c r="H77" s="173">
        <f>D28+D35+D42+D49+D56+D63+D70+D77+H7+H14</f>
        <v>1404</v>
      </c>
    </row>
    <row r="78" spans="1:8" ht="14.25">
      <c r="A78" s="177">
        <v>50</v>
      </c>
      <c r="B78" s="178">
        <v>19</v>
      </c>
      <c r="C78" s="178">
        <v>14</v>
      </c>
      <c r="D78" s="178">
        <v>5</v>
      </c>
      <c r="E78" s="179" t="s">
        <v>269</v>
      </c>
      <c r="F78" s="188">
        <f>F21+F28+F35+F42+F49+F56+F63+F70</f>
        <v>82</v>
      </c>
      <c r="G78" s="189">
        <f>G21+G28+G35+G42+G49+G56+G63+G70</f>
        <v>36</v>
      </c>
      <c r="H78" s="173">
        <f>H21+H28+H35+H42+H49+H56+H63+H70</f>
        <v>46</v>
      </c>
    </row>
    <row r="79" spans="1:8" ht="14.25">
      <c r="A79" s="177">
        <v>51</v>
      </c>
      <c r="B79" s="178">
        <v>36</v>
      </c>
      <c r="C79" s="178">
        <v>31</v>
      </c>
      <c r="D79" s="178">
        <v>5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27</v>
      </c>
      <c r="C80" s="178">
        <v>17</v>
      </c>
      <c r="D80" s="178">
        <v>10</v>
      </c>
      <c r="E80" s="179" t="s">
        <v>267</v>
      </c>
      <c r="F80" s="191">
        <f>F76/$B$5*100</f>
        <v>17.568569310600445</v>
      </c>
      <c r="G80" s="192">
        <f>G76/$C$5*100</f>
        <v>16.10320284697509</v>
      </c>
      <c r="H80" s="193">
        <f>H76/$D$5*100</f>
        <v>19.399666481378546</v>
      </c>
    </row>
    <row r="81" spans="1:8" ht="14.25">
      <c r="A81" s="177">
        <v>53</v>
      </c>
      <c r="B81" s="178">
        <v>23</v>
      </c>
      <c r="C81" s="178">
        <v>16</v>
      </c>
      <c r="D81" s="178">
        <v>7</v>
      </c>
      <c r="E81" s="179" t="s">
        <v>268</v>
      </c>
      <c r="F81" s="191">
        <f>F77/$B$5*100</f>
        <v>80.40523844823326</v>
      </c>
      <c r="G81" s="192">
        <f>G77/$C$5*100</f>
        <v>82.29537366548043</v>
      </c>
      <c r="H81" s="193">
        <f>H77/$D$5*100</f>
        <v>78.04335742078933</v>
      </c>
    </row>
    <row r="82" spans="1:8" ht="15" thickBot="1">
      <c r="A82" s="194">
        <v>54</v>
      </c>
      <c r="B82" s="195">
        <v>23</v>
      </c>
      <c r="C82" s="195">
        <v>19</v>
      </c>
      <c r="D82" s="195">
        <v>4</v>
      </c>
      <c r="E82" s="196" t="s">
        <v>269</v>
      </c>
      <c r="F82" s="197">
        <f>F78/$B$5*100</f>
        <v>2.026192241166296</v>
      </c>
      <c r="G82" s="198">
        <f>G78/$C$5*100</f>
        <v>1.601423487544484</v>
      </c>
      <c r="H82" s="199">
        <f>H78/$D$5*100</f>
        <v>2.5569760978321288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5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33"/>
      <c r="I3" s="233"/>
      <c r="J3" s="233"/>
      <c r="Q3" s="233"/>
      <c r="R3" s="233"/>
      <c r="S3" s="233"/>
      <c r="Z3" s="233"/>
      <c r="AA3" s="233"/>
      <c r="AB3" s="233"/>
      <c r="AI3" s="233"/>
      <c r="AJ3" s="233"/>
      <c r="AK3" s="233"/>
      <c r="AR3" s="233"/>
      <c r="AS3" s="233"/>
      <c r="AT3" s="233"/>
      <c r="BA3" s="233"/>
      <c r="BB3" s="233"/>
      <c r="BC3" s="233"/>
    </row>
    <row r="4" spans="1:55" ht="13.5">
      <c r="A4" s="229"/>
      <c r="B4" s="232" t="s">
        <v>5</v>
      </c>
      <c r="C4" s="223" t="s">
        <v>6</v>
      </c>
      <c r="D4" s="223" t="s">
        <v>7</v>
      </c>
      <c r="E4" s="223" t="s">
        <v>8</v>
      </c>
      <c r="F4" s="223" t="s">
        <v>9</v>
      </c>
      <c r="G4" s="223" t="s">
        <v>10</v>
      </c>
      <c r="H4" s="223" t="s">
        <v>11</v>
      </c>
      <c r="I4" s="223" t="s">
        <v>12</v>
      </c>
      <c r="J4" s="223" t="s">
        <v>13</v>
      </c>
      <c r="K4" s="223" t="s">
        <v>14</v>
      </c>
      <c r="L4" s="223" t="s">
        <v>15</v>
      </c>
      <c r="M4" s="223" t="s">
        <v>16</v>
      </c>
      <c r="N4" s="223" t="s">
        <v>17</v>
      </c>
      <c r="O4" s="223" t="s">
        <v>18</v>
      </c>
      <c r="P4" s="223" t="s">
        <v>19</v>
      </c>
      <c r="Q4" s="223" t="s">
        <v>20</v>
      </c>
      <c r="R4" s="223" t="s">
        <v>21</v>
      </c>
      <c r="S4" s="223" t="s">
        <v>22</v>
      </c>
      <c r="T4" s="223" t="s">
        <v>23</v>
      </c>
      <c r="U4" s="223" t="s">
        <v>24</v>
      </c>
      <c r="V4" s="223" t="s">
        <v>25</v>
      </c>
      <c r="W4" s="223" t="s">
        <v>26</v>
      </c>
      <c r="X4" s="223" t="s">
        <v>27</v>
      </c>
      <c r="Y4" s="223" t="s">
        <v>28</v>
      </c>
      <c r="Z4" s="223" t="s">
        <v>29</v>
      </c>
      <c r="AA4" s="223" t="s">
        <v>30</v>
      </c>
      <c r="AB4" s="223" t="s">
        <v>31</v>
      </c>
      <c r="AC4" s="223" t="s">
        <v>32</v>
      </c>
      <c r="AD4" s="223" t="s">
        <v>33</v>
      </c>
      <c r="AE4" s="223" t="s">
        <v>34</v>
      </c>
      <c r="AF4" s="223" t="s">
        <v>35</v>
      </c>
      <c r="AG4" s="223" t="s">
        <v>36</v>
      </c>
      <c r="AH4" s="223" t="s">
        <v>37</v>
      </c>
      <c r="AI4" s="223" t="s">
        <v>38</v>
      </c>
      <c r="AJ4" s="223" t="s">
        <v>39</v>
      </c>
      <c r="AK4" s="223" t="s">
        <v>40</v>
      </c>
      <c r="AL4" s="223" t="s">
        <v>41</v>
      </c>
      <c r="AM4" s="223" t="s">
        <v>42</v>
      </c>
      <c r="AN4" s="223" t="s">
        <v>43</v>
      </c>
      <c r="AO4" s="223" t="s">
        <v>44</v>
      </c>
      <c r="AP4" s="223" t="s">
        <v>45</v>
      </c>
      <c r="AQ4" s="223" t="s">
        <v>46</v>
      </c>
      <c r="AR4" s="223" t="s">
        <v>47</v>
      </c>
      <c r="AS4" s="223" t="s">
        <v>48</v>
      </c>
      <c r="AT4" s="223" t="s">
        <v>49</v>
      </c>
      <c r="AU4" s="223" t="s">
        <v>50</v>
      </c>
      <c r="AV4" s="223" t="s">
        <v>51</v>
      </c>
      <c r="AW4" s="226" t="s">
        <v>52</v>
      </c>
      <c r="AX4" s="237"/>
      <c r="AY4" s="237"/>
      <c r="AZ4" s="237"/>
      <c r="BA4" s="237"/>
      <c r="BB4" s="237"/>
      <c r="BC4" s="234"/>
    </row>
    <row r="5" spans="1:55" ht="13.5">
      <c r="A5" s="230"/>
      <c r="B5" s="20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7"/>
      <c r="AX5" s="238"/>
      <c r="AY5" s="238"/>
      <c r="AZ5" s="238"/>
      <c r="BA5" s="238"/>
      <c r="BB5" s="238"/>
      <c r="BC5" s="235"/>
    </row>
    <row r="6" spans="1:55" ht="14.25" thickBot="1">
      <c r="A6" s="231"/>
      <c r="B6" s="207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8"/>
      <c r="AX6" s="239"/>
      <c r="AY6" s="239"/>
      <c r="AZ6" s="239"/>
      <c r="BA6" s="239"/>
      <c r="BB6" s="239"/>
      <c r="BC6" s="236"/>
    </row>
    <row r="7" spans="1:55" ht="13.5">
      <c r="A7" s="6" t="s">
        <v>53</v>
      </c>
      <c r="B7" s="7">
        <f aca="true" t="shared" si="0" ref="B7:AW7">B8+B13</f>
        <v>16561</v>
      </c>
      <c r="C7" s="8">
        <f t="shared" si="0"/>
        <v>147</v>
      </c>
      <c r="D7" s="8">
        <f t="shared" si="0"/>
        <v>23</v>
      </c>
      <c r="E7" s="8">
        <f t="shared" si="0"/>
        <v>12</v>
      </c>
      <c r="F7" s="8">
        <f t="shared" si="0"/>
        <v>46</v>
      </c>
      <c r="G7" s="8">
        <f t="shared" si="0"/>
        <v>8</v>
      </c>
      <c r="H7" s="8">
        <f t="shared" si="0"/>
        <v>5</v>
      </c>
      <c r="I7" s="8">
        <f t="shared" si="0"/>
        <v>31</v>
      </c>
      <c r="J7" s="8">
        <f t="shared" si="0"/>
        <v>80</v>
      </c>
      <c r="K7" s="8">
        <f t="shared" si="0"/>
        <v>34</v>
      </c>
      <c r="L7" s="8">
        <f t="shared" si="0"/>
        <v>29</v>
      </c>
      <c r="M7" s="8">
        <f t="shared" si="0"/>
        <v>251</v>
      </c>
      <c r="N7" s="8">
        <f t="shared" si="0"/>
        <v>375</v>
      </c>
      <c r="O7" s="8">
        <f t="shared" si="0"/>
        <v>1062</v>
      </c>
      <c r="P7" s="8">
        <f t="shared" si="0"/>
        <v>550</v>
      </c>
      <c r="Q7" s="8">
        <f t="shared" si="0"/>
        <v>32</v>
      </c>
      <c r="R7" s="8">
        <f t="shared" si="0"/>
        <v>23</v>
      </c>
      <c r="S7" s="8">
        <f t="shared" si="0"/>
        <v>36</v>
      </c>
      <c r="T7" s="8">
        <f t="shared" si="0"/>
        <v>46</v>
      </c>
      <c r="U7" s="8">
        <f t="shared" si="0"/>
        <v>24</v>
      </c>
      <c r="V7" s="8">
        <f t="shared" si="0"/>
        <v>57</v>
      </c>
      <c r="W7" s="8">
        <f t="shared" si="0"/>
        <v>110</v>
      </c>
      <c r="X7" s="8">
        <f t="shared" si="0"/>
        <v>174</v>
      </c>
      <c r="Y7" s="8">
        <f t="shared" si="0"/>
        <v>397</v>
      </c>
      <c r="Z7" s="8">
        <f t="shared" si="0"/>
        <v>93</v>
      </c>
      <c r="AA7" s="8">
        <f t="shared" si="0"/>
        <v>147</v>
      </c>
      <c r="AB7" s="8">
        <f t="shared" si="0"/>
        <v>442</v>
      </c>
      <c r="AC7" s="8">
        <f t="shared" si="0"/>
        <v>2546</v>
      </c>
      <c r="AD7" s="8">
        <f t="shared" si="0"/>
        <v>2195</v>
      </c>
      <c r="AE7" s="8">
        <f t="shared" si="0"/>
        <v>240</v>
      </c>
      <c r="AF7" s="8">
        <f t="shared" si="0"/>
        <v>197</v>
      </c>
      <c r="AG7" s="8">
        <f t="shared" si="0"/>
        <v>74</v>
      </c>
      <c r="AH7" s="8">
        <f t="shared" si="0"/>
        <v>91</v>
      </c>
      <c r="AI7" s="8">
        <f t="shared" si="0"/>
        <v>554</v>
      </c>
      <c r="AJ7" s="8">
        <f t="shared" si="0"/>
        <v>631</v>
      </c>
      <c r="AK7" s="8">
        <f t="shared" si="0"/>
        <v>281</v>
      </c>
      <c r="AL7" s="8">
        <f t="shared" si="0"/>
        <v>2007</v>
      </c>
      <c r="AM7" s="8">
        <f t="shared" si="0"/>
        <v>1137</v>
      </c>
      <c r="AN7" s="8">
        <f t="shared" si="0"/>
        <v>903</v>
      </c>
      <c r="AO7" s="8">
        <f t="shared" si="0"/>
        <v>317</v>
      </c>
      <c r="AP7" s="8">
        <f t="shared" si="0"/>
        <v>45</v>
      </c>
      <c r="AQ7" s="8">
        <f t="shared" si="0"/>
        <v>99</v>
      </c>
      <c r="AR7" s="8">
        <f t="shared" si="0"/>
        <v>96</v>
      </c>
      <c r="AS7" s="8">
        <f t="shared" si="0"/>
        <v>89</v>
      </c>
      <c r="AT7" s="8">
        <f t="shared" si="0"/>
        <v>70</v>
      </c>
      <c r="AU7" s="8">
        <f t="shared" si="0"/>
        <v>119</v>
      </c>
      <c r="AV7" s="8">
        <f t="shared" si="0"/>
        <v>43</v>
      </c>
      <c r="AW7" s="9">
        <f t="shared" si="0"/>
        <v>593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10346</v>
      </c>
      <c r="C8" s="14">
        <f t="shared" si="1"/>
        <v>100</v>
      </c>
      <c r="D8" s="14">
        <f t="shared" si="1"/>
        <v>14</v>
      </c>
      <c r="E8" s="14">
        <f t="shared" si="1"/>
        <v>5</v>
      </c>
      <c r="F8" s="14">
        <f t="shared" si="1"/>
        <v>35</v>
      </c>
      <c r="G8" s="14">
        <f t="shared" si="1"/>
        <v>5</v>
      </c>
      <c r="H8" s="14">
        <f t="shared" si="1"/>
        <v>3</v>
      </c>
      <c r="I8" s="14">
        <f t="shared" si="1"/>
        <v>18</v>
      </c>
      <c r="J8" s="14">
        <f t="shared" si="1"/>
        <v>51</v>
      </c>
      <c r="K8" s="14">
        <f t="shared" si="1"/>
        <v>20</v>
      </c>
      <c r="L8" s="14">
        <f t="shared" si="1"/>
        <v>20</v>
      </c>
      <c r="M8" s="14">
        <f t="shared" si="1"/>
        <v>158</v>
      </c>
      <c r="N8" s="14">
        <f t="shared" si="1"/>
        <v>252</v>
      </c>
      <c r="O8" s="14">
        <f t="shared" si="1"/>
        <v>766</v>
      </c>
      <c r="P8" s="14">
        <f t="shared" si="1"/>
        <v>373</v>
      </c>
      <c r="Q8" s="14">
        <f t="shared" si="1"/>
        <v>27</v>
      </c>
      <c r="R8" s="14">
        <f t="shared" si="1"/>
        <v>18</v>
      </c>
      <c r="S8" s="14">
        <f t="shared" si="1"/>
        <v>31</v>
      </c>
      <c r="T8" s="14">
        <f t="shared" si="1"/>
        <v>32</v>
      </c>
      <c r="U8" s="14">
        <f t="shared" si="1"/>
        <v>17</v>
      </c>
      <c r="V8" s="14">
        <f t="shared" si="1"/>
        <v>35</v>
      </c>
      <c r="W8" s="14">
        <f t="shared" si="1"/>
        <v>64</v>
      </c>
      <c r="X8" s="14">
        <f t="shared" si="1"/>
        <v>112</v>
      </c>
      <c r="Y8" s="14">
        <f t="shared" si="1"/>
        <v>232</v>
      </c>
      <c r="Z8" s="14">
        <f t="shared" si="1"/>
        <v>62</v>
      </c>
      <c r="AA8" s="14">
        <f t="shared" si="1"/>
        <v>99</v>
      </c>
      <c r="AB8" s="14">
        <f t="shared" si="1"/>
        <v>290</v>
      </c>
      <c r="AC8" s="14">
        <f t="shared" si="1"/>
        <v>1371</v>
      </c>
      <c r="AD8" s="14">
        <f t="shared" si="1"/>
        <v>1372</v>
      </c>
      <c r="AE8" s="14">
        <f t="shared" si="1"/>
        <v>150</v>
      </c>
      <c r="AF8" s="14">
        <f t="shared" si="1"/>
        <v>138</v>
      </c>
      <c r="AG8" s="14">
        <f t="shared" si="1"/>
        <v>52</v>
      </c>
      <c r="AH8" s="14">
        <f t="shared" si="1"/>
        <v>74</v>
      </c>
      <c r="AI8" s="14">
        <f t="shared" si="1"/>
        <v>368</v>
      </c>
      <c r="AJ8" s="14">
        <f t="shared" si="1"/>
        <v>392</v>
      </c>
      <c r="AK8" s="14">
        <f t="shared" si="1"/>
        <v>137</v>
      </c>
      <c r="AL8" s="14">
        <f t="shared" si="1"/>
        <v>1206</v>
      </c>
      <c r="AM8" s="14">
        <f t="shared" si="1"/>
        <v>810</v>
      </c>
      <c r="AN8" s="14">
        <f t="shared" si="1"/>
        <v>564</v>
      </c>
      <c r="AO8" s="14">
        <f t="shared" si="1"/>
        <v>235</v>
      </c>
      <c r="AP8" s="14">
        <f t="shared" si="1"/>
        <v>35</v>
      </c>
      <c r="AQ8" s="14">
        <f t="shared" si="1"/>
        <v>79</v>
      </c>
      <c r="AR8" s="14">
        <f t="shared" si="1"/>
        <v>82</v>
      </c>
      <c r="AS8" s="14">
        <f t="shared" si="1"/>
        <v>66</v>
      </c>
      <c r="AT8" s="14">
        <f t="shared" si="1"/>
        <v>55</v>
      </c>
      <c r="AU8" s="14">
        <f t="shared" si="1"/>
        <v>93</v>
      </c>
      <c r="AV8" s="14">
        <f t="shared" si="1"/>
        <v>33</v>
      </c>
      <c r="AW8" s="15">
        <f t="shared" si="1"/>
        <v>195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7120</v>
      </c>
      <c r="C9" s="18">
        <v>56</v>
      </c>
      <c r="D9" s="18">
        <v>8</v>
      </c>
      <c r="E9" s="18">
        <v>1</v>
      </c>
      <c r="F9" s="18">
        <v>10</v>
      </c>
      <c r="G9" s="18">
        <v>4</v>
      </c>
      <c r="H9" s="18">
        <v>3</v>
      </c>
      <c r="I9" s="18">
        <v>8</v>
      </c>
      <c r="J9" s="18">
        <v>36</v>
      </c>
      <c r="K9" s="18">
        <v>13</v>
      </c>
      <c r="L9" s="18">
        <v>18</v>
      </c>
      <c r="M9" s="18">
        <v>109</v>
      </c>
      <c r="N9" s="18">
        <v>142</v>
      </c>
      <c r="O9" s="18">
        <v>551</v>
      </c>
      <c r="P9" s="18">
        <v>245</v>
      </c>
      <c r="Q9" s="18">
        <v>22</v>
      </c>
      <c r="R9" s="18">
        <v>2</v>
      </c>
      <c r="S9" s="18">
        <v>18</v>
      </c>
      <c r="T9" s="18">
        <v>25</v>
      </c>
      <c r="U9" s="18">
        <v>14</v>
      </c>
      <c r="V9" s="18">
        <v>26</v>
      </c>
      <c r="W9" s="18">
        <v>50</v>
      </c>
      <c r="X9" s="18">
        <v>75</v>
      </c>
      <c r="Y9" s="18">
        <v>154</v>
      </c>
      <c r="Z9" s="18">
        <v>35</v>
      </c>
      <c r="AA9" s="18">
        <v>61</v>
      </c>
      <c r="AB9" s="18">
        <v>192</v>
      </c>
      <c r="AC9" s="18">
        <v>942</v>
      </c>
      <c r="AD9" s="18">
        <v>850</v>
      </c>
      <c r="AE9" s="18">
        <v>105</v>
      </c>
      <c r="AF9" s="18">
        <v>98</v>
      </c>
      <c r="AG9" s="18">
        <v>38</v>
      </c>
      <c r="AH9" s="18">
        <v>57</v>
      </c>
      <c r="AI9" s="18">
        <v>272</v>
      </c>
      <c r="AJ9" s="18">
        <v>264</v>
      </c>
      <c r="AK9" s="18">
        <v>99</v>
      </c>
      <c r="AL9" s="18">
        <v>892</v>
      </c>
      <c r="AM9" s="18">
        <v>634</v>
      </c>
      <c r="AN9" s="18">
        <v>457</v>
      </c>
      <c r="AO9" s="18">
        <v>166</v>
      </c>
      <c r="AP9" s="18">
        <v>22</v>
      </c>
      <c r="AQ9" s="18">
        <v>51</v>
      </c>
      <c r="AR9" s="18">
        <v>54</v>
      </c>
      <c r="AS9" s="18">
        <v>48</v>
      </c>
      <c r="AT9" s="18">
        <v>43</v>
      </c>
      <c r="AU9" s="18">
        <v>58</v>
      </c>
      <c r="AV9" s="18">
        <v>25</v>
      </c>
      <c r="AW9" s="19">
        <v>67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1355</v>
      </c>
      <c r="C10" s="18">
        <v>10</v>
      </c>
      <c r="D10" s="18">
        <v>1</v>
      </c>
      <c r="E10" s="18"/>
      <c r="F10" s="18">
        <v>11</v>
      </c>
      <c r="G10" s="18">
        <v>1</v>
      </c>
      <c r="H10" s="18"/>
      <c r="I10" s="18">
        <v>2</v>
      </c>
      <c r="J10" s="18">
        <v>10</v>
      </c>
      <c r="K10" s="18">
        <v>4</v>
      </c>
      <c r="L10" s="18"/>
      <c r="M10" s="18">
        <v>21</v>
      </c>
      <c r="N10" s="18">
        <v>21</v>
      </c>
      <c r="O10" s="18">
        <v>94</v>
      </c>
      <c r="P10" s="18">
        <v>40</v>
      </c>
      <c r="Q10" s="18"/>
      <c r="R10" s="18">
        <v>1</v>
      </c>
      <c r="S10" s="18">
        <v>6</v>
      </c>
      <c r="T10" s="18">
        <v>2</v>
      </c>
      <c r="U10" s="18">
        <v>1</v>
      </c>
      <c r="V10" s="18">
        <v>5</v>
      </c>
      <c r="W10" s="18">
        <v>7</v>
      </c>
      <c r="X10" s="18">
        <v>18</v>
      </c>
      <c r="Y10" s="18">
        <v>38</v>
      </c>
      <c r="Z10" s="18">
        <v>12</v>
      </c>
      <c r="AA10" s="18">
        <v>23</v>
      </c>
      <c r="AB10" s="18">
        <v>47</v>
      </c>
      <c r="AC10" s="18">
        <v>174</v>
      </c>
      <c r="AD10" s="18">
        <v>275</v>
      </c>
      <c r="AE10" s="18">
        <v>15</v>
      </c>
      <c r="AF10" s="18">
        <v>28</v>
      </c>
      <c r="AG10" s="18">
        <v>10</v>
      </c>
      <c r="AH10" s="18">
        <v>11</v>
      </c>
      <c r="AI10" s="18">
        <v>56</v>
      </c>
      <c r="AJ10" s="18">
        <v>32</v>
      </c>
      <c r="AK10" s="18">
        <v>10</v>
      </c>
      <c r="AL10" s="18">
        <v>123</v>
      </c>
      <c r="AM10" s="18">
        <v>63</v>
      </c>
      <c r="AN10" s="18">
        <v>36</v>
      </c>
      <c r="AO10" s="18">
        <v>25</v>
      </c>
      <c r="AP10" s="18">
        <v>12</v>
      </c>
      <c r="AQ10" s="18">
        <v>9</v>
      </c>
      <c r="AR10" s="18">
        <v>15</v>
      </c>
      <c r="AS10" s="18">
        <v>2</v>
      </c>
      <c r="AT10" s="18">
        <v>1</v>
      </c>
      <c r="AU10" s="18">
        <v>14</v>
      </c>
      <c r="AV10" s="18">
        <v>4</v>
      </c>
      <c r="AW10" s="19">
        <v>65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867</v>
      </c>
      <c r="C11" s="18">
        <v>15</v>
      </c>
      <c r="D11" s="18">
        <v>4</v>
      </c>
      <c r="E11" s="18">
        <v>1</v>
      </c>
      <c r="F11" s="18">
        <v>9</v>
      </c>
      <c r="G11" s="18"/>
      <c r="H11" s="18"/>
      <c r="I11" s="18"/>
      <c r="J11" s="18">
        <v>1</v>
      </c>
      <c r="K11" s="18">
        <v>2</v>
      </c>
      <c r="L11" s="18"/>
      <c r="M11" s="18">
        <v>9</v>
      </c>
      <c r="N11" s="18">
        <v>63</v>
      </c>
      <c r="O11" s="18">
        <v>41</v>
      </c>
      <c r="P11" s="18">
        <v>48</v>
      </c>
      <c r="Q11" s="18">
        <v>2</v>
      </c>
      <c r="R11" s="18">
        <v>5</v>
      </c>
      <c r="S11" s="18">
        <v>2</v>
      </c>
      <c r="T11" s="18">
        <v>5</v>
      </c>
      <c r="U11" s="18"/>
      <c r="V11" s="18"/>
      <c r="W11" s="18">
        <v>4</v>
      </c>
      <c r="X11" s="18">
        <v>14</v>
      </c>
      <c r="Y11" s="18">
        <v>8</v>
      </c>
      <c r="Z11" s="18">
        <v>4</v>
      </c>
      <c r="AA11" s="18">
        <v>9</v>
      </c>
      <c r="AB11" s="18">
        <v>35</v>
      </c>
      <c r="AC11" s="18">
        <v>116</v>
      </c>
      <c r="AD11" s="18">
        <v>84</v>
      </c>
      <c r="AE11" s="18">
        <v>11</v>
      </c>
      <c r="AF11" s="18">
        <v>7</v>
      </c>
      <c r="AG11" s="18"/>
      <c r="AH11" s="18">
        <v>5</v>
      </c>
      <c r="AI11" s="18">
        <v>16</v>
      </c>
      <c r="AJ11" s="18">
        <v>70</v>
      </c>
      <c r="AK11" s="18">
        <v>24</v>
      </c>
      <c r="AL11" s="18">
        <v>72</v>
      </c>
      <c r="AM11" s="18">
        <v>41</v>
      </c>
      <c r="AN11" s="18">
        <v>37</v>
      </c>
      <c r="AO11" s="18">
        <v>28</v>
      </c>
      <c r="AP11" s="18"/>
      <c r="AQ11" s="18">
        <v>18</v>
      </c>
      <c r="AR11" s="18">
        <v>5</v>
      </c>
      <c r="AS11" s="18">
        <v>3</v>
      </c>
      <c r="AT11" s="18">
        <v>7</v>
      </c>
      <c r="AU11" s="18">
        <v>15</v>
      </c>
      <c r="AV11" s="18">
        <v>3</v>
      </c>
      <c r="AW11" s="19">
        <v>24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1004</v>
      </c>
      <c r="C12" s="10">
        <v>19</v>
      </c>
      <c r="D12" s="10">
        <v>1</v>
      </c>
      <c r="E12" s="10">
        <v>3</v>
      </c>
      <c r="F12" s="10">
        <v>5</v>
      </c>
      <c r="G12" s="10"/>
      <c r="H12" s="10"/>
      <c r="I12" s="10">
        <v>8</v>
      </c>
      <c r="J12" s="10">
        <v>4</v>
      </c>
      <c r="K12" s="10">
        <v>1</v>
      </c>
      <c r="L12" s="10">
        <v>2</v>
      </c>
      <c r="M12" s="10">
        <v>19</v>
      </c>
      <c r="N12" s="10">
        <v>26</v>
      </c>
      <c r="O12" s="10">
        <v>80</v>
      </c>
      <c r="P12" s="10">
        <v>40</v>
      </c>
      <c r="Q12" s="10">
        <v>3</v>
      </c>
      <c r="R12" s="10">
        <v>10</v>
      </c>
      <c r="S12" s="10">
        <v>5</v>
      </c>
      <c r="T12" s="10"/>
      <c r="U12" s="10">
        <v>2</v>
      </c>
      <c r="V12" s="10">
        <v>4</v>
      </c>
      <c r="W12" s="10">
        <v>3</v>
      </c>
      <c r="X12" s="10">
        <v>5</v>
      </c>
      <c r="Y12" s="10">
        <v>32</v>
      </c>
      <c r="Z12" s="10">
        <v>11</v>
      </c>
      <c r="AA12" s="10">
        <v>6</v>
      </c>
      <c r="AB12" s="10">
        <v>16</v>
      </c>
      <c r="AC12" s="10">
        <v>139</v>
      </c>
      <c r="AD12" s="10">
        <v>163</v>
      </c>
      <c r="AE12" s="10">
        <v>19</v>
      </c>
      <c r="AF12" s="10">
        <v>5</v>
      </c>
      <c r="AG12" s="10">
        <v>4</v>
      </c>
      <c r="AH12" s="10">
        <v>1</v>
      </c>
      <c r="AI12" s="10">
        <v>24</v>
      </c>
      <c r="AJ12" s="10">
        <v>26</v>
      </c>
      <c r="AK12" s="10">
        <v>4</v>
      </c>
      <c r="AL12" s="10">
        <v>119</v>
      </c>
      <c r="AM12" s="10">
        <v>72</v>
      </c>
      <c r="AN12" s="10">
        <v>34</v>
      </c>
      <c r="AO12" s="10">
        <v>16</v>
      </c>
      <c r="AP12" s="10">
        <v>1</v>
      </c>
      <c r="AQ12" s="10">
        <v>1</v>
      </c>
      <c r="AR12" s="10">
        <v>8</v>
      </c>
      <c r="AS12" s="10">
        <v>13</v>
      </c>
      <c r="AT12" s="10">
        <v>4</v>
      </c>
      <c r="AU12" s="10">
        <v>6</v>
      </c>
      <c r="AV12" s="10">
        <v>1</v>
      </c>
      <c r="AW12" s="11">
        <v>39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6215</v>
      </c>
      <c r="C13" s="10">
        <f t="shared" si="2"/>
        <v>47</v>
      </c>
      <c r="D13" s="10">
        <f t="shared" si="2"/>
        <v>9</v>
      </c>
      <c r="E13" s="10">
        <f t="shared" si="2"/>
        <v>7</v>
      </c>
      <c r="F13" s="10">
        <f t="shared" si="2"/>
        <v>11</v>
      </c>
      <c r="G13" s="10">
        <f t="shared" si="2"/>
        <v>3</v>
      </c>
      <c r="H13" s="10">
        <f t="shared" si="2"/>
        <v>2</v>
      </c>
      <c r="I13" s="10">
        <f t="shared" si="2"/>
        <v>13</v>
      </c>
      <c r="J13" s="10">
        <f t="shared" si="2"/>
        <v>29</v>
      </c>
      <c r="K13" s="10">
        <f t="shared" si="2"/>
        <v>14</v>
      </c>
      <c r="L13" s="10">
        <f t="shared" si="2"/>
        <v>9</v>
      </c>
      <c r="M13" s="10">
        <f t="shared" si="2"/>
        <v>93</v>
      </c>
      <c r="N13" s="10">
        <f t="shared" si="2"/>
        <v>123</v>
      </c>
      <c r="O13" s="10">
        <f t="shared" si="2"/>
        <v>296</v>
      </c>
      <c r="P13" s="10">
        <f t="shared" si="2"/>
        <v>177</v>
      </c>
      <c r="Q13" s="10">
        <f t="shared" si="2"/>
        <v>5</v>
      </c>
      <c r="R13" s="10">
        <f t="shared" si="2"/>
        <v>5</v>
      </c>
      <c r="S13" s="10">
        <f t="shared" si="2"/>
        <v>5</v>
      </c>
      <c r="T13" s="10">
        <f t="shared" si="2"/>
        <v>14</v>
      </c>
      <c r="U13" s="10">
        <f t="shared" si="2"/>
        <v>7</v>
      </c>
      <c r="V13" s="10">
        <f t="shared" si="2"/>
        <v>22</v>
      </c>
      <c r="W13" s="10">
        <f t="shared" si="2"/>
        <v>46</v>
      </c>
      <c r="X13" s="10">
        <f t="shared" si="2"/>
        <v>62</v>
      </c>
      <c r="Y13" s="10">
        <f t="shared" si="2"/>
        <v>165</v>
      </c>
      <c r="Z13" s="10">
        <f t="shared" si="2"/>
        <v>31</v>
      </c>
      <c r="AA13" s="10">
        <f t="shared" si="2"/>
        <v>48</v>
      </c>
      <c r="AB13" s="10">
        <f t="shared" si="2"/>
        <v>152</v>
      </c>
      <c r="AC13" s="10">
        <f t="shared" si="2"/>
        <v>1175</v>
      </c>
      <c r="AD13" s="10">
        <f t="shared" si="2"/>
        <v>823</v>
      </c>
      <c r="AE13" s="10">
        <f t="shared" si="2"/>
        <v>90</v>
      </c>
      <c r="AF13" s="10">
        <f t="shared" si="2"/>
        <v>59</v>
      </c>
      <c r="AG13" s="10">
        <f t="shared" si="2"/>
        <v>22</v>
      </c>
      <c r="AH13" s="10">
        <f t="shared" si="2"/>
        <v>17</v>
      </c>
      <c r="AI13" s="10">
        <f t="shared" si="2"/>
        <v>186</v>
      </c>
      <c r="AJ13" s="10">
        <f t="shared" si="2"/>
        <v>239</v>
      </c>
      <c r="AK13" s="10">
        <f t="shared" si="2"/>
        <v>144</v>
      </c>
      <c r="AL13" s="10">
        <f t="shared" si="2"/>
        <v>801</v>
      </c>
      <c r="AM13" s="10">
        <f t="shared" si="2"/>
        <v>327</v>
      </c>
      <c r="AN13" s="10">
        <f t="shared" si="2"/>
        <v>339</v>
      </c>
      <c r="AO13" s="10">
        <f t="shared" si="2"/>
        <v>82</v>
      </c>
      <c r="AP13" s="10">
        <f t="shared" si="2"/>
        <v>10</v>
      </c>
      <c r="AQ13" s="10">
        <f t="shared" si="2"/>
        <v>20</v>
      </c>
      <c r="AR13" s="10">
        <f t="shared" si="2"/>
        <v>14</v>
      </c>
      <c r="AS13" s="10">
        <f t="shared" si="2"/>
        <v>23</v>
      </c>
      <c r="AT13" s="10">
        <f t="shared" si="2"/>
        <v>15</v>
      </c>
      <c r="AU13" s="10">
        <f t="shared" si="2"/>
        <v>26</v>
      </c>
      <c r="AV13" s="10">
        <f t="shared" si="2"/>
        <v>10</v>
      </c>
      <c r="AW13" s="11">
        <f t="shared" si="2"/>
        <v>398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109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1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1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2</v>
      </c>
      <c r="P14" s="10">
        <f t="shared" si="3"/>
        <v>8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1</v>
      </c>
      <c r="X14" s="10">
        <f t="shared" si="3"/>
        <v>0</v>
      </c>
      <c r="Y14" s="10">
        <f t="shared" si="3"/>
        <v>2</v>
      </c>
      <c r="Z14" s="10">
        <f t="shared" si="3"/>
        <v>0</v>
      </c>
      <c r="AA14" s="10">
        <f t="shared" si="3"/>
        <v>1</v>
      </c>
      <c r="AB14" s="10">
        <f t="shared" si="3"/>
        <v>3</v>
      </c>
      <c r="AC14" s="10">
        <f t="shared" si="3"/>
        <v>16</v>
      </c>
      <c r="AD14" s="10">
        <f t="shared" si="3"/>
        <v>16</v>
      </c>
      <c r="AE14" s="10">
        <f t="shared" si="3"/>
        <v>1</v>
      </c>
      <c r="AF14" s="10">
        <f t="shared" si="3"/>
        <v>4</v>
      </c>
      <c r="AG14" s="10">
        <f t="shared" si="3"/>
        <v>1</v>
      </c>
      <c r="AH14" s="10">
        <f t="shared" si="3"/>
        <v>1</v>
      </c>
      <c r="AI14" s="10">
        <f t="shared" si="3"/>
        <v>2</v>
      </c>
      <c r="AJ14" s="10">
        <f t="shared" si="3"/>
        <v>5</v>
      </c>
      <c r="AK14" s="10">
        <f t="shared" si="3"/>
        <v>2</v>
      </c>
      <c r="AL14" s="10">
        <f t="shared" si="3"/>
        <v>11</v>
      </c>
      <c r="AM14" s="10">
        <f t="shared" si="3"/>
        <v>2</v>
      </c>
      <c r="AN14" s="10">
        <f t="shared" si="3"/>
        <v>0</v>
      </c>
      <c r="AO14" s="10">
        <f t="shared" si="3"/>
        <v>7</v>
      </c>
      <c r="AP14" s="10">
        <f t="shared" si="3"/>
        <v>1</v>
      </c>
      <c r="AQ14" s="10">
        <f t="shared" si="3"/>
        <v>1</v>
      </c>
      <c r="AR14" s="10">
        <f t="shared" si="3"/>
        <v>1</v>
      </c>
      <c r="AS14" s="10">
        <f t="shared" si="3"/>
        <v>2</v>
      </c>
      <c r="AT14" s="10">
        <f t="shared" si="3"/>
        <v>3</v>
      </c>
      <c r="AU14" s="10">
        <f t="shared" si="3"/>
        <v>3</v>
      </c>
      <c r="AV14" s="10">
        <f t="shared" si="3"/>
        <v>0</v>
      </c>
      <c r="AW14" s="11">
        <f t="shared" si="3"/>
        <v>11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79</v>
      </c>
      <c r="C15" s="18"/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>
        <v>1</v>
      </c>
      <c r="P15" s="18">
        <v>5</v>
      </c>
      <c r="Q15" s="18"/>
      <c r="R15" s="18"/>
      <c r="S15" s="18"/>
      <c r="T15" s="18"/>
      <c r="U15" s="18"/>
      <c r="V15" s="18"/>
      <c r="W15" s="18">
        <v>1</v>
      </c>
      <c r="X15" s="18"/>
      <c r="Y15" s="18">
        <v>2</v>
      </c>
      <c r="Z15" s="18"/>
      <c r="AA15" s="18"/>
      <c r="AB15" s="18">
        <v>3</v>
      </c>
      <c r="AC15" s="18">
        <v>13</v>
      </c>
      <c r="AD15" s="18">
        <v>12</v>
      </c>
      <c r="AE15" s="18">
        <v>1</v>
      </c>
      <c r="AF15" s="18">
        <v>2</v>
      </c>
      <c r="AG15" s="18">
        <v>1</v>
      </c>
      <c r="AH15" s="18">
        <v>1</v>
      </c>
      <c r="AI15" s="18">
        <v>2</v>
      </c>
      <c r="AJ15" s="18">
        <v>5</v>
      </c>
      <c r="AK15" s="18">
        <v>2</v>
      </c>
      <c r="AL15" s="18">
        <v>7</v>
      </c>
      <c r="AM15" s="18">
        <v>2</v>
      </c>
      <c r="AN15" s="18"/>
      <c r="AO15" s="18">
        <v>3</v>
      </c>
      <c r="AP15" s="18">
        <v>1</v>
      </c>
      <c r="AQ15" s="18">
        <v>1</v>
      </c>
      <c r="AR15" s="18">
        <v>1</v>
      </c>
      <c r="AS15" s="18">
        <v>2</v>
      </c>
      <c r="AT15" s="18">
        <v>1</v>
      </c>
      <c r="AU15" s="18"/>
      <c r="AV15" s="18"/>
      <c r="AW15" s="19">
        <v>9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30</v>
      </c>
      <c r="C16" s="10"/>
      <c r="D16" s="10"/>
      <c r="E16" s="10"/>
      <c r="F16" s="10"/>
      <c r="G16" s="10"/>
      <c r="H16" s="10"/>
      <c r="I16" s="10"/>
      <c r="J16" s="10">
        <v>1</v>
      </c>
      <c r="K16" s="10"/>
      <c r="L16" s="10"/>
      <c r="M16" s="10"/>
      <c r="N16" s="10"/>
      <c r="O16" s="10">
        <v>1</v>
      </c>
      <c r="P16" s="10">
        <v>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/>
      <c r="AC16" s="10">
        <v>3</v>
      </c>
      <c r="AD16" s="10">
        <v>4</v>
      </c>
      <c r="AE16" s="10"/>
      <c r="AF16" s="10">
        <v>2</v>
      </c>
      <c r="AG16" s="10"/>
      <c r="AH16" s="10"/>
      <c r="AI16" s="10"/>
      <c r="AJ16" s="10"/>
      <c r="AK16" s="10"/>
      <c r="AL16" s="10">
        <v>4</v>
      </c>
      <c r="AM16" s="10"/>
      <c r="AN16" s="10"/>
      <c r="AO16" s="10">
        <v>4</v>
      </c>
      <c r="AP16" s="10"/>
      <c r="AQ16" s="10"/>
      <c r="AR16" s="10"/>
      <c r="AS16" s="10"/>
      <c r="AT16" s="10">
        <v>2</v>
      </c>
      <c r="AU16" s="10">
        <v>3</v>
      </c>
      <c r="AV16" s="10"/>
      <c r="AW16" s="11">
        <v>2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4</v>
      </c>
      <c r="P17" s="10">
        <v>1</v>
      </c>
      <c r="Q17" s="10"/>
      <c r="R17" s="10"/>
      <c r="S17" s="10"/>
      <c r="T17" s="10"/>
      <c r="U17" s="10"/>
      <c r="V17" s="10"/>
      <c r="W17" s="10">
        <v>1</v>
      </c>
      <c r="X17" s="10"/>
      <c r="Y17" s="10">
        <v>4</v>
      </c>
      <c r="Z17" s="10"/>
      <c r="AA17" s="10"/>
      <c r="AB17" s="10">
        <v>1</v>
      </c>
      <c r="AC17" s="10">
        <v>2</v>
      </c>
      <c r="AD17" s="10">
        <v>2</v>
      </c>
      <c r="AE17" s="10">
        <v>1</v>
      </c>
      <c r="AF17" s="10"/>
      <c r="AG17" s="10"/>
      <c r="AH17" s="10"/>
      <c r="AI17" s="10"/>
      <c r="AJ17" s="10"/>
      <c r="AK17" s="10">
        <v>1</v>
      </c>
      <c r="AL17" s="10">
        <v>3</v>
      </c>
      <c r="AM17" s="10"/>
      <c r="AN17" s="10">
        <v>2</v>
      </c>
      <c r="AO17" s="10"/>
      <c r="AP17" s="10"/>
      <c r="AQ17" s="10"/>
      <c r="AR17" s="10"/>
      <c r="AS17" s="10"/>
      <c r="AT17" s="10"/>
      <c r="AU17" s="10"/>
      <c r="AV17" s="10"/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356</v>
      </c>
      <c r="C18" s="14">
        <f t="shared" si="4"/>
        <v>5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3</v>
      </c>
      <c r="J18" s="14">
        <f t="shared" si="4"/>
        <v>4</v>
      </c>
      <c r="K18" s="14">
        <f t="shared" si="4"/>
        <v>2</v>
      </c>
      <c r="L18" s="14">
        <f t="shared" si="4"/>
        <v>0</v>
      </c>
      <c r="M18" s="14">
        <f t="shared" si="4"/>
        <v>9</v>
      </c>
      <c r="N18" s="14">
        <f t="shared" si="4"/>
        <v>4</v>
      </c>
      <c r="O18" s="14">
        <f t="shared" si="4"/>
        <v>16</v>
      </c>
      <c r="P18" s="14">
        <f t="shared" si="4"/>
        <v>12</v>
      </c>
      <c r="Q18" s="14">
        <f t="shared" si="4"/>
        <v>0</v>
      </c>
      <c r="R18" s="14">
        <f t="shared" si="4"/>
        <v>1</v>
      </c>
      <c r="S18" s="14">
        <f t="shared" si="4"/>
        <v>1</v>
      </c>
      <c r="T18" s="14">
        <f t="shared" si="4"/>
        <v>0</v>
      </c>
      <c r="U18" s="14">
        <f t="shared" si="4"/>
        <v>1</v>
      </c>
      <c r="V18" s="14">
        <f t="shared" si="4"/>
        <v>0</v>
      </c>
      <c r="W18" s="14">
        <f t="shared" si="4"/>
        <v>2</v>
      </c>
      <c r="X18" s="14">
        <f t="shared" si="4"/>
        <v>1</v>
      </c>
      <c r="Y18" s="14">
        <f t="shared" si="4"/>
        <v>10</v>
      </c>
      <c r="Z18" s="14">
        <f t="shared" si="4"/>
        <v>2</v>
      </c>
      <c r="AA18" s="14">
        <f t="shared" si="4"/>
        <v>2</v>
      </c>
      <c r="AB18" s="14">
        <f t="shared" si="4"/>
        <v>13</v>
      </c>
      <c r="AC18" s="14">
        <f t="shared" si="4"/>
        <v>88</v>
      </c>
      <c r="AD18" s="14">
        <f t="shared" si="4"/>
        <v>68</v>
      </c>
      <c r="AE18" s="14">
        <f t="shared" si="4"/>
        <v>4</v>
      </c>
      <c r="AF18" s="14">
        <f t="shared" si="4"/>
        <v>1</v>
      </c>
      <c r="AG18" s="14">
        <f t="shared" si="4"/>
        <v>2</v>
      </c>
      <c r="AH18" s="14">
        <f t="shared" si="4"/>
        <v>3</v>
      </c>
      <c r="AI18" s="14">
        <f t="shared" si="4"/>
        <v>8</v>
      </c>
      <c r="AJ18" s="14">
        <f t="shared" si="4"/>
        <v>8</v>
      </c>
      <c r="AK18" s="14">
        <f t="shared" si="4"/>
        <v>4</v>
      </c>
      <c r="AL18" s="14">
        <f t="shared" si="4"/>
        <v>33</v>
      </c>
      <c r="AM18" s="14">
        <f t="shared" si="4"/>
        <v>15</v>
      </c>
      <c r="AN18" s="14">
        <f t="shared" si="4"/>
        <v>11</v>
      </c>
      <c r="AO18" s="14">
        <f t="shared" si="4"/>
        <v>11</v>
      </c>
      <c r="AP18" s="14">
        <f t="shared" si="4"/>
        <v>0</v>
      </c>
      <c r="AQ18" s="14">
        <f t="shared" si="4"/>
        <v>3</v>
      </c>
      <c r="AR18" s="14">
        <f t="shared" si="4"/>
        <v>1</v>
      </c>
      <c r="AS18" s="14">
        <f t="shared" si="4"/>
        <v>0</v>
      </c>
      <c r="AT18" s="14">
        <f t="shared" si="4"/>
        <v>0</v>
      </c>
      <c r="AU18" s="14">
        <f t="shared" si="4"/>
        <v>0</v>
      </c>
      <c r="AV18" s="14">
        <f t="shared" si="4"/>
        <v>1</v>
      </c>
      <c r="AW18" s="15">
        <f t="shared" si="4"/>
        <v>7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299</v>
      </c>
      <c r="C19" s="27">
        <v>4</v>
      </c>
      <c r="D19" s="27"/>
      <c r="E19" s="27"/>
      <c r="F19" s="27"/>
      <c r="G19" s="27"/>
      <c r="H19" s="27"/>
      <c r="I19" s="27">
        <v>3</v>
      </c>
      <c r="J19" s="27">
        <v>4</v>
      </c>
      <c r="K19" s="27">
        <v>2</v>
      </c>
      <c r="L19" s="27"/>
      <c r="M19" s="27">
        <v>9</v>
      </c>
      <c r="N19" s="27">
        <v>4</v>
      </c>
      <c r="O19" s="27">
        <v>13</v>
      </c>
      <c r="P19" s="27">
        <v>10</v>
      </c>
      <c r="Q19" s="27"/>
      <c r="R19" s="27"/>
      <c r="S19" s="27">
        <v>1</v>
      </c>
      <c r="T19" s="27"/>
      <c r="U19" s="27">
        <v>1</v>
      </c>
      <c r="V19" s="27"/>
      <c r="W19" s="27">
        <v>1</v>
      </c>
      <c r="X19" s="27">
        <v>1</v>
      </c>
      <c r="Y19" s="27">
        <v>6</v>
      </c>
      <c r="Z19" s="27">
        <v>1</v>
      </c>
      <c r="AA19" s="27">
        <v>2</v>
      </c>
      <c r="AB19" s="27">
        <v>10</v>
      </c>
      <c r="AC19" s="27">
        <v>72</v>
      </c>
      <c r="AD19" s="27">
        <v>61</v>
      </c>
      <c r="AE19" s="27">
        <v>3</v>
      </c>
      <c r="AF19" s="27">
        <v>1</v>
      </c>
      <c r="AG19" s="27">
        <v>2</v>
      </c>
      <c r="AH19" s="27">
        <v>1</v>
      </c>
      <c r="AI19" s="27">
        <v>7</v>
      </c>
      <c r="AJ19" s="27">
        <v>8</v>
      </c>
      <c r="AK19" s="27">
        <v>3</v>
      </c>
      <c r="AL19" s="27">
        <v>31</v>
      </c>
      <c r="AM19" s="27">
        <v>10</v>
      </c>
      <c r="AN19" s="27">
        <v>7</v>
      </c>
      <c r="AO19" s="27">
        <v>9</v>
      </c>
      <c r="AP19" s="27"/>
      <c r="AQ19" s="27">
        <v>3</v>
      </c>
      <c r="AR19" s="27">
        <v>1</v>
      </c>
      <c r="AS19" s="27"/>
      <c r="AT19" s="27"/>
      <c r="AU19" s="27"/>
      <c r="AV19" s="27">
        <v>1</v>
      </c>
      <c r="AW19" s="28">
        <v>7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57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3</v>
      </c>
      <c r="P20" s="10">
        <v>2</v>
      </c>
      <c r="Q20" s="10"/>
      <c r="R20" s="10">
        <v>1</v>
      </c>
      <c r="S20" s="10"/>
      <c r="T20" s="10"/>
      <c r="U20" s="10"/>
      <c r="V20" s="10"/>
      <c r="W20" s="10">
        <v>1</v>
      </c>
      <c r="X20" s="10"/>
      <c r="Y20" s="10">
        <v>4</v>
      </c>
      <c r="Z20" s="10">
        <v>1</v>
      </c>
      <c r="AA20" s="10"/>
      <c r="AB20" s="10">
        <v>3</v>
      </c>
      <c r="AC20" s="10">
        <v>16</v>
      </c>
      <c r="AD20" s="10">
        <v>7</v>
      </c>
      <c r="AE20" s="10">
        <v>1</v>
      </c>
      <c r="AF20" s="10"/>
      <c r="AG20" s="10"/>
      <c r="AH20" s="10">
        <v>2</v>
      </c>
      <c r="AI20" s="10">
        <v>1</v>
      </c>
      <c r="AJ20" s="10"/>
      <c r="AK20" s="10">
        <v>1</v>
      </c>
      <c r="AL20" s="10">
        <v>2</v>
      </c>
      <c r="AM20" s="10">
        <v>5</v>
      </c>
      <c r="AN20" s="10">
        <v>4</v>
      </c>
      <c r="AO20" s="10">
        <v>2</v>
      </c>
      <c r="AP20" s="10"/>
      <c r="AQ20" s="10"/>
      <c r="AR20" s="10"/>
      <c r="AS20" s="10"/>
      <c r="AT20" s="10"/>
      <c r="AU20" s="10"/>
      <c r="AV20" s="10"/>
      <c r="AW20" s="11"/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389</v>
      </c>
      <c r="C21" s="14">
        <f t="shared" si="5"/>
        <v>7</v>
      </c>
      <c r="D21" s="14">
        <f t="shared" si="5"/>
        <v>1</v>
      </c>
      <c r="E21" s="14">
        <f t="shared" si="5"/>
        <v>1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2</v>
      </c>
      <c r="K21" s="14">
        <f t="shared" si="5"/>
        <v>4</v>
      </c>
      <c r="L21" s="14">
        <f t="shared" si="5"/>
        <v>0</v>
      </c>
      <c r="M21" s="14">
        <f t="shared" si="5"/>
        <v>4</v>
      </c>
      <c r="N21" s="14">
        <f t="shared" si="5"/>
        <v>10</v>
      </c>
      <c r="O21" s="14">
        <f t="shared" si="5"/>
        <v>37</v>
      </c>
      <c r="P21" s="14">
        <f t="shared" si="5"/>
        <v>15</v>
      </c>
      <c r="Q21" s="14">
        <f t="shared" si="5"/>
        <v>1</v>
      </c>
      <c r="R21" s="14">
        <f t="shared" si="5"/>
        <v>1</v>
      </c>
      <c r="S21" s="14">
        <f t="shared" si="5"/>
        <v>1</v>
      </c>
      <c r="T21" s="14">
        <f t="shared" si="5"/>
        <v>1</v>
      </c>
      <c r="U21" s="14">
        <f t="shared" si="5"/>
        <v>1</v>
      </c>
      <c r="V21" s="14">
        <f t="shared" si="5"/>
        <v>0</v>
      </c>
      <c r="W21" s="14">
        <f t="shared" si="5"/>
        <v>3</v>
      </c>
      <c r="X21" s="14">
        <f t="shared" si="5"/>
        <v>3</v>
      </c>
      <c r="Y21" s="14">
        <f t="shared" si="5"/>
        <v>14</v>
      </c>
      <c r="Z21" s="14">
        <f t="shared" si="5"/>
        <v>2</v>
      </c>
      <c r="AA21" s="14">
        <f t="shared" si="5"/>
        <v>2</v>
      </c>
      <c r="AB21" s="14">
        <f t="shared" si="5"/>
        <v>14</v>
      </c>
      <c r="AC21" s="14">
        <f t="shared" si="5"/>
        <v>88</v>
      </c>
      <c r="AD21" s="14">
        <f t="shared" si="5"/>
        <v>42</v>
      </c>
      <c r="AE21" s="14">
        <f t="shared" si="5"/>
        <v>12</v>
      </c>
      <c r="AF21" s="14">
        <f t="shared" si="5"/>
        <v>0</v>
      </c>
      <c r="AG21" s="14">
        <f t="shared" si="5"/>
        <v>2</v>
      </c>
      <c r="AH21" s="14">
        <f t="shared" si="5"/>
        <v>0</v>
      </c>
      <c r="AI21" s="14">
        <f t="shared" si="5"/>
        <v>9</v>
      </c>
      <c r="AJ21" s="14">
        <f t="shared" si="5"/>
        <v>10</v>
      </c>
      <c r="AK21" s="14">
        <f t="shared" si="5"/>
        <v>3</v>
      </c>
      <c r="AL21" s="14">
        <f t="shared" si="5"/>
        <v>33</v>
      </c>
      <c r="AM21" s="14">
        <f t="shared" si="5"/>
        <v>19</v>
      </c>
      <c r="AN21" s="14">
        <f t="shared" si="5"/>
        <v>22</v>
      </c>
      <c r="AO21" s="14">
        <f t="shared" si="5"/>
        <v>4</v>
      </c>
      <c r="AP21" s="14">
        <f t="shared" si="5"/>
        <v>1</v>
      </c>
      <c r="AQ21" s="14">
        <f t="shared" si="5"/>
        <v>2</v>
      </c>
      <c r="AR21" s="14">
        <f t="shared" si="5"/>
        <v>1</v>
      </c>
      <c r="AS21" s="14">
        <f t="shared" si="5"/>
        <v>3</v>
      </c>
      <c r="AT21" s="14">
        <f t="shared" si="5"/>
        <v>1</v>
      </c>
      <c r="AU21" s="14">
        <f t="shared" si="5"/>
        <v>0</v>
      </c>
      <c r="AV21" s="14">
        <f t="shared" si="5"/>
        <v>0</v>
      </c>
      <c r="AW21" s="15">
        <f t="shared" si="5"/>
        <v>13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92</v>
      </c>
      <c r="C22" s="27">
        <v>2</v>
      </c>
      <c r="D22" s="27"/>
      <c r="E22" s="27"/>
      <c r="F22" s="27"/>
      <c r="G22" s="27"/>
      <c r="H22" s="27"/>
      <c r="I22" s="27"/>
      <c r="J22" s="27">
        <v>1</v>
      </c>
      <c r="K22" s="27">
        <v>1</v>
      </c>
      <c r="L22" s="27"/>
      <c r="M22" s="27"/>
      <c r="N22" s="27"/>
      <c r="O22" s="27">
        <v>20</v>
      </c>
      <c r="P22" s="27">
        <v>1</v>
      </c>
      <c r="Q22" s="27">
        <v>1</v>
      </c>
      <c r="R22" s="27"/>
      <c r="S22" s="27"/>
      <c r="T22" s="27"/>
      <c r="U22" s="27"/>
      <c r="V22" s="27"/>
      <c r="W22" s="27"/>
      <c r="X22" s="27"/>
      <c r="Y22" s="27">
        <v>1</v>
      </c>
      <c r="Z22" s="27"/>
      <c r="AA22" s="27">
        <v>1</v>
      </c>
      <c r="AB22" s="27">
        <v>2</v>
      </c>
      <c r="AC22" s="27">
        <v>24</v>
      </c>
      <c r="AD22" s="27">
        <v>11</v>
      </c>
      <c r="AE22" s="27">
        <v>4</v>
      </c>
      <c r="AF22" s="27"/>
      <c r="AG22" s="27"/>
      <c r="AH22" s="27"/>
      <c r="AI22" s="27">
        <v>3</v>
      </c>
      <c r="AJ22" s="27">
        <v>1</v>
      </c>
      <c r="AK22" s="27">
        <v>1</v>
      </c>
      <c r="AL22" s="27">
        <v>6</v>
      </c>
      <c r="AM22" s="27">
        <v>5</v>
      </c>
      <c r="AN22" s="27">
        <v>3</v>
      </c>
      <c r="AO22" s="27">
        <v>1</v>
      </c>
      <c r="AP22" s="27"/>
      <c r="AQ22" s="27"/>
      <c r="AR22" s="27">
        <v>1</v>
      </c>
      <c r="AS22" s="27">
        <v>1</v>
      </c>
      <c r="AT22" s="27"/>
      <c r="AU22" s="27"/>
      <c r="AV22" s="27"/>
      <c r="AW22" s="28">
        <v>1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170</v>
      </c>
      <c r="C23" s="18">
        <v>5</v>
      </c>
      <c r="D23" s="18">
        <v>1</v>
      </c>
      <c r="E23" s="18">
        <v>1</v>
      </c>
      <c r="F23" s="18"/>
      <c r="G23" s="18"/>
      <c r="H23" s="18"/>
      <c r="I23" s="18"/>
      <c r="J23" s="18">
        <v>1</v>
      </c>
      <c r="K23" s="18">
        <v>2</v>
      </c>
      <c r="L23" s="18"/>
      <c r="M23" s="18">
        <v>1</v>
      </c>
      <c r="N23" s="18">
        <v>7</v>
      </c>
      <c r="O23" s="18">
        <v>10</v>
      </c>
      <c r="P23" s="18">
        <v>5</v>
      </c>
      <c r="Q23" s="18"/>
      <c r="R23" s="18">
        <v>1</v>
      </c>
      <c r="S23" s="18"/>
      <c r="T23" s="18">
        <v>1</v>
      </c>
      <c r="U23" s="18">
        <v>1</v>
      </c>
      <c r="V23" s="18"/>
      <c r="W23" s="18">
        <v>2</v>
      </c>
      <c r="X23" s="18">
        <v>1</v>
      </c>
      <c r="Y23" s="18">
        <v>1</v>
      </c>
      <c r="Z23" s="18">
        <v>1</v>
      </c>
      <c r="AA23" s="18"/>
      <c r="AB23" s="18">
        <v>10</v>
      </c>
      <c r="AC23" s="18">
        <v>35</v>
      </c>
      <c r="AD23" s="18">
        <v>21</v>
      </c>
      <c r="AE23" s="18">
        <v>5</v>
      </c>
      <c r="AF23" s="18"/>
      <c r="AG23" s="18">
        <v>2</v>
      </c>
      <c r="AH23" s="18"/>
      <c r="AI23" s="18">
        <v>1</v>
      </c>
      <c r="AJ23" s="18">
        <v>7</v>
      </c>
      <c r="AK23" s="18">
        <v>1</v>
      </c>
      <c r="AL23" s="18">
        <v>20</v>
      </c>
      <c r="AM23" s="18">
        <v>9</v>
      </c>
      <c r="AN23" s="18">
        <v>6</v>
      </c>
      <c r="AO23" s="18">
        <v>2</v>
      </c>
      <c r="AP23" s="18">
        <v>1</v>
      </c>
      <c r="AQ23" s="18">
        <v>2</v>
      </c>
      <c r="AR23" s="18"/>
      <c r="AS23" s="18">
        <v>2</v>
      </c>
      <c r="AT23" s="18"/>
      <c r="AU23" s="18"/>
      <c r="AV23" s="18"/>
      <c r="AW23" s="19">
        <v>5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49</v>
      </c>
      <c r="C24" s="18"/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>
        <v>4</v>
      </c>
      <c r="Q24" s="18"/>
      <c r="R24" s="18"/>
      <c r="S24" s="18"/>
      <c r="T24" s="18"/>
      <c r="U24" s="18"/>
      <c r="V24" s="18"/>
      <c r="W24" s="18">
        <v>1</v>
      </c>
      <c r="X24" s="18">
        <v>2</v>
      </c>
      <c r="Y24" s="18">
        <v>8</v>
      </c>
      <c r="Z24" s="18"/>
      <c r="AA24" s="18"/>
      <c r="AB24" s="18">
        <v>2</v>
      </c>
      <c r="AC24" s="18">
        <v>6</v>
      </c>
      <c r="AD24" s="18">
        <v>5</v>
      </c>
      <c r="AE24" s="18">
        <v>1</v>
      </c>
      <c r="AF24" s="18"/>
      <c r="AG24" s="18"/>
      <c r="AH24" s="18"/>
      <c r="AI24" s="18">
        <v>5</v>
      </c>
      <c r="AJ24" s="18"/>
      <c r="AK24" s="18"/>
      <c r="AL24" s="18">
        <v>4</v>
      </c>
      <c r="AM24" s="18">
        <v>4</v>
      </c>
      <c r="AN24" s="18">
        <v>4</v>
      </c>
      <c r="AO24" s="18">
        <v>1</v>
      </c>
      <c r="AP24" s="18"/>
      <c r="AQ24" s="18"/>
      <c r="AR24" s="18"/>
      <c r="AS24" s="18"/>
      <c r="AT24" s="18"/>
      <c r="AU24" s="18"/>
      <c r="AV24" s="18"/>
      <c r="AW24" s="19">
        <v>1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v>1</v>
      </c>
      <c r="O25" s="18">
        <v>1</v>
      </c>
      <c r="P25" s="18">
        <v>2</v>
      </c>
      <c r="Q25" s="18"/>
      <c r="R25" s="18"/>
      <c r="S25" s="18">
        <v>1</v>
      </c>
      <c r="T25" s="18"/>
      <c r="U25" s="18"/>
      <c r="V25" s="18"/>
      <c r="W25" s="18"/>
      <c r="X25" s="18"/>
      <c r="Y25" s="18">
        <v>3</v>
      </c>
      <c r="Z25" s="18"/>
      <c r="AA25" s="18">
        <v>1</v>
      </c>
      <c r="AB25" s="18"/>
      <c r="AC25" s="18">
        <v>14</v>
      </c>
      <c r="AD25" s="18">
        <v>2</v>
      </c>
      <c r="AE25" s="18">
        <v>1</v>
      </c>
      <c r="AF25" s="18"/>
      <c r="AG25" s="18"/>
      <c r="AH25" s="18"/>
      <c r="AI25" s="18"/>
      <c r="AJ25" s="18">
        <v>2</v>
      </c>
      <c r="AK25" s="18">
        <v>1</v>
      </c>
      <c r="AL25" s="18">
        <v>1</v>
      </c>
      <c r="AM25" s="18"/>
      <c r="AN25" s="18">
        <v>1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2</v>
      </c>
      <c r="N26" s="18"/>
      <c r="O26" s="18">
        <v>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1</v>
      </c>
      <c r="AA26" s="18"/>
      <c r="AB26" s="18"/>
      <c r="AC26" s="18">
        <v>8</v>
      </c>
      <c r="AD26" s="18">
        <v>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>
        <v>3</v>
      </c>
      <c r="AO26" s="18"/>
      <c r="AP26" s="18"/>
      <c r="AQ26" s="18"/>
      <c r="AR26" s="18"/>
      <c r="AS26" s="18"/>
      <c r="AT26" s="18">
        <v>1</v>
      </c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12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1</v>
      </c>
      <c r="N27" s="18">
        <v>1</v>
      </c>
      <c r="O27" s="18">
        <v>2</v>
      </c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>
        <v>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>
        <v>6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1</v>
      </c>
      <c r="O28" s="10">
        <v>1</v>
      </c>
      <c r="P28" s="10">
        <v>2</v>
      </c>
      <c r="Q28" s="10"/>
      <c r="R28" s="10"/>
      <c r="S28" s="10"/>
      <c r="T28" s="10"/>
      <c r="U28" s="10"/>
      <c r="V28" s="10"/>
      <c r="W28" s="10"/>
      <c r="X28" s="10"/>
      <c r="Y28" s="10">
        <v>1</v>
      </c>
      <c r="Z28" s="10"/>
      <c r="AA28" s="10"/>
      <c r="AB28" s="10"/>
      <c r="AC28" s="10">
        <v>1</v>
      </c>
      <c r="AD28" s="10">
        <v>1</v>
      </c>
      <c r="AE28" s="10">
        <v>1</v>
      </c>
      <c r="AF28" s="10"/>
      <c r="AG28" s="10"/>
      <c r="AH28" s="10"/>
      <c r="AI28" s="10"/>
      <c r="AJ28" s="10"/>
      <c r="AK28" s="10"/>
      <c r="AL28" s="10">
        <v>2</v>
      </c>
      <c r="AM28" s="10">
        <v>1</v>
      </c>
      <c r="AN28" s="10">
        <v>5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585</v>
      </c>
      <c r="C29" s="14">
        <f t="shared" si="7"/>
        <v>7</v>
      </c>
      <c r="D29" s="14">
        <f t="shared" si="7"/>
        <v>1</v>
      </c>
      <c r="E29" s="14">
        <f t="shared" si="7"/>
        <v>0</v>
      </c>
      <c r="F29" s="14">
        <f t="shared" si="7"/>
        <v>6</v>
      </c>
      <c r="G29" s="14">
        <f t="shared" si="7"/>
        <v>2</v>
      </c>
      <c r="H29" s="14">
        <f t="shared" si="7"/>
        <v>1</v>
      </c>
      <c r="I29" s="14">
        <f t="shared" si="7"/>
        <v>0</v>
      </c>
      <c r="J29" s="14">
        <f t="shared" si="7"/>
        <v>0</v>
      </c>
      <c r="K29" s="14">
        <f t="shared" si="7"/>
        <v>3</v>
      </c>
      <c r="L29" s="14">
        <f t="shared" si="7"/>
        <v>1</v>
      </c>
      <c r="M29" s="14">
        <f t="shared" si="7"/>
        <v>9</v>
      </c>
      <c r="N29" s="14">
        <f t="shared" si="7"/>
        <v>13</v>
      </c>
      <c r="O29" s="14">
        <f t="shared" si="7"/>
        <v>22</v>
      </c>
      <c r="P29" s="14">
        <f t="shared" si="7"/>
        <v>12</v>
      </c>
      <c r="Q29" s="14">
        <f t="shared" si="7"/>
        <v>0</v>
      </c>
      <c r="R29" s="14">
        <f t="shared" si="7"/>
        <v>0</v>
      </c>
      <c r="S29" s="14">
        <f t="shared" si="7"/>
        <v>0</v>
      </c>
      <c r="T29" s="14">
        <f t="shared" si="7"/>
        <v>1</v>
      </c>
      <c r="U29" s="14">
        <f t="shared" si="7"/>
        <v>1</v>
      </c>
      <c r="V29" s="14">
        <f t="shared" si="7"/>
        <v>8</v>
      </c>
      <c r="W29" s="14">
        <f t="shared" si="7"/>
        <v>1</v>
      </c>
      <c r="X29" s="14">
        <f t="shared" si="7"/>
        <v>8</v>
      </c>
      <c r="Y29" s="14">
        <f t="shared" si="7"/>
        <v>9</v>
      </c>
      <c r="Z29" s="14">
        <f t="shared" si="7"/>
        <v>10</v>
      </c>
      <c r="AA29" s="14">
        <f t="shared" si="7"/>
        <v>2</v>
      </c>
      <c r="AB29" s="14">
        <f t="shared" si="7"/>
        <v>5</v>
      </c>
      <c r="AC29" s="14">
        <f t="shared" si="7"/>
        <v>165</v>
      </c>
      <c r="AD29" s="14">
        <f t="shared" si="7"/>
        <v>89</v>
      </c>
      <c r="AE29" s="14">
        <f t="shared" si="7"/>
        <v>11</v>
      </c>
      <c r="AF29" s="14">
        <f t="shared" si="7"/>
        <v>12</v>
      </c>
      <c r="AG29" s="14">
        <f t="shared" si="7"/>
        <v>0</v>
      </c>
      <c r="AH29" s="14">
        <f t="shared" si="7"/>
        <v>0</v>
      </c>
      <c r="AI29" s="14">
        <f t="shared" si="7"/>
        <v>9</v>
      </c>
      <c r="AJ29" s="14">
        <f t="shared" si="7"/>
        <v>11</v>
      </c>
      <c r="AK29" s="14">
        <f t="shared" si="7"/>
        <v>3</v>
      </c>
      <c r="AL29" s="14">
        <f t="shared" si="7"/>
        <v>19</v>
      </c>
      <c r="AM29" s="14">
        <f t="shared" si="7"/>
        <v>11</v>
      </c>
      <c r="AN29" s="14">
        <f t="shared" si="7"/>
        <v>83</v>
      </c>
      <c r="AO29" s="14">
        <f t="shared" si="7"/>
        <v>1</v>
      </c>
      <c r="AP29" s="14">
        <f t="shared" si="7"/>
        <v>2</v>
      </c>
      <c r="AQ29" s="14">
        <f t="shared" si="7"/>
        <v>0</v>
      </c>
      <c r="AR29" s="14">
        <f t="shared" si="7"/>
        <v>0</v>
      </c>
      <c r="AS29" s="14">
        <f t="shared" si="7"/>
        <v>3</v>
      </c>
      <c r="AT29" s="14">
        <f t="shared" si="7"/>
        <v>0</v>
      </c>
      <c r="AU29" s="14">
        <f t="shared" si="7"/>
        <v>3</v>
      </c>
      <c r="AV29" s="14">
        <f t="shared" si="7"/>
        <v>1</v>
      </c>
      <c r="AW29" s="15">
        <f t="shared" si="7"/>
        <v>40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2</v>
      </c>
      <c r="O30" s="18"/>
      <c r="P30" s="18">
        <v>1</v>
      </c>
      <c r="Q30" s="18"/>
      <c r="R30" s="18"/>
      <c r="S30" s="18"/>
      <c r="T30" s="18"/>
      <c r="U30" s="18"/>
      <c r="V30" s="18"/>
      <c r="W30" s="18"/>
      <c r="X30" s="18"/>
      <c r="Y30" s="18">
        <v>2</v>
      </c>
      <c r="Z30" s="18"/>
      <c r="AA30" s="18"/>
      <c r="AB30" s="18"/>
      <c r="AC30" s="18">
        <v>16</v>
      </c>
      <c r="AD30" s="18">
        <v>11</v>
      </c>
      <c r="AE30" s="18">
        <v>1</v>
      </c>
      <c r="AF30" s="18">
        <v>1</v>
      </c>
      <c r="AG30" s="18"/>
      <c r="AH30" s="18"/>
      <c r="AI30" s="18"/>
      <c r="AJ30" s="18"/>
      <c r="AK30" s="18"/>
      <c r="AL30" s="18">
        <v>1</v>
      </c>
      <c r="AM30" s="18">
        <v>1</v>
      </c>
      <c r="AN30" s="18">
        <v>2</v>
      </c>
      <c r="AO30" s="18"/>
      <c r="AP30" s="18"/>
      <c r="AQ30" s="18"/>
      <c r="AR30" s="18"/>
      <c r="AS30" s="18"/>
      <c r="AT30" s="18"/>
      <c r="AU30" s="18"/>
      <c r="AV30" s="18">
        <v>1</v>
      </c>
      <c r="AW30" s="19">
        <v>1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120</v>
      </c>
      <c r="C31" s="18">
        <v>6</v>
      </c>
      <c r="D31" s="18"/>
      <c r="E31" s="18"/>
      <c r="F31" s="18">
        <v>5</v>
      </c>
      <c r="G31" s="18">
        <v>2</v>
      </c>
      <c r="H31" s="18"/>
      <c r="I31" s="18"/>
      <c r="J31" s="18"/>
      <c r="K31" s="18">
        <v>1</v>
      </c>
      <c r="L31" s="18"/>
      <c r="M31" s="18">
        <v>2</v>
      </c>
      <c r="N31" s="18">
        <v>1</v>
      </c>
      <c r="O31" s="18">
        <v>7</v>
      </c>
      <c r="P31" s="18">
        <v>2</v>
      </c>
      <c r="Q31" s="18"/>
      <c r="R31" s="18"/>
      <c r="S31" s="18"/>
      <c r="T31" s="18"/>
      <c r="U31" s="18"/>
      <c r="V31" s="18"/>
      <c r="W31" s="18">
        <v>1</v>
      </c>
      <c r="X31" s="18"/>
      <c r="Y31" s="18">
        <v>4</v>
      </c>
      <c r="Z31" s="18">
        <v>5</v>
      </c>
      <c r="AA31" s="18"/>
      <c r="AB31" s="18">
        <v>1</v>
      </c>
      <c r="AC31" s="18">
        <v>19</v>
      </c>
      <c r="AD31" s="18">
        <v>27</v>
      </c>
      <c r="AE31" s="18"/>
      <c r="AF31" s="18">
        <v>3</v>
      </c>
      <c r="AG31" s="18"/>
      <c r="AH31" s="18"/>
      <c r="AI31" s="18">
        <v>4</v>
      </c>
      <c r="AJ31" s="18">
        <v>5</v>
      </c>
      <c r="AK31" s="18">
        <v>1</v>
      </c>
      <c r="AL31" s="18">
        <v>4</v>
      </c>
      <c r="AM31" s="18">
        <v>6</v>
      </c>
      <c r="AN31" s="18">
        <v>9</v>
      </c>
      <c r="AO31" s="18"/>
      <c r="AP31" s="18"/>
      <c r="AQ31" s="18"/>
      <c r="AR31" s="18"/>
      <c r="AS31" s="18"/>
      <c r="AT31" s="18"/>
      <c r="AU31" s="18">
        <v>2</v>
      </c>
      <c r="AV31" s="18"/>
      <c r="AW31" s="19">
        <v>3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100</v>
      </c>
      <c r="C32" s="18"/>
      <c r="D32" s="18"/>
      <c r="E32" s="18"/>
      <c r="F32" s="18"/>
      <c r="G32" s="18"/>
      <c r="H32" s="18"/>
      <c r="I32" s="18"/>
      <c r="J32" s="18"/>
      <c r="K32" s="18"/>
      <c r="L32" s="18">
        <v>1</v>
      </c>
      <c r="M32" s="18">
        <v>1</v>
      </c>
      <c r="N32" s="18">
        <v>3</v>
      </c>
      <c r="O32" s="18">
        <v>8</v>
      </c>
      <c r="P32" s="18">
        <v>3</v>
      </c>
      <c r="Q32" s="18"/>
      <c r="R32" s="18"/>
      <c r="S32" s="18"/>
      <c r="T32" s="18"/>
      <c r="U32" s="18">
        <v>1</v>
      </c>
      <c r="V32" s="18">
        <v>3</v>
      </c>
      <c r="W32" s="18"/>
      <c r="X32" s="18"/>
      <c r="Y32" s="18">
        <v>1</v>
      </c>
      <c r="Z32" s="18">
        <v>4</v>
      </c>
      <c r="AA32" s="18">
        <v>2</v>
      </c>
      <c r="AB32" s="18">
        <v>2</v>
      </c>
      <c r="AC32" s="18">
        <v>33</v>
      </c>
      <c r="AD32" s="18">
        <v>12</v>
      </c>
      <c r="AE32" s="18">
        <v>4</v>
      </c>
      <c r="AF32" s="18">
        <v>4</v>
      </c>
      <c r="AG32" s="18"/>
      <c r="AH32" s="18"/>
      <c r="AI32" s="18"/>
      <c r="AJ32" s="18">
        <v>3</v>
      </c>
      <c r="AK32" s="18"/>
      <c r="AL32" s="18">
        <v>7</v>
      </c>
      <c r="AM32" s="18"/>
      <c r="AN32" s="18">
        <v>5</v>
      </c>
      <c r="AO32" s="18">
        <v>1</v>
      </c>
      <c r="AP32" s="18"/>
      <c r="AQ32" s="18"/>
      <c r="AR32" s="18"/>
      <c r="AS32" s="18"/>
      <c r="AT32" s="18"/>
      <c r="AU32" s="18"/>
      <c r="AV32" s="18"/>
      <c r="AW32" s="19">
        <v>2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133</v>
      </c>
      <c r="C33" s="18"/>
      <c r="D33" s="18"/>
      <c r="E33" s="18"/>
      <c r="F33" s="18">
        <v>1</v>
      </c>
      <c r="G33" s="18"/>
      <c r="H33" s="18"/>
      <c r="I33" s="18"/>
      <c r="J33" s="18"/>
      <c r="K33" s="18"/>
      <c r="L33" s="18"/>
      <c r="M33" s="18">
        <v>3</v>
      </c>
      <c r="N33" s="18">
        <v>4</v>
      </c>
      <c r="O33" s="18">
        <v>3</v>
      </c>
      <c r="P33" s="18">
        <v>5</v>
      </c>
      <c r="Q33" s="18"/>
      <c r="R33" s="18"/>
      <c r="S33" s="18"/>
      <c r="T33" s="18"/>
      <c r="U33" s="18"/>
      <c r="V33" s="18"/>
      <c r="W33" s="18"/>
      <c r="X33" s="18">
        <v>5</v>
      </c>
      <c r="Y33" s="18">
        <v>2</v>
      </c>
      <c r="Z33" s="18">
        <v>1</v>
      </c>
      <c r="AA33" s="18"/>
      <c r="AB33" s="18">
        <v>1</v>
      </c>
      <c r="AC33" s="18">
        <v>34</v>
      </c>
      <c r="AD33" s="18">
        <v>26</v>
      </c>
      <c r="AE33" s="18">
        <v>5</v>
      </c>
      <c r="AF33" s="18">
        <v>1</v>
      </c>
      <c r="AG33" s="18"/>
      <c r="AH33" s="18"/>
      <c r="AI33" s="18">
        <v>4</v>
      </c>
      <c r="AJ33" s="18">
        <v>1</v>
      </c>
      <c r="AK33" s="18"/>
      <c r="AL33" s="18">
        <v>1</v>
      </c>
      <c r="AM33" s="18"/>
      <c r="AN33" s="18">
        <v>20</v>
      </c>
      <c r="AO33" s="18"/>
      <c r="AP33" s="18">
        <v>2</v>
      </c>
      <c r="AQ33" s="18"/>
      <c r="AR33" s="18"/>
      <c r="AS33" s="18">
        <v>1</v>
      </c>
      <c r="AT33" s="18"/>
      <c r="AU33" s="18"/>
      <c r="AV33" s="18"/>
      <c r="AW33" s="19">
        <v>13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91</v>
      </c>
      <c r="C34" s="18">
        <v>1</v>
      </c>
      <c r="D34" s="18"/>
      <c r="E34" s="18"/>
      <c r="F34" s="18"/>
      <c r="G34" s="18"/>
      <c r="H34" s="18">
        <v>1</v>
      </c>
      <c r="I34" s="18"/>
      <c r="J34" s="18"/>
      <c r="K34" s="18"/>
      <c r="L34" s="18"/>
      <c r="M34" s="18">
        <v>2</v>
      </c>
      <c r="N34" s="18">
        <v>2</v>
      </c>
      <c r="O34" s="18">
        <v>4</v>
      </c>
      <c r="P34" s="18"/>
      <c r="Q34" s="18"/>
      <c r="R34" s="18"/>
      <c r="S34" s="18"/>
      <c r="T34" s="18"/>
      <c r="U34" s="18"/>
      <c r="V34" s="18">
        <v>1</v>
      </c>
      <c r="W34" s="18"/>
      <c r="X34" s="18">
        <v>1</v>
      </c>
      <c r="Y34" s="18"/>
      <c r="Z34" s="18"/>
      <c r="AA34" s="18"/>
      <c r="AB34" s="18">
        <v>1</v>
      </c>
      <c r="AC34" s="18">
        <v>26</v>
      </c>
      <c r="AD34" s="18">
        <v>2</v>
      </c>
      <c r="AE34" s="18">
        <v>1</v>
      </c>
      <c r="AF34" s="18"/>
      <c r="AG34" s="18"/>
      <c r="AH34" s="18"/>
      <c r="AI34" s="18">
        <v>1</v>
      </c>
      <c r="AJ34" s="18">
        <v>1</v>
      </c>
      <c r="AK34" s="18">
        <v>2</v>
      </c>
      <c r="AL34" s="18">
        <v>2</v>
      </c>
      <c r="AM34" s="18"/>
      <c r="AN34" s="18">
        <v>20</v>
      </c>
      <c r="AO34" s="18"/>
      <c r="AP34" s="18"/>
      <c r="AQ34" s="18"/>
      <c r="AR34" s="18"/>
      <c r="AS34" s="18">
        <v>2</v>
      </c>
      <c r="AT34" s="18"/>
      <c r="AU34" s="18"/>
      <c r="AV34" s="18"/>
      <c r="AW34" s="19">
        <v>21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101</v>
      </c>
      <c r="C35" s="18"/>
      <c r="D35" s="18">
        <v>1</v>
      </c>
      <c r="E35" s="18"/>
      <c r="F35" s="18"/>
      <c r="G35" s="18"/>
      <c r="H35" s="18"/>
      <c r="I35" s="18"/>
      <c r="J35" s="18"/>
      <c r="K35" s="18">
        <v>2</v>
      </c>
      <c r="L35" s="18"/>
      <c r="M35" s="18">
        <v>1</v>
      </c>
      <c r="N35" s="18">
        <v>1</v>
      </c>
      <c r="O35" s="18"/>
      <c r="P35" s="18">
        <v>1</v>
      </c>
      <c r="Q35" s="18"/>
      <c r="R35" s="18"/>
      <c r="S35" s="18"/>
      <c r="T35" s="18">
        <v>1</v>
      </c>
      <c r="U35" s="18"/>
      <c r="V35" s="18">
        <v>4</v>
      </c>
      <c r="W35" s="18"/>
      <c r="X35" s="18">
        <v>2</v>
      </c>
      <c r="Y35" s="18"/>
      <c r="Z35" s="18"/>
      <c r="AA35" s="18"/>
      <c r="AB35" s="18"/>
      <c r="AC35" s="18">
        <v>37</v>
      </c>
      <c r="AD35" s="18">
        <v>11</v>
      </c>
      <c r="AE35" s="18"/>
      <c r="AF35" s="18">
        <v>3</v>
      </c>
      <c r="AG35" s="18"/>
      <c r="AH35" s="18"/>
      <c r="AI35" s="18"/>
      <c r="AJ35" s="18">
        <v>1</v>
      </c>
      <c r="AK35" s="18"/>
      <c r="AL35" s="18">
        <v>4</v>
      </c>
      <c r="AM35" s="18">
        <v>4</v>
      </c>
      <c r="AN35" s="18">
        <v>27</v>
      </c>
      <c r="AO35" s="18"/>
      <c r="AP35" s="18"/>
      <c r="AQ35" s="18"/>
      <c r="AR35" s="18"/>
      <c r="AS35" s="18"/>
      <c r="AT35" s="18"/>
      <c r="AU35" s="18">
        <v>1</v>
      </c>
      <c r="AV35" s="18"/>
      <c r="AW35" s="19"/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1807</v>
      </c>
      <c r="C36" s="14">
        <f t="shared" si="9"/>
        <v>13</v>
      </c>
      <c r="D36" s="14">
        <f t="shared" si="9"/>
        <v>7</v>
      </c>
      <c r="E36" s="14">
        <f t="shared" si="9"/>
        <v>0</v>
      </c>
      <c r="F36" s="14">
        <f t="shared" si="9"/>
        <v>2</v>
      </c>
      <c r="G36" s="14">
        <f t="shared" si="9"/>
        <v>1</v>
      </c>
      <c r="H36" s="14">
        <f t="shared" si="9"/>
        <v>1</v>
      </c>
      <c r="I36" s="14">
        <f t="shared" si="9"/>
        <v>1</v>
      </c>
      <c r="J36" s="14">
        <f t="shared" si="9"/>
        <v>9</v>
      </c>
      <c r="K36" s="14">
        <f t="shared" si="9"/>
        <v>2</v>
      </c>
      <c r="L36" s="14">
        <f t="shared" si="9"/>
        <v>1</v>
      </c>
      <c r="M36" s="14">
        <f t="shared" si="9"/>
        <v>22</v>
      </c>
      <c r="N36" s="14">
        <f t="shared" si="9"/>
        <v>53</v>
      </c>
      <c r="O36" s="14">
        <f t="shared" si="9"/>
        <v>83</v>
      </c>
      <c r="P36" s="14">
        <f t="shared" si="9"/>
        <v>80</v>
      </c>
      <c r="Q36" s="14">
        <f t="shared" si="9"/>
        <v>2</v>
      </c>
      <c r="R36" s="14">
        <f t="shared" si="9"/>
        <v>2</v>
      </c>
      <c r="S36" s="14">
        <f t="shared" si="9"/>
        <v>2</v>
      </c>
      <c r="T36" s="14">
        <f t="shared" si="9"/>
        <v>1</v>
      </c>
      <c r="U36" s="14">
        <f t="shared" si="9"/>
        <v>0</v>
      </c>
      <c r="V36" s="14">
        <f t="shared" si="9"/>
        <v>7</v>
      </c>
      <c r="W36" s="14">
        <f t="shared" si="9"/>
        <v>15</v>
      </c>
      <c r="X36" s="14">
        <f t="shared" si="9"/>
        <v>24</v>
      </c>
      <c r="Y36" s="14">
        <f t="shared" si="9"/>
        <v>62</v>
      </c>
      <c r="Z36" s="14">
        <f t="shared" si="9"/>
        <v>5</v>
      </c>
      <c r="AA36" s="14">
        <f t="shared" si="9"/>
        <v>22</v>
      </c>
      <c r="AB36" s="14">
        <f t="shared" si="9"/>
        <v>59</v>
      </c>
      <c r="AC36" s="14">
        <f t="shared" si="9"/>
        <v>258</v>
      </c>
      <c r="AD36" s="14">
        <f t="shared" si="9"/>
        <v>258</v>
      </c>
      <c r="AE36" s="14">
        <f t="shared" si="9"/>
        <v>8</v>
      </c>
      <c r="AF36" s="14">
        <f t="shared" si="9"/>
        <v>17</v>
      </c>
      <c r="AG36" s="14">
        <f t="shared" si="9"/>
        <v>14</v>
      </c>
      <c r="AH36" s="14">
        <f t="shared" si="9"/>
        <v>5</v>
      </c>
      <c r="AI36" s="14">
        <f t="shared" si="9"/>
        <v>57</v>
      </c>
      <c r="AJ36" s="14">
        <f t="shared" si="9"/>
        <v>112</v>
      </c>
      <c r="AK36" s="14">
        <f t="shared" si="9"/>
        <v>118</v>
      </c>
      <c r="AL36" s="14">
        <f t="shared" si="9"/>
        <v>214</v>
      </c>
      <c r="AM36" s="14">
        <f t="shared" si="9"/>
        <v>70</v>
      </c>
      <c r="AN36" s="14">
        <f t="shared" si="9"/>
        <v>58</v>
      </c>
      <c r="AO36" s="14">
        <f t="shared" si="9"/>
        <v>20</v>
      </c>
      <c r="AP36" s="14">
        <f t="shared" si="9"/>
        <v>6</v>
      </c>
      <c r="AQ36" s="14">
        <f t="shared" si="9"/>
        <v>7</v>
      </c>
      <c r="AR36" s="14">
        <f t="shared" si="9"/>
        <v>6</v>
      </c>
      <c r="AS36" s="14">
        <f t="shared" si="9"/>
        <v>3</v>
      </c>
      <c r="AT36" s="14">
        <f t="shared" si="9"/>
        <v>3</v>
      </c>
      <c r="AU36" s="14">
        <f t="shared" si="9"/>
        <v>15</v>
      </c>
      <c r="AV36" s="14">
        <f t="shared" si="9"/>
        <v>7</v>
      </c>
      <c r="AW36" s="15">
        <f t="shared" si="9"/>
        <v>75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523</v>
      </c>
      <c r="C37" s="18">
        <v>1</v>
      </c>
      <c r="D37" s="18">
        <v>7</v>
      </c>
      <c r="E37" s="18"/>
      <c r="F37" s="18">
        <v>2</v>
      </c>
      <c r="G37" s="18"/>
      <c r="H37" s="18"/>
      <c r="I37" s="18"/>
      <c r="J37" s="18">
        <v>2</v>
      </c>
      <c r="K37" s="18">
        <v>1</v>
      </c>
      <c r="L37" s="18">
        <v>1</v>
      </c>
      <c r="M37" s="18">
        <v>4</v>
      </c>
      <c r="N37" s="18">
        <v>24</v>
      </c>
      <c r="O37" s="18">
        <v>17</v>
      </c>
      <c r="P37" s="18">
        <v>42</v>
      </c>
      <c r="Q37" s="18">
        <v>2</v>
      </c>
      <c r="R37" s="18">
        <v>1</v>
      </c>
      <c r="S37" s="18"/>
      <c r="T37" s="18">
        <v>1</v>
      </c>
      <c r="U37" s="18"/>
      <c r="V37" s="18"/>
      <c r="W37" s="18">
        <v>1</v>
      </c>
      <c r="X37" s="18"/>
      <c r="Y37" s="18">
        <v>9</v>
      </c>
      <c r="Z37" s="18"/>
      <c r="AA37" s="18">
        <v>8</v>
      </c>
      <c r="AB37" s="18">
        <v>18</v>
      </c>
      <c r="AC37" s="18">
        <v>43</v>
      </c>
      <c r="AD37" s="18">
        <v>70</v>
      </c>
      <c r="AE37" s="18">
        <v>1</v>
      </c>
      <c r="AF37" s="18">
        <v>6</v>
      </c>
      <c r="AG37" s="18">
        <v>1</v>
      </c>
      <c r="AH37" s="18"/>
      <c r="AI37" s="18">
        <v>7</v>
      </c>
      <c r="AJ37" s="18">
        <v>66</v>
      </c>
      <c r="AK37" s="18">
        <v>107</v>
      </c>
      <c r="AL37" s="18">
        <v>38</v>
      </c>
      <c r="AM37" s="18">
        <v>9</v>
      </c>
      <c r="AN37" s="18">
        <v>4</v>
      </c>
      <c r="AO37" s="18">
        <v>4</v>
      </c>
      <c r="AP37" s="18">
        <v>2</v>
      </c>
      <c r="AQ37" s="18">
        <v>5</v>
      </c>
      <c r="AR37" s="18">
        <v>2</v>
      </c>
      <c r="AS37" s="18">
        <v>1</v>
      </c>
      <c r="AT37" s="18">
        <v>1</v>
      </c>
      <c r="AU37" s="18">
        <v>8</v>
      </c>
      <c r="AV37" s="18">
        <v>3</v>
      </c>
      <c r="AW37" s="19">
        <v>4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375</v>
      </c>
      <c r="C38" s="18">
        <v>2</v>
      </c>
      <c r="D38" s="18"/>
      <c r="E38" s="18"/>
      <c r="F38" s="18"/>
      <c r="G38" s="18">
        <v>1</v>
      </c>
      <c r="H38" s="18"/>
      <c r="I38" s="18"/>
      <c r="J38" s="18">
        <v>3</v>
      </c>
      <c r="K38" s="18"/>
      <c r="L38" s="18"/>
      <c r="M38" s="18">
        <v>6</v>
      </c>
      <c r="N38" s="18">
        <v>13</v>
      </c>
      <c r="O38" s="18">
        <v>23</v>
      </c>
      <c r="P38" s="18">
        <v>15</v>
      </c>
      <c r="Q38" s="18"/>
      <c r="R38" s="18"/>
      <c r="S38" s="18"/>
      <c r="T38" s="18"/>
      <c r="U38" s="18"/>
      <c r="V38" s="18"/>
      <c r="W38" s="18">
        <v>10</v>
      </c>
      <c r="X38" s="18">
        <v>18</v>
      </c>
      <c r="Y38" s="18">
        <v>21</v>
      </c>
      <c r="Z38" s="18">
        <v>1</v>
      </c>
      <c r="AA38" s="18">
        <v>3</v>
      </c>
      <c r="AB38" s="18">
        <v>9</v>
      </c>
      <c r="AC38" s="18">
        <v>49</v>
      </c>
      <c r="AD38" s="18">
        <v>37</v>
      </c>
      <c r="AE38" s="18">
        <v>3</v>
      </c>
      <c r="AF38" s="18"/>
      <c r="AG38" s="18">
        <v>4</v>
      </c>
      <c r="AH38" s="18"/>
      <c r="AI38" s="18">
        <v>13</v>
      </c>
      <c r="AJ38" s="18">
        <v>10</v>
      </c>
      <c r="AK38" s="18">
        <v>2</v>
      </c>
      <c r="AL38" s="18">
        <v>52</v>
      </c>
      <c r="AM38" s="18">
        <v>20</v>
      </c>
      <c r="AN38" s="18">
        <v>11</v>
      </c>
      <c r="AO38" s="18">
        <v>3</v>
      </c>
      <c r="AP38" s="18"/>
      <c r="AQ38" s="18"/>
      <c r="AR38" s="18">
        <v>2</v>
      </c>
      <c r="AS38" s="18"/>
      <c r="AT38" s="18">
        <v>1</v>
      </c>
      <c r="AU38" s="18">
        <v>4</v>
      </c>
      <c r="AV38" s="18"/>
      <c r="AW38" s="19">
        <v>39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508</v>
      </c>
      <c r="C39" s="18">
        <v>5</v>
      </c>
      <c r="D39" s="18"/>
      <c r="E39" s="18"/>
      <c r="F39" s="18"/>
      <c r="G39" s="18"/>
      <c r="H39" s="18"/>
      <c r="I39" s="18"/>
      <c r="J39" s="18">
        <v>3</v>
      </c>
      <c r="K39" s="18"/>
      <c r="L39" s="18"/>
      <c r="M39" s="18">
        <v>5</v>
      </c>
      <c r="N39" s="18">
        <v>10</v>
      </c>
      <c r="O39" s="18">
        <v>21</v>
      </c>
      <c r="P39" s="18">
        <v>10</v>
      </c>
      <c r="Q39" s="18"/>
      <c r="R39" s="18"/>
      <c r="S39" s="18">
        <v>1</v>
      </c>
      <c r="T39" s="18"/>
      <c r="U39" s="18"/>
      <c r="V39" s="18">
        <v>7</v>
      </c>
      <c r="W39" s="18">
        <v>1</v>
      </c>
      <c r="X39" s="18">
        <v>5</v>
      </c>
      <c r="Y39" s="18">
        <v>16</v>
      </c>
      <c r="Z39" s="18"/>
      <c r="AA39" s="18">
        <v>6</v>
      </c>
      <c r="AB39" s="18">
        <v>15</v>
      </c>
      <c r="AC39" s="18">
        <v>91</v>
      </c>
      <c r="AD39" s="18">
        <v>84</v>
      </c>
      <c r="AE39" s="18">
        <v>1</v>
      </c>
      <c r="AF39" s="18">
        <v>6</v>
      </c>
      <c r="AG39" s="18">
        <v>7</v>
      </c>
      <c r="AH39" s="18">
        <v>1</v>
      </c>
      <c r="AI39" s="18">
        <v>23</v>
      </c>
      <c r="AJ39" s="18">
        <v>20</v>
      </c>
      <c r="AK39" s="18">
        <v>7</v>
      </c>
      <c r="AL39" s="18">
        <v>68</v>
      </c>
      <c r="AM39" s="18">
        <v>34</v>
      </c>
      <c r="AN39" s="18">
        <v>21</v>
      </c>
      <c r="AO39" s="18">
        <v>7</v>
      </c>
      <c r="AP39" s="18">
        <v>4</v>
      </c>
      <c r="AQ39" s="18">
        <v>2</v>
      </c>
      <c r="AR39" s="18">
        <v>2</v>
      </c>
      <c r="AS39" s="18">
        <v>1</v>
      </c>
      <c r="AT39" s="18"/>
      <c r="AU39" s="18"/>
      <c r="AV39" s="18">
        <v>4</v>
      </c>
      <c r="AW39" s="19">
        <v>20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135</v>
      </c>
      <c r="C40" s="18"/>
      <c r="D40" s="18"/>
      <c r="E40" s="18"/>
      <c r="F40" s="18"/>
      <c r="G40" s="18"/>
      <c r="H40" s="18">
        <v>1</v>
      </c>
      <c r="I40" s="18"/>
      <c r="J40" s="18"/>
      <c r="K40" s="18"/>
      <c r="L40" s="18"/>
      <c r="M40" s="18">
        <v>5</v>
      </c>
      <c r="N40" s="18">
        <v>2</v>
      </c>
      <c r="O40" s="18">
        <v>10</v>
      </c>
      <c r="P40" s="18">
        <v>4</v>
      </c>
      <c r="Q40" s="18"/>
      <c r="R40" s="18"/>
      <c r="S40" s="18"/>
      <c r="T40" s="18"/>
      <c r="U40" s="18"/>
      <c r="V40" s="18"/>
      <c r="W40" s="18">
        <v>1</v>
      </c>
      <c r="X40" s="18"/>
      <c r="Y40" s="18">
        <v>4</v>
      </c>
      <c r="Z40" s="18">
        <v>3</v>
      </c>
      <c r="AA40" s="18">
        <v>2</v>
      </c>
      <c r="AB40" s="18">
        <v>5</v>
      </c>
      <c r="AC40" s="18">
        <v>13</v>
      </c>
      <c r="AD40" s="18">
        <v>25</v>
      </c>
      <c r="AE40" s="18">
        <v>1</v>
      </c>
      <c r="AF40" s="18">
        <v>3</v>
      </c>
      <c r="AG40" s="18">
        <v>2</v>
      </c>
      <c r="AH40" s="18">
        <v>4</v>
      </c>
      <c r="AI40" s="18">
        <v>5</v>
      </c>
      <c r="AJ40" s="18">
        <v>4</v>
      </c>
      <c r="AK40" s="18"/>
      <c r="AL40" s="18">
        <v>19</v>
      </c>
      <c r="AM40" s="18">
        <v>3</v>
      </c>
      <c r="AN40" s="18">
        <v>5</v>
      </c>
      <c r="AO40" s="18">
        <v>1</v>
      </c>
      <c r="AP40" s="18"/>
      <c r="AQ40" s="18"/>
      <c r="AR40" s="18"/>
      <c r="AS40" s="18"/>
      <c r="AT40" s="18"/>
      <c r="AU40" s="18">
        <v>1</v>
      </c>
      <c r="AV40" s="18"/>
      <c r="AW40" s="19">
        <v>12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113</v>
      </c>
      <c r="C41" s="18"/>
      <c r="D41" s="18"/>
      <c r="E41" s="18"/>
      <c r="F41" s="18"/>
      <c r="G41" s="18"/>
      <c r="H41" s="18"/>
      <c r="I41" s="18"/>
      <c r="J41" s="18">
        <v>1</v>
      </c>
      <c r="K41" s="18">
        <v>1</v>
      </c>
      <c r="L41" s="18"/>
      <c r="M41" s="18">
        <v>1</v>
      </c>
      <c r="N41" s="18">
        <v>1</v>
      </c>
      <c r="O41" s="18">
        <v>3</v>
      </c>
      <c r="P41" s="18">
        <v>2</v>
      </c>
      <c r="Q41" s="18"/>
      <c r="R41" s="18"/>
      <c r="S41" s="18">
        <v>1</v>
      </c>
      <c r="T41" s="18"/>
      <c r="U41" s="18"/>
      <c r="V41" s="18"/>
      <c r="W41" s="18"/>
      <c r="X41" s="18">
        <v>1</v>
      </c>
      <c r="Y41" s="18">
        <v>11</v>
      </c>
      <c r="Z41" s="18">
        <v>1</v>
      </c>
      <c r="AA41" s="18">
        <v>3</v>
      </c>
      <c r="AB41" s="18">
        <v>4</v>
      </c>
      <c r="AC41" s="18">
        <v>23</v>
      </c>
      <c r="AD41" s="18">
        <v>16</v>
      </c>
      <c r="AE41" s="18">
        <v>1</v>
      </c>
      <c r="AF41" s="18"/>
      <c r="AG41" s="18"/>
      <c r="AH41" s="18"/>
      <c r="AI41" s="18">
        <v>5</v>
      </c>
      <c r="AJ41" s="18">
        <v>7</v>
      </c>
      <c r="AK41" s="18">
        <v>1</v>
      </c>
      <c r="AL41" s="18">
        <v>17</v>
      </c>
      <c r="AM41" s="18">
        <v>1</v>
      </c>
      <c r="AN41" s="18">
        <v>9</v>
      </c>
      <c r="AO41" s="18">
        <v>2</v>
      </c>
      <c r="AP41" s="18"/>
      <c r="AQ41" s="18"/>
      <c r="AR41" s="18"/>
      <c r="AS41" s="18">
        <v>1</v>
      </c>
      <c r="AT41" s="18"/>
      <c r="AU41" s="18"/>
      <c r="AV41" s="18"/>
      <c r="AW41" s="19"/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92</v>
      </c>
      <c r="C42" s="18">
        <v>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>
        <v>2</v>
      </c>
      <c r="O42" s="18">
        <v>5</v>
      </c>
      <c r="P42" s="18">
        <v>7</v>
      </c>
      <c r="Q42" s="18"/>
      <c r="R42" s="18">
        <v>1</v>
      </c>
      <c r="S42" s="18"/>
      <c r="T42" s="18"/>
      <c r="U42" s="18"/>
      <c r="V42" s="18"/>
      <c r="W42" s="18">
        <v>2</v>
      </c>
      <c r="X42" s="18"/>
      <c r="Y42" s="18">
        <v>1</v>
      </c>
      <c r="Z42" s="18"/>
      <c r="AA42" s="18"/>
      <c r="AB42" s="18">
        <v>2</v>
      </c>
      <c r="AC42" s="18">
        <v>23</v>
      </c>
      <c r="AD42" s="18">
        <v>21</v>
      </c>
      <c r="AE42" s="18">
        <v>1</v>
      </c>
      <c r="AF42" s="18">
        <v>2</v>
      </c>
      <c r="AG42" s="18"/>
      <c r="AH42" s="18"/>
      <c r="AI42" s="18">
        <v>1</v>
      </c>
      <c r="AJ42" s="18">
        <v>2</v>
      </c>
      <c r="AK42" s="18"/>
      <c r="AL42" s="18">
        <v>8</v>
      </c>
      <c r="AM42" s="18">
        <v>2</v>
      </c>
      <c r="AN42" s="18">
        <v>6</v>
      </c>
      <c r="AO42" s="18">
        <v>3</v>
      </c>
      <c r="AP42" s="18"/>
      <c r="AQ42" s="18"/>
      <c r="AR42" s="18"/>
      <c r="AS42" s="18"/>
      <c r="AT42" s="18"/>
      <c r="AU42" s="18">
        <v>1</v>
      </c>
      <c r="AV42" s="18"/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61</v>
      </c>
      <c r="C43" s="33">
        <v>3</v>
      </c>
      <c r="D43" s="33"/>
      <c r="E43" s="33"/>
      <c r="F43" s="33"/>
      <c r="G43" s="33"/>
      <c r="H43" s="33"/>
      <c r="I43" s="33">
        <v>1</v>
      </c>
      <c r="J43" s="33"/>
      <c r="K43" s="33"/>
      <c r="L43" s="33"/>
      <c r="M43" s="33">
        <v>1</v>
      </c>
      <c r="N43" s="33">
        <v>1</v>
      </c>
      <c r="O43" s="33">
        <v>4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>
        <v>6</v>
      </c>
      <c r="AC43" s="33">
        <v>16</v>
      </c>
      <c r="AD43" s="33">
        <v>5</v>
      </c>
      <c r="AE43" s="33"/>
      <c r="AF43" s="33"/>
      <c r="AG43" s="33"/>
      <c r="AH43" s="33"/>
      <c r="AI43" s="33">
        <v>3</v>
      </c>
      <c r="AJ43" s="33">
        <v>3</v>
      </c>
      <c r="AK43" s="33">
        <v>1</v>
      </c>
      <c r="AL43" s="33">
        <v>12</v>
      </c>
      <c r="AM43" s="33">
        <v>1</v>
      </c>
      <c r="AN43" s="33">
        <v>2</v>
      </c>
      <c r="AO43" s="33"/>
      <c r="AP43" s="33"/>
      <c r="AQ43" s="33"/>
      <c r="AR43" s="33"/>
      <c r="AS43" s="33"/>
      <c r="AT43" s="33">
        <v>1</v>
      </c>
      <c r="AU43" s="33">
        <v>1</v>
      </c>
      <c r="AV43" s="33"/>
      <c r="AW43" s="33"/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352</v>
      </c>
      <c r="C44" s="14">
        <f t="shared" si="11"/>
        <v>6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</v>
      </c>
      <c r="J44" s="14">
        <f t="shared" si="11"/>
        <v>5</v>
      </c>
      <c r="K44" s="14">
        <f t="shared" si="11"/>
        <v>0</v>
      </c>
      <c r="L44" s="14">
        <f t="shared" si="11"/>
        <v>0</v>
      </c>
      <c r="M44" s="14">
        <f t="shared" si="11"/>
        <v>3</v>
      </c>
      <c r="N44" s="14">
        <f t="shared" si="11"/>
        <v>5</v>
      </c>
      <c r="O44" s="14">
        <f t="shared" si="11"/>
        <v>19</v>
      </c>
      <c r="P44" s="14">
        <f t="shared" si="11"/>
        <v>11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1</v>
      </c>
      <c r="U44" s="14">
        <f t="shared" si="11"/>
        <v>1</v>
      </c>
      <c r="V44" s="14">
        <f t="shared" si="11"/>
        <v>1</v>
      </c>
      <c r="W44" s="14">
        <f t="shared" si="11"/>
        <v>2</v>
      </c>
      <c r="X44" s="14">
        <f t="shared" si="11"/>
        <v>2</v>
      </c>
      <c r="Y44" s="14">
        <f t="shared" si="11"/>
        <v>13</v>
      </c>
      <c r="Z44" s="14">
        <f t="shared" si="11"/>
        <v>1</v>
      </c>
      <c r="AA44" s="14">
        <f t="shared" si="11"/>
        <v>5</v>
      </c>
      <c r="AB44" s="14">
        <f t="shared" si="11"/>
        <v>7</v>
      </c>
      <c r="AC44" s="14">
        <f t="shared" si="11"/>
        <v>70</v>
      </c>
      <c r="AD44" s="14">
        <f t="shared" si="11"/>
        <v>43</v>
      </c>
      <c r="AE44" s="14">
        <f t="shared" si="11"/>
        <v>2</v>
      </c>
      <c r="AF44" s="14">
        <f t="shared" si="11"/>
        <v>6</v>
      </c>
      <c r="AG44" s="14">
        <f t="shared" si="11"/>
        <v>0</v>
      </c>
      <c r="AH44" s="14">
        <f t="shared" si="11"/>
        <v>0</v>
      </c>
      <c r="AI44" s="14">
        <f t="shared" si="11"/>
        <v>13</v>
      </c>
      <c r="AJ44" s="14">
        <f t="shared" si="11"/>
        <v>10</v>
      </c>
      <c r="AK44" s="14">
        <f t="shared" si="11"/>
        <v>1</v>
      </c>
      <c r="AL44" s="14">
        <f t="shared" si="11"/>
        <v>43</v>
      </c>
      <c r="AM44" s="14">
        <f t="shared" si="11"/>
        <v>17</v>
      </c>
      <c r="AN44" s="14">
        <f t="shared" si="11"/>
        <v>18</v>
      </c>
      <c r="AO44" s="14">
        <f t="shared" si="11"/>
        <v>7</v>
      </c>
      <c r="AP44" s="14">
        <f t="shared" si="11"/>
        <v>0</v>
      </c>
      <c r="AQ44" s="14">
        <f t="shared" si="11"/>
        <v>0</v>
      </c>
      <c r="AR44" s="14">
        <f t="shared" si="11"/>
        <v>0</v>
      </c>
      <c r="AS44" s="14">
        <f t="shared" si="11"/>
        <v>1</v>
      </c>
      <c r="AT44" s="14">
        <f t="shared" si="11"/>
        <v>1</v>
      </c>
      <c r="AU44" s="14">
        <f t="shared" si="11"/>
        <v>0</v>
      </c>
      <c r="AV44" s="14">
        <f t="shared" si="11"/>
        <v>0</v>
      </c>
      <c r="AW44" s="14">
        <f t="shared" si="11"/>
        <v>37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187</v>
      </c>
      <c r="C45" s="18">
        <v>1</v>
      </c>
      <c r="D45" s="18"/>
      <c r="E45" s="18"/>
      <c r="F45" s="18"/>
      <c r="G45" s="18"/>
      <c r="H45" s="18"/>
      <c r="I45" s="18">
        <v>1</v>
      </c>
      <c r="J45" s="18">
        <v>2</v>
      </c>
      <c r="K45" s="18"/>
      <c r="L45" s="18"/>
      <c r="M45" s="18"/>
      <c r="N45" s="18">
        <v>3</v>
      </c>
      <c r="O45" s="18">
        <v>11</v>
      </c>
      <c r="P45" s="18">
        <v>5</v>
      </c>
      <c r="Q45" s="18"/>
      <c r="R45" s="18"/>
      <c r="S45" s="18"/>
      <c r="T45" s="18">
        <v>1</v>
      </c>
      <c r="U45" s="18">
        <v>1</v>
      </c>
      <c r="V45" s="18">
        <v>1</v>
      </c>
      <c r="W45" s="18"/>
      <c r="X45" s="18">
        <v>1</v>
      </c>
      <c r="Y45" s="18">
        <v>10</v>
      </c>
      <c r="Z45" s="18"/>
      <c r="AA45" s="18">
        <v>4</v>
      </c>
      <c r="AB45" s="18"/>
      <c r="AC45" s="18">
        <v>31</v>
      </c>
      <c r="AD45" s="18">
        <v>26</v>
      </c>
      <c r="AE45" s="18">
        <v>1</v>
      </c>
      <c r="AF45" s="18">
        <v>1</v>
      </c>
      <c r="AG45" s="18"/>
      <c r="AH45" s="18"/>
      <c r="AI45" s="18">
        <v>12</v>
      </c>
      <c r="AJ45" s="18">
        <v>6</v>
      </c>
      <c r="AK45" s="18"/>
      <c r="AL45" s="18">
        <v>26</v>
      </c>
      <c r="AM45" s="18">
        <v>6</v>
      </c>
      <c r="AN45" s="18">
        <v>9</v>
      </c>
      <c r="AO45" s="18">
        <v>3</v>
      </c>
      <c r="AP45" s="18"/>
      <c r="AQ45" s="18"/>
      <c r="AR45" s="18"/>
      <c r="AS45" s="18"/>
      <c r="AT45" s="18">
        <v>1</v>
      </c>
      <c r="AU45" s="18"/>
      <c r="AV45" s="18"/>
      <c r="AW45" s="18">
        <v>24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165</v>
      </c>
      <c r="C46" s="18">
        <v>5</v>
      </c>
      <c r="D46" s="18"/>
      <c r="E46" s="18"/>
      <c r="F46" s="18"/>
      <c r="G46" s="18"/>
      <c r="H46" s="18"/>
      <c r="I46" s="18"/>
      <c r="J46" s="18">
        <v>3</v>
      </c>
      <c r="K46" s="18"/>
      <c r="L46" s="18"/>
      <c r="M46" s="18">
        <v>3</v>
      </c>
      <c r="N46" s="18">
        <v>2</v>
      </c>
      <c r="O46" s="18">
        <v>8</v>
      </c>
      <c r="P46" s="18">
        <v>6</v>
      </c>
      <c r="Q46" s="18"/>
      <c r="R46" s="18"/>
      <c r="S46" s="18"/>
      <c r="T46" s="18"/>
      <c r="U46" s="18"/>
      <c r="V46" s="18"/>
      <c r="W46" s="18">
        <v>2</v>
      </c>
      <c r="X46" s="18">
        <v>1</v>
      </c>
      <c r="Y46" s="18">
        <v>3</v>
      </c>
      <c r="Z46" s="18">
        <v>1</v>
      </c>
      <c r="AA46" s="18">
        <v>1</v>
      </c>
      <c r="AB46" s="18">
        <v>7</v>
      </c>
      <c r="AC46" s="18">
        <v>39</v>
      </c>
      <c r="AD46" s="18">
        <v>17</v>
      </c>
      <c r="AE46" s="18">
        <v>1</v>
      </c>
      <c r="AF46" s="18">
        <v>5</v>
      </c>
      <c r="AG46" s="18"/>
      <c r="AH46" s="18"/>
      <c r="AI46" s="18">
        <v>1</v>
      </c>
      <c r="AJ46" s="18">
        <v>4</v>
      </c>
      <c r="AK46" s="18">
        <v>1</v>
      </c>
      <c r="AL46" s="18">
        <v>17</v>
      </c>
      <c r="AM46" s="18">
        <v>11</v>
      </c>
      <c r="AN46" s="18">
        <v>9</v>
      </c>
      <c r="AO46" s="18">
        <v>4</v>
      </c>
      <c r="AP46" s="18"/>
      <c r="AQ46" s="18"/>
      <c r="AR46" s="18"/>
      <c r="AS46" s="18">
        <v>1</v>
      </c>
      <c r="AT46" s="18"/>
      <c r="AU46" s="18"/>
      <c r="AV46" s="18"/>
      <c r="AW46" s="18">
        <v>13</v>
      </c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659</v>
      </c>
      <c r="C47" s="14">
        <f t="shared" si="12"/>
        <v>3</v>
      </c>
      <c r="D47" s="14">
        <f t="shared" si="12"/>
        <v>0</v>
      </c>
      <c r="E47" s="14">
        <f t="shared" si="12"/>
        <v>2</v>
      </c>
      <c r="F47" s="14">
        <f t="shared" si="12"/>
        <v>1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6</v>
      </c>
      <c r="K47" s="14">
        <f t="shared" si="12"/>
        <v>1</v>
      </c>
      <c r="L47" s="14">
        <f t="shared" si="12"/>
        <v>1</v>
      </c>
      <c r="M47" s="14">
        <f t="shared" si="12"/>
        <v>26</v>
      </c>
      <c r="N47" s="14">
        <f t="shared" si="12"/>
        <v>20</v>
      </c>
      <c r="O47" s="14">
        <f t="shared" si="12"/>
        <v>25</v>
      </c>
      <c r="P47" s="14">
        <f t="shared" si="12"/>
        <v>13</v>
      </c>
      <c r="Q47" s="14">
        <f t="shared" si="12"/>
        <v>1</v>
      </c>
      <c r="R47" s="14">
        <f t="shared" si="12"/>
        <v>1</v>
      </c>
      <c r="S47" s="14">
        <f t="shared" si="12"/>
        <v>0</v>
      </c>
      <c r="T47" s="14">
        <f t="shared" si="12"/>
        <v>3</v>
      </c>
      <c r="U47" s="14">
        <f t="shared" si="12"/>
        <v>1</v>
      </c>
      <c r="V47" s="14">
        <f t="shared" si="12"/>
        <v>3</v>
      </c>
      <c r="W47" s="14">
        <f t="shared" si="12"/>
        <v>3</v>
      </c>
      <c r="X47" s="14">
        <f t="shared" si="12"/>
        <v>11</v>
      </c>
      <c r="Y47" s="14">
        <f t="shared" si="12"/>
        <v>11</v>
      </c>
      <c r="Z47" s="14">
        <f t="shared" si="12"/>
        <v>5</v>
      </c>
      <c r="AA47" s="14">
        <f t="shared" si="12"/>
        <v>2</v>
      </c>
      <c r="AB47" s="14">
        <f t="shared" si="12"/>
        <v>17</v>
      </c>
      <c r="AC47" s="14">
        <f t="shared" si="12"/>
        <v>121</v>
      </c>
      <c r="AD47" s="14">
        <f t="shared" si="12"/>
        <v>90</v>
      </c>
      <c r="AE47" s="14">
        <f t="shared" si="12"/>
        <v>8</v>
      </c>
      <c r="AF47" s="14">
        <f t="shared" si="12"/>
        <v>10</v>
      </c>
      <c r="AG47" s="14">
        <f t="shared" si="12"/>
        <v>1</v>
      </c>
      <c r="AH47" s="14">
        <f t="shared" si="12"/>
        <v>6</v>
      </c>
      <c r="AI47" s="14">
        <f t="shared" si="12"/>
        <v>16</v>
      </c>
      <c r="AJ47" s="14">
        <f t="shared" si="12"/>
        <v>12</v>
      </c>
      <c r="AK47" s="14">
        <f t="shared" si="12"/>
        <v>9</v>
      </c>
      <c r="AL47" s="14">
        <f t="shared" si="12"/>
        <v>62</v>
      </c>
      <c r="AM47" s="14">
        <f t="shared" si="12"/>
        <v>23</v>
      </c>
      <c r="AN47" s="14">
        <f t="shared" si="12"/>
        <v>35</v>
      </c>
      <c r="AO47" s="14">
        <f t="shared" si="12"/>
        <v>11</v>
      </c>
      <c r="AP47" s="14">
        <f t="shared" si="12"/>
        <v>0</v>
      </c>
      <c r="AQ47" s="14">
        <f t="shared" si="12"/>
        <v>3</v>
      </c>
      <c r="AR47" s="14">
        <f t="shared" si="12"/>
        <v>1</v>
      </c>
      <c r="AS47" s="14">
        <f t="shared" si="12"/>
        <v>5</v>
      </c>
      <c r="AT47" s="14">
        <f t="shared" si="12"/>
        <v>4</v>
      </c>
      <c r="AU47" s="14">
        <f t="shared" si="12"/>
        <v>1</v>
      </c>
      <c r="AV47" s="14">
        <f t="shared" si="12"/>
        <v>0</v>
      </c>
      <c r="AW47" s="14">
        <f t="shared" si="12"/>
        <v>85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413</v>
      </c>
      <c r="C48" s="18">
        <v>2</v>
      </c>
      <c r="D48" s="18"/>
      <c r="E48" s="18">
        <v>2</v>
      </c>
      <c r="F48" s="18">
        <v>1</v>
      </c>
      <c r="G48" s="18"/>
      <c r="H48" s="18"/>
      <c r="I48" s="18"/>
      <c r="J48" s="18">
        <v>1</v>
      </c>
      <c r="K48" s="18"/>
      <c r="L48" s="18">
        <v>1</v>
      </c>
      <c r="M48" s="18">
        <v>23</v>
      </c>
      <c r="N48" s="18">
        <v>10</v>
      </c>
      <c r="O48" s="18">
        <v>17</v>
      </c>
      <c r="P48" s="18">
        <v>12</v>
      </c>
      <c r="Q48" s="18">
        <v>1</v>
      </c>
      <c r="R48" s="18">
        <v>1</v>
      </c>
      <c r="S48" s="18"/>
      <c r="T48" s="18"/>
      <c r="U48" s="18">
        <v>1</v>
      </c>
      <c r="V48" s="18">
        <v>1</v>
      </c>
      <c r="W48" s="18">
        <v>1</v>
      </c>
      <c r="X48" s="18">
        <v>7</v>
      </c>
      <c r="Y48" s="18">
        <v>7</v>
      </c>
      <c r="Z48" s="18">
        <v>2</v>
      </c>
      <c r="AA48" s="18"/>
      <c r="AB48" s="18">
        <v>15</v>
      </c>
      <c r="AC48" s="18">
        <v>71</v>
      </c>
      <c r="AD48" s="18">
        <v>48</v>
      </c>
      <c r="AE48" s="18">
        <v>8</v>
      </c>
      <c r="AF48" s="18">
        <v>7</v>
      </c>
      <c r="AG48" s="18">
        <v>1</v>
      </c>
      <c r="AH48" s="18">
        <v>2</v>
      </c>
      <c r="AI48" s="18">
        <v>13</v>
      </c>
      <c r="AJ48" s="18">
        <v>7</v>
      </c>
      <c r="AK48" s="18">
        <v>5</v>
      </c>
      <c r="AL48" s="18">
        <v>41</v>
      </c>
      <c r="AM48" s="18">
        <v>19</v>
      </c>
      <c r="AN48" s="18">
        <v>19</v>
      </c>
      <c r="AO48" s="18">
        <v>10</v>
      </c>
      <c r="AP48" s="18"/>
      <c r="AQ48" s="18">
        <v>3</v>
      </c>
      <c r="AR48" s="18"/>
      <c r="AS48" s="18">
        <v>3</v>
      </c>
      <c r="AT48" s="18">
        <v>1</v>
      </c>
      <c r="AU48" s="18">
        <v>1</v>
      </c>
      <c r="AV48" s="18"/>
      <c r="AW48" s="18">
        <v>49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99</v>
      </c>
      <c r="C49" s="18"/>
      <c r="D49" s="18"/>
      <c r="E49" s="18"/>
      <c r="F49" s="18"/>
      <c r="G49" s="18"/>
      <c r="H49" s="18"/>
      <c r="I49" s="18"/>
      <c r="J49" s="18">
        <v>1</v>
      </c>
      <c r="K49" s="18">
        <v>1</v>
      </c>
      <c r="L49" s="18"/>
      <c r="M49" s="18">
        <v>1</v>
      </c>
      <c r="N49" s="18">
        <v>6</v>
      </c>
      <c r="O49" s="18">
        <v>2</v>
      </c>
      <c r="P49" s="18"/>
      <c r="Q49" s="18"/>
      <c r="R49" s="18"/>
      <c r="S49" s="18"/>
      <c r="T49" s="18"/>
      <c r="U49" s="18"/>
      <c r="V49" s="18">
        <v>1</v>
      </c>
      <c r="W49" s="18">
        <v>1</v>
      </c>
      <c r="X49" s="18">
        <v>1</v>
      </c>
      <c r="Y49" s="18">
        <v>1</v>
      </c>
      <c r="Z49" s="18">
        <v>2</v>
      </c>
      <c r="AA49" s="18">
        <v>2</v>
      </c>
      <c r="AB49" s="18">
        <v>1</v>
      </c>
      <c r="AC49" s="18">
        <v>22</v>
      </c>
      <c r="AD49" s="18">
        <v>21</v>
      </c>
      <c r="AE49" s="18"/>
      <c r="AF49" s="18">
        <v>2</v>
      </c>
      <c r="AG49" s="18"/>
      <c r="AH49" s="18">
        <v>1</v>
      </c>
      <c r="AI49" s="18">
        <v>1</v>
      </c>
      <c r="AJ49" s="18">
        <v>1</v>
      </c>
      <c r="AK49" s="18"/>
      <c r="AL49" s="18">
        <v>10</v>
      </c>
      <c r="AM49" s="18">
        <v>4</v>
      </c>
      <c r="AN49" s="18">
        <v>8</v>
      </c>
      <c r="AO49" s="18">
        <v>1</v>
      </c>
      <c r="AP49" s="18"/>
      <c r="AQ49" s="18"/>
      <c r="AR49" s="18"/>
      <c r="AS49" s="18">
        <v>1</v>
      </c>
      <c r="AT49" s="18">
        <v>1</v>
      </c>
      <c r="AU49" s="18"/>
      <c r="AV49" s="18"/>
      <c r="AW49" s="18">
        <v>6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139</v>
      </c>
      <c r="C50" s="18">
        <v>1</v>
      </c>
      <c r="D50" s="18"/>
      <c r="E50" s="18"/>
      <c r="F50" s="18"/>
      <c r="G50" s="18"/>
      <c r="H50" s="18"/>
      <c r="I50" s="18"/>
      <c r="J50" s="18">
        <v>4</v>
      </c>
      <c r="K50" s="18"/>
      <c r="L50" s="18"/>
      <c r="M50" s="18">
        <v>2</v>
      </c>
      <c r="N50" s="18">
        <v>4</v>
      </c>
      <c r="O50" s="18">
        <v>5</v>
      </c>
      <c r="P50" s="18">
        <v>1</v>
      </c>
      <c r="Q50" s="18"/>
      <c r="R50" s="18"/>
      <c r="S50" s="18"/>
      <c r="T50" s="18">
        <v>3</v>
      </c>
      <c r="U50" s="18"/>
      <c r="V50" s="18">
        <v>1</v>
      </c>
      <c r="W50" s="18">
        <v>1</v>
      </c>
      <c r="X50" s="18">
        <v>3</v>
      </c>
      <c r="Y50" s="18">
        <v>2</v>
      </c>
      <c r="Z50" s="18">
        <v>1</v>
      </c>
      <c r="AA50" s="18"/>
      <c r="AB50" s="18">
        <v>1</v>
      </c>
      <c r="AC50" s="18">
        <v>26</v>
      </c>
      <c r="AD50" s="18">
        <v>21</v>
      </c>
      <c r="AE50" s="18"/>
      <c r="AF50" s="18">
        <v>1</v>
      </c>
      <c r="AG50" s="18"/>
      <c r="AH50" s="18">
        <v>3</v>
      </c>
      <c r="AI50" s="18">
        <v>1</v>
      </c>
      <c r="AJ50" s="18">
        <v>4</v>
      </c>
      <c r="AK50" s="18">
        <v>4</v>
      </c>
      <c r="AL50" s="18">
        <v>11</v>
      </c>
      <c r="AM50" s="18"/>
      <c r="AN50" s="18">
        <v>8</v>
      </c>
      <c r="AO50" s="18"/>
      <c r="AP50" s="18"/>
      <c r="AQ50" s="18"/>
      <c r="AR50" s="18">
        <v>1</v>
      </c>
      <c r="AS50" s="18">
        <v>1</v>
      </c>
      <c r="AT50" s="18">
        <v>2</v>
      </c>
      <c r="AU50" s="18"/>
      <c r="AV50" s="18"/>
      <c r="AW50" s="18">
        <v>27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/>
      <c r="AC51" s="18">
        <v>2</v>
      </c>
      <c r="AD51" s="18"/>
      <c r="AE51" s="18"/>
      <c r="AF51" s="18"/>
      <c r="AG51" s="18"/>
      <c r="AH51" s="18"/>
      <c r="AI51" s="18">
        <v>1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>
        <v>3</v>
      </c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800</v>
      </c>
      <c r="C52" s="14">
        <f t="shared" si="13"/>
        <v>2</v>
      </c>
      <c r="D52" s="14">
        <f t="shared" si="13"/>
        <v>0</v>
      </c>
      <c r="E52" s="14">
        <f t="shared" si="13"/>
        <v>0</v>
      </c>
      <c r="F52" s="14">
        <f t="shared" si="13"/>
        <v>1</v>
      </c>
      <c r="G52" s="14">
        <f t="shared" si="13"/>
        <v>0</v>
      </c>
      <c r="H52" s="14">
        <f t="shared" si="13"/>
        <v>0</v>
      </c>
      <c r="I52" s="14">
        <f t="shared" si="13"/>
        <v>7</v>
      </c>
      <c r="J52" s="14">
        <f t="shared" si="13"/>
        <v>1</v>
      </c>
      <c r="K52" s="14">
        <f t="shared" si="13"/>
        <v>1</v>
      </c>
      <c r="L52" s="14">
        <f t="shared" si="13"/>
        <v>4</v>
      </c>
      <c r="M52" s="14">
        <f t="shared" si="13"/>
        <v>16</v>
      </c>
      <c r="N52" s="14">
        <f t="shared" si="13"/>
        <v>3</v>
      </c>
      <c r="O52" s="14">
        <f t="shared" si="13"/>
        <v>34</v>
      </c>
      <c r="P52" s="14">
        <f t="shared" si="13"/>
        <v>18</v>
      </c>
      <c r="Q52" s="14">
        <f t="shared" si="13"/>
        <v>0</v>
      </c>
      <c r="R52" s="14">
        <f t="shared" si="13"/>
        <v>0</v>
      </c>
      <c r="S52" s="14">
        <f t="shared" si="13"/>
        <v>1</v>
      </c>
      <c r="T52" s="14">
        <f t="shared" si="13"/>
        <v>0</v>
      </c>
      <c r="U52" s="14">
        <f t="shared" si="13"/>
        <v>0</v>
      </c>
      <c r="V52" s="14">
        <f t="shared" si="13"/>
        <v>0</v>
      </c>
      <c r="W52" s="14">
        <f t="shared" si="13"/>
        <v>7</v>
      </c>
      <c r="X52" s="14">
        <f t="shared" si="13"/>
        <v>5</v>
      </c>
      <c r="Y52" s="14">
        <f t="shared" si="13"/>
        <v>26</v>
      </c>
      <c r="Z52" s="14">
        <f t="shared" si="13"/>
        <v>1</v>
      </c>
      <c r="AA52" s="14">
        <f t="shared" si="13"/>
        <v>5</v>
      </c>
      <c r="AB52" s="14">
        <f t="shared" si="13"/>
        <v>18</v>
      </c>
      <c r="AC52" s="14">
        <f t="shared" si="13"/>
        <v>164</v>
      </c>
      <c r="AD52" s="14">
        <f t="shared" si="13"/>
        <v>115</v>
      </c>
      <c r="AE52" s="14">
        <f t="shared" si="13"/>
        <v>18</v>
      </c>
      <c r="AF52" s="14">
        <f t="shared" si="13"/>
        <v>4</v>
      </c>
      <c r="AG52" s="14">
        <f t="shared" si="13"/>
        <v>1</v>
      </c>
      <c r="AH52" s="14">
        <f t="shared" si="13"/>
        <v>1</v>
      </c>
      <c r="AI52" s="14">
        <f t="shared" si="13"/>
        <v>18</v>
      </c>
      <c r="AJ52" s="14">
        <f t="shared" si="13"/>
        <v>31</v>
      </c>
      <c r="AK52" s="14">
        <f t="shared" si="13"/>
        <v>2</v>
      </c>
      <c r="AL52" s="14">
        <f t="shared" si="13"/>
        <v>143</v>
      </c>
      <c r="AM52" s="14">
        <f t="shared" si="13"/>
        <v>35</v>
      </c>
      <c r="AN52" s="14">
        <f t="shared" si="13"/>
        <v>26</v>
      </c>
      <c r="AO52" s="14">
        <f t="shared" si="13"/>
        <v>12</v>
      </c>
      <c r="AP52" s="14">
        <f t="shared" si="13"/>
        <v>0</v>
      </c>
      <c r="AQ52" s="14">
        <f t="shared" si="13"/>
        <v>1</v>
      </c>
      <c r="AR52" s="14">
        <f t="shared" si="13"/>
        <v>4</v>
      </c>
      <c r="AS52" s="14">
        <f t="shared" si="13"/>
        <v>6</v>
      </c>
      <c r="AT52" s="14">
        <f t="shared" si="13"/>
        <v>2</v>
      </c>
      <c r="AU52" s="14">
        <f t="shared" si="13"/>
        <v>2</v>
      </c>
      <c r="AV52" s="14">
        <f t="shared" si="13"/>
        <v>0</v>
      </c>
      <c r="AW52" s="14">
        <f t="shared" si="13"/>
        <v>65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397</v>
      </c>
      <c r="C53" s="18"/>
      <c r="D53" s="18"/>
      <c r="E53" s="18"/>
      <c r="F53" s="18">
        <v>1</v>
      </c>
      <c r="G53" s="18"/>
      <c r="H53" s="18"/>
      <c r="I53" s="18">
        <v>4</v>
      </c>
      <c r="J53" s="18">
        <v>1</v>
      </c>
      <c r="K53" s="18"/>
      <c r="L53" s="18">
        <v>4</v>
      </c>
      <c r="M53" s="18">
        <v>5</v>
      </c>
      <c r="N53" s="18">
        <v>2</v>
      </c>
      <c r="O53" s="18">
        <v>12</v>
      </c>
      <c r="P53" s="18">
        <v>11</v>
      </c>
      <c r="Q53" s="18"/>
      <c r="R53" s="18"/>
      <c r="S53" s="18">
        <v>1</v>
      </c>
      <c r="T53" s="18"/>
      <c r="U53" s="18"/>
      <c r="V53" s="18"/>
      <c r="W53" s="18">
        <v>6</v>
      </c>
      <c r="X53" s="18">
        <v>1</v>
      </c>
      <c r="Y53" s="18">
        <v>17</v>
      </c>
      <c r="Z53" s="18"/>
      <c r="AA53" s="18">
        <v>4</v>
      </c>
      <c r="AB53" s="18">
        <v>8</v>
      </c>
      <c r="AC53" s="18">
        <v>57</v>
      </c>
      <c r="AD53" s="18">
        <v>56</v>
      </c>
      <c r="AE53" s="18">
        <v>13</v>
      </c>
      <c r="AF53" s="18">
        <v>2</v>
      </c>
      <c r="AG53" s="18"/>
      <c r="AH53" s="18"/>
      <c r="AI53" s="18">
        <v>10</v>
      </c>
      <c r="AJ53" s="18">
        <v>16</v>
      </c>
      <c r="AK53" s="18">
        <v>1</v>
      </c>
      <c r="AL53" s="18">
        <v>78</v>
      </c>
      <c r="AM53" s="18">
        <v>21</v>
      </c>
      <c r="AN53" s="18">
        <v>16</v>
      </c>
      <c r="AO53" s="18">
        <v>5</v>
      </c>
      <c r="AP53" s="18"/>
      <c r="AQ53" s="18"/>
      <c r="AR53" s="18">
        <v>3</v>
      </c>
      <c r="AS53" s="18"/>
      <c r="AT53" s="18"/>
      <c r="AU53" s="18">
        <v>1</v>
      </c>
      <c r="AV53" s="18"/>
      <c r="AW53" s="18">
        <v>41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113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v>4</v>
      </c>
      <c r="N54" s="18"/>
      <c r="O54" s="18">
        <v>4</v>
      </c>
      <c r="P54" s="18">
        <v>4</v>
      </c>
      <c r="Q54" s="18"/>
      <c r="R54" s="18"/>
      <c r="S54" s="18"/>
      <c r="T54" s="18"/>
      <c r="U54" s="18"/>
      <c r="V54" s="18"/>
      <c r="W54" s="18"/>
      <c r="X54" s="18">
        <v>1</v>
      </c>
      <c r="Y54" s="18">
        <v>4</v>
      </c>
      <c r="Z54" s="18"/>
      <c r="AA54" s="18"/>
      <c r="AB54" s="18">
        <v>2</v>
      </c>
      <c r="AC54" s="18">
        <v>39</v>
      </c>
      <c r="AD54" s="18">
        <v>9</v>
      </c>
      <c r="AE54" s="18"/>
      <c r="AF54" s="18">
        <v>1</v>
      </c>
      <c r="AG54" s="18">
        <v>1</v>
      </c>
      <c r="AH54" s="18"/>
      <c r="AI54" s="18">
        <v>1</v>
      </c>
      <c r="AJ54" s="18">
        <v>3</v>
      </c>
      <c r="AK54" s="18">
        <v>1</v>
      </c>
      <c r="AL54" s="18">
        <v>16</v>
      </c>
      <c r="AM54" s="18">
        <v>4</v>
      </c>
      <c r="AN54" s="18">
        <v>6</v>
      </c>
      <c r="AO54" s="18">
        <v>1</v>
      </c>
      <c r="AP54" s="18"/>
      <c r="AQ54" s="18"/>
      <c r="AR54" s="18"/>
      <c r="AS54" s="18"/>
      <c r="AT54" s="18">
        <v>1</v>
      </c>
      <c r="AU54" s="18"/>
      <c r="AV54" s="18"/>
      <c r="AW54" s="18">
        <v>11</v>
      </c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78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/>
      <c r="O55" s="18">
        <v>4</v>
      </c>
      <c r="P55" s="18"/>
      <c r="Q55" s="18"/>
      <c r="R55" s="18"/>
      <c r="S55" s="18"/>
      <c r="T55" s="18"/>
      <c r="U55" s="18"/>
      <c r="V55" s="18"/>
      <c r="W55" s="18">
        <v>1</v>
      </c>
      <c r="X55" s="18">
        <v>1</v>
      </c>
      <c r="Y55" s="18">
        <v>1</v>
      </c>
      <c r="Z55" s="18"/>
      <c r="AA55" s="18"/>
      <c r="AB55" s="18">
        <v>3</v>
      </c>
      <c r="AC55" s="18">
        <v>16</v>
      </c>
      <c r="AD55" s="18">
        <v>11</v>
      </c>
      <c r="AE55" s="18">
        <v>1</v>
      </c>
      <c r="AF55" s="18"/>
      <c r="AG55" s="18"/>
      <c r="AH55" s="18"/>
      <c r="AI55" s="18">
        <v>2</v>
      </c>
      <c r="AJ55" s="18">
        <v>6</v>
      </c>
      <c r="AK55" s="18"/>
      <c r="AL55" s="18">
        <v>20</v>
      </c>
      <c r="AM55" s="18">
        <v>4</v>
      </c>
      <c r="AN55" s="18"/>
      <c r="AO55" s="18"/>
      <c r="AP55" s="18"/>
      <c r="AQ55" s="18"/>
      <c r="AR55" s="18">
        <v>1</v>
      </c>
      <c r="AS55" s="18">
        <v>3</v>
      </c>
      <c r="AT55" s="18"/>
      <c r="AU55" s="18"/>
      <c r="AV55" s="18"/>
      <c r="AW55" s="18">
        <v>3</v>
      </c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88</v>
      </c>
      <c r="C56" s="18"/>
      <c r="D56" s="18"/>
      <c r="E56" s="18"/>
      <c r="F56" s="18"/>
      <c r="G56" s="18"/>
      <c r="H56" s="18"/>
      <c r="I56" s="18">
        <v>2</v>
      </c>
      <c r="J56" s="18"/>
      <c r="K56" s="18">
        <v>1</v>
      </c>
      <c r="L56" s="18"/>
      <c r="M56" s="18">
        <v>1</v>
      </c>
      <c r="N56" s="18"/>
      <c r="O56" s="18">
        <v>9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>
        <v>2</v>
      </c>
      <c r="AC56" s="18">
        <v>23</v>
      </c>
      <c r="AD56" s="18">
        <v>26</v>
      </c>
      <c r="AE56" s="18">
        <v>1</v>
      </c>
      <c r="AF56" s="18"/>
      <c r="AG56" s="18"/>
      <c r="AH56" s="18"/>
      <c r="AI56" s="18"/>
      <c r="AJ56" s="18">
        <v>2</v>
      </c>
      <c r="AK56" s="18"/>
      <c r="AL56" s="18">
        <v>8</v>
      </c>
      <c r="AM56" s="18">
        <v>2</v>
      </c>
      <c r="AN56" s="18">
        <v>2</v>
      </c>
      <c r="AO56" s="18">
        <v>4</v>
      </c>
      <c r="AP56" s="18"/>
      <c r="AQ56" s="18"/>
      <c r="AR56" s="18"/>
      <c r="AS56" s="18">
        <v>3</v>
      </c>
      <c r="AT56" s="18"/>
      <c r="AU56" s="18">
        <v>1</v>
      </c>
      <c r="AV56" s="18"/>
      <c r="AW56" s="18">
        <v>1</v>
      </c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20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>
        <v>1</v>
      </c>
      <c r="N57" s="18"/>
      <c r="O57" s="18"/>
      <c r="P57" s="18">
        <v>2</v>
      </c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/>
      <c r="AB57" s="18"/>
      <c r="AC57" s="18">
        <v>4</v>
      </c>
      <c r="AD57" s="18">
        <v>4</v>
      </c>
      <c r="AE57" s="18">
        <v>1</v>
      </c>
      <c r="AF57" s="18">
        <v>1</v>
      </c>
      <c r="AG57" s="18"/>
      <c r="AH57" s="18"/>
      <c r="AI57" s="18"/>
      <c r="AJ57" s="18">
        <v>1</v>
      </c>
      <c r="AK57" s="18"/>
      <c r="AL57" s="18">
        <v>3</v>
      </c>
      <c r="AM57" s="18"/>
      <c r="AN57" s="18"/>
      <c r="AO57" s="18">
        <v>1</v>
      </c>
      <c r="AP57" s="18"/>
      <c r="AQ57" s="18">
        <v>1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93</v>
      </c>
      <c r="C58" s="18">
        <v>2</v>
      </c>
      <c r="D58" s="18"/>
      <c r="E58" s="18"/>
      <c r="F58" s="18"/>
      <c r="G58" s="18"/>
      <c r="H58" s="18"/>
      <c r="I58" s="18">
        <v>1</v>
      </c>
      <c r="J58" s="18"/>
      <c r="K58" s="18"/>
      <c r="L58" s="18"/>
      <c r="M58" s="18">
        <v>4</v>
      </c>
      <c r="N58" s="18">
        <v>1</v>
      </c>
      <c r="O58" s="18">
        <v>4</v>
      </c>
      <c r="P58" s="18">
        <v>1</v>
      </c>
      <c r="Q58" s="18"/>
      <c r="R58" s="18"/>
      <c r="S58" s="18"/>
      <c r="T58" s="18"/>
      <c r="U58" s="18"/>
      <c r="V58" s="18"/>
      <c r="W58" s="18"/>
      <c r="X58" s="18">
        <v>2</v>
      </c>
      <c r="Y58" s="18">
        <v>4</v>
      </c>
      <c r="Z58" s="18"/>
      <c r="AA58" s="18">
        <v>1</v>
      </c>
      <c r="AB58" s="18">
        <v>3</v>
      </c>
      <c r="AC58" s="18">
        <v>18</v>
      </c>
      <c r="AD58" s="18">
        <v>9</v>
      </c>
      <c r="AE58" s="18">
        <v>2</v>
      </c>
      <c r="AF58" s="18"/>
      <c r="AG58" s="18"/>
      <c r="AH58" s="18">
        <v>1</v>
      </c>
      <c r="AI58" s="18">
        <v>5</v>
      </c>
      <c r="AJ58" s="18">
        <v>3</v>
      </c>
      <c r="AK58" s="18"/>
      <c r="AL58" s="18">
        <v>16</v>
      </c>
      <c r="AM58" s="18">
        <v>4</v>
      </c>
      <c r="AN58" s="18">
        <v>1</v>
      </c>
      <c r="AO58" s="18">
        <v>1</v>
      </c>
      <c r="AP58" s="18"/>
      <c r="AQ58" s="18"/>
      <c r="AR58" s="18"/>
      <c r="AS58" s="18"/>
      <c r="AT58" s="18">
        <v>1</v>
      </c>
      <c r="AU58" s="18"/>
      <c r="AV58" s="18"/>
      <c r="AW58" s="18">
        <v>9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11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7</v>
      </c>
      <c r="AD59" s="18"/>
      <c r="AE59" s="18"/>
      <c r="AF59" s="18"/>
      <c r="AG59" s="18"/>
      <c r="AH59" s="18"/>
      <c r="AI59" s="18"/>
      <c r="AJ59" s="18"/>
      <c r="AK59" s="18"/>
      <c r="AL59" s="18">
        <v>2</v>
      </c>
      <c r="AM59" s="18"/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1135</v>
      </c>
      <c r="C60" s="14">
        <f t="shared" si="15"/>
        <v>4</v>
      </c>
      <c r="D60" s="14">
        <f t="shared" si="15"/>
        <v>0</v>
      </c>
      <c r="E60" s="14">
        <f t="shared" si="15"/>
        <v>4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1</v>
      </c>
      <c r="K60" s="14">
        <f t="shared" si="15"/>
        <v>1</v>
      </c>
      <c r="L60" s="14">
        <f t="shared" si="15"/>
        <v>2</v>
      </c>
      <c r="M60" s="14">
        <f t="shared" si="15"/>
        <v>4</v>
      </c>
      <c r="N60" s="14">
        <f t="shared" si="15"/>
        <v>15</v>
      </c>
      <c r="O60" s="14">
        <f t="shared" si="15"/>
        <v>54</v>
      </c>
      <c r="P60" s="14">
        <f t="shared" si="15"/>
        <v>7</v>
      </c>
      <c r="Q60" s="14">
        <f t="shared" si="15"/>
        <v>1</v>
      </c>
      <c r="R60" s="14">
        <f t="shared" si="15"/>
        <v>0</v>
      </c>
      <c r="S60" s="14">
        <f t="shared" si="15"/>
        <v>0</v>
      </c>
      <c r="T60" s="14">
        <f t="shared" si="15"/>
        <v>7</v>
      </c>
      <c r="U60" s="14">
        <f t="shared" si="15"/>
        <v>2</v>
      </c>
      <c r="V60" s="14">
        <f t="shared" si="15"/>
        <v>3</v>
      </c>
      <c r="W60" s="14">
        <f t="shared" si="15"/>
        <v>11</v>
      </c>
      <c r="X60" s="14">
        <f t="shared" si="15"/>
        <v>8</v>
      </c>
      <c r="Y60" s="14">
        <f t="shared" si="15"/>
        <v>14</v>
      </c>
      <c r="Z60" s="14">
        <f t="shared" si="15"/>
        <v>5</v>
      </c>
      <c r="AA60" s="14">
        <f t="shared" si="15"/>
        <v>7</v>
      </c>
      <c r="AB60" s="14">
        <f t="shared" si="15"/>
        <v>15</v>
      </c>
      <c r="AC60" s="14">
        <f t="shared" si="15"/>
        <v>203</v>
      </c>
      <c r="AD60" s="14">
        <f t="shared" si="15"/>
        <v>100</v>
      </c>
      <c r="AE60" s="14">
        <f t="shared" si="15"/>
        <v>25</v>
      </c>
      <c r="AF60" s="14">
        <f t="shared" si="15"/>
        <v>5</v>
      </c>
      <c r="AG60" s="14">
        <f t="shared" si="15"/>
        <v>1</v>
      </c>
      <c r="AH60" s="14">
        <f t="shared" si="15"/>
        <v>1</v>
      </c>
      <c r="AI60" s="14">
        <f t="shared" si="15"/>
        <v>54</v>
      </c>
      <c r="AJ60" s="14">
        <f t="shared" si="15"/>
        <v>40</v>
      </c>
      <c r="AK60" s="14">
        <f t="shared" si="15"/>
        <v>1</v>
      </c>
      <c r="AL60" s="14">
        <f t="shared" si="15"/>
        <v>240</v>
      </c>
      <c r="AM60" s="14">
        <f t="shared" si="15"/>
        <v>135</v>
      </c>
      <c r="AN60" s="14">
        <f t="shared" si="15"/>
        <v>84</v>
      </c>
      <c r="AO60" s="14">
        <f t="shared" si="15"/>
        <v>9</v>
      </c>
      <c r="AP60" s="14">
        <f t="shared" si="15"/>
        <v>0</v>
      </c>
      <c r="AQ60" s="14">
        <f t="shared" si="15"/>
        <v>3</v>
      </c>
      <c r="AR60" s="14">
        <f t="shared" si="15"/>
        <v>0</v>
      </c>
      <c r="AS60" s="14">
        <f t="shared" si="15"/>
        <v>0</v>
      </c>
      <c r="AT60" s="14">
        <f t="shared" si="15"/>
        <v>1</v>
      </c>
      <c r="AU60" s="14">
        <f t="shared" si="15"/>
        <v>2</v>
      </c>
      <c r="AV60" s="14">
        <f t="shared" si="15"/>
        <v>1</v>
      </c>
      <c r="AW60" s="14">
        <f t="shared" si="15"/>
        <v>64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91</v>
      </c>
      <c r="C61" s="18"/>
      <c r="D61" s="18"/>
      <c r="E61" s="18">
        <v>4</v>
      </c>
      <c r="F61" s="18"/>
      <c r="G61" s="18"/>
      <c r="H61" s="18"/>
      <c r="I61" s="18"/>
      <c r="J61" s="18"/>
      <c r="K61" s="18"/>
      <c r="L61" s="18"/>
      <c r="M61" s="18">
        <v>1</v>
      </c>
      <c r="N61" s="18"/>
      <c r="O61" s="18">
        <v>6</v>
      </c>
      <c r="P61" s="18">
        <v>1</v>
      </c>
      <c r="Q61" s="18"/>
      <c r="R61" s="18"/>
      <c r="S61" s="18"/>
      <c r="T61" s="18"/>
      <c r="U61" s="18"/>
      <c r="V61" s="18"/>
      <c r="W61" s="18"/>
      <c r="X61" s="18">
        <v>1</v>
      </c>
      <c r="Y61" s="18">
        <v>4</v>
      </c>
      <c r="Z61" s="18"/>
      <c r="AA61" s="18">
        <v>1</v>
      </c>
      <c r="AB61" s="18">
        <v>3</v>
      </c>
      <c r="AC61" s="18">
        <v>18</v>
      </c>
      <c r="AD61" s="18">
        <v>5</v>
      </c>
      <c r="AE61" s="18">
        <v>2</v>
      </c>
      <c r="AF61" s="18"/>
      <c r="AG61" s="18"/>
      <c r="AH61" s="18"/>
      <c r="AI61" s="18">
        <v>6</v>
      </c>
      <c r="AJ61" s="18">
        <v>6</v>
      </c>
      <c r="AK61" s="18"/>
      <c r="AL61" s="18">
        <v>20</v>
      </c>
      <c r="AM61" s="18">
        <v>9</v>
      </c>
      <c r="AN61" s="18">
        <v>2</v>
      </c>
      <c r="AO61" s="18"/>
      <c r="AP61" s="18"/>
      <c r="AQ61" s="18">
        <v>2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109</v>
      </c>
      <c r="C62" s="18">
        <v>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4</v>
      </c>
      <c r="O62" s="18"/>
      <c r="P62" s="18"/>
      <c r="Q62" s="18"/>
      <c r="R62" s="18"/>
      <c r="S62" s="18"/>
      <c r="T62" s="18"/>
      <c r="U62" s="18">
        <v>1</v>
      </c>
      <c r="V62" s="18"/>
      <c r="W62" s="18">
        <v>2</v>
      </c>
      <c r="X62" s="18"/>
      <c r="Y62" s="18">
        <v>3</v>
      </c>
      <c r="Z62" s="18"/>
      <c r="AA62" s="18">
        <v>1</v>
      </c>
      <c r="AB62" s="18">
        <v>1</v>
      </c>
      <c r="AC62" s="18">
        <v>14</v>
      </c>
      <c r="AD62" s="18">
        <v>14</v>
      </c>
      <c r="AE62" s="18">
        <v>2</v>
      </c>
      <c r="AF62" s="18"/>
      <c r="AG62" s="18"/>
      <c r="AH62" s="18">
        <v>1</v>
      </c>
      <c r="AI62" s="18"/>
      <c r="AJ62" s="18">
        <v>7</v>
      </c>
      <c r="AK62" s="18"/>
      <c r="AL62" s="18">
        <v>41</v>
      </c>
      <c r="AM62" s="18">
        <v>7</v>
      </c>
      <c r="AN62" s="18">
        <v>6</v>
      </c>
      <c r="AO62" s="18"/>
      <c r="AP62" s="18"/>
      <c r="AQ62" s="18"/>
      <c r="AR62" s="18"/>
      <c r="AS62" s="18"/>
      <c r="AT62" s="18"/>
      <c r="AU62" s="18"/>
      <c r="AV62" s="18"/>
      <c r="AW62" s="18">
        <v>4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467</v>
      </c>
      <c r="C63" s="18">
        <v>2</v>
      </c>
      <c r="D63" s="18"/>
      <c r="E63" s="18"/>
      <c r="F63" s="18"/>
      <c r="G63" s="18"/>
      <c r="H63" s="18"/>
      <c r="I63" s="18">
        <v>1</v>
      </c>
      <c r="J63" s="18"/>
      <c r="K63" s="18">
        <v>1</v>
      </c>
      <c r="L63" s="18">
        <v>2</v>
      </c>
      <c r="M63" s="18">
        <v>2</v>
      </c>
      <c r="N63" s="18">
        <v>4</v>
      </c>
      <c r="O63" s="18">
        <v>35</v>
      </c>
      <c r="P63" s="18">
        <v>4</v>
      </c>
      <c r="Q63" s="18"/>
      <c r="R63" s="18"/>
      <c r="S63" s="18"/>
      <c r="T63" s="18">
        <v>7</v>
      </c>
      <c r="U63" s="18"/>
      <c r="V63" s="18"/>
      <c r="W63" s="18">
        <v>4</v>
      </c>
      <c r="X63" s="18">
        <v>1</v>
      </c>
      <c r="Y63" s="18">
        <v>2</v>
      </c>
      <c r="Z63" s="18">
        <v>2</v>
      </c>
      <c r="AA63" s="18">
        <v>1</v>
      </c>
      <c r="AB63" s="18">
        <v>7</v>
      </c>
      <c r="AC63" s="18">
        <v>72</v>
      </c>
      <c r="AD63" s="18">
        <v>30</v>
      </c>
      <c r="AE63" s="18">
        <v>12</v>
      </c>
      <c r="AF63" s="18">
        <v>3</v>
      </c>
      <c r="AG63" s="18"/>
      <c r="AH63" s="18"/>
      <c r="AI63" s="18">
        <v>15</v>
      </c>
      <c r="AJ63" s="18">
        <v>18</v>
      </c>
      <c r="AK63" s="18">
        <v>1</v>
      </c>
      <c r="AL63" s="18">
        <v>97</v>
      </c>
      <c r="AM63" s="18">
        <v>55</v>
      </c>
      <c r="AN63" s="18">
        <v>45</v>
      </c>
      <c r="AO63" s="18">
        <v>8</v>
      </c>
      <c r="AP63" s="18"/>
      <c r="AQ63" s="18">
        <v>1</v>
      </c>
      <c r="AR63" s="18"/>
      <c r="AS63" s="18"/>
      <c r="AT63" s="18"/>
      <c r="AU63" s="18">
        <v>1</v>
      </c>
      <c r="AV63" s="18">
        <v>1</v>
      </c>
      <c r="AW63" s="18">
        <v>33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98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1</v>
      </c>
      <c r="N64" s="18">
        <v>4</v>
      </c>
      <c r="O64" s="18">
        <v>1</v>
      </c>
      <c r="P64" s="18">
        <v>1</v>
      </c>
      <c r="Q64" s="18"/>
      <c r="R64" s="18"/>
      <c r="S64" s="18"/>
      <c r="T64" s="18"/>
      <c r="U64" s="18"/>
      <c r="V64" s="18"/>
      <c r="W64" s="18">
        <v>5</v>
      </c>
      <c r="X64" s="18"/>
      <c r="Y64" s="18">
        <v>1</v>
      </c>
      <c r="Z64" s="18"/>
      <c r="AA64" s="18">
        <v>2</v>
      </c>
      <c r="AB64" s="18"/>
      <c r="AC64" s="18">
        <v>22</v>
      </c>
      <c r="AD64" s="18">
        <v>9</v>
      </c>
      <c r="AE64" s="18">
        <v>6</v>
      </c>
      <c r="AF64" s="18">
        <v>1</v>
      </c>
      <c r="AG64" s="18"/>
      <c r="AH64" s="18"/>
      <c r="AI64" s="18">
        <v>2</v>
      </c>
      <c r="AJ64" s="18">
        <v>1</v>
      </c>
      <c r="AK64" s="18"/>
      <c r="AL64" s="18">
        <v>22</v>
      </c>
      <c r="AM64" s="18">
        <v>14</v>
      </c>
      <c r="AN64" s="18">
        <v>4</v>
      </c>
      <c r="AO64" s="18"/>
      <c r="AP64" s="18"/>
      <c r="AQ64" s="18"/>
      <c r="AR64" s="18"/>
      <c r="AS64" s="18"/>
      <c r="AT64" s="18">
        <v>1</v>
      </c>
      <c r="AU64" s="18"/>
      <c r="AV64" s="18"/>
      <c r="AW64" s="18">
        <v>1</v>
      </c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76</v>
      </c>
      <c r="C65" s="18">
        <v>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>
        <v>5</v>
      </c>
      <c r="P65" s="18">
        <v>1</v>
      </c>
      <c r="Q65" s="18">
        <v>1</v>
      </c>
      <c r="R65" s="18"/>
      <c r="S65" s="18"/>
      <c r="T65" s="18"/>
      <c r="U65" s="18"/>
      <c r="V65" s="18">
        <v>1</v>
      </c>
      <c r="W65" s="18"/>
      <c r="X65" s="18">
        <v>1</v>
      </c>
      <c r="Y65" s="18">
        <v>1</v>
      </c>
      <c r="Z65" s="18"/>
      <c r="AA65" s="18"/>
      <c r="AB65" s="18">
        <v>2</v>
      </c>
      <c r="AC65" s="18">
        <v>20</v>
      </c>
      <c r="AD65" s="18">
        <v>5</v>
      </c>
      <c r="AE65" s="18">
        <v>1</v>
      </c>
      <c r="AF65" s="18"/>
      <c r="AG65" s="18">
        <v>1</v>
      </c>
      <c r="AH65" s="18"/>
      <c r="AI65" s="18">
        <v>1</v>
      </c>
      <c r="AJ65" s="18">
        <v>1</v>
      </c>
      <c r="AK65" s="18"/>
      <c r="AL65" s="18">
        <v>15</v>
      </c>
      <c r="AM65" s="18">
        <v>7</v>
      </c>
      <c r="AN65" s="18">
        <v>10</v>
      </c>
      <c r="AO65" s="18">
        <v>1</v>
      </c>
      <c r="AP65" s="18"/>
      <c r="AQ65" s="18"/>
      <c r="AR65" s="18"/>
      <c r="AS65" s="18"/>
      <c r="AT65" s="18"/>
      <c r="AU65" s="18">
        <v>1</v>
      </c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211</v>
      </c>
      <c r="C66" s="18"/>
      <c r="D66" s="18"/>
      <c r="E66" s="18"/>
      <c r="F66" s="18"/>
      <c r="G66" s="18"/>
      <c r="H66" s="18"/>
      <c r="I66" s="18"/>
      <c r="J66" s="18">
        <v>1</v>
      </c>
      <c r="K66" s="18"/>
      <c r="L66" s="18"/>
      <c r="M66" s="18"/>
      <c r="N66" s="18">
        <v>2</v>
      </c>
      <c r="O66" s="18">
        <v>6</v>
      </c>
      <c r="P66" s="18"/>
      <c r="Q66" s="18"/>
      <c r="R66" s="18"/>
      <c r="S66" s="18"/>
      <c r="T66" s="18"/>
      <c r="U66" s="18"/>
      <c r="V66" s="18">
        <v>2</v>
      </c>
      <c r="W66" s="18"/>
      <c r="X66" s="18">
        <v>5</v>
      </c>
      <c r="Y66" s="18">
        <v>1</v>
      </c>
      <c r="Z66" s="18">
        <v>2</v>
      </c>
      <c r="AA66" s="18"/>
      <c r="AB66" s="18">
        <v>2</v>
      </c>
      <c r="AC66" s="18">
        <v>30</v>
      </c>
      <c r="AD66" s="18">
        <v>32</v>
      </c>
      <c r="AE66" s="18">
        <v>2</v>
      </c>
      <c r="AF66" s="18">
        <v>1</v>
      </c>
      <c r="AG66" s="18"/>
      <c r="AH66" s="18"/>
      <c r="AI66" s="18">
        <v>23</v>
      </c>
      <c r="AJ66" s="18">
        <v>4</v>
      </c>
      <c r="AK66" s="18"/>
      <c r="AL66" s="18">
        <v>27</v>
      </c>
      <c r="AM66" s="18">
        <v>39</v>
      </c>
      <c r="AN66" s="18">
        <v>7</v>
      </c>
      <c r="AO66" s="18"/>
      <c r="AP66" s="18"/>
      <c r="AQ66" s="18"/>
      <c r="AR66" s="18"/>
      <c r="AS66" s="18"/>
      <c r="AT66" s="18"/>
      <c r="AU66" s="18"/>
      <c r="AV66" s="18"/>
      <c r="AW66" s="18">
        <v>25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48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>
        <v>1</v>
      </c>
      <c r="O67" s="18"/>
      <c r="P67" s="18"/>
      <c r="Q67" s="18"/>
      <c r="R67" s="18"/>
      <c r="S67" s="18"/>
      <c r="T67" s="18"/>
      <c r="U67" s="18">
        <v>1</v>
      </c>
      <c r="V67" s="18"/>
      <c r="W67" s="18"/>
      <c r="X67" s="18"/>
      <c r="Y67" s="18">
        <v>2</v>
      </c>
      <c r="Z67" s="18"/>
      <c r="AA67" s="18">
        <v>1</v>
      </c>
      <c r="AB67" s="18"/>
      <c r="AC67" s="18">
        <v>17</v>
      </c>
      <c r="AD67" s="18">
        <v>4</v>
      </c>
      <c r="AE67" s="18"/>
      <c r="AF67" s="18"/>
      <c r="AG67" s="18"/>
      <c r="AH67" s="18"/>
      <c r="AI67" s="18">
        <v>5</v>
      </c>
      <c r="AJ67" s="18">
        <v>1</v>
      </c>
      <c r="AK67" s="18"/>
      <c r="AL67" s="18">
        <v>7</v>
      </c>
      <c r="AM67" s="18">
        <v>2</v>
      </c>
      <c r="AN67" s="18">
        <v>7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35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>
        <v>1</v>
      </c>
      <c r="AA68" s="36">
        <v>1</v>
      </c>
      <c r="AB68" s="36"/>
      <c r="AC68" s="36">
        <v>10</v>
      </c>
      <c r="AD68" s="36">
        <v>1</v>
      </c>
      <c r="AE68" s="36"/>
      <c r="AF68" s="36"/>
      <c r="AG68" s="36"/>
      <c r="AH68" s="36"/>
      <c r="AI68" s="36">
        <v>2</v>
      </c>
      <c r="AJ68" s="36">
        <v>2</v>
      </c>
      <c r="AK68" s="36"/>
      <c r="AL68" s="36">
        <v>11</v>
      </c>
      <c r="AM68" s="36">
        <v>2</v>
      </c>
      <c r="AN68" s="36">
        <v>3</v>
      </c>
      <c r="AO68" s="36"/>
      <c r="AP68" s="36"/>
      <c r="AQ68" s="36"/>
      <c r="AR68" s="36"/>
      <c r="AS68" s="36"/>
      <c r="AT68" s="36"/>
      <c r="AU68" s="36"/>
      <c r="AV68" s="36"/>
      <c r="AW68" s="36">
        <v>1</v>
      </c>
      <c r="AX68" s="36"/>
      <c r="AY68" s="36"/>
      <c r="AZ68" s="36"/>
      <c r="BA68" s="36"/>
      <c r="BB68" s="36"/>
      <c r="BC68" s="37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281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878</v>
      </c>
      <c r="C5" s="171">
        <f>SUM(C7,C14,C21,C28,C35,C42,C49,C56,C63,C70,C77,G7,G14,G21,G28,G35,G42,G49,G56,G63,G70,G71)</f>
        <v>533</v>
      </c>
      <c r="D5" s="172">
        <f>SUM(D7,D14,D21,D28,D35,D42,D49,D56,D63,D70,D77,H7,H14,H21,H28,H35,H42,H49,H56,H63,H70,H71)</f>
        <v>345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43</v>
      </c>
      <c r="C7" s="178">
        <v>22</v>
      </c>
      <c r="D7" s="178">
        <v>21</v>
      </c>
      <c r="E7" s="179" t="s">
        <v>241</v>
      </c>
      <c r="F7" s="180">
        <v>12</v>
      </c>
      <c r="G7" s="178">
        <v>8</v>
      </c>
      <c r="H7" s="181">
        <v>4</v>
      </c>
      <c r="I7" s="182"/>
    </row>
    <row r="8" spans="1:9" ht="14.25">
      <c r="A8" s="177">
        <v>0</v>
      </c>
      <c r="B8" s="178">
        <v>6</v>
      </c>
      <c r="C8" s="178">
        <v>2</v>
      </c>
      <c r="D8" s="178">
        <v>4</v>
      </c>
      <c r="E8" s="179">
        <v>55</v>
      </c>
      <c r="F8" s="180">
        <v>4</v>
      </c>
      <c r="G8" s="178">
        <v>3</v>
      </c>
      <c r="H8" s="181">
        <v>1</v>
      </c>
      <c r="I8" s="182"/>
    </row>
    <row r="9" spans="1:9" ht="14.25">
      <c r="A9" s="177">
        <v>1</v>
      </c>
      <c r="B9" s="178">
        <v>9</v>
      </c>
      <c r="C9" s="178">
        <v>4</v>
      </c>
      <c r="D9" s="178">
        <v>5</v>
      </c>
      <c r="E9" s="179">
        <v>56</v>
      </c>
      <c r="F9" s="180">
        <v>2</v>
      </c>
      <c r="G9" s="178">
        <v>2</v>
      </c>
      <c r="H9" s="181">
        <v>0</v>
      </c>
      <c r="I9" s="182"/>
    </row>
    <row r="10" spans="1:9" ht="14.25">
      <c r="A10" s="177">
        <v>2</v>
      </c>
      <c r="B10" s="178">
        <v>12</v>
      </c>
      <c r="C10" s="178">
        <v>7</v>
      </c>
      <c r="D10" s="178">
        <v>5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10</v>
      </c>
      <c r="C11" s="178">
        <v>4</v>
      </c>
      <c r="D11" s="178">
        <v>6</v>
      </c>
      <c r="E11" s="179">
        <v>58</v>
      </c>
      <c r="F11" s="180">
        <v>2</v>
      </c>
      <c r="G11" s="178">
        <v>0</v>
      </c>
      <c r="H11" s="181">
        <v>2</v>
      </c>
      <c r="I11" s="182"/>
    </row>
    <row r="12" spans="1:9" ht="14.25">
      <c r="A12" s="183">
        <v>4</v>
      </c>
      <c r="B12" s="184">
        <v>6</v>
      </c>
      <c r="C12" s="184">
        <v>5</v>
      </c>
      <c r="D12" s="184">
        <v>1</v>
      </c>
      <c r="E12" s="185">
        <v>59</v>
      </c>
      <c r="F12" s="186">
        <v>3</v>
      </c>
      <c r="G12" s="184">
        <v>2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35</v>
      </c>
      <c r="C14" s="178">
        <v>20</v>
      </c>
      <c r="D14" s="178">
        <v>15</v>
      </c>
      <c r="E14" s="179" t="s">
        <v>243</v>
      </c>
      <c r="F14" s="180">
        <v>6</v>
      </c>
      <c r="G14" s="178">
        <v>5</v>
      </c>
      <c r="H14" s="181">
        <v>1</v>
      </c>
      <c r="I14" s="182"/>
    </row>
    <row r="15" spans="1:9" ht="14.25">
      <c r="A15" s="177">
        <v>5</v>
      </c>
      <c r="B15" s="178">
        <v>11</v>
      </c>
      <c r="C15" s="178">
        <v>4</v>
      </c>
      <c r="D15" s="178">
        <v>7</v>
      </c>
      <c r="E15" s="179">
        <v>60</v>
      </c>
      <c r="F15" s="180">
        <v>1</v>
      </c>
      <c r="G15" s="178">
        <v>1</v>
      </c>
      <c r="H15" s="181">
        <v>0</v>
      </c>
      <c r="I15" s="182"/>
    </row>
    <row r="16" spans="1:9" ht="14.25">
      <c r="A16" s="177">
        <v>6</v>
      </c>
      <c r="B16" s="178">
        <v>6</v>
      </c>
      <c r="C16" s="178">
        <v>4</v>
      </c>
      <c r="D16" s="178">
        <v>2</v>
      </c>
      <c r="E16" s="179">
        <v>61</v>
      </c>
      <c r="F16" s="180">
        <v>2</v>
      </c>
      <c r="G16" s="178">
        <v>2</v>
      </c>
      <c r="H16" s="181">
        <v>0</v>
      </c>
      <c r="I16" s="182"/>
    </row>
    <row r="17" spans="1:9" ht="14.25">
      <c r="A17" s="177">
        <v>7</v>
      </c>
      <c r="B17" s="178">
        <v>7</v>
      </c>
      <c r="C17" s="178">
        <v>4</v>
      </c>
      <c r="D17" s="178">
        <v>3</v>
      </c>
      <c r="E17" s="179">
        <v>62</v>
      </c>
      <c r="F17" s="180" t="s">
        <v>210</v>
      </c>
      <c r="G17" s="178" t="s">
        <v>210</v>
      </c>
      <c r="H17" s="181" t="s">
        <v>210</v>
      </c>
      <c r="I17" s="182"/>
    </row>
    <row r="18" spans="1:9" ht="14.25">
      <c r="A18" s="177">
        <v>8</v>
      </c>
      <c r="B18" s="178">
        <v>7</v>
      </c>
      <c r="C18" s="178">
        <v>5</v>
      </c>
      <c r="D18" s="178">
        <v>2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4</v>
      </c>
      <c r="C19" s="184">
        <v>3</v>
      </c>
      <c r="D19" s="184">
        <v>1</v>
      </c>
      <c r="E19" s="185">
        <v>64</v>
      </c>
      <c r="F19" s="186">
        <v>3</v>
      </c>
      <c r="G19" s="184">
        <v>2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23</v>
      </c>
      <c r="C21" s="178">
        <v>16</v>
      </c>
      <c r="D21" s="178">
        <v>7</v>
      </c>
      <c r="E21" s="179" t="s">
        <v>245</v>
      </c>
      <c r="F21" s="180">
        <v>7</v>
      </c>
      <c r="G21" s="178">
        <v>3</v>
      </c>
      <c r="H21" s="181">
        <v>4</v>
      </c>
      <c r="I21" s="182"/>
    </row>
    <row r="22" spans="1:9" ht="14.25">
      <c r="A22" s="177">
        <v>10</v>
      </c>
      <c r="B22" s="178">
        <v>4</v>
      </c>
      <c r="C22" s="178">
        <v>1</v>
      </c>
      <c r="D22" s="178">
        <v>3</v>
      </c>
      <c r="E22" s="179">
        <v>65</v>
      </c>
      <c r="F22" s="180">
        <v>1</v>
      </c>
      <c r="G22" s="178">
        <v>0</v>
      </c>
      <c r="H22" s="181">
        <v>1</v>
      </c>
      <c r="I22" s="182"/>
    </row>
    <row r="23" spans="1:9" ht="14.25">
      <c r="A23" s="177">
        <v>11</v>
      </c>
      <c r="B23" s="178">
        <v>9</v>
      </c>
      <c r="C23" s="178">
        <v>5</v>
      </c>
      <c r="D23" s="178">
        <v>4</v>
      </c>
      <c r="E23" s="179">
        <v>66</v>
      </c>
      <c r="F23" s="180">
        <v>1</v>
      </c>
      <c r="G23" s="178">
        <v>1</v>
      </c>
      <c r="H23" s="181">
        <v>0</v>
      </c>
      <c r="I23" s="182"/>
    </row>
    <row r="24" spans="1:9" ht="14.25">
      <c r="A24" s="177">
        <v>12</v>
      </c>
      <c r="B24" s="178">
        <v>3</v>
      </c>
      <c r="C24" s="178">
        <v>3</v>
      </c>
      <c r="D24" s="178">
        <v>0</v>
      </c>
      <c r="E24" s="179">
        <v>67</v>
      </c>
      <c r="F24" s="180">
        <v>4</v>
      </c>
      <c r="G24" s="178">
        <v>2</v>
      </c>
      <c r="H24" s="181">
        <v>2</v>
      </c>
      <c r="I24" s="182"/>
    </row>
    <row r="25" spans="1:9" ht="14.25">
      <c r="A25" s="177">
        <v>13</v>
      </c>
      <c r="B25" s="178">
        <v>5</v>
      </c>
      <c r="C25" s="178">
        <v>5</v>
      </c>
      <c r="D25" s="178">
        <v>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2</v>
      </c>
      <c r="C26" s="184">
        <v>2</v>
      </c>
      <c r="D26" s="184">
        <v>0</v>
      </c>
      <c r="E26" s="185">
        <v>69</v>
      </c>
      <c r="F26" s="186">
        <v>1</v>
      </c>
      <c r="G26" s="184">
        <v>0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112</v>
      </c>
      <c r="C28" s="178">
        <v>62</v>
      </c>
      <c r="D28" s="178">
        <v>50</v>
      </c>
      <c r="E28" s="179" t="s">
        <v>247</v>
      </c>
      <c r="F28" s="180">
        <v>1</v>
      </c>
      <c r="G28" s="178">
        <v>0</v>
      </c>
      <c r="H28" s="181">
        <v>1</v>
      </c>
      <c r="I28" s="182"/>
    </row>
    <row r="29" spans="1:9" ht="14.25">
      <c r="A29" s="177">
        <v>15</v>
      </c>
      <c r="B29" s="178">
        <v>8</v>
      </c>
      <c r="C29" s="178">
        <v>4</v>
      </c>
      <c r="D29" s="178">
        <v>4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3</v>
      </c>
      <c r="C30" s="178">
        <v>2</v>
      </c>
      <c r="D30" s="178">
        <v>1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 t="s">
        <v>210</v>
      </c>
      <c r="C31" s="178" t="s">
        <v>210</v>
      </c>
      <c r="D31" s="178" t="s">
        <v>210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24</v>
      </c>
      <c r="C32" s="178">
        <v>12</v>
      </c>
      <c r="D32" s="178">
        <v>12</v>
      </c>
      <c r="E32" s="179">
        <v>73</v>
      </c>
      <c r="F32" s="180">
        <v>1</v>
      </c>
      <c r="G32" s="178">
        <v>0</v>
      </c>
      <c r="H32" s="181">
        <v>1</v>
      </c>
      <c r="I32" s="182"/>
    </row>
    <row r="33" spans="1:9" ht="14.25">
      <c r="A33" s="183">
        <v>19</v>
      </c>
      <c r="B33" s="184">
        <v>77</v>
      </c>
      <c r="C33" s="184">
        <v>44</v>
      </c>
      <c r="D33" s="184">
        <v>33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305</v>
      </c>
      <c r="C35" s="178">
        <v>208</v>
      </c>
      <c r="D35" s="178">
        <v>97</v>
      </c>
      <c r="E35" s="179" t="s">
        <v>249</v>
      </c>
      <c r="F35" s="180">
        <v>4</v>
      </c>
      <c r="G35" s="178">
        <v>1</v>
      </c>
      <c r="H35" s="181">
        <v>3</v>
      </c>
      <c r="I35" s="182"/>
    </row>
    <row r="36" spans="1:9" ht="14.25">
      <c r="A36" s="177">
        <v>20</v>
      </c>
      <c r="B36" s="178">
        <v>53</v>
      </c>
      <c r="C36" s="178">
        <v>29</v>
      </c>
      <c r="D36" s="178">
        <v>24</v>
      </c>
      <c r="E36" s="179">
        <v>75</v>
      </c>
      <c r="F36" s="180">
        <v>2</v>
      </c>
      <c r="G36" s="178">
        <v>1</v>
      </c>
      <c r="H36" s="181">
        <v>1</v>
      </c>
      <c r="I36" s="182"/>
    </row>
    <row r="37" spans="1:9" ht="14.25">
      <c r="A37" s="177">
        <v>21</v>
      </c>
      <c r="B37" s="178">
        <v>68</v>
      </c>
      <c r="C37" s="178">
        <v>43</v>
      </c>
      <c r="D37" s="178">
        <v>25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51</v>
      </c>
      <c r="C38" s="178">
        <v>31</v>
      </c>
      <c r="D38" s="178">
        <v>20</v>
      </c>
      <c r="E38" s="179">
        <v>77</v>
      </c>
      <c r="F38" s="180" t="s">
        <v>210</v>
      </c>
      <c r="G38" s="178" t="s">
        <v>210</v>
      </c>
      <c r="H38" s="181" t="s">
        <v>210</v>
      </c>
      <c r="I38" s="182"/>
    </row>
    <row r="39" spans="1:9" ht="14.25">
      <c r="A39" s="177">
        <v>23</v>
      </c>
      <c r="B39" s="178">
        <v>84</v>
      </c>
      <c r="C39" s="178">
        <v>73</v>
      </c>
      <c r="D39" s="178">
        <v>11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49</v>
      </c>
      <c r="C40" s="184">
        <v>32</v>
      </c>
      <c r="D40" s="184">
        <v>17</v>
      </c>
      <c r="E40" s="185">
        <v>79</v>
      </c>
      <c r="F40" s="186" t="s">
        <v>210</v>
      </c>
      <c r="G40" s="184" t="s">
        <v>210</v>
      </c>
      <c r="H40" s="187" t="s">
        <v>210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108</v>
      </c>
      <c r="C42" s="178">
        <v>61</v>
      </c>
      <c r="D42" s="178">
        <v>47</v>
      </c>
      <c r="E42" s="179" t="s">
        <v>251</v>
      </c>
      <c r="F42" s="180">
        <v>1</v>
      </c>
      <c r="G42" s="178">
        <v>0</v>
      </c>
      <c r="H42" s="181">
        <v>1</v>
      </c>
      <c r="I42" s="182"/>
    </row>
    <row r="43" spans="1:9" ht="14.25">
      <c r="A43" s="177">
        <v>25</v>
      </c>
      <c r="B43" s="178">
        <v>32</v>
      </c>
      <c r="C43" s="178">
        <v>24</v>
      </c>
      <c r="D43" s="178">
        <v>8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25</v>
      </c>
      <c r="C44" s="178">
        <v>13</v>
      </c>
      <c r="D44" s="178">
        <v>12</v>
      </c>
      <c r="E44" s="179">
        <v>81</v>
      </c>
      <c r="F44" s="180" t="s">
        <v>210</v>
      </c>
      <c r="G44" s="178" t="s">
        <v>210</v>
      </c>
      <c r="H44" s="181" t="s">
        <v>210</v>
      </c>
      <c r="I44" s="182"/>
    </row>
    <row r="45" spans="1:9" ht="14.25">
      <c r="A45" s="177">
        <v>27</v>
      </c>
      <c r="B45" s="178">
        <v>21</v>
      </c>
      <c r="C45" s="178">
        <v>10</v>
      </c>
      <c r="D45" s="178">
        <v>11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19</v>
      </c>
      <c r="C46" s="178">
        <v>11</v>
      </c>
      <c r="D46" s="178">
        <v>8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11</v>
      </c>
      <c r="C47" s="184">
        <v>3</v>
      </c>
      <c r="D47" s="184">
        <v>8</v>
      </c>
      <c r="E47" s="185">
        <v>84</v>
      </c>
      <c r="F47" s="186" t="s">
        <v>210</v>
      </c>
      <c r="G47" s="184" t="s">
        <v>210</v>
      </c>
      <c r="H47" s="187" t="s">
        <v>210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68</v>
      </c>
      <c r="C49" s="178">
        <v>29</v>
      </c>
      <c r="D49" s="178">
        <v>39</v>
      </c>
      <c r="E49" s="179" t="s">
        <v>253</v>
      </c>
      <c r="F49" s="180">
        <v>1</v>
      </c>
      <c r="G49" s="178">
        <v>0</v>
      </c>
      <c r="H49" s="181">
        <v>1</v>
      </c>
      <c r="I49" s="182"/>
    </row>
    <row r="50" spans="1:9" ht="14.25">
      <c r="A50" s="177">
        <v>30</v>
      </c>
      <c r="B50" s="178">
        <v>13</v>
      </c>
      <c r="C50" s="178">
        <v>7</v>
      </c>
      <c r="D50" s="178">
        <v>6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11</v>
      </c>
      <c r="C51" s="178">
        <v>5</v>
      </c>
      <c r="D51" s="178">
        <v>6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15</v>
      </c>
      <c r="C52" s="178">
        <v>6</v>
      </c>
      <c r="D52" s="178">
        <v>9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>
        <v>12</v>
      </c>
      <c r="C53" s="178">
        <v>4</v>
      </c>
      <c r="D53" s="178">
        <v>8</v>
      </c>
      <c r="E53" s="179">
        <v>88</v>
      </c>
      <c r="F53" s="180" t="s">
        <v>210</v>
      </c>
      <c r="G53" s="178" t="s">
        <v>210</v>
      </c>
      <c r="H53" s="181" t="s">
        <v>210</v>
      </c>
      <c r="I53" s="182"/>
    </row>
    <row r="54" spans="1:9" ht="14.25">
      <c r="A54" s="183">
        <v>34</v>
      </c>
      <c r="B54" s="184">
        <v>17</v>
      </c>
      <c r="C54" s="184">
        <v>7</v>
      </c>
      <c r="D54" s="184">
        <v>10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56</v>
      </c>
      <c r="C56" s="178">
        <v>36</v>
      </c>
      <c r="D56" s="178">
        <v>20</v>
      </c>
      <c r="E56" s="179" t="s">
        <v>255</v>
      </c>
      <c r="F56" s="180">
        <v>1</v>
      </c>
      <c r="G56" s="178">
        <v>1</v>
      </c>
      <c r="H56" s="181">
        <v>0</v>
      </c>
      <c r="I56" s="182"/>
    </row>
    <row r="57" spans="1:9" ht="14.25">
      <c r="A57" s="177">
        <v>35</v>
      </c>
      <c r="B57" s="178">
        <v>14</v>
      </c>
      <c r="C57" s="178">
        <v>9</v>
      </c>
      <c r="D57" s="178">
        <v>5</v>
      </c>
      <c r="E57" s="179">
        <v>90</v>
      </c>
      <c r="F57" s="180">
        <v>1</v>
      </c>
      <c r="G57" s="178">
        <v>1</v>
      </c>
      <c r="H57" s="181">
        <v>0</v>
      </c>
      <c r="I57" s="182"/>
    </row>
    <row r="58" spans="1:9" ht="14.25">
      <c r="A58" s="177">
        <v>36</v>
      </c>
      <c r="B58" s="178">
        <v>7</v>
      </c>
      <c r="C58" s="178">
        <v>3</v>
      </c>
      <c r="D58" s="178">
        <v>4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9</v>
      </c>
      <c r="C59" s="178">
        <v>8</v>
      </c>
      <c r="D59" s="178">
        <v>1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16</v>
      </c>
      <c r="C60" s="178">
        <v>9</v>
      </c>
      <c r="D60" s="178">
        <v>7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10</v>
      </c>
      <c r="C61" s="184">
        <v>7</v>
      </c>
      <c r="D61" s="184">
        <v>3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33</v>
      </c>
      <c r="C63" s="178">
        <v>21</v>
      </c>
      <c r="D63" s="178">
        <v>12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7</v>
      </c>
      <c r="C64" s="178">
        <v>3</v>
      </c>
      <c r="D64" s="178">
        <v>4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5</v>
      </c>
      <c r="C65" s="178">
        <v>4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5</v>
      </c>
      <c r="C66" s="178">
        <v>4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8</v>
      </c>
      <c r="C67" s="178">
        <v>5</v>
      </c>
      <c r="D67" s="178">
        <v>3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8</v>
      </c>
      <c r="C68" s="184">
        <v>5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35</v>
      </c>
      <c r="C70" s="178">
        <v>24</v>
      </c>
      <c r="D70" s="178">
        <v>11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8</v>
      </c>
      <c r="C71" s="178">
        <v>5</v>
      </c>
      <c r="D71" s="178">
        <v>3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11</v>
      </c>
      <c r="C72" s="178">
        <v>8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6</v>
      </c>
      <c r="C73" s="178">
        <v>4</v>
      </c>
      <c r="D73" s="178">
        <v>2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6</v>
      </c>
      <c r="C74" s="178">
        <v>5</v>
      </c>
      <c r="D74" s="178">
        <v>1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4</v>
      </c>
      <c r="C75" s="184">
        <v>2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101</v>
      </c>
      <c r="G76" s="189">
        <f>C7+C14+C21</f>
        <v>58</v>
      </c>
      <c r="H76" s="173">
        <f>D7+D14+D21</f>
        <v>43</v>
      </c>
    </row>
    <row r="77" spans="1:8" ht="14.25">
      <c r="A77" s="177" t="s">
        <v>259</v>
      </c>
      <c r="B77" s="178">
        <v>27</v>
      </c>
      <c r="C77" s="178">
        <v>16</v>
      </c>
      <c r="D77" s="178">
        <v>11</v>
      </c>
      <c r="E77" s="179" t="s">
        <v>268</v>
      </c>
      <c r="F77" s="188">
        <f>B28+B35+B42+B49+B56+B63+B70+B77+F7+F14</f>
        <v>762</v>
      </c>
      <c r="G77" s="189">
        <f>C28+C35+C42+C49+C56+C63+C70+C77+G7+G14</f>
        <v>470</v>
      </c>
      <c r="H77" s="173">
        <f>D28+D35+D42+D49+D56+D63+D70+D77+H7+H14</f>
        <v>292</v>
      </c>
    </row>
    <row r="78" spans="1:8" ht="14.25">
      <c r="A78" s="177">
        <v>50</v>
      </c>
      <c r="B78" s="178">
        <v>3</v>
      </c>
      <c r="C78" s="178">
        <v>3</v>
      </c>
      <c r="D78" s="178">
        <v>0</v>
      </c>
      <c r="E78" s="179" t="s">
        <v>269</v>
      </c>
      <c r="F78" s="188">
        <f>F21+F28+F35+F42+F49+F56+F63+F70</f>
        <v>15</v>
      </c>
      <c r="G78" s="189">
        <f>G21+G28+G35+G42+G49+G56+G63+G70</f>
        <v>5</v>
      </c>
      <c r="H78" s="173">
        <f>H21+H28+H35+H42+H49+H56+H63+H70</f>
        <v>10</v>
      </c>
    </row>
    <row r="79" spans="1:8" ht="14.25">
      <c r="A79" s="177">
        <v>51</v>
      </c>
      <c r="B79" s="178">
        <v>5</v>
      </c>
      <c r="C79" s="178">
        <v>3</v>
      </c>
      <c r="D79" s="178">
        <v>2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7</v>
      </c>
      <c r="C80" s="178">
        <v>2</v>
      </c>
      <c r="D80" s="178">
        <v>5</v>
      </c>
      <c r="E80" s="179" t="s">
        <v>267</v>
      </c>
      <c r="F80" s="191">
        <f>F76/$B$5*100</f>
        <v>11.503416856492027</v>
      </c>
      <c r="G80" s="192">
        <f>G76/$C$5*100</f>
        <v>10.881801125703564</v>
      </c>
      <c r="H80" s="193">
        <f>H76/$D$5*100</f>
        <v>12.46376811594203</v>
      </c>
    </row>
    <row r="81" spans="1:8" ht="14.25">
      <c r="A81" s="177">
        <v>53</v>
      </c>
      <c r="B81" s="178">
        <v>6</v>
      </c>
      <c r="C81" s="178">
        <v>2</v>
      </c>
      <c r="D81" s="178">
        <v>4</v>
      </c>
      <c r="E81" s="179" t="s">
        <v>268</v>
      </c>
      <c r="F81" s="191">
        <f>F77/$B$5*100</f>
        <v>86.78815489749431</v>
      </c>
      <c r="G81" s="192">
        <f>G77/$C$5*100</f>
        <v>88.18011257035647</v>
      </c>
      <c r="H81" s="193">
        <f>H77/$D$5*100</f>
        <v>84.63768115942028</v>
      </c>
    </row>
    <row r="82" spans="1:8" ht="15" thickBot="1">
      <c r="A82" s="194">
        <v>54</v>
      </c>
      <c r="B82" s="195">
        <v>6</v>
      </c>
      <c r="C82" s="195">
        <v>6</v>
      </c>
      <c r="D82" s="195">
        <v>0</v>
      </c>
      <c r="E82" s="196" t="s">
        <v>269</v>
      </c>
      <c r="F82" s="197">
        <f>F78/$B$5*100</f>
        <v>1.7084282460136675</v>
      </c>
      <c r="G82" s="198">
        <f>G78/$C$5*100</f>
        <v>0.9380863039399625</v>
      </c>
      <c r="H82" s="199">
        <f>H78/$D$5*100</f>
        <v>2.898550724637681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282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593</v>
      </c>
      <c r="C5" s="171">
        <f>SUM(C7,C14,C21,C28,C35,C42,C49,C56,C63,C70,C77,G7,G14,G21,G28,G35,G42,G49,G56,G63,G70,G71)</f>
        <v>189</v>
      </c>
      <c r="D5" s="172">
        <f>SUM(D7,D14,D21,D28,D35,D42,D49,D56,D63,D70,D77,H7,H14,H21,H28,H35,H42,H49,H56,H63,H70,H71)</f>
        <v>404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18</v>
      </c>
      <c r="C7" s="178">
        <v>10</v>
      </c>
      <c r="D7" s="178">
        <v>8</v>
      </c>
      <c r="E7" s="179" t="s">
        <v>241</v>
      </c>
      <c r="F7" s="180">
        <v>6</v>
      </c>
      <c r="G7" s="178">
        <v>4</v>
      </c>
      <c r="H7" s="181">
        <v>2</v>
      </c>
      <c r="I7" s="182"/>
    </row>
    <row r="8" spans="1:9" ht="14.25">
      <c r="A8" s="177">
        <v>0</v>
      </c>
      <c r="B8" s="178">
        <v>2</v>
      </c>
      <c r="C8" s="178">
        <v>1</v>
      </c>
      <c r="D8" s="178">
        <v>1</v>
      </c>
      <c r="E8" s="179">
        <v>55</v>
      </c>
      <c r="F8" s="180">
        <v>2</v>
      </c>
      <c r="G8" s="178">
        <v>0</v>
      </c>
      <c r="H8" s="181">
        <v>2</v>
      </c>
      <c r="I8" s="182"/>
    </row>
    <row r="9" spans="1:9" ht="14.25">
      <c r="A9" s="177">
        <v>1</v>
      </c>
      <c r="B9" s="178">
        <v>4</v>
      </c>
      <c r="C9" s="178">
        <v>3</v>
      </c>
      <c r="D9" s="178">
        <v>1</v>
      </c>
      <c r="E9" s="179">
        <v>56</v>
      </c>
      <c r="F9" s="180">
        <v>2</v>
      </c>
      <c r="G9" s="178">
        <v>2</v>
      </c>
      <c r="H9" s="181">
        <v>0</v>
      </c>
      <c r="I9" s="182"/>
    </row>
    <row r="10" spans="1:9" ht="14.25">
      <c r="A10" s="177">
        <v>2</v>
      </c>
      <c r="B10" s="178">
        <v>2</v>
      </c>
      <c r="C10" s="178">
        <v>0</v>
      </c>
      <c r="D10" s="178">
        <v>2</v>
      </c>
      <c r="E10" s="179">
        <v>57</v>
      </c>
      <c r="F10" s="180" t="s">
        <v>210</v>
      </c>
      <c r="G10" s="178" t="s">
        <v>210</v>
      </c>
      <c r="H10" s="181" t="s">
        <v>210</v>
      </c>
      <c r="I10" s="182"/>
    </row>
    <row r="11" spans="1:9" ht="14.25">
      <c r="A11" s="177">
        <v>3</v>
      </c>
      <c r="B11" s="178">
        <v>5</v>
      </c>
      <c r="C11" s="178">
        <v>3</v>
      </c>
      <c r="D11" s="178">
        <v>2</v>
      </c>
      <c r="E11" s="179">
        <v>58</v>
      </c>
      <c r="F11" s="180">
        <v>1</v>
      </c>
      <c r="G11" s="178">
        <v>1</v>
      </c>
      <c r="H11" s="181">
        <v>0</v>
      </c>
      <c r="I11" s="182"/>
    </row>
    <row r="12" spans="1:9" ht="14.25">
      <c r="A12" s="183">
        <v>4</v>
      </c>
      <c r="B12" s="184">
        <v>5</v>
      </c>
      <c r="C12" s="184">
        <v>3</v>
      </c>
      <c r="D12" s="184">
        <v>2</v>
      </c>
      <c r="E12" s="185">
        <v>59</v>
      </c>
      <c r="F12" s="186">
        <v>1</v>
      </c>
      <c r="G12" s="184">
        <v>1</v>
      </c>
      <c r="H12" s="187">
        <v>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26</v>
      </c>
      <c r="C14" s="178">
        <v>8</v>
      </c>
      <c r="D14" s="178">
        <v>18</v>
      </c>
      <c r="E14" s="179" t="s">
        <v>243</v>
      </c>
      <c r="F14" s="180">
        <v>4</v>
      </c>
      <c r="G14" s="178">
        <v>3</v>
      </c>
      <c r="H14" s="181">
        <v>1</v>
      </c>
      <c r="I14" s="182"/>
    </row>
    <row r="15" spans="1:9" ht="14.25">
      <c r="A15" s="177">
        <v>5</v>
      </c>
      <c r="B15" s="178">
        <v>7</v>
      </c>
      <c r="C15" s="178">
        <v>3</v>
      </c>
      <c r="D15" s="178">
        <v>4</v>
      </c>
      <c r="E15" s="179">
        <v>60</v>
      </c>
      <c r="F15" s="180">
        <v>2</v>
      </c>
      <c r="G15" s="178">
        <v>2</v>
      </c>
      <c r="H15" s="181">
        <v>0</v>
      </c>
      <c r="I15" s="182"/>
    </row>
    <row r="16" spans="1:9" ht="14.25">
      <c r="A16" s="177">
        <v>6</v>
      </c>
      <c r="B16" s="178">
        <v>6</v>
      </c>
      <c r="C16" s="178">
        <v>1</v>
      </c>
      <c r="D16" s="178">
        <v>5</v>
      </c>
      <c r="E16" s="179">
        <v>61</v>
      </c>
      <c r="F16" s="180">
        <v>1</v>
      </c>
      <c r="G16" s="178">
        <v>1</v>
      </c>
      <c r="H16" s="181">
        <v>0</v>
      </c>
      <c r="I16" s="182"/>
    </row>
    <row r="17" spans="1:9" ht="14.25">
      <c r="A17" s="177">
        <v>7</v>
      </c>
      <c r="B17" s="178">
        <v>4</v>
      </c>
      <c r="C17" s="178">
        <v>2</v>
      </c>
      <c r="D17" s="178">
        <v>2</v>
      </c>
      <c r="E17" s="179">
        <v>62</v>
      </c>
      <c r="F17" s="180">
        <v>1</v>
      </c>
      <c r="G17" s="178">
        <v>0</v>
      </c>
      <c r="H17" s="181">
        <v>1</v>
      </c>
      <c r="I17" s="182"/>
    </row>
    <row r="18" spans="1:9" ht="14.25">
      <c r="A18" s="177">
        <v>8</v>
      </c>
      <c r="B18" s="178">
        <v>8</v>
      </c>
      <c r="C18" s="178">
        <v>2</v>
      </c>
      <c r="D18" s="178">
        <v>6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1</v>
      </c>
      <c r="C19" s="184">
        <v>0</v>
      </c>
      <c r="D19" s="184">
        <v>1</v>
      </c>
      <c r="E19" s="185">
        <v>64</v>
      </c>
      <c r="F19" s="186" t="s">
        <v>210</v>
      </c>
      <c r="G19" s="184" t="s">
        <v>210</v>
      </c>
      <c r="H19" s="187" t="s">
        <v>210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14</v>
      </c>
      <c r="C21" s="178">
        <v>6</v>
      </c>
      <c r="D21" s="178">
        <v>8</v>
      </c>
      <c r="E21" s="179" t="s">
        <v>245</v>
      </c>
      <c r="F21" s="180">
        <v>1</v>
      </c>
      <c r="G21" s="178">
        <v>1</v>
      </c>
      <c r="H21" s="181">
        <v>0</v>
      </c>
      <c r="I21" s="182"/>
    </row>
    <row r="22" spans="1:9" ht="14.25">
      <c r="A22" s="177">
        <v>10</v>
      </c>
      <c r="B22" s="178">
        <v>5</v>
      </c>
      <c r="C22" s="178">
        <v>3</v>
      </c>
      <c r="D22" s="178">
        <v>2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2</v>
      </c>
      <c r="C23" s="178">
        <v>0</v>
      </c>
      <c r="D23" s="178">
        <v>2</v>
      </c>
      <c r="E23" s="179">
        <v>66</v>
      </c>
      <c r="F23" s="180" t="s">
        <v>210</v>
      </c>
      <c r="G23" s="178" t="s">
        <v>210</v>
      </c>
      <c r="H23" s="181" t="s">
        <v>210</v>
      </c>
      <c r="I23" s="182"/>
    </row>
    <row r="24" spans="1:9" ht="14.25">
      <c r="A24" s="177">
        <v>12</v>
      </c>
      <c r="B24" s="178">
        <v>3</v>
      </c>
      <c r="C24" s="178">
        <v>2</v>
      </c>
      <c r="D24" s="178">
        <v>1</v>
      </c>
      <c r="E24" s="179">
        <v>67</v>
      </c>
      <c r="F24" s="180">
        <v>1</v>
      </c>
      <c r="G24" s="178">
        <v>1</v>
      </c>
      <c r="H24" s="181">
        <v>0</v>
      </c>
      <c r="I24" s="182"/>
    </row>
    <row r="25" spans="1:9" ht="14.25">
      <c r="A25" s="177">
        <v>13</v>
      </c>
      <c r="B25" s="178" t="s">
        <v>210</v>
      </c>
      <c r="C25" s="178" t="s">
        <v>210</v>
      </c>
      <c r="D25" s="178" t="s">
        <v>210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4</v>
      </c>
      <c r="C26" s="184">
        <v>1</v>
      </c>
      <c r="D26" s="184">
        <v>3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20</v>
      </c>
      <c r="C28" s="178">
        <v>9</v>
      </c>
      <c r="D28" s="178">
        <v>11</v>
      </c>
      <c r="E28" s="179" t="s">
        <v>247</v>
      </c>
      <c r="F28" s="180">
        <v>1</v>
      </c>
      <c r="G28" s="178">
        <v>0</v>
      </c>
      <c r="H28" s="181">
        <v>1</v>
      </c>
      <c r="I28" s="182"/>
    </row>
    <row r="29" spans="1:9" ht="14.25">
      <c r="A29" s="177">
        <v>15</v>
      </c>
      <c r="B29" s="178" t="s">
        <v>210</v>
      </c>
      <c r="C29" s="178" t="s">
        <v>210</v>
      </c>
      <c r="D29" s="178" t="s">
        <v>210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>
        <v>4</v>
      </c>
      <c r="C31" s="178">
        <v>2</v>
      </c>
      <c r="D31" s="178">
        <v>2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3</v>
      </c>
      <c r="C32" s="178">
        <v>3</v>
      </c>
      <c r="D32" s="178">
        <v>0</v>
      </c>
      <c r="E32" s="179">
        <v>73</v>
      </c>
      <c r="F32" s="180">
        <v>1</v>
      </c>
      <c r="G32" s="178">
        <v>0</v>
      </c>
      <c r="H32" s="181">
        <v>1</v>
      </c>
      <c r="I32" s="182"/>
    </row>
    <row r="33" spans="1:9" ht="14.25">
      <c r="A33" s="183">
        <v>19</v>
      </c>
      <c r="B33" s="184">
        <v>12</v>
      </c>
      <c r="C33" s="184">
        <v>3</v>
      </c>
      <c r="D33" s="184">
        <v>9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153</v>
      </c>
      <c r="C35" s="178">
        <v>35</v>
      </c>
      <c r="D35" s="178">
        <v>118</v>
      </c>
      <c r="E35" s="179" t="s">
        <v>249</v>
      </c>
      <c r="F35" s="180">
        <v>1</v>
      </c>
      <c r="G35" s="178">
        <v>1</v>
      </c>
      <c r="H35" s="181">
        <v>0</v>
      </c>
      <c r="I35" s="182"/>
    </row>
    <row r="36" spans="1:9" ht="14.25">
      <c r="A36" s="177">
        <v>20</v>
      </c>
      <c r="B36" s="178">
        <v>15</v>
      </c>
      <c r="C36" s="178">
        <v>4</v>
      </c>
      <c r="D36" s="178">
        <v>11</v>
      </c>
      <c r="E36" s="179">
        <v>75</v>
      </c>
      <c r="F36" s="180" t="s">
        <v>210</v>
      </c>
      <c r="G36" s="178" t="s">
        <v>210</v>
      </c>
      <c r="H36" s="181" t="s">
        <v>210</v>
      </c>
      <c r="I36" s="182"/>
    </row>
    <row r="37" spans="1:9" ht="14.25">
      <c r="A37" s="177">
        <v>21</v>
      </c>
      <c r="B37" s="178">
        <v>20</v>
      </c>
      <c r="C37" s="178">
        <v>6</v>
      </c>
      <c r="D37" s="178">
        <v>14</v>
      </c>
      <c r="E37" s="179">
        <v>76</v>
      </c>
      <c r="F37" s="180" t="s">
        <v>210</v>
      </c>
      <c r="G37" s="178" t="s">
        <v>210</v>
      </c>
      <c r="H37" s="181" t="s">
        <v>210</v>
      </c>
      <c r="I37" s="182"/>
    </row>
    <row r="38" spans="1:9" ht="14.25">
      <c r="A38" s="177">
        <v>22</v>
      </c>
      <c r="B38" s="178">
        <v>33</v>
      </c>
      <c r="C38" s="178">
        <v>5</v>
      </c>
      <c r="D38" s="178">
        <v>28</v>
      </c>
      <c r="E38" s="179">
        <v>77</v>
      </c>
      <c r="F38" s="180" t="s">
        <v>210</v>
      </c>
      <c r="G38" s="178" t="s">
        <v>210</v>
      </c>
      <c r="H38" s="181" t="s">
        <v>210</v>
      </c>
      <c r="I38" s="182"/>
    </row>
    <row r="39" spans="1:9" ht="14.25">
      <c r="A39" s="177">
        <v>23</v>
      </c>
      <c r="B39" s="178">
        <v>47</v>
      </c>
      <c r="C39" s="178">
        <v>7</v>
      </c>
      <c r="D39" s="178">
        <v>40</v>
      </c>
      <c r="E39" s="179">
        <v>78</v>
      </c>
      <c r="F39" s="180">
        <v>1</v>
      </c>
      <c r="G39" s="178">
        <v>1</v>
      </c>
      <c r="H39" s="181">
        <v>0</v>
      </c>
      <c r="I39" s="182"/>
    </row>
    <row r="40" spans="1:9" ht="14.25">
      <c r="A40" s="183">
        <v>24</v>
      </c>
      <c r="B40" s="184">
        <v>38</v>
      </c>
      <c r="C40" s="184">
        <v>13</v>
      </c>
      <c r="D40" s="184">
        <v>25</v>
      </c>
      <c r="E40" s="185">
        <v>79</v>
      </c>
      <c r="F40" s="186"/>
      <c r="G40" s="184"/>
      <c r="H40" s="187"/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160</v>
      </c>
      <c r="C42" s="178">
        <v>26</v>
      </c>
      <c r="D42" s="178">
        <v>134</v>
      </c>
      <c r="E42" s="179" t="s">
        <v>251</v>
      </c>
      <c r="F42" s="180"/>
      <c r="G42" s="178"/>
      <c r="H42" s="181"/>
      <c r="I42" s="182"/>
    </row>
    <row r="43" spans="1:9" ht="14.25">
      <c r="A43" s="177">
        <v>25</v>
      </c>
      <c r="B43" s="178">
        <v>30</v>
      </c>
      <c r="C43" s="178">
        <v>7</v>
      </c>
      <c r="D43" s="178">
        <v>23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37</v>
      </c>
      <c r="C44" s="178">
        <v>6</v>
      </c>
      <c r="D44" s="178">
        <v>31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42</v>
      </c>
      <c r="C45" s="178">
        <v>6</v>
      </c>
      <c r="D45" s="178">
        <v>36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22</v>
      </c>
      <c r="C46" s="178">
        <v>2</v>
      </c>
      <c r="D46" s="178">
        <v>20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29</v>
      </c>
      <c r="C47" s="184">
        <v>5</v>
      </c>
      <c r="D47" s="184">
        <v>24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87</v>
      </c>
      <c r="C49" s="178">
        <v>25</v>
      </c>
      <c r="D49" s="178">
        <v>62</v>
      </c>
      <c r="E49" s="179" t="s">
        <v>253</v>
      </c>
      <c r="F49" s="180"/>
      <c r="G49" s="178"/>
      <c r="H49" s="181"/>
      <c r="I49" s="182"/>
    </row>
    <row r="50" spans="1:9" ht="14.25">
      <c r="A50" s="177">
        <v>30</v>
      </c>
      <c r="B50" s="178">
        <v>23</v>
      </c>
      <c r="C50" s="178">
        <v>3</v>
      </c>
      <c r="D50" s="178">
        <v>20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27</v>
      </c>
      <c r="C51" s="178">
        <v>8</v>
      </c>
      <c r="D51" s="178">
        <v>19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10</v>
      </c>
      <c r="C52" s="178">
        <v>2</v>
      </c>
      <c r="D52" s="178">
        <v>8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21</v>
      </c>
      <c r="C53" s="178">
        <v>8</v>
      </c>
      <c r="D53" s="178">
        <v>13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6</v>
      </c>
      <c r="C54" s="184">
        <v>4</v>
      </c>
      <c r="D54" s="184">
        <v>2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52</v>
      </c>
      <c r="C56" s="178">
        <v>30</v>
      </c>
      <c r="D56" s="178">
        <v>22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13</v>
      </c>
      <c r="C57" s="178">
        <v>11</v>
      </c>
      <c r="D57" s="178">
        <v>2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13</v>
      </c>
      <c r="C58" s="178">
        <v>3</v>
      </c>
      <c r="D58" s="178">
        <v>10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9</v>
      </c>
      <c r="C59" s="178">
        <v>4</v>
      </c>
      <c r="D59" s="178">
        <v>5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10</v>
      </c>
      <c r="C60" s="178">
        <v>6</v>
      </c>
      <c r="D60" s="178">
        <v>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7</v>
      </c>
      <c r="C61" s="184">
        <v>6</v>
      </c>
      <c r="D61" s="184">
        <v>1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28</v>
      </c>
      <c r="C63" s="178">
        <v>15</v>
      </c>
      <c r="D63" s="178">
        <v>13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8</v>
      </c>
      <c r="C64" s="178">
        <v>2</v>
      </c>
      <c r="D64" s="178">
        <v>6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4</v>
      </c>
      <c r="C65" s="178">
        <v>3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5</v>
      </c>
      <c r="C66" s="178">
        <v>4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4</v>
      </c>
      <c r="C67" s="178">
        <v>2</v>
      </c>
      <c r="D67" s="178">
        <v>2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7</v>
      </c>
      <c r="C68" s="184">
        <v>4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17</v>
      </c>
      <c r="C70" s="178">
        <v>13</v>
      </c>
      <c r="D70" s="178">
        <v>4</v>
      </c>
      <c r="E70" s="179" t="s">
        <v>263</v>
      </c>
      <c r="F70" s="180">
        <v>1</v>
      </c>
      <c r="G70" s="178">
        <v>1</v>
      </c>
      <c r="H70" s="181"/>
      <c r="I70" s="182"/>
    </row>
    <row r="71" spans="1:9" ht="14.25">
      <c r="A71" s="177">
        <v>45</v>
      </c>
      <c r="B71" s="178">
        <v>7</v>
      </c>
      <c r="C71" s="178">
        <v>5</v>
      </c>
      <c r="D71" s="178">
        <v>2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5</v>
      </c>
      <c r="C72" s="178">
        <v>4</v>
      </c>
      <c r="D72" s="178">
        <v>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</v>
      </c>
      <c r="C73" s="178">
        <v>2</v>
      </c>
      <c r="D73" s="178">
        <v>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</v>
      </c>
      <c r="C74" s="178">
        <v>1</v>
      </c>
      <c r="D74" s="178">
        <v>1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</v>
      </c>
      <c r="C75" s="184">
        <v>1</v>
      </c>
      <c r="D75" s="184">
        <v>0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58</v>
      </c>
      <c r="G76" s="189">
        <f>C7+C14+C21</f>
        <v>24</v>
      </c>
      <c r="H76" s="173">
        <f>D7+D14+D21</f>
        <v>34</v>
      </c>
    </row>
    <row r="77" spans="1:8" ht="14.25">
      <c r="A77" s="177" t="s">
        <v>259</v>
      </c>
      <c r="B77" s="178">
        <v>4</v>
      </c>
      <c r="C77" s="178">
        <v>2</v>
      </c>
      <c r="D77" s="178">
        <v>2</v>
      </c>
      <c r="E77" s="179" t="s">
        <v>268</v>
      </c>
      <c r="F77" s="188">
        <f>B28+B35+B42+B49+B56+B63+B70+B77+F7+F14</f>
        <v>531</v>
      </c>
      <c r="G77" s="189">
        <f>C28+C35+C42+C49+C56+C63+C70+C77+G7+G14</f>
        <v>162</v>
      </c>
      <c r="H77" s="173">
        <f>D28+D35+D42+D49+D56+D63+D70+D77+H7+H14</f>
        <v>369</v>
      </c>
    </row>
    <row r="78" spans="1:8" ht="14.25">
      <c r="A78" s="177">
        <v>50</v>
      </c>
      <c r="B78" s="178">
        <v>1</v>
      </c>
      <c r="C78" s="178">
        <v>1</v>
      </c>
      <c r="D78" s="178">
        <v>0</v>
      </c>
      <c r="E78" s="179" t="s">
        <v>269</v>
      </c>
      <c r="F78" s="188">
        <f>F21+F28+F35+F42+F49+F56+F63+F70</f>
        <v>4</v>
      </c>
      <c r="G78" s="189">
        <f>G21+G28+G35+G42+G49+G56+G63+G70</f>
        <v>3</v>
      </c>
      <c r="H78" s="173">
        <f>H21+H28+H35+H42+H49+H56+H63+H70</f>
        <v>1</v>
      </c>
    </row>
    <row r="79" spans="1:8" ht="14.25">
      <c r="A79" s="177">
        <v>51</v>
      </c>
      <c r="B79" s="178" t="s">
        <v>210</v>
      </c>
      <c r="C79" s="178" t="s">
        <v>210</v>
      </c>
      <c r="D79" s="178" t="s">
        <v>210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 t="s">
        <v>210</v>
      </c>
      <c r="C80" s="178" t="s">
        <v>210</v>
      </c>
      <c r="D80" s="178" t="s">
        <v>210</v>
      </c>
      <c r="E80" s="179" t="s">
        <v>267</v>
      </c>
      <c r="F80" s="191">
        <f>F76/$B$5*100</f>
        <v>9.780775716694773</v>
      </c>
      <c r="G80" s="192">
        <f>G76/$C$5*100</f>
        <v>12.698412698412698</v>
      </c>
      <c r="H80" s="193">
        <f>H76/$D$5*100</f>
        <v>8.415841584158416</v>
      </c>
    </row>
    <row r="81" spans="1:8" ht="14.25">
      <c r="A81" s="177">
        <v>53</v>
      </c>
      <c r="B81" s="178">
        <v>2</v>
      </c>
      <c r="C81" s="178">
        <v>1</v>
      </c>
      <c r="D81" s="178">
        <v>1</v>
      </c>
      <c r="E81" s="179" t="s">
        <v>268</v>
      </c>
      <c r="F81" s="191">
        <f>F77/$B$5*100</f>
        <v>89.54468802698145</v>
      </c>
      <c r="G81" s="192">
        <f>G77/$C$5*100</f>
        <v>85.71428571428571</v>
      </c>
      <c r="H81" s="193">
        <f>H77/$D$5*100</f>
        <v>91.33663366336634</v>
      </c>
    </row>
    <row r="82" spans="1:8" ht="15" thickBot="1">
      <c r="A82" s="194">
        <v>54</v>
      </c>
      <c r="B82" s="195">
        <v>1</v>
      </c>
      <c r="C82" s="195">
        <v>0</v>
      </c>
      <c r="D82" s="195">
        <v>1</v>
      </c>
      <c r="E82" s="196" t="s">
        <v>269</v>
      </c>
      <c r="F82" s="197">
        <f>F78/$B$5*100</f>
        <v>0.6745362563237773</v>
      </c>
      <c r="G82" s="198">
        <f>G78/$C$5*100</f>
        <v>1.5873015873015872</v>
      </c>
      <c r="H82" s="199">
        <f>H78/$D$5*100</f>
        <v>0.24752475247524752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283</v>
      </c>
      <c r="E1" s="205"/>
    </row>
    <row r="2" ht="10.5" customHeight="1">
      <c r="A2" s="124"/>
    </row>
    <row r="3" ht="15" thickBot="1">
      <c r="A3" s="126" t="s">
        <v>272</v>
      </c>
    </row>
    <row r="4" spans="1:8" ht="14.25">
      <c r="A4" s="127" t="s">
        <v>262</v>
      </c>
      <c r="B4" s="128" t="s">
        <v>5</v>
      </c>
      <c r="C4" s="128" t="s">
        <v>234</v>
      </c>
      <c r="D4" s="128" t="s">
        <v>235</v>
      </c>
      <c r="E4" s="129" t="s">
        <v>262</v>
      </c>
      <c r="F4" s="129" t="s">
        <v>5</v>
      </c>
      <c r="G4" s="129" t="s">
        <v>234</v>
      </c>
      <c r="H4" s="130" t="s">
        <v>235</v>
      </c>
    </row>
    <row r="5" spans="1:8" ht="14.25">
      <c r="A5" s="131" t="s">
        <v>5</v>
      </c>
      <c r="B5" s="132">
        <f>SUM(B7,B14,B21,B28,B35,B42,B49,B56,B63,B70,B77,F7,F14,F21,F28,F35,F42,F49,F56,F63,F70,F71)</f>
        <v>34194</v>
      </c>
      <c r="C5" s="132">
        <f>SUM(C7,C14,C21,C28,C35,C42,C49,C56,C63,C70,C77,G7,G14,G21,G28,G35,G42,G49,G56,G63,G70,G71)</f>
        <v>17584</v>
      </c>
      <c r="D5" s="133">
        <f>SUM(D7,D14,D21,D28,D35,D42,D49,D56,D63,D70,D77,H7,H14,H21,H28,H35,H42,H49,H56,H63,H70,H71)</f>
        <v>16610</v>
      </c>
      <c r="E5" s="134"/>
      <c r="F5" s="135"/>
      <c r="G5" s="134"/>
      <c r="H5" s="134"/>
    </row>
    <row r="6" spans="1:8" ht="10.5" customHeight="1">
      <c r="A6" s="136"/>
      <c r="B6" s="137"/>
      <c r="C6" s="137"/>
      <c r="D6" s="137"/>
      <c r="E6" s="134"/>
      <c r="F6" s="135"/>
      <c r="G6" s="134"/>
      <c r="H6" s="134"/>
    </row>
    <row r="7" spans="1:9" ht="14.25">
      <c r="A7" s="138" t="s">
        <v>240</v>
      </c>
      <c r="B7" s="139">
        <v>2484</v>
      </c>
      <c r="C7" s="139">
        <v>1284</v>
      </c>
      <c r="D7" s="139">
        <v>1200</v>
      </c>
      <c r="E7" s="140" t="s">
        <v>241</v>
      </c>
      <c r="F7" s="141">
        <v>888</v>
      </c>
      <c r="G7" s="139">
        <v>526</v>
      </c>
      <c r="H7" s="134">
        <v>362</v>
      </c>
      <c r="I7" s="142"/>
    </row>
    <row r="8" spans="1:9" ht="14.25">
      <c r="A8" s="138">
        <v>0</v>
      </c>
      <c r="B8" s="139">
        <v>290</v>
      </c>
      <c r="C8" s="139">
        <v>140</v>
      </c>
      <c r="D8" s="139">
        <v>150</v>
      </c>
      <c r="E8" s="140">
        <v>55</v>
      </c>
      <c r="F8" s="141">
        <v>223</v>
      </c>
      <c r="G8" s="139">
        <v>136</v>
      </c>
      <c r="H8" s="134">
        <v>87</v>
      </c>
      <c r="I8" s="142"/>
    </row>
    <row r="9" spans="1:9" ht="14.25">
      <c r="A9" s="138">
        <v>1</v>
      </c>
      <c r="B9" s="139">
        <v>613</v>
      </c>
      <c r="C9" s="139">
        <v>314</v>
      </c>
      <c r="D9" s="139">
        <v>299</v>
      </c>
      <c r="E9" s="140">
        <v>56</v>
      </c>
      <c r="F9" s="141">
        <v>174</v>
      </c>
      <c r="G9" s="139">
        <v>95</v>
      </c>
      <c r="H9" s="134">
        <v>79</v>
      </c>
      <c r="I9" s="142"/>
    </row>
    <row r="10" spans="1:9" ht="14.25">
      <c r="A10" s="138">
        <v>2</v>
      </c>
      <c r="B10" s="139">
        <v>591</v>
      </c>
      <c r="C10" s="139">
        <v>310</v>
      </c>
      <c r="D10" s="139">
        <v>281</v>
      </c>
      <c r="E10" s="140">
        <v>57</v>
      </c>
      <c r="F10" s="141">
        <v>155</v>
      </c>
      <c r="G10" s="139">
        <v>101</v>
      </c>
      <c r="H10" s="134">
        <v>54</v>
      </c>
      <c r="I10" s="142"/>
    </row>
    <row r="11" spans="1:9" ht="14.25">
      <c r="A11" s="138">
        <v>3</v>
      </c>
      <c r="B11" s="139">
        <v>527</v>
      </c>
      <c r="C11" s="139">
        <v>285</v>
      </c>
      <c r="D11" s="139">
        <v>242</v>
      </c>
      <c r="E11" s="140">
        <v>58</v>
      </c>
      <c r="F11" s="141">
        <v>186</v>
      </c>
      <c r="G11" s="139">
        <v>109</v>
      </c>
      <c r="H11" s="134">
        <v>77</v>
      </c>
      <c r="I11" s="142"/>
    </row>
    <row r="12" spans="1:9" ht="14.25">
      <c r="A12" s="143">
        <v>4</v>
      </c>
      <c r="B12" s="144">
        <v>463</v>
      </c>
      <c r="C12" s="144">
        <v>235</v>
      </c>
      <c r="D12" s="144">
        <v>228</v>
      </c>
      <c r="E12" s="145">
        <v>59</v>
      </c>
      <c r="F12" s="146">
        <v>150</v>
      </c>
      <c r="G12" s="144">
        <v>85</v>
      </c>
      <c r="H12" s="147">
        <v>65</v>
      </c>
      <c r="I12" s="142"/>
    </row>
    <row r="13" spans="1:9" ht="10.5" customHeight="1">
      <c r="A13" s="138"/>
      <c r="B13" s="139"/>
      <c r="C13" s="139"/>
      <c r="D13" s="139"/>
      <c r="E13" s="140"/>
      <c r="F13" s="141"/>
      <c r="G13" s="139"/>
      <c r="H13" s="134"/>
      <c r="I13" s="142"/>
    </row>
    <row r="14" spans="1:9" ht="14.25">
      <c r="A14" s="138" t="s">
        <v>242</v>
      </c>
      <c r="B14" s="139">
        <v>1629</v>
      </c>
      <c r="C14" s="139">
        <v>830</v>
      </c>
      <c r="D14" s="139">
        <v>799</v>
      </c>
      <c r="E14" s="140" t="s">
        <v>243</v>
      </c>
      <c r="F14" s="141">
        <v>610</v>
      </c>
      <c r="G14" s="139">
        <v>317</v>
      </c>
      <c r="H14" s="134">
        <v>293</v>
      </c>
      <c r="I14" s="142"/>
    </row>
    <row r="15" spans="1:9" ht="14.25">
      <c r="A15" s="138">
        <v>5</v>
      </c>
      <c r="B15" s="139">
        <v>432</v>
      </c>
      <c r="C15" s="139">
        <v>222</v>
      </c>
      <c r="D15" s="139">
        <v>210</v>
      </c>
      <c r="E15" s="140">
        <v>60</v>
      </c>
      <c r="F15" s="141">
        <v>142</v>
      </c>
      <c r="G15" s="139">
        <v>77</v>
      </c>
      <c r="H15" s="134">
        <v>65</v>
      </c>
      <c r="I15" s="142"/>
    </row>
    <row r="16" spans="1:9" ht="14.25">
      <c r="A16" s="138">
        <v>6</v>
      </c>
      <c r="B16" s="139">
        <v>378</v>
      </c>
      <c r="C16" s="139">
        <v>194</v>
      </c>
      <c r="D16" s="139">
        <v>184</v>
      </c>
      <c r="E16" s="140">
        <v>61</v>
      </c>
      <c r="F16" s="141">
        <v>120</v>
      </c>
      <c r="G16" s="139">
        <v>78</v>
      </c>
      <c r="H16" s="134">
        <v>42</v>
      </c>
      <c r="I16" s="142"/>
    </row>
    <row r="17" spans="1:9" ht="14.25">
      <c r="A17" s="138">
        <v>7</v>
      </c>
      <c r="B17" s="139">
        <v>323</v>
      </c>
      <c r="C17" s="139">
        <v>174</v>
      </c>
      <c r="D17" s="139">
        <v>149</v>
      </c>
      <c r="E17" s="140">
        <v>62</v>
      </c>
      <c r="F17" s="141">
        <v>117</v>
      </c>
      <c r="G17" s="139">
        <v>56</v>
      </c>
      <c r="H17" s="134">
        <v>61</v>
      </c>
      <c r="I17" s="142"/>
    </row>
    <row r="18" spans="1:9" ht="14.25">
      <c r="A18" s="138">
        <v>8</v>
      </c>
      <c r="B18" s="139">
        <v>268</v>
      </c>
      <c r="C18" s="139">
        <v>135</v>
      </c>
      <c r="D18" s="139">
        <v>133</v>
      </c>
      <c r="E18" s="140">
        <v>63</v>
      </c>
      <c r="F18" s="141">
        <v>111</v>
      </c>
      <c r="G18" s="139">
        <v>53</v>
      </c>
      <c r="H18" s="134">
        <v>58</v>
      </c>
      <c r="I18" s="142"/>
    </row>
    <row r="19" spans="1:9" ht="14.25">
      <c r="A19" s="143">
        <v>9</v>
      </c>
      <c r="B19" s="144">
        <v>228</v>
      </c>
      <c r="C19" s="144">
        <v>105</v>
      </c>
      <c r="D19" s="144">
        <v>123</v>
      </c>
      <c r="E19" s="145">
        <v>64</v>
      </c>
      <c r="F19" s="146">
        <v>120</v>
      </c>
      <c r="G19" s="144">
        <v>53</v>
      </c>
      <c r="H19" s="147">
        <v>67</v>
      </c>
      <c r="I19" s="142"/>
    </row>
    <row r="20" spans="1:9" ht="10.5" customHeight="1">
      <c r="A20" s="138"/>
      <c r="B20" s="139"/>
      <c r="C20" s="139"/>
      <c r="D20" s="139"/>
      <c r="E20" s="140"/>
      <c r="F20" s="141"/>
      <c r="G20" s="139"/>
      <c r="H20" s="134"/>
      <c r="I20" s="142"/>
    </row>
    <row r="21" spans="1:9" ht="14.25">
      <c r="A21" s="138" t="s">
        <v>244</v>
      </c>
      <c r="B21" s="139">
        <v>985</v>
      </c>
      <c r="C21" s="139">
        <v>484</v>
      </c>
      <c r="D21" s="139">
        <v>501</v>
      </c>
      <c r="E21" s="140" t="s">
        <v>245</v>
      </c>
      <c r="F21" s="141">
        <v>491</v>
      </c>
      <c r="G21" s="139">
        <v>225</v>
      </c>
      <c r="H21" s="134">
        <v>266</v>
      </c>
      <c r="I21" s="142"/>
    </row>
    <row r="22" spans="1:9" ht="14.25">
      <c r="A22" s="138">
        <v>10</v>
      </c>
      <c r="B22" s="139">
        <v>221</v>
      </c>
      <c r="C22" s="139">
        <v>123</v>
      </c>
      <c r="D22" s="139">
        <v>98</v>
      </c>
      <c r="E22" s="140">
        <v>65</v>
      </c>
      <c r="F22" s="141">
        <v>100</v>
      </c>
      <c r="G22" s="139">
        <v>50</v>
      </c>
      <c r="H22" s="134">
        <v>50</v>
      </c>
      <c r="I22" s="142"/>
    </row>
    <row r="23" spans="1:9" ht="14.25">
      <c r="A23" s="138">
        <v>11</v>
      </c>
      <c r="B23" s="139">
        <v>205</v>
      </c>
      <c r="C23" s="139">
        <v>95</v>
      </c>
      <c r="D23" s="139">
        <v>110</v>
      </c>
      <c r="E23" s="140">
        <v>66</v>
      </c>
      <c r="F23" s="141">
        <v>117</v>
      </c>
      <c r="G23" s="139">
        <v>55</v>
      </c>
      <c r="H23" s="134">
        <v>62</v>
      </c>
      <c r="I23" s="142"/>
    </row>
    <row r="24" spans="1:9" ht="14.25">
      <c r="A24" s="138">
        <v>12</v>
      </c>
      <c r="B24" s="139">
        <v>199</v>
      </c>
      <c r="C24" s="139">
        <v>86</v>
      </c>
      <c r="D24" s="139">
        <v>113</v>
      </c>
      <c r="E24" s="140">
        <v>67</v>
      </c>
      <c r="F24" s="141">
        <v>97</v>
      </c>
      <c r="G24" s="139">
        <v>44</v>
      </c>
      <c r="H24" s="134">
        <v>53</v>
      </c>
      <c r="I24" s="142"/>
    </row>
    <row r="25" spans="1:9" ht="14.25">
      <c r="A25" s="138">
        <v>13</v>
      </c>
      <c r="B25" s="139">
        <v>206</v>
      </c>
      <c r="C25" s="139">
        <v>111</v>
      </c>
      <c r="D25" s="139">
        <v>95</v>
      </c>
      <c r="E25" s="140">
        <v>68</v>
      </c>
      <c r="F25" s="141">
        <v>91</v>
      </c>
      <c r="G25" s="139">
        <v>30</v>
      </c>
      <c r="H25" s="134">
        <v>61</v>
      </c>
      <c r="I25" s="142"/>
    </row>
    <row r="26" spans="1:9" ht="14.25">
      <c r="A26" s="143">
        <v>14</v>
      </c>
      <c r="B26" s="144">
        <v>154</v>
      </c>
      <c r="C26" s="144">
        <v>69</v>
      </c>
      <c r="D26" s="144">
        <v>85</v>
      </c>
      <c r="E26" s="145">
        <v>69</v>
      </c>
      <c r="F26" s="146">
        <v>86</v>
      </c>
      <c r="G26" s="144">
        <v>46</v>
      </c>
      <c r="H26" s="147">
        <v>40</v>
      </c>
      <c r="I26" s="142"/>
    </row>
    <row r="27" spans="1:9" ht="10.5" customHeight="1">
      <c r="A27" s="138"/>
      <c r="B27" s="139"/>
      <c r="C27" s="139"/>
      <c r="D27" s="139"/>
      <c r="E27" s="140"/>
      <c r="F27" s="141"/>
      <c r="G27" s="139"/>
      <c r="H27" s="134"/>
      <c r="I27" s="142"/>
    </row>
    <row r="28" spans="1:9" ht="14.25">
      <c r="A28" s="138" t="s">
        <v>246</v>
      </c>
      <c r="B28" s="139">
        <v>3343</v>
      </c>
      <c r="C28" s="139">
        <v>1941</v>
      </c>
      <c r="D28" s="139">
        <v>1402</v>
      </c>
      <c r="E28" s="140" t="s">
        <v>247</v>
      </c>
      <c r="F28" s="141">
        <v>280</v>
      </c>
      <c r="G28" s="139">
        <v>99</v>
      </c>
      <c r="H28" s="134">
        <v>181</v>
      </c>
      <c r="I28" s="142"/>
    </row>
    <row r="29" spans="1:9" ht="14.25">
      <c r="A29" s="138">
        <v>15</v>
      </c>
      <c r="B29" s="139">
        <v>233</v>
      </c>
      <c r="C29" s="139">
        <v>100</v>
      </c>
      <c r="D29" s="139">
        <v>133</v>
      </c>
      <c r="E29" s="140">
        <v>70</v>
      </c>
      <c r="F29" s="141">
        <v>72</v>
      </c>
      <c r="G29" s="139">
        <v>37</v>
      </c>
      <c r="H29" s="134">
        <v>35</v>
      </c>
      <c r="I29" s="142"/>
    </row>
    <row r="30" spans="1:9" ht="14.25">
      <c r="A30" s="138">
        <v>16</v>
      </c>
      <c r="B30" s="139">
        <v>344</v>
      </c>
      <c r="C30" s="139">
        <v>182</v>
      </c>
      <c r="D30" s="139">
        <v>162</v>
      </c>
      <c r="E30" s="140">
        <v>71</v>
      </c>
      <c r="F30" s="141">
        <v>60</v>
      </c>
      <c r="G30" s="139">
        <v>17</v>
      </c>
      <c r="H30" s="134">
        <v>43</v>
      </c>
      <c r="I30" s="142"/>
    </row>
    <row r="31" spans="1:9" ht="14.25">
      <c r="A31" s="138">
        <v>17</v>
      </c>
      <c r="B31" s="139">
        <v>186</v>
      </c>
      <c r="C31" s="139">
        <v>108</v>
      </c>
      <c r="D31" s="139">
        <v>78</v>
      </c>
      <c r="E31" s="140">
        <v>72</v>
      </c>
      <c r="F31" s="141">
        <v>54</v>
      </c>
      <c r="G31" s="139">
        <v>19</v>
      </c>
      <c r="H31" s="134">
        <v>35</v>
      </c>
      <c r="I31" s="142"/>
    </row>
    <row r="32" spans="1:9" ht="14.25">
      <c r="A32" s="138">
        <v>18</v>
      </c>
      <c r="B32" s="139">
        <v>659</v>
      </c>
      <c r="C32" s="139">
        <v>398</v>
      </c>
      <c r="D32" s="139">
        <v>261</v>
      </c>
      <c r="E32" s="140">
        <v>73</v>
      </c>
      <c r="F32" s="141">
        <v>48</v>
      </c>
      <c r="G32" s="139">
        <v>12</v>
      </c>
      <c r="H32" s="134">
        <v>36</v>
      </c>
      <c r="I32" s="142"/>
    </row>
    <row r="33" spans="1:9" ht="14.25">
      <c r="A33" s="143">
        <v>19</v>
      </c>
      <c r="B33" s="144">
        <v>1921</v>
      </c>
      <c r="C33" s="144">
        <v>1153</v>
      </c>
      <c r="D33" s="144">
        <v>768</v>
      </c>
      <c r="E33" s="145">
        <v>74</v>
      </c>
      <c r="F33" s="146">
        <v>46</v>
      </c>
      <c r="G33" s="144">
        <v>14</v>
      </c>
      <c r="H33" s="147">
        <v>32</v>
      </c>
      <c r="I33" s="142"/>
    </row>
    <row r="34" spans="1:9" ht="10.5" customHeight="1">
      <c r="A34" s="138"/>
      <c r="B34" s="139"/>
      <c r="C34" s="139"/>
      <c r="D34" s="139"/>
      <c r="E34" s="140"/>
      <c r="F34" s="141"/>
      <c r="G34" s="139"/>
      <c r="H34" s="134"/>
      <c r="I34" s="142"/>
    </row>
    <row r="35" spans="1:9" ht="14.25">
      <c r="A35" s="138" t="s">
        <v>248</v>
      </c>
      <c r="B35" s="139">
        <v>6764</v>
      </c>
      <c r="C35" s="139">
        <v>3252</v>
      </c>
      <c r="D35" s="139">
        <v>3512</v>
      </c>
      <c r="E35" s="140" t="s">
        <v>249</v>
      </c>
      <c r="F35" s="141">
        <v>245</v>
      </c>
      <c r="G35" s="139">
        <v>93</v>
      </c>
      <c r="H35" s="134">
        <v>152</v>
      </c>
      <c r="I35" s="142"/>
    </row>
    <row r="36" spans="1:9" ht="14.25">
      <c r="A36" s="138">
        <v>20</v>
      </c>
      <c r="B36" s="139">
        <v>1121</v>
      </c>
      <c r="C36" s="139">
        <v>567</v>
      </c>
      <c r="D36" s="139">
        <v>554</v>
      </c>
      <c r="E36" s="140">
        <v>75</v>
      </c>
      <c r="F36" s="141">
        <v>57</v>
      </c>
      <c r="G36" s="139">
        <v>14</v>
      </c>
      <c r="H36" s="134">
        <v>43</v>
      </c>
      <c r="I36" s="142"/>
    </row>
    <row r="37" spans="1:9" ht="14.25">
      <c r="A37" s="138">
        <v>21</v>
      </c>
      <c r="B37" s="139">
        <v>1371</v>
      </c>
      <c r="C37" s="139">
        <v>681</v>
      </c>
      <c r="D37" s="139">
        <v>690</v>
      </c>
      <c r="E37" s="140">
        <v>76</v>
      </c>
      <c r="F37" s="141">
        <v>58</v>
      </c>
      <c r="G37" s="139">
        <v>29</v>
      </c>
      <c r="H37" s="134">
        <v>29</v>
      </c>
      <c r="I37" s="142"/>
    </row>
    <row r="38" spans="1:9" ht="14.25">
      <c r="A38" s="138">
        <v>22</v>
      </c>
      <c r="B38" s="139">
        <v>1347</v>
      </c>
      <c r="C38" s="139">
        <v>611</v>
      </c>
      <c r="D38" s="139">
        <v>736</v>
      </c>
      <c r="E38" s="140">
        <v>77</v>
      </c>
      <c r="F38" s="141">
        <v>38</v>
      </c>
      <c r="G38" s="139">
        <v>20</v>
      </c>
      <c r="H38" s="134">
        <v>18</v>
      </c>
      <c r="I38" s="142"/>
    </row>
    <row r="39" spans="1:9" ht="14.25">
      <c r="A39" s="138">
        <v>23</v>
      </c>
      <c r="B39" s="139">
        <v>1572</v>
      </c>
      <c r="C39" s="139">
        <v>740</v>
      </c>
      <c r="D39" s="139">
        <v>832</v>
      </c>
      <c r="E39" s="140">
        <v>78</v>
      </c>
      <c r="F39" s="141">
        <v>58</v>
      </c>
      <c r="G39" s="139">
        <v>21</v>
      </c>
      <c r="H39" s="134">
        <v>37</v>
      </c>
      <c r="I39" s="142"/>
    </row>
    <row r="40" spans="1:9" ht="14.25">
      <c r="A40" s="143">
        <v>24</v>
      </c>
      <c r="B40" s="144">
        <v>1353</v>
      </c>
      <c r="C40" s="144">
        <v>653</v>
      </c>
      <c r="D40" s="144">
        <v>700</v>
      </c>
      <c r="E40" s="145">
        <v>79</v>
      </c>
      <c r="F40" s="146">
        <v>34</v>
      </c>
      <c r="G40" s="144">
        <v>9</v>
      </c>
      <c r="H40" s="147">
        <v>25</v>
      </c>
      <c r="I40" s="142"/>
    </row>
    <row r="41" spans="1:9" ht="10.5" customHeight="1">
      <c r="A41" s="138"/>
      <c r="B41" s="139"/>
      <c r="C41" s="139"/>
      <c r="D41" s="139"/>
      <c r="E41" s="140"/>
      <c r="F41" s="141"/>
      <c r="G41" s="139"/>
      <c r="H41" s="134"/>
      <c r="I41" s="142"/>
    </row>
    <row r="42" spans="1:9" ht="14.25">
      <c r="A42" s="138" t="s">
        <v>250</v>
      </c>
      <c r="B42" s="139">
        <v>5781</v>
      </c>
      <c r="C42" s="139">
        <v>2637</v>
      </c>
      <c r="D42" s="139">
        <v>3144</v>
      </c>
      <c r="E42" s="140" t="s">
        <v>251</v>
      </c>
      <c r="F42" s="141">
        <v>172</v>
      </c>
      <c r="G42" s="139">
        <v>42</v>
      </c>
      <c r="H42" s="134">
        <v>130</v>
      </c>
      <c r="I42" s="142"/>
    </row>
    <row r="43" spans="1:9" ht="14.25">
      <c r="A43" s="138">
        <v>25</v>
      </c>
      <c r="B43" s="139">
        <v>1395</v>
      </c>
      <c r="C43" s="139">
        <v>660</v>
      </c>
      <c r="D43" s="139">
        <v>735</v>
      </c>
      <c r="E43" s="140">
        <v>80</v>
      </c>
      <c r="F43" s="141">
        <v>41</v>
      </c>
      <c r="G43" s="139">
        <v>10</v>
      </c>
      <c r="H43" s="134">
        <v>31</v>
      </c>
      <c r="I43" s="142"/>
    </row>
    <row r="44" spans="1:9" ht="14.25">
      <c r="A44" s="138">
        <v>26</v>
      </c>
      <c r="B44" s="139">
        <v>1330</v>
      </c>
      <c r="C44" s="139">
        <v>623</v>
      </c>
      <c r="D44" s="139">
        <v>707</v>
      </c>
      <c r="E44" s="140">
        <v>81</v>
      </c>
      <c r="F44" s="141">
        <v>38</v>
      </c>
      <c r="G44" s="139">
        <v>12</v>
      </c>
      <c r="H44" s="134">
        <v>26</v>
      </c>
      <c r="I44" s="142"/>
    </row>
    <row r="45" spans="1:9" ht="14.25">
      <c r="A45" s="138">
        <v>27</v>
      </c>
      <c r="B45" s="139">
        <v>1159</v>
      </c>
      <c r="C45" s="139">
        <v>503</v>
      </c>
      <c r="D45" s="139">
        <v>656</v>
      </c>
      <c r="E45" s="140">
        <v>82</v>
      </c>
      <c r="F45" s="141">
        <v>25</v>
      </c>
      <c r="G45" s="139">
        <v>5</v>
      </c>
      <c r="H45" s="134">
        <v>20</v>
      </c>
      <c r="I45" s="142"/>
    </row>
    <row r="46" spans="1:9" ht="14.25">
      <c r="A46" s="138">
        <v>28</v>
      </c>
      <c r="B46" s="139">
        <v>1169</v>
      </c>
      <c r="C46" s="139">
        <v>516</v>
      </c>
      <c r="D46" s="139">
        <v>653</v>
      </c>
      <c r="E46" s="140">
        <v>83</v>
      </c>
      <c r="F46" s="141">
        <v>38</v>
      </c>
      <c r="G46" s="139">
        <v>9</v>
      </c>
      <c r="H46" s="134">
        <v>29</v>
      </c>
      <c r="I46" s="142"/>
    </row>
    <row r="47" spans="1:9" ht="14.25">
      <c r="A47" s="143">
        <v>29</v>
      </c>
      <c r="B47" s="144">
        <v>728</v>
      </c>
      <c r="C47" s="144">
        <v>335</v>
      </c>
      <c r="D47" s="144">
        <v>393</v>
      </c>
      <c r="E47" s="145">
        <v>84</v>
      </c>
      <c r="F47" s="146">
        <v>30</v>
      </c>
      <c r="G47" s="144">
        <v>6</v>
      </c>
      <c r="H47" s="147">
        <v>24</v>
      </c>
      <c r="I47" s="142"/>
    </row>
    <row r="48" spans="1:9" ht="10.5" customHeight="1">
      <c r="A48" s="138"/>
      <c r="B48" s="139"/>
      <c r="C48" s="139"/>
      <c r="D48" s="139"/>
      <c r="E48" s="140"/>
      <c r="F48" s="141"/>
      <c r="G48" s="139"/>
      <c r="H48" s="134"/>
      <c r="I48" s="142"/>
    </row>
    <row r="49" spans="1:9" ht="14.25">
      <c r="A49" s="138" t="s">
        <v>252</v>
      </c>
      <c r="B49" s="139">
        <v>3725</v>
      </c>
      <c r="C49" s="139">
        <v>1838</v>
      </c>
      <c r="D49" s="139">
        <v>1887</v>
      </c>
      <c r="E49" s="140" t="s">
        <v>253</v>
      </c>
      <c r="F49" s="141">
        <v>101</v>
      </c>
      <c r="G49" s="139">
        <v>24</v>
      </c>
      <c r="H49" s="134">
        <v>77</v>
      </c>
      <c r="I49" s="142"/>
    </row>
    <row r="50" spans="1:9" ht="14.25">
      <c r="A50" s="138">
        <v>30</v>
      </c>
      <c r="B50" s="139">
        <v>955</v>
      </c>
      <c r="C50" s="139">
        <v>445</v>
      </c>
      <c r="D50" s="139">
        <v>510</v>
      </c>
      <c r="E50" s="140">
        <v>85</v>
      </c>
      <c r="F50" s="141">
        <v>24</v>
      </c>
      <c r="G50" s="139">
        <v>7</v>
      </c>
      <c r="H50" s="134">
        <v>17</v>
      </c>
      <c r="I50" s="142"/>
    </row>
    <row r="51" spans="1:9" ht="14.25">
      <c r="A51" s="138">
        <v>31</v>
      </c>
      <c r="B51" s="139">
        <v>828</v>
      </c>
      <c r="C51" s="139">
        <v>386</v>
      </c>
      <c r="D51" s="139">
        <v>442</v>
      </c>
      <c r="E51" s="140">
        <v>86</v>
      </c>
      <c r="F51" s="141">
        <v>27</v>
      </c>
      <c r="G51" s="139">
        <v>7</v>
      </c>
      <c r="H51" s="134">
        <v>20</v>
      </c>
      <c r="I51" s="142"/>
    </row>
    <row r="52" spans="1:9" ht="14.25">
      <c r="A52" s="138">
        <v>32</v>
      </c>
      <c r="B52" s="139">
        <v>695</v>
      </c>
      <c r="C52" s="139">
        <v>352</v>
      </c>
      <c r="D52" s="139">
        <v>343</v>
      </c>
      <c r="E52" s="140">
        <v>87</v>
      </c>
      <c r="F52" s="141">
        <v>27</v>
      </c>
      <c r="G52" s="139">
        <v>4</v>
      </c>
      <c r="H52" s="134">
        <v>23</v>
      </c>
      <c r="I52" s="142"/>
    </row>
    <row r="53" spans="1:9" ht="14.25">
      <c r="A53" s="138">
        <v>33</v>
      </c>
      <c r="B53" s="139">
        <v>647</v>
      </c>
      <c r="C53" s="139">
        <v>322</v>
      </c>
      <c r="D53" s="139">
        <v>325</v>
      </c>
      <c r="E53" s="140">
        <v>88</v>
      </c>
      <c r="F53" s="141">
        <v>11</v>
      </c>
      <c r="G53" s="139">
        <v>2</v>
      </c>
      <c r="H53" s="134">
        <v>9</v>
      </c>
      <c r="I53" s="142"/>
    </row>
    <row r="54" spans="1:9" ht="14.25">
      <c r="A54" s="143">
        <v>34</v>
      </c>
      <c r="B54" s="144">
        <v>600</v>
      </c>
      <c r="C54" s="144">
        <v>333</v>
      </c>
      <c r="D54" s="144">
        <v>267</v>
      </c>
      <c r="E54" s="145">
        <v>89</v>
      </c>
      <c r="F54" s="146">
        <v>12</v>
      </c>
      <c r="G54" s="144">
        <v>4</v>
      </c>
      <c r="H54" s="147">
        <v>8</v>
      </c>
      <c r="I54" s="142"/>
    </row>
    <row r="55" spans="1:9" ht="10.5" customHeight="1">
      <c r="A55" s="138"/>
      <c r="B55" s="139"/>
      <c r="C55" s="139"/>
      <c r="D55" s="139"/>
      <c r="E55" s="140"/>
      <c r="F55" s="141"/>
      <c r="G55" s="139"/>
      <c r="H55" s="134"/>
      <c r="I55" s="142"/>
    </row>
    <row r="56" spans="1:9" ht="14.25">
      <c r="A56" s="138" t="s">
        <v>254</v>
      </c>
      <c r="B56" s="139">
        <v>2243</v>
      </c>
      <c r="C56" s="139">
        <v>1299</v>
      </c>
      <c r="D56" s="139">
        <v>944</v>
      </c>
      <c r="E56" s="140" t="s">
        <v>255</v>
      </c>
      <c r="F56" s="141">
        <v>43</v>
      </c>
      <c r="G56" s="139">
        <v>13</v>
      </c>
      <c r="H56" s="134">
        <v>30</v>
      </c>
      <c r="I56" s="142"/>
    </row>
    <row r="57" spans="1:9" ht="14.25">
      <c r="A57" s="138">
        <v>35</v>
      </c>
      <c r="B57" s="139">
        <v>564</v>
      </c>
      <c r="C57" s="139">
        <v>321</v>
      </c>
      <c r="D57" s="139">
        <v>243</v>
      </c>
      <c r="E57" s="140">
        <v>90</v>
      </c>
      <c r="F57" s="141">
        <v>6</v>
      </c>
      <c r="G57" s="139">
        <v>3</v>
      </c>
      <c r="H57" s="134">
        <v>3</v>
      </c>
      <c r="I57" s="142"/>
    </row>
    <row r="58" spans="1:9" ht="14.25">
      <c r="A58" s="138">
        <v>36</v>
      </c>
      <c r="B58" s="139">
        <v>451</v>
      </c>
      <c r="C58" s="139">
        <v>246</v>
      </c>
      <c r="D58" s="139">
        <v>205</v>
      </c>
      <c r="E58" s="140">
        <v>91</v>
      </c>
      <c r="F58" s="141">
        <v>14</v>
      </c>
      <c r="G58" s="139">
        <v>7</v>
      </c>
      <c r="H58" s="134">
        <v>7</v>
      </c>
      <c r="I58" s="142"/>
    </row>
    <row r="59" spans="1:9" ht="14.25">
      <c r="A59" s="138">
        <v>37</v>
      </c>
      <c r="B59" s="139">
        <v>477</v>
      </c>
      <c r="C59" s="139">
        <v>273</v>
      </c>
      <c r="D59" s="139">
        <v>204</v>
      </c>
      <c r="E59" s="140">
        <v>92</v>
      </c>
      <c r="F59" s="141">
        <v>11</v>
      </c>
      <c r="G59" s="139">
        <v>3</v>
      </c>
      <c r="H59" s="134">
        <v>8</v>
      </c>
      <c r="I59" s="142"/>
    </row>
    <row r="60" spans="1:9" ht="14.25">
      <c r="A60" s="138">
        <v>38</v>
      </c>
      <c r="B60" s="139">
        <v>363</v>
      </c>
      <c r="C60" s="139">
        <v>227</v>
      </c>
      <c r="D60" s="139">
        <v>136</v>
      </c>
      <c r="E60" s="140">
        <v>93</v>
      </c>
      <c r="F60" s="141">
        <v>8</v>
      </c>
      <c r="G60" s="139"/>
      <c r="H60" s="134">
        <v>8</v>
      </c>
      <c r="I60" s="142"/>
    </row>
    <row r="61" spans="1:9" ht="14.25">
      <c r="A61" s="143">
        <v>39</v>
      </c>
      <c r="B61" s="144">
        <v>388</v>
      </c>
      <c r="C61" s="144">
        <v>232</v>
      </c>
      <c r="D61" s="144">
        <v>156</v>
      </c>
      <c r="E61" s="145">
        <v>94</v>
      </c>
      <c r="F61" s="146">
        <v>4</v>
      </c>
      <c r="G61" s="144"/>
      <c r="H61" s="147">
        <v>4</v>
      </c>
      <c r="I61" s="142"/>
    </row>
    <row r="62" spans="1:9" ht="10.5" customHeight="1">
      <c r="A62" s="138"/>
      <c r="B62" s="139"/>
      <c r="C62" s="139"/>
      <c r="D62" s="139"/>
      <c r="E62" s="140"/>
      <c r="F62" s="141"/>
      <c r="G62" s="139"/>
      <c r="H62" s="134"/>
      <c r="I62" s="142"/>
    </row>
    <row r="63" spans="1:9" ht="14.25">
      <c r="A63" s="138" t="s">
        <v>256</v>
      </c>
      <c r="B63" s="139">
        <v>1675</v>
      </c>
      <c r="C63" s="139">
        <v>1010</v>
      </c>
      <c r="D63" s="139">
        <v>665</v>
      </c>
      <c r="E63" s="140" t="s">
        <v>257</v>
      </c>
      <c r="F63" s="141">
        <v>7</v>
      </c>
      <c r="G63" s="139">
        <v>1</v>
      </c>
      <c r="H63" s="134">
        <v>6</v>
      </c>
      <c r="I63" s="142"/>
    </row>
    <row r="64" spans="1:9" ht="14.25">
      <c r="A64" s="138">
        <v>40</v>
      </c>
      <c r="B64" s="139">
        <v>392</v>
      </c>
      <c r="C64" s="139">
        <v>227</v>
      </c>
      <c r="D64" s="139">
        <v>165</v>
      </c>
      <c r="E64" s="140">
        <v>95</v>
      </c>
      <c r="F64" s="141">
        <v>1</v>
      </c>
      <c r="G64" s="139"/>
      <c r="H64" s="134">
        <v>1</v>
      </c>
      <c r="I64" s="142"/>
    </row>
    <row r="65" spans="1:9" ht="14.25">
      <c r="A65" s="138">
        <v>41</v>
      </c>
      <c r="B65" s="139">
        <v>349</v>
      </c>
      <c r="C65" s="139">
        <v>219</v>
      </c>
      <c r="D65" s="139">
        <v>130</v>
      </c>
      <c r="E65" s="140">
        <v>96</v>
      </c>
      <c r="F65" s="141">
        <v>2</v>
      </c>
      <c r="G65" s="139"/>
      <c r="H65" s="134">
        <v>2</v>
      </c>
      <c r="I65" s="142"/>
    </row>
    <row r="66" spans="1:9" ht="14.25">
      <c r="A66" s="138">
        <v>42</v>
      </c>
      <c r="B66" s="139">
        <v>327</v>
      </c>
      <c r="C66" s="139">
        <v>198</v>
      </c>
      <c r="D66" s="139">
        <v>129</v>
      </c>
      <c r="E66" s="140">
        <v>97</v>
      </c>
      <c r="F66" s="141">
        <v>2</v>
      </c>
      <c r="G66" s="139"/>
      <c r="H66" s="134">
        <v>2</v>
      </c>
      <c r="I66" s="142"/>
    </row>
    <row r="67" spans="1:9" ht="14.25">
      <c r="A67" s="138">
        <v>43</v>
      </c>
      <c r="B67" s="139">
        <v>301</v>
      </c>
      <c r="C67" s="139">
        <v>188</v>
      </c>
      <c r="D67" s="139">
        <v>113</v>
      </c>
      <c r="E67" s="140">
        <v>98</v>
      </c>
      <c r="F67" s="141">
        <v>1</v>
      </c>
      <c r="G67" s="139">
        <v>1</v>
      </c>
      <c r="H67" s="134"/>
      <c r="I67" s="142"/>
    </row>
    <row r="68" spans="1:9" ht="14.25">
      <c r="A68" s="143">
        <v>44</v>
      </c>
      <c r="B68" s="144">
        <v>306</v>
      </c>
      <c r="C68" s="144">
        <v>178</v>
      </c>
      <c r="D68" s="144">
        <v>128</v>
      </c>
      <c r="E68" s="145">
        <v>99</v>
      </c>
      <c r="F68" s="146">
        <v>1</v>
      </c>
      <c r="G68" s="144"/>
      <c r="H68" s="147">
        <v>1</v>
      </c>
      <c r="I68" s="142"/>
    </row>
    <row r="69" spans="1:9" ht="10.5" customHeight="1">
      <c r="A69" s="138"/>
      <c r="B69" s="139"/>
      <c r="C69" s="139"/>
      <c r="D69" s="139"/>
      <c r="E69" s="140"/>
      <c r="F69" s="141"/>
      <c r="G69" s="139"/>
      <c r="H69" s="134"/>
      <c r="I69" s="142"/>
    </row>
    <row r="70" spans="1:9" ht="14.25">
      <c r="A70" s="138" t="s">
        <v>258</v>
      </c>
      <c r="B70" s="139">
        <v>1660</v>
      </c>
      <c r="C70" s="139">
        <v>1039</v>
      </c>
      <c r="D70" s="139">
        <v>621</v>
      </c>
      <c r="E70" s="140" t="s">
        <v>263</v>
      </c>
      <c r="F70" s="141">
        <v>4</v>
      </c>
      <c r="G70" s="139">
        <v>1</v>
      </c>
      <c r="H70" s="134">
        <v>3</v>
      </c>
      <c r="I70" s="142"/>
    </row>
    <row r="71" spans="1:9" ht="14.25">
      <c r="A71" s="138">
        <v>45</v>
      </c>
      <c r="B71" s="139">
        <v>333</v>
      </c>
      <c r="C71" s="139">
        <v>208</v>
      </c>
      <c r="D71" s="139">
        <v>125</v>
      </c>
      <c r="E71" s="140" t="s">
        <v>264</v>
      </c>
      <c r="F71" s="141"/>
      <c r="G71" s="139"/>
      <c r="H71" s="134"/>
      <c r="I71" s="142"/>
    </row>
    <row r="72" spans="1:9" ht="14.25">
      <c r="A72" s="138">
        <v>46</v>
      </c>
      <c r="B72" s="139">
        <v>368</v>
      </c>
      <c r="C72" s="139">
        <v>219</v>
      </c>
      <c r="D72" s="139">
        <v>149</v>
      </c>
      <c r="E72" s="140"/>
      <c r="F72" s="141"/>
      <c r="G72" s="139"/>
      <c r="H72" s="134"/>
      <c r="I72" s="142"/>
    </row>
    <row r="73" spans="1:9" ht="14.25">
      <c r="A73" s="138">
        <v>47</v>
      </c>
      <c r="B73" s="139">
        <v>411</v>
      </c>
      <c r="C73" s="139">
        <v>257</v>
      </c>
      <c r="D73" s="139">
        <v>154</v>
      </c>
      <c r="E73" s="140"/>
      <c r="F73" s="140"/>
      <c r="G73" s="139"/>
      <c r="H73" s="134"/>
      <c r="I73" s="142"/>
    </row>
    <row r="74" spans="1:9" ht="14.25">
      <c r="A74" s="138">
        <v>48</v>
      </c>
      <c r="B74" s="139">
        <v>349</v>
      </c>
      <c r="C74" s="139">
        <v>231</v>
      </c>
      <c r="D74" s="139">
        <v>118</v>
      </c>
      <c r="E74" s="140" t="s">
        <v>265</v>
      </c>
      <c r="F74" s="140"/>
      <c r="G74" s="139"/>
      <c r="H74" s="134"/>
      <c r="I74" s="142"/>
    </row>
    <row r="75" spans="1:8" ht="14.25">
      <c r="A75" s="143">
        <v>49</v>
      </c>
      <c r="B75" s="144">
        <v>199</v>
      </c>
      <c r="C75" s="144">
        <v>124</v>
      </c>
      <c r="D75" s="144">
        <v>75</v>
      </c>
      <c r="E75" s="140" t="s">
        <v>266</v>
      </c>
      <c r="F75" s="140"/>
      <c r="G75" s="139"/>
      <c r="H75" s="134"/>
    </row>
    <row r="76" spans="1:8" ht="14.25">
      <c r="A76" s="138"/>
      <c r="B76" s="139"/>
      <c r="C76" s="139"/>
      <c r="D76" s="139"/>
      <c r="E76" s="140" t="s">
        <v>267</v>
      </c>
      <c r="F76" s="141">
        <f>B7+B14+B21</f>
        <v>5098</v>
      </c>
      <c r="G76" s="139">
        <f>C7+C14+C21</f>
        <v>2598</v>
      </c>
      <c r="H76" s="134">
        <f>D7+D14+D21</f>
        <v>2500</v>
      </c>
    </row>
    <row r="77" spans="1:8" ht="14.25">
      <c r="A77" s="138" t="s">
        <v>259</v>
      </c>
      <c r="B77" s="139">
        <v>1064</v>
      </c>
      <c r="C77" s="139">
        <v>629</v>
      </c>
      <c r="D77" s="139">
        <v>435</v>
      </c>
      <c r="E77" s="140" t="s">
        <v>268</v>
      </c>
      <c r="F77" s="141">
        <f>B28+B35+B42+B49+B56+B63+B70+B77+F7+F14</f>
        <v>27753</v>
      </c>
      <c r="G77" s="139">
        <f>C28+C35+C42+C49+C56+C63+C70+C77+G7+G14</f>
        <v>14488</v>
      </c>
      <c r="H77" s="134">
        <f>D28+D35+D42+D49+D56+D63+D70+D77+H7+H14</f>
        <v>13265</v>
      </c>
    </row>
    <row r="78" spans="1:8" ht="14.25">
      <c r="A78" s="138">
        <v>50</v>
      </c>
      <c r="B78" s="139">
        <v>176</v>
      </c>
      <c r="C78" s="139">
        <v>114</v>
      </c>
      <c r="D78" s="139">
        <v>62</v>
      </c>
      <c r="E78" s="140" t="s">
        <v>269</v>
      </c>
      <c r="F78" s="141">
        <f>F21+F28+F35+F42+F49+F56+F63+F70</f>
        <v>1343</v>
      </c>
      <c r="G78" s="139">
        <f>G21+G28+G35+G42+G49+G56+G63+G70</f>
        <v>498</v>
      </c>
      <c r="H78" s="134">
        <f>H21+H28+H35+H42+H49+H56+H63+H70</f>
        <v>845</v>
      </c>
    </row>
    <row r="79" spans="1:8" ht="14.25">
      <c r="A79" s="138">
        <v>51</v>
      </c>
      <c r="B79" s="139">
        <v>244</v>
      </c>
      <c r="C79" s="139">
        <v>139</v>
      </c>
      <c r="D79" s="139">
        <v>105</v>
      </c>
      <c r="E79" s="148" t="s">
        <v>270</v>
      </c>
      <c r="F79" s="141"/>
      <c r="G79" s="139"/>
      <c r="H79" s="134"/>
    </row>
    <row r="80" spans="1:8" ht="14.25">
      <c r="A80" s="138">
        <v>52</v>
      </c>
      <c r="B80" s="139">
        <v>205</v>
      </c>
      <c r="C80" s="139">
        <v>115</v>
      </c>
      <c r="D80" s="139">
        <v>90</v>
      </c>
      <c r="E80" s="140" t="s">
        <v>267</v>
      </c>
      <c r="F80" s="149">
        <f>F76/$B$5*100</f>
        <v>14.90904837105925</v>
      </c>
      <c r="G80" s="150">
        <f>G76/$C$5*100</f>
        <v>14.77479526842584</v>
      </c>
      <c r="H80" s="151">
        <f>H76/$D$5*100</f>
        <v>15.051173991571343</v>
      </c>
    </row>
    <row r="81" spans="1:8" ht="14.25">
      <c r="A81" s="138">
        <v>53</v>
      </c>
      <c r="B81" s="139">
        <v>206</v>
      </c>
      <c r="C81" s="139">
        <v>122</v>
      </c>
      <c r="D81" s="139">
        <v>84</v>
      </c>
      <c r="E81" s="140" t="s">
        <v>268</v>
      </c>
      <c r="F81" s="149">
        <f>F77/$B$5*100</f>
        <v>81.16336199333216</v>
      </c>
      <c r="G81" s="150">
        <f>G77/$C$5*100</f>
        <v>82.39308462238398</v>
      </c>
      <c r="H81" s="151">
        <f>H77/$D$5*100</f>
        <v>79.86152919927754</v>
      </c>
    </row>
    <row r="82" spans="1:8" ht="15" thickBot="1">
      <c r="A82" s="152">
        <v>54</v>
      </c>
      <c r="B82" s="153">
        <v>233</v>
      </c>
      <c r="C82" s="153">
        <v>139</v>
      </c>
      <c r="D82" s="153">
        <v>94</v>
      </c>
      <c r="E82" s="154" t="s">
        <v>269</v>
      </c>
      <c r="F82" s="155">
        <f>F78/$B$5*100</f>
        <v>3.927589635608586</v>
      </c>
      <c r="G82" s="156">
        <f>G78/$C$5*100</f>
        <v>2.832120109190173</v>
      </c>
      <c r="H82" s="157">
        <f>H78/$D$5*100</f>
        <v>5.0872968091511135</v>
      </c>
    </row>
    <row r="83" ht="14.25">
      <c r="A83" s="265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284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18063</v>
      </c>
      <c r="C5" s="171">
        <f>SUM(C7,C14,C21,C28,C35,C42,C49,C56,C63,C70,C77,G7,G14,G21,G28,G35,G42,G49,G56,G63,G70,G71)</f>
        <v>8528</v>
      </c>
      <c r="D5" s="172">
        <f>SUM(D7,D14,D21,D28,D35,D42,D49,D56,D63,D70,D77,H7,H14,H21,H28,H35,H42,H49,H56,H63,H70,H71)</f>
        <v>9535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1691</v>
      </c>
      <c r="C7" s="178">
        <v>890</v>
      </c>
      <c r="D7" s="178">
        <v>801</v>
      </c>
      <c r="E7" s="179" t="s">
        <v>241</v>
      </c>
      <c r="F7" s="180">
        <v>593</v>
      </c>
      <c r="G7" s="178">
        <v>339</v>
      </c>
      <c r="H7" s="181">
        <v>254</v>
      </c>
      <c r="I7" s="182"/>
    </row>
    <row r="8" spans="1:9" ht="14.25">
      <c r="A8" s="177">
        <v>0</v>
      </c>
      <c r="B8" s="178">
        <v>184</v>
      </c>
      <c r="C8" s="178">
        <v>99</v>
      </c>
      <c r="D8" s="178">
        <v>85</v>
      </c>
      <c r="E8" s="179">
        <v>55</v>
      </c>
      <c r="F8" s="180">
        <v>163</v>
      </c>
      <c r="G8" s="178">
        <v>99</v>
      </c>
      <c r="H8" s="181">
        <v>64</v>
      </c>
      <c r="I8" s="182"/>
    </row>
    <row r="9" spans="1:9" ht="14.25">
      <c r="A9" s="177">
        <v>1</v>
      </c>
      <c r="B9" s="178">
        <v>433</v>
      </c>
      <c r="C9" s="178">
        <v>215</v>
      </c>
      <c r="D9" s="178">
        <v>218</v>
      </c>
      <c r="E9" s="179">
        <v>56</v>
      </c>
      <c r="F9" s="180">
        <v>104</v>
      </c>
      <c r="G9" s="178">
        <v>52</v>
      </c>
      <c r="H9" s="181">
        <v>52</v>
      </c>
      <c r="I9" s="182"/>
    </row>
    <row r="10" spans="1:9" ht="14.25">
      <c r="A10" s="177">
        <v>2</v>
      </c>
      <c r="B10" s="178">
        <v>402</v>
      </c>
      <c r="C10" s="178">
        <v>218</v>
      </c>
      <c r="D10" s="178">
        <v>184</v>
      </c>
      <c r="E10" s="179">
        <v>57</v>
      </c>
      <c r="F10" s="180">
        <v>106</v>
      </c>
      <c r="G10" s="178">
        <v>66</v>
      </c>
      <c r="H10" s="181">
        <v>40</v>
      </c>
      <c r="I10" s="182"/>
    </row>
    <row r="11" spans="1:9" ht="14.25">
      <c r="A11" s="177">
        <v>3</v>
      </c>
      <c r="B11" s="178">
        <v>356</v>
      </c>
      <c r="C11" s="178">
        <v>197</v>
      </c>
      <c r="D11" s="178">
        <v>159</v>
      </c>
      <c r="E11" s="179">
        <v>58</v>
      </c>
      <c r="F11" s="180">
        <v>121</v>
      </c>
      <c r="G11" s="178">
        <v>67</v>
      </c>
      <c r="H11" s="181">
        <v>54</v>
      </c>
      <c r="I11" s="182"/>
    </row>
    <row r="12" spans="1:9" ht="14.25">
      <c r="A12" s="183">
        <v>4</v>
      </c>
      <c r="B12" s="184">
        <v>316</v>
      </c>
      <c r="C12" s="184">
        <v>161</v>
      </c>
      <c r="D12" s="184">
        <v>155</v>
      </c>
      <c r="E12" s="185">
        <v>59</v>
      </c>
      <c r="F12" s="186">
        <v>99</v>
      </c>
      <c r="G12" s="184">
        <v>55</v>
      </c>
      <c r="H12" s="187">
        <v>44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927</v>
      </c>
      <c r="C14" s="178">
        <v>481</v>
      </c>
      <c r="D14" s="178">
        <v>446</v>
      </c>
      <c r="E14" s="179" t="s">
        <v>243</v>
      </c>
      <c r="F14" s="180">
        <v>404</v>
      </c>
      <c r="G14" s="178">
        <v>204</v>
      </c>
      <c r="H14" s="181">
        <v>200</v>
      </c>
      <c r="I14" s="182"/>
    </row>
    <row r="15" spans="1:9" ht="14.25">
      <c r="A15" s="177">
        <v>5</v>
      </c>
      <c r="B15" s="178">
        <v>272</v>
      </c>
      <c r="C15" s="178">
        <v>142</v>
      </c>
      <c r="D15" s="178">
        <v>130</v>
      </c>
      <c r="E15" s="179">
        <v>60</v>
      </c>
      <c r="F15" s="180">
        <v>93</v>
      </c>
      <c r="G15" s="178">
        <v>49</v>
      </c>
      <c r="H15" s="181">
        <v>44</v>
      </c>
      <c r="I15" s="182"/>
    </row>
    <row r="16" spans="1:9" ht="14.25">
      <c r="A16" s="177">
        <v>6</v>
      </c>
      <c r="B16" s="178">
        <v>240</v>
      </c>
      <c r="C16" s="178">
        <v>130</v>
      </c>
      <c r="D16" s="178">
        <v>110</v>
      </c>
      <c r="E16" s="179">
        <v>61</v>
      </c>
      <c r="F16" s="180">
        <v>77</v>
      </c>
      <c r="G16" s="178">
        <v>50</v>
      </c>
      <c r="H16" s="181">
        <v>27</v>
      </c>
      <c r="I16" s="182"/>
    </row>
    <row r="17" spans="1:9" ht="14.25">
      <c r="A17" s="177">
        <v>7</v>
      </c>
      <c r="B17" s="178">
        <v>177</v>
      </c>
      <c r="C17" s="178">
        <v>87</v>
      </c>
      <c r="D17" s="178">
        <v>90</v>
      </c>
      <c r="E17" s="179">
        <v>62</v>
      </c>
      <c r="F17" s="180">
        <v>80</v>
      </c>
      <c r="G17" s="178">
        <v>36</v>
      </c>
      <c r="H17" s="181">
        <v>44</v>
      </c>
      <c r="I17" s="182"/>
    </row>
    <row r="18" spans="1:9" ht="14.25">
      <c r="A18" s="177">
        <v>8</v>
      </c>
      <c r="B18" s="178">
        <v>123</v>
      </c>
      <c r="C18" s="178">
        <v>65</v>
      </c>
      <c r="D18" s="178">
        <v>58</v>
      </c>
      <c r="E18" s="179">
        <v>63</v>
      </c>
      <c r="F18" s="180">
        <v>75</v>
      </c>
      <c r="G18" s="178">
        <v>37</v>
      </c>
      <c r="H18" s="181">
        <v>38</v>
      </c>
      <c r="I18" s="182"/>
    </row>
    <row r="19" spans="1:9" ht="14.25">
      <c r="A19" s="183">
        <v>9</v>
      </c>
      <c r="B19" s="184">
        <v>115</v>
      </c>
      <c r="C19" s="184">
        <v>57</v>
      </c>
      <c r="D19" s="184">
        <v>58</v>
      </c>
      <c r="E19" s="185">
        <v>64</v>
      </c>
      <c r="F19" s="186">
        <v>79</v>
      </c>
      <c r="G19" s="184">
        <v>32</v>
      </c>
      <c r="H19" s="187">
        <v>47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522</v>
      </c>
      <c r="C21" s="178">
        <v>265</v>
      </c>
      <c r="D21" s="178">
        <v>257</v>
      </c>
      <c r="E21" s="179" t="s">
        <v>245</v>
      </c>
      <c r="F21" s="180">
        <v>345</v>
      </c>
      <c r="G21" s="178">
        <v>157</v>
      </c>
      <c r="H21" s="181">
        <v>188</v>
      </c>
      <c r="I21" s="182"/>
    </row>
    <row r="22" spans="1:9" ht="14.25">
      <c r="A22" s="177">
        <v>10</v>
      </c>
      <c r="B22" s="178">
        <v>113</v>
      </c>
      <c r="C22" s="178">
        <v>69</v>
      </c>
      <c r="D22" s="178">
        <v>44</v>
      </c>
      <c r="E22" s="179">
        <v>65</v>
      </c>
      <c r="F22" s="180">
        <v>56</v>
      </c>
      <c r="G22" s="178">
        <v>29</v>
      </c>
      <c r="H22" s="181">
        <v>27</v>
      </c>
      <c r="I22" s="182"/>
    </row>
    <row r="23" spans="1:9" ht="14.25">
      <c r="A23" s="177">
        <v>11</v>
      </c>
      <c r="B23" s="178">
        <v>101</v>
      </c>
      <c r="C23" s="178">
        <v>48</v>
      </c>
      <c r="D23" s="178">
        <v>53</v>
      </c>
      <c r="E23" s="179">
        <v>66</v>
      </c>
      <c r="F23" s="180">
        <v>86</v>
      </c>
      <c r="G23" s="178">
        <v>38</v>
      </c>
      <c r="H23" s="181">
        <v>48</v>
      </c>
      <c r="I23" s="182"/>
    </row>
    <row r="24" spans="1:9" ht="14.25">
      <c r="A24" s="177">
        <v>12</v>
      </c>
      <c r="B24" s="178">
        <v>102</v>
      </c>
      <c r="C24" s="178">
        <v>44</v>
      </c>
      <c r="D24" s="178">
        <v>58</v>
      </c>
      <c r="E24" s="179">
        <v>67</v>
      </c>
      <c r="F24" s="180">
        <v>71</v>
      </c>
      <c r="G24" s="178">
        <v>36</v>
      </c>
      <c r="H24" s="181">
        <v>35</v>
      </c>
      <c r="I24" s="182"/>
    </row>
    <row r="25" spans="1:9" ht="14.25">
      <c r="A25" s="177">
        <v>13</v>
      </c>
      <c r="B25" s="178">
        <v>130</v>
      </c>
      <c r="C25" s="178">
        <v>73</v>
      </c>
      <c r="D25" s="178">
        <v>57</v>
      </c>
      <c r="E25" s="179">
        <v>68</v>
      </c>
      <c r="F25" s="180">
        <v>65</v>
      </c>
      <c r="G25" s="178">
        <v>20</v>
      </c>
      <c r="H25" s="181">
        <v>45</v>
      </c>
      <c r="I25" s="182"/>
    </row>
    <row r="26" spans="1:9" ht="14.25">
      <c r="A26" s="183">
        <v>14</v>
      </c>
      <c r="B26" s="184">
        <v>76</v>
      </c>
      <c r="C26" s="184">
        <v>31</v>
      </c>
      <c r="D26" s="184">
        <v>45</v>
      </c>
      <c r="E26" s="185">
        <v>69</v>
      </c>
      <c r="F26" s="186">
        <v>67</v>
      </c>
      <c r="G26" s="184">
        <v>34</v>
      </c>
      <c r="H26" s="187">
        <v>33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916</v>
      </c>
      <c r="C28" s="178">
        <v>373</v>
      </c>
      <c r="D28" s="178">
        <v>543</v>
      </c>
      <c r="E28" s="179" t="s">
        <v>247</v>
      </c>
      <c r="F28" s="180">
        <v>189</v>
      </c>
      <c r="G28" s="178">
        <v>62</v>
      </c>
      <c r="H28" s="181">
        <v>127</v>
      </c>
      <c r="I28" s="182"/>
    </row>
    <row r="29" spans="1:9" ht="14.25">
      <c r="A29" s="177">
        <v>15</v>
      </c>
      <c r="B29" s="178">
        <v>132</v>
      </c>
      <c r="C29" s="178">
        <v>52</v>
      </c>
      <c r="D29" s="178">
        <v>80</v>
      </c>
      <c r="E29" s="179">
        <v>70</v>
      </c>
      <c r="F29" s="180">
        <v>46</v>
      </c>
      <c r="G29" s="178">
        <v>24</v>
      </c>
      <c r="H29" s="181">
        <v>22</v>
      </c>
      <c r="I29" s="182"/>
    </row>
    <row r="30" spans="1:9" ht="14.25">
      <c r="A30" s="177">
        <v>16</v>
      </c>
      <c r="B30" s="178">
        <v>209</v>
      </c>
      <c r="C30" s="178">
        <v>95</v>
      </c>
      <c r="D30" s="178">
        <v>114</v>
      </c>
      <c r="E30" s="179">
        <v>71</v>
      </c>
      <c r="F30" s="180">
        <v>36</v>
      </c>
      <c r="G30" s="178">
        <v>11</v>
      </c>
      <c r="H30" s="181">
        <v>25</v>
      </c>
      <c r="I30" s="182"/>
    </row>
    <row r="31" spans="1:9" ht="14.25">
      <c r="A31" s="177">
        <v>17</v>
      </c>
      <c r="B31" s="178">
        <v>89</v>
      </c>
      <c r="C31" s="178">
        <v>41</v>
      </c>
      <c r="D31" s="178">
        <v>48</v>
      </c>
      <c r="E31" s="179">
        <v>72</v>
      </c>
      <c r="F31" s="180">
        <v>36</v>
      </c>
      <c r="G31" s="178">
        <v>8</v>
      </c>
      <c r="H31" s="181">
        <v>28</v>
      </c>
      <c r="I31" s="182"/>
    </row>
    <row r="32" spans="1:9" ht="14.25">
      <c r="A32" s="177">
        <v>18</v>
      </c>
      <c r="B32" s="178">
        <v>161</v>
      </c>
      <c r="C32" s="178">
        <v>73</v>
      </c>
      <c r="D32" s="178">
        <v>88</v>
      </c>
      <c r="E32" s="179">
        <v>73</v>
      </c>
      <c r="F32" s="180">
        <v>37</v>
      </c>
      <c r="G32" s="178">
        <v>9</v>
      </c>
      <c r="H32" s="181">
        <v>28</v>
      </c>
      <c r="I32" s="182"/>
    </row>
    <row r="33" spans="1:9" ht="14.25">
      <c r="A33" s="183">
        <v>19</v>
      </c>
      <c r="B33" s="184">
        <v>325</v>
      </c>
      <c r="C33" s="184">
        <v>112</v>
      </c>
      <c r="D33" s="184">
        <v>213</v>
      </c>
      <c r="E33" s="185">
        <v>74</v>
      </c>
      <c r="F33" s="186">
        <v>34</v>
      </c>
      <c r="G33" s="184">
        <v>10</v>
      </c>
      <c r="H33" s="187">
        <v>24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2684</v>
      </c>
      <c r="C35" s="178">
        <v>995</v>
      </c>
      <c r="D35" s="178">
        <v>1689</v>
      </c>
      <c r="E35" s="179" t="s">
        <v>249</v>
      </c>
      <c r="F35" s="180">
        <v>147</v>
      </c>
      <c r="G35" s="178">
        <v>55</v>
      </c>
      <c r="H35" s="181">
        <v>92</v>
      </c>
      <c r="I35" s="182"/>
    </row>
    <row r="36" spans="1:9" ht="14.25">
      <c r="A36" s="177">
        <v>20</v>
      </c>
      <c r="B36" s="178">
        <v>367</v>
      </c>
      <c r="C36" s="178">
        <v>125</v>
      </c>
      <c r="D36" s="178">
        <v>242</v>
      </c>
      <c r="E36" s="179">
        <v>75</v>
      </c>
      <c r="F36" s="180">
        <v>38</v>
      </c>
      <c r="G36" s="178">
        <v>9</v>
      </c>
      <c r="H36" s="181">
        <v>29</v>
      </c>
      <c r="I36" s="182"/>
    </row>
    <row r="37" spans="1:9" ht="14.25">
      <c r="A37" s="177">
        <v>21</v>
      </c>
      <c r="B37" s="178">
        <v>451</v>
      </c>
      <c r="C37" s="178">
        <v>153</v>
      </c>
      <c r="D37" s="178">
        <v>298</v>
      </c>
      <c r="E37" s="179">
        <v>76</v>
      </c>
      <c r="F37" s="180">
        <v>34</v>
      </c>
      <c r="G37" s="178">
        <v>20</v>
      </c>
      <c r="H37" s="181">
        <v>14</v>
      </c>
      <c r="I37" s="182"/>
    </row>
    <row r="38" spans="1:9" ht="14.25">
      <c r="A38" s="177">
        <v>22</v>
      </c>
      <c r="B38" s="178">
        <v>551</v>
      </c>
      <c r="C38" s="178">
        <v>220</v>
      </c>
      <c r="D38" s="178">
        <v>331</v>
      </c>
      <c r="E38" s="179">
        <v>77</v>
      </c>
      <c r="F38" s="180">
        <v>23</v>
      </c>
      <c r="G38" s="178">
        <v>13</v>
      </c>
      <c r="H38" s="181">
        <v>10</v>
      </c>
      <c r="I38" s="182"/>
    </row>
    <row r="39" spans="1:9" ht="14.25">
      <c r="A39" s="177">
        <v>23</v>
      </c>
      <c r="B39" s="178">
        <v>604</v>
      </c>
      <c r="C39" s="178">
        <v>220</v>
      </c>
      <c r="D39" s="178">
        <v>384</v>
      </c>
      <c r="E39" s="179">
        <v>78</v>
      </c>
      <c r="F39" s="180">
        <v>33</v>
      </c>
      <c r="G39" s="178">
        <v>10</v>
      </c>
      <c r="H39" s="181">
        <v>23</v>
      </c>
      <c r="I39" s="182"/>
    </row>
    <row r="40" spans="1:9" ht="14.25">
      <c r="A40" s="183">
        <v>24</v>
      </c>
      <c r="B40" s="184">
        <v>711</v>
      </c>
      <c r="C40" s="184">
        <v>277</v>
      </c>
      <c r="D40" s="184">
        <v>434</v>
      </c>
      <c r="E40" s="185">
        <v>79</v>
      </c>
      <c r="F40" s="186">
        <v>19</v>
      </c>
      <c r="G40" s="184">
        <v>3</v>
      </c>
      <c r="H40" s="187">
        <v>16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3347</v>
      </c>
      <c r="C42" s="178">
        <v>1357</v>
      </c>
      <c r="D42" s="178">
        <v>1990</v>
      </c>
      <c r="E42" s="179" t="s">
        <v>251</v>
      </c>
      <c r="F42" s="180">
        <v>96</v>
      </c>
      <c r="G42" s="178">
        <v>22</v>
      </c>
      <c r="H42" s="181">
        <v>74</v>
      </c>
      <c r="I42" s="182"/>
    </row>
    <row r="43" spans="1:9" ht="14.25">
      <c r="A43" s="177">
        <v>25</v>
      </c>
      <c r="B43" s="178">
        <v>764</v>
      </c>
      <c r="C43" s="178">
        <v>291</v>
      </c>
      <c r="D43" s="178">
        <v>473</v>
      </c>
      <c r="E43" s="179">
        <v>80</v>
      </c>
      <c r="F43" s="180">
        <v>19</v>
      </c>
      <c r="G43" s="178">
        <v>4</v>
      </c>
      <c r="H43" s="181">
        <v>15</v>
      </c>
      <c r="I43" s="182"/>
    </row>
    <row r="44" spans="1:9" ht="14.25">
      <c r="A44" s="177">
        <v>26</v>
      </c>
      <c r="B44" s="178">
        <v>742</v>
      </c>
      <c r="C44" s="178">
        <v>301</v>
      </c>
      <c r="D44" s="178">
        <v>441</v>
      </c>
      <c r="E44" s="179">
        <v>81</v>
      </c>
      <c r="F44" s="180">
        <v>20</v>
      </c>
      <c r="G44" s="178">
        <v>8</v>
      </c>
      <c r="H44" s="181">
        <v>12</v>
      </c>
      <c r="I44" s="182"/>
    </row>
    <row r="45" spans="1:9" ht="14.25">
      <c r="A45" s="177">
        <v>27</v>
      </c>
      <c r="B45" s="178">
        <v>678</v>
      </c>
      <c r="C45" s="178">
        <v>271</v>
      </c>
      <c r="D45" s="178">
        <v>407</v>
      </c>
      <c r="E45" s="179">
        <v>82</v>
      </c>
      <c r="F45" s="180">
        <v>14</v>
      </c>
      <c r="G45" s="178">
        <v>2</v>
      </c>
      <c r="H45" s="181">
        <v>12</v>
      </c>
      <c r="I45" s="182"/>
    </row>
    <row r="46" spans="1:9" ht="14.25">
      <c r="A46" s="177">
        <v>28</v>
      </c>
      <c r="B46" s="178">
        <v>709</v>
      </c>
      <c r="C46" s="178">
        <v>293</v>
      </c>
      <c r="D46" s="178">
        <v>416</v>
      </c>
      <c r="E46" s="179">
        <v>83</v>
      </c>
      <c r="F46" s="180">
        <v>20</v>
      </c>
      <c r="G46" s="178">
        <v>2</v>
      </c>
      <c r="H46" s="181">
        <v>18</v>
      </c>
      <c r="I46" s="182"/>
    </row>
    <row r="47" spans="1:9" ht="14.25">
      <c r="A47" s="183">
        <v>29</v>
      </c>
      <c r="B47" s="184">
        <v>454</v>
      </c>
      <c r="C47" s="184">
        <v>201</v>
      </c>
      <c r="D47" s="184">
        <v>253</v>
      </c>
      <c r="E47" s="185">
        <v>84</v>
      </c>
      <c r="F47" s="186">
        <v>23</v>
      </c>
      <c r="G47" s="184">
        <v>6</v>
      </c>
      <c r="H47" s="187">
        <v>17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2277</v>
      </c>
      <c r="C49" s="178">
        <v>1094</v>
      </c>
      <c r="D49" s="178">
        <v>1183</v>
      </c>
      <c r="E49" s="179" t="s">
        <v>253</v>
      </c>
      <c r="F49" s="180">
        <v>57</v>
      </c>
      <c r="G49" s="178">
        <v>11</v>
      </c>
      <c r="H49" s="181">
        <v>46</v>
      </c>
      <c r="I49" s="182"/>
    </row>
    <row r="50" spans="1:9" ht="14.25">
      <c r="A50" s="177">
        <v>30</v>
      </c>
      <c r="B50" s="178">
        <v>624</v>
      </c>
      <c r="C50" s="178">
        <v>273</v>
      </c>
      <c r="D50" s="178">
        <v>351</v>
      </c>
      <c r="E50" s="179">
        <v>85</v>
      </c>
      <c r="F50" s="180">
        <v>14</v>
      </c>
      <c r="G50" s="178">
        <v>2</v>
      </c>
      <c r="H50" s="181">
        <v>12</v>
      </c>
      <c r="I50" s="182"/>
    </row>
    <row r="51" spans="1:9" ht="14.25">
      <c r="A51" s="177">
        <v>31</v>
      </c>
      <c r="B51" s="178">
        <v>518</v>
      </c>
      <c r="C51" s="178">
        <v>233</v>
      </c>
      <c r="D51" s="178">
        <v>285</v>
      </c>
      <c r="E51" s="179">
        <v>86</v>
      </c>
      <c r="F51" s="180">
        <v>17</v>
      </c>
      <c r="G51" s="178">
        <v>4</v>
      </c>
      <c r="H51" s="181">
        <v>13</v>
      </c>
      <c r="I51" s="182"/>
    </row>
    <row r="52" spans="1:9" ht="14.25">
      <c r="A52" s="177">
        <v>32</v>
      </c>
      <c r="B52" s="178">
        <v>419</v>
      </c>
      <c r="C52" s="178">
        <v>211</v>
      </c>
      <c r="D52" s="178">
        <v>208</v>
      </c>
      <c r="E52" s="179">
        <v>87</v>
      </c>
      <c r="F52" s="180">
        <v>15</v>
      </c>
      <c r="G52" s="178">
        <v>1</v>
      </c>
      <c r="H52" s="181">
        <v>14</v>
      </c>
      <c r="I52" s="182"/>
    </row>
    <row r="53" spans="1:9" ht="14.25">
      <c r="A53" s="177">
        <v>33</v>
      </c>
      <c r="B53" s="178">
        <v>370</v>
      </c>
      <c r="C53" s="178">
        <v>181</v>
      </c>
      <c r="D53" s="178">
        <v>189</v>
      </c>
      <c r="E53" s="179">
        <v>88</v>
      </c>
      <c r="F53" s="180">
        <v>4</v>
      </c>
      <c r="G53" s="178">
        <v>1</v>
      </c>
      <c r="H53" s="181">
        <v>3</v>
      </c>
      <c r="I53" s="182"/>
    </row>
    <row r="54" spans="1:9" ht="14.25">
      <c r="A54" s="183">
        <v>34</v>
      </c>
      <c r="B54" s="184">
        <v>346</v>
      </c>
      <c r="C54" s="184">
        <v>196</v>
      </c>
      <c r="D54" s="184">
        <v>150</v>
      </c>
      <c r="E54" s="185">
        <v>89</v>
      </c>
      <c r="F54" s="186">
        <v>7</v>
      </c>
      <c r="G54" s="184">
        <v>3</v>
      </c>
      <c r="H54" s="187">
        <v>4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1297</v>
      </c>
      <c r="C56" s="178">
        <v>765</v>
      </c>
      <c r="D56" s="178">
        <v>532</v>
      </c>
      <c r="E56" s="179" t="s">
        <v>255</v>
      </c>
      <c r="F56" s="180">
        <v>30</v>
      </c>
      <c r="G56" s="178">
        <v>9</v>
      </c>
      <c r="H56" s="181">
        <v>21</v>
      </c>
      <c r="I56" s="182"/>
    </row>
    <row r="57" spans="1:9" ht="14.25">
      <c r="A57" s="177">
        <v>35</v>
      </c>
      <c r="B57" s="178">
        <v>329</v>
      </c>
      <c r="C57" s="178">
        <v>194</v>
      </c>
      <c r="D57" s="178">
        <v>135</v>
      </c>
      <c r="E57" s="179">
        <v>90</v>
      </c>
      <c r="F57" s="180">
        <v>4</v>
      </c>
      <c r="G57" s="178">
        <v>1</v>
      </c>
      <c r="H57" s="181">
        <v>3</v>
      </c>
      <c r="I57" s="182"/>
    </row>
    <row r="58" spans="1:9" ht="14.25">
      <c r="A58" s="177">
        <v>36</v>
      </c>
      <c r="B58" s="178">
        <v>259</v>
      </c>
      <c r="C58" s="178">
        <v>147</v>
      </c>
      <c r="D58" s="178">
        <v>112</v>
      </c>
      <c r="E58" s="179">
        <v>91</v>
      </c>
      <c r="F58" s="180">
        <v>10</v>
      </c>
      <c r="G58" s="178">
        <v>6</v>
      </c>
      <c r="H58" s="181">
        <v>4</v>
      </c>
      <c r="I58" s="182"/>
    </row>
    <row r="59" spans="1:9" ht="14.25">
      <c r="A59" s="177">
        <v>37</v>
      </c>
      <c r="B59" s="178">
        <v>285</v>
      </c>
      <c r="C59" s="178">
        <v>157</v>
      </c>
      <c r="D59" s="178">
        <v>128</v>
      </c>
      <c r="E59" s="179">
        <v>92</v>
      </c>
      <c r="F59" s="180">
        <v>7</v>
      </c>
      <c r="G59" s="178">
        <v>2</v>
      </c>
      <c r="H59" s="181">
        <v>5</v>
      </c>
      <c r="I59" s="182"/>
    </row>
    <row r="60" spans="1:9" ht="14.25">
      <c r="A60" s="177">
        <v>38</v>
      </c>
      <c r="B60" s="178">
        <v>204</v>
      </c>
      <c r="C60" s="178">
        <v>130</v>
      </c>
      <c r="D60" s="178">
        <v>74</v>
      </c>
      <c r="E60" s="179">
        <v>93</v>
      </c>
      <c r="F60" s="180">
        <v>6</v>
      </c>
      <c r="G60" s="178">
        <v>0</v>
      </c>
      <c r="H60" s="181">
        <v>6</v>
      </c>
      <c r="I60" s="182"/>
    </row>
    <row r="61" spans="1:9" ht="14.25">
      <c r="A61" s="183">
        <v>39</v>
      </c>
      <c r="B61" s="184">
        <v>220</v>
      </c>
      <c r="C61" s="184">
        <v>137</v>
      </c>
      <c r="D61" s="184">
        <v>83</v>
      </c>
      <c r="E61" s="185">
        <v>94</v>
      </c>
      <c r="F61" s="186">
        <v>3</v>
      </c>
      <c r="G61" s="184">
        <v>0</v>
      </c>
      <c r="H61" s="187">
        <v>3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956</v>
      </c>
      <c r="C63" s="178">
        <v>558</v>
      </c>
      <c r="D63" s="178">
        <v>398</v>
      </c>
      <c r="E63" s="179" t="s">
        <v>257</v>
      </c>
      <c r="F63" s="180">
        <v>7</v>
      </c>
      <c r="G63" s="178">
        <v>1</v>
      </c>
      <c r="H63" s="181">
        <v>6</v>
      </c>
      <c r="I63" s="182"/>
    </row>
    <row r="64" spans="1:9" ht="14.25">
      <c r="A64" s="177">
        <v>40</v>
      </c>
      <c r="B64" s="178">
        <v>234</v>
      </c>
      <c r="C64" s="178">
        <v>136</v>
      </c>
      <c r="D64" s="178">
        <v>98</v>
      </c>
      <c r="E64" s="179">
        <v>95</v>
      </c>
      <c r="F64" s="180">
        <v>1</v>
      </c>
      <c r="G64" s="178">
        <v>0</v>
      </c>
      <c r="H64" s="181">
        <v>1</v>
      </c>
      <c r="I64" s="182"/>
    </row>
    <row r="65" spans="1:9" ht="14.25">
      <c r="A65" s="177">
        <v>41</v>
      </c>
      <c r="B65" s="178">
        <v>193</v>
      </c>
      <c r="C65" s="178">
        <v>125</v>
      </c>
      <c r="D65" s="178">
        <v>68</v>
      </c>
      <c r="E65" s="179">
        <v>96</v>
      </c>
      <c r="F65" s="180">
        <v>2</v>
      </c>
      <c r="G65" s="178">
        <v>0</v>
      </c>
      <c r="H65" s="181">
        <v>2</v>
      </c>
      <c r="I65" s="182"/>
    </row>
    <row r="66" spans="1:9" ht="14.25">
      <c r="A66" s="177">
        <v>42</v>
      </c>
      <c r="B66" s="178">
        <v>191</v>
      </c>
      <c r="C66" s="178">
        <v>107</v>
      </c>
      <c r="D66" s="178">
        <v>84</v>
      </c>
      <c r="E66" s="179">
        <v>97</v>
      </c>
      <c r="F66" s="180">
        <v>2</v>
      </c>
      <c r="G66" s="178">
        <v>0</v>
      </c>
      <c r="H66" s="181">
        <v>2</v>
      </c>
      <c r="I66" s="182"/>
    </row>
    <row r="67" spans="1:9" ht="14.25">
      <c r="A67" s="177">
        <v>43</v>
      </c>
      <c r="B67" s="178">
        <v>159</v>
      </c>
      <c r="C67" s="178">
        <v>95</v>
      </c>
      <c r="D67" s="178">
        <v>64</v>
      </c>
      <c r="E67" s="179">
        <v>98</v>
      </c>
      <c r="F67" s="180">
        <v>1</v>
      </c>
      <c r="G67" s="178">
        <v>1</v>
      </c>
      <c r="H67" s="181">
        <v>0</v>
      </c>
      <c r="I67" s="182"/>
    </row>
    <row r="68" spans="1:9" ht="14.25">
      <c r="A68" s="183">
        <v>44</v>
      </c>
      <c r="B68" s="184">
        <v>179</v>
      </c>
      <c r="C68" s="184">
        <v>95</v>
      </c>
      <c r="D68" s="184">
        <v>84</v>
      </c>
      <c r="E68" s="185">
        <v>99</v>
      </c>
      <c r="F68" s="186">
        <v>1</v>
      </c>
      <c r="G68" s="184">
        <v>0</v>
      </c>
      <c r="H68" s="187">
        <v>1</v>
      </c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971</v>
      </c>
      <c r="C70" s="178">
        <v>578</v>
      </c>
      <c r="D70" s="178">
        <v>393</v>
      </c>
      <c r="E70" s="179" t="s">
        <v>263</v>
      </c>
      <c r="F70" s="180">
        <v>3</v>
      </c>
      <c r="G70" s="178">
        <v>1</v>
      </c>
      <c r="H70" s="181">
        <v>2</v>
      </c>
      <c r="I70" s="182"/>
    </row>
    <row r="71" spans="1:9" ht="14.25">
      <c r="A71" s="177">
        <v>45</v>
      </c>
      <c r="B71" s="178">
        <v>212</v>
      </c>
      <c r="C71" s="178">
        <v>133</v>
      </c>
      <c r="D71" s="178">
        <v>79</v>
      </c>
      <c r="E71" s="179" t="s">
        <v>264</v>
      </c>
      <c r="F71" s="180">
        <v>0</v>
      </c>
      <c r="G71" s="178">
        <v>0</v>
      </c>
      <c r="H71" s="181">
        <v>0</v>
      </c>
      <c r="I71" s="182"/>
    </row>
    <row r="72" spans="1:9" ht="14.25">
      <c r="A72" s="177">
        <v>46</v>
      </c>
      <c r="B72" s="178">
        <v>207</v>
      </c>
      <c r="C72" s="178">
        <v>120</v>
      </c>
      <c r="D72" s="178">
        <v>87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244</v>
      </c>
      <c r="C73" s="178">
        <v>147</v>
      </c>
      <c r="D73" s="178">
        <v>97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204</v>
      </c>
      <c r="C74" s="178">
        <v>120</v>
      </c>
      <c r="D74" s="178">
        <v>84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104</v>
      </c>
      <c r="C75" s="184">
        <v>58</v>
      </c>
      <c r="D75" s="184">
        <v>46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3140</v>
      </c>
      <c r="G76" s="189">
        <f>C7+C14+C21</f>
        <v>1636</v>
      </c>
      <c r="H76" s="173">
        <f>D7+D14+D21</f>
        <v>1504</v>
      </c>
    </row>
    <row r="77" spans="1:8" ht="14.25">
      <c r="A77" s="177" t="s">
        <v>259</v>
      </c>
      <c r="B77" s="178">
        <v>604</v>
      </c>
      <c r="C77" s="178">
        <v>311</v>
      </c>
      <c r="D77" s="178">
        <v>293</v>
      </c>
      <c r="E77" s="179" t="s">
        <v>268</v>
      </c>
      <c r="F77" s="188">
        <f>B28+B35+B42+B49+B56+B63+B70+B77+F7+F14</f>
        <v>14049</v>
      </c>
      <c r="G77" s="189">
        <f>C28+C35+C42+C49+C56+C63+C70+C77+G7+G14</f>
        <v>6574</v>
      </c>
      <c r="H77" s="173">
        <f>D28+D35+D42+D49+D56+D63+D70+D77+H7+H14</f>
        <v>7475</v>
      </c>
    </row>
    <row r="78" spans="1:8" ht="14.25">
      <c r="A78" s="177">
        <v>50</v>
      </c>
      <c r="B78" s="178">
        <v>89</v>
      </c>
      <c r="C78" s="178">
        <v>53</v>
      </c>
      <c r="D78" s="178">
        <v>36</v>
      </c>
      <c r="E78" s="179" t="s">
        <v>269</v>
      </c>
      <c r="F78" s="188">
        <f>F21+F28+F35+F42+F49+F56+F63+F70</f>
        <v>874</v>
      </c>
      <c r="G78" s="189">
        <f>G21+G28+G35+G42+G49+G56+G63+G70</f>
        <v>318</v>
      </c>
      <c r="H78" s="173">
        <f>H21+H28+H35+H42+H49+H56+H63+H70</f>
        <v>556</v>
      </c>
    </row>
    <row r="79" spans="1:8" ht="14.25">
      <c r="A79" s="177">
        <v>51</v>
      </c>
      <c r="B79" s="178">
        <v>141</v>
      </c>
      <c r="C79" s="178">
        <v>63</v>
      </c>
      <c r="D79" s="178">
        <v>78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111</v>
      </c>
      <c r="C80" s="178">
        <v>52</v>
      </c>
      <c r="D80" s="178">
        <v>59</v>
      </c>
      <c r="E80" s="179" t="s">
        <v>267</v>
      </c>
      <c r="F80" s="191">
        <f>F76/$B$5*100</f>
        <v>17.383601838011405</v>
      </c>
      <c r="G80" s="192">
        <f>G76/$C$5*100</f>
        <v>19.183864915572233</v>
      </c>
      <c r="H80" s="193">
        <f>H76/$D$5*100</f>
        <v>15.77346617724174</v>
      </c>
    </row>
    <row r="81" spans="1:8" ht="14.25">
      <c r="A81" s="177">
        <v>53</v>
      </c>
      <c r="B81" s="178">
        <v>120</v>
      </c>
      <c r="C81" s="178">
        <v>64</v>
      </c>
      <c r="D81" s="178">
        <v>56</v>
      </c>
      <c r="E81" s="179" t="s">
        <v>268</v>
      </c>
      <c r="F81" s="191">
        <f>F77/$B$5*100</f>
        <v>77.77777777777779</v>
      </c>
      <c r="G81" s="192">
        <f>G77/$C$5*100</f>
        <v>77.08724202626641</v>
      </c>
      <c r="H81" s="193">
        <f>H77/$D$5*100</f>
        <v>78.395385422129</v>
      </c>
    </row>
    <row r="82" spans="1:8" ht="15" thickBot="1">
      <c r="A82" s="194">
        <v>54</v>
      </c>
      <c r="B82" s="195">
        <v>143</v>
      </c>
      <c r="C82" s="195">
        <v>79</v>
      </c>
      <c r="D82" s="195">
        <v>64</v>
      </c>
      <c r="E82" s="196" t="s">
        <v>269</v>
      </c>
      <c r="F82" s="197">
        <f>F78/$B$5*100</f>
        <v>4.8386203842108175</v>
      </c>
      <c r="G82" s="198">
        <f>G78/$C$5*100</f>
        <v>3.7288930581613506</v>
      </c>
      <c r="H82" s="199">
        <f>H78/$D$5*100</f>
        <v>5.831148400629261</v>
      </c>
    </row>
    <row r="83" ht="14.25">
      <c r="A83" s="266" t="s">
        <v>335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285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v>15743</v>
      </c>
      <c r="C5" s="171">
        <v>8888</v>
      </c>
      <c r="D5" s="172">
        <v>6855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773</v>
      </c>
      <c r="C7" s="178">
        <v>382</v>
      </c>
      <c r="D7" s="178">
        <v>391</v>
      </c>
      <c r="E7" s="179" t="s">
        <v>241</v>
      </c>
      <c r="F7" s="180">
        <v>288</v>
      </c>
      <c r="G7" s="178">
        <v>180</v>
      </c>
      <c r="H7" s="181">
        <v>108</v>
      </c>
      <c r="I7" s="182"/>
    </row>
    <row r="8" spans="1:9" ht="14.25">
      <c r="A8" s="177">
        <v>0</v>
      </c>
      <c r="B8" s="178">
        <v>102</v>
      </c>
      <c r="C8" s="178">
        <v>38</v>
      </c>
      <c r="D8" s="178">
        <v>64</v>
      </c>
      <c r="E8" s="179">
        <v>55</v>
      </c>
      <c r="F8" s="180">
        <v>60</v>
      </c>
      <c r="G8" s="178">
        <v>37</v>
      </c>
      <c r="H8" s="181">
        <v>23</v>
      </c>
      <c r="I8" s="182"/>
    </row>
    <row r="9" spans="1:9" ht="14.25">
      <c r="A9" s="177">
        <v>1</v>
      </c>
      <c r="B9" s="178">
        <v>173</v>
      </c>
      <c r="C9" s="178">
        <v>95</v>
      </c>
      <c r="D9" s="178">
        <v>78</v>
      </c>
      <c r="E9" s="179">
        <v>56</v>
      </c>
      <c r="F9" s="180">
        <v>67</v>
      </c>
      <c r="G9" s="178">
        <v>40</v>
      </c>
      <c r="H9" s="181">
        <v>27</v>
      </c>
      <c r="I9" s="182"/>
    </row>
    <row r="10" spans="1:9" ht="14.25">
      <c r="A10" s="177">
        <v>2</v>
      </c>
      <c r="B10" s="178">
        <v>186</v>
      </c>
      <c r="C10" s="178">
        <v>90</v>
      </c>
      <c r="D10" s="178">
        <v>96</v>
      </c>
      <c r="E10" s="179">
        <v>57</v>
      </c>
      <c r="F10" s="180">
        <v>49</v>
      </c>
      <c r="G10" s="178">
        <v>35</v>
      </c>
      <c r="H10" s="181">
        <v>14</v>
      </c>
      <c r="I10" s="182"/>
    </row>
    <row r="11" spans="1:9" ht="14.25">
      <c r="A11" s="177">
        <v>3</v>
      </c>
      <c r="B11" s="178">
        <v>165</v>
      </c>
      <c r="C11" s="178">
        <v>85</v>
      </c>
      <c r="D11" s="178">
        <v>80</v>
      </c>
      <c r="E11" s="179">
        <v>58</v>
      </c>
      <c r="F11" s="180">
        <v>63</v>
      </c>
      <c r="G11" s="178">
        <v>40</v>
      </c>
      <c r="H11" s="181">
        <v>23</v>
      </c>
      <c r="I11" s="182"/>
    </row>
    <row r="12" spans="1:9" ht="14.25">
      <c r="A12" s="183">
        <v>4</v>
      </c>
      <c r="B12" s="184">
        <v>147</v>
      </c>
      <c r="C12" s="184">
        <v>74</v>
      </c>
      <c r="D12" s="184">
        <v>73</v>
      </c>
      <c r="E12" s="185">
        <v>59</v>
      </c>
      <c r="F12" s="186">
        <v>49</v>
      </c>
      <c r="G12" s="184">
        <v>28</v>
      </c>
      <c r="H12" s="187">
        <v>21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692</v>
      </c>
      <c r="C14" s="178">
        <v>341</v>
      </c>
      <c r="D14" s="178">
        <v>351</v>
      </c>
      <c r="E14" s="179" t="s">
        <v>243</v>
      </c>
      <c r="F14" s="180">
        <v>197</v>
      </c>
      <c r="G14" s="178">
        <v>109</v>
      </c>
      <c r="H14" s="181">
        <v>88</v>
      </c>
      <c r="I14" s="182"/>
    </row>
    <row r="15" spans="1:9" ht="14.25">
      <c r="A15" s="177">
        <v>5</v>
      </c>
      <c r="B15" s="178">
        <v>155</v>
      </c>
      <c r="C15" s="178">
        <v>75</v>
      </c>
      <c r="D15" s="178">
        <v>80</v>
      </c>
      <c r="E15" s="179">
        <v>60</v>
      </c>
      <c r="F15" s="180">
        <v>49</v>
      </c>
      <c r="G15" s="178">
        <v>28</v>
      </c>
      <c r="H15" s="181">
        <v>21</v>
      </c>
      <c r="I15" s="182"/>
    </row>
    <row r="16" spans="1:9" ht="14.25">
      <c r="A16" s="177">
        <v>6</v>
      </c>
      <c r="B16" s="178">
        <v>136</v>
      </c>
      <c r="C16" s="178">
        <v>62</v>
      </c>
      <c r="D16" s="178">
        <v>74</v>
      </c>
      <c r="E16" s="179">
        <v>61</v>
      </c>
      <c r="F16" s="180">
        <v>42</v>
      </c>
      <c r="G16" s="178">
        <v>28</v>
      </c>
      <c r="H16" s="181">
        <v>14</v>
      </c>
      <c r="I16" s="182"/>
    </row>
    <row r="17" spans="1:9" ht="14.25">
      <c r="A17" s="177">
        <v>7</v>
      </c>
      <c r="B17" s="178">
        <v>145</v>
      </c>
      <c r="C17" s="178">
        <v>86</v>
      </c>
      <c r="D17" s="178">
        <v>59</v>
      </c>
      <c r="E17" s="179">
        <v>62</v>
      </c>
      <c r="F17" s="180">
        <v>36</v>
      </c>
      <c r="G17" s="178">
        <v>19</v>
      </c>
      <c r="H17" s="181">
        <v>17</v>
      </c>
      <c r="I17" s="182"/>
    </row>
    <row r="18" spans="1:9" ht="14.25">
      <c r="A18" s="177">
        <v>8</v>
      </c>
      <c r="B18" s="178">
        <v>144</v>
      </c>
      <c r="C18" s="178">
        <v>70</v>
      </c>
      <c r="D18" s="178">
        <v>74</v>
      </c>
      <c r="E18" s="179">
        <v>63</v>
      </c>
      <c r="F18" s="180">
        <v>34</v>
      </c>
      <c r="G18" s="178">
        <v>15</v>
      </c>
      <c r="H18" s="181">
        <v>19</v>
      </c>
      <c r="I18" s="182"/>
    </row>
    <row r="19" spans="1:9" ht="14.25">
      <c r="A19" s="183">
        <v>9</v>
      </c>
      <c r="B19" s="184">
        <v>112</v>
      </c>
      <c r="C19" s="184">
        <v>48</v>
      </c>
      <c r="D19" s="184">
        <v>64</v>
      </c>
      <c r="E19" s="185">
        <v>64</v>
      </c>
      <c r="F19" s="186">
        <v>36</v>
      </c>
      <c r="G19" s="184">
        <v>19</v>
      </c>
      <c r="H19" s="187">
        <v>17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455</v>
      </c>
      <c r="C21" s="178">
        <v>216</v>
      </c>
      <c r="D21" s="178">
        <v>239</v>
      </c>
      <c r="E21" s="179" t="s">
        <v>245</v>
      </c>
      <c r="F21" s="180">
        <v>140</v>
      </c>
      <c r="G21" s="178">
        <v>65</v>
      </c>
      <c r="H21" s="181">
        <v>75</v>
      </c>
      <c r="I21" s="182"/>
    </row>
    <row r="22" spans="1:9" ht="14.25">
      <c r="A22" s="177">
        <v>10</v>
      </c>
      <c r="B22" s="178">
        <v>106</v>
      </c>
      <c r="C22" s="178">
        <v>53</v>
      </c>
      <c r="D22" s="178">
        <v>53</v>
      </c>
      <c r="E22" s="179">
        <v>65</v>
      </c>
      <c r="F22" s="180">
        <v>42</v>
      </c>
      <c r="G22" s="178">
        <v>20</v>
      </c>
      <c r="H22" s="181">
        <v>22</v>
      </c>
      <c r="I22" s="182"/>
    </row>
    <row r="23" spans="1:9" ht="14.25">
      <c r="A23" s="177">
        <v>11</v>
      </c>
      <c r="B23" s="178">
        <v>102</v>
      </c>
      <c r="C23" s="178">
        <v>47</v>
      </c>
      <c r="D23" s="178">
        <v>55</v>
      </c>
      <c r="E23" s="179">
        <v>66</v>
      </c>
      <c r="F23" s="180">
        <v>30</v>
      </c>
      <c r="G23" s="178">
        <v>17</v>
      </c>
      <c r="H23" s="181">
        <v>13</v>
      </c>
      <c r="I23" s="182"/>
    </row>
    <row r="24" spans="1:9" ht="14.25">
      <c r="A24" s="177">
        <v>12</v>
      </c>
      <c r="B24" s="178">
        <v>96</v>
      </c>
      <c r="C24" s="178">
        <v>41</v>
      </c>
      <c r="D24" s="178">
        <v>55</v>
      </c>
      <c r="E24" s="179">
        <v>67</v>
      </c>
      <c r="F24" s="180">
        <v>25</v>
      </c>
      <c r="G24" s="178">
        <v>7</v>
      </c>
      <c r="H24" s="181">
        <v>18</v>
      </c>
      <c r="I24" s="182"/>
    </row>
    <row r="25" spans="1:9" ht="14.25">
      <c r="A25" s="177">
        <v>13</v>
      </c>
      <c r="B25" s="178">
        <v>75</v>
      </c>
      <c r="C25" s="178">
        <v>37</v>
      </c>
      <c r="D25" s="178">
        <v>38</v>
      </c>
      <c r="E25" s="179">
        <v>68</v>
      </c>
      <c r="F25" s="180">
        <v>25</v>
      </c>
      <c r="G25" s="178">
        <v>10</v>
      </c>
      <c r="H25" s="181">
        <v>15</v>
      </c>
      <c r="I25" s="182"/>
    </row>
    <row r="26" spans="1:9" ht="14.25">
      <c r="A26" s="183">
        <v>14</v>
      </c>
      <c r="B26" s="184">
        <v>76</v>
      </c>
      <c r="C26" s="184">
        <v>38</v>
      </c>
      <c r="D26" s="184">
        <v>38</v>
      </c>
      <c r="E26" s="185">
        <v>69</v>
      </c>
      <c r="F26" s="186">
        <v>18</v>
      </c>
      <c r="G26" s="184">
        <v>11</v>
      </c>
      <c r="H26" s="187">
        <v>7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2419</v>
      </c>
      <c r="C28" s="178">
        <v>1564</v>
      </c>
      <c r="D28" s="178">
        <v>855</v>
      </c>
      <c r="E28" s="179" t="s">
        <v>247</v>
      </c>
      <c r="F28" s="180">
        <v>89</v>
      </c>
      <c r="G28" s="178">
        <v>35</v>
      </c>
      <c r="H28" s="181">
        <v>54</v>
      </c>
      <c r="I28" s="182"/>
    </row>
    <row r="29" spans="1:9" ht="14.25">
      <c r="A29" s="177">
        <v>15</v>
      </c>
      <c r="B29" s="178">
        <v>101</v>
      </c>
      <c r="C29" s="178">
        <v>48</v>
      </c>
      <c r="D29" s="178">
        <v>53</v>
      </c>
      <c r="E29" s="179">
        <v>70</v>
      </c>
      <c r="F29" s="180">
        <v>26</v>
      </c>
      <c r="G29" s="178">
        <v>13</v>
      </c>
      <c r="H29" s="181">
        <v>13</v>
      </c>
      <c r="I29" s="182"/>
    </row>
    <row r="30" spans="1:9" ht="14.25">
      <c r="A30" s="177">
        <v>16</v>
      </c>
      <c r="B30" s="178">
        <v>135</v>
      </c>
      <c r="C30" s="178">
        <v>87</v>
      </c>
      <c r="D30" s="178">
        <v>48</v>
      </c>
      <c r="E30" s="179">
        <v>71</v>
      </c>
      <c r="F30" s="180">
        <v>23</v>
      </c>
      <c r="G30" s="178">
        <v>5</v>
      </c>
      <c r="H30" s="181">
        <v>18</v>
      </c>
      <c r="I30" s="182"/>
    </row>
    <row r="31" spans="1:9" ht="14.25">
      <c r="A31" s="177">
        <v>17</v>
      </c>
      <c r="B31" s="178">
        <v>94</v>
      </c>
      <c r="C31" s="178">
        <v>65</v>
      </c>
      <c r="D31" s="178">
        <v>29</v>
      </c>
      <c r="E31" s="179">
        <v>72</v>
      </c>
      <c r="F31" s="180">
        <v>18</v>
      </c>
      <c r="G31" s="178">
        <v>11</v>
      </c>
      <c r="H31" s="181">
        <v>7</v>
      </c>
      <c r="I31" s="182"/>
    </row>
    <row r="32" spans="1:9" ht="14.25">
      <c r="A32" s="177">
        <v>18</v>
      </c>
      <c r="B32" s="178">
        <v>496</v>
      </c>
      <c r="C32" s="178">
        <v>323</v>
      </c>
      <c r="D32" s="178">
        <v>173</v>
      </c>
      <c r="E32" s="179">
        <v>73</v>
      </c>
      <c r="F32" s="180">
        <v>11</v>
      </c>
      <c r="G32" s="178">
        <v>3</v>
      </c>
      <c r="H32" s="181">
        <v>8</v>
      </c>
      <c r="I32" s="182"/>
    </row>
    <row r="33" spans="1:9" ht="14.25">
      <c r="A33" s="183">
        <v>19</v>
      </c>
      <c r="B33" s="184">
        <v>1593</v>
      </c>
      <c r="C33" s="184">
        <v>1041</v>
      </c>
      <c r="D33" s="184">
        <v>552</v>
      </c>
      <c r="E33" s="185">
        <v>74</v>
      </c>
      <c r="F33" s="186">
        <v>11</v>
      </c>
      <c r="G33" s="184">
        <v>3</v>
      </c>
      <c r="H33" s="187">
        <v>8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4000</v>
      </c>
      <c r="C35" s="178">
        <v>2229</v>
      </c>
      <c r="D35" s="178">
        <v>1771</v>
      </c>
      <c r="E35" s="179" t="s">
        <v>249</v>
      </c>
      <c r="F35" s="180">
        <v>95</v>
      </c>
      <c r="G35" s="178">
        <v>36</v>
      </c>
      <c r="H35" s="181">
        <v>59</v>
      </c>
      <c r="I35" s="182"/>
    </row>
    <row r="36" spans="1:9" ht="14.25">
      <c r="A36" s="177">
        <v>20</v>
      </c>
      <c r="B36" s="178">
        <v>744</v>
      </c>
      <c r="C36" s="178">
        <v>437</v>
      </c>
      <c r="D36" s="178">
        <v>307</v>
      </c>
      <c r="E36" s="179">
        <v>75</v>
      </c>
      <c r="F36" s="180">
        <v>17</v>
      </c>
      <c r="G36" s="178">
        <v>4</v>
      </c>
      <c r="H36" s="181">
        <v>13</v>
      </c>
      <c r="I36" s="182"/>
    </row>
    <row r="37" spans="1:9" ht="14.25">
      <c r="A37" s="177">
        <v>21</v>
      </c>
      <c r="B37" s="178">
        <v>907</v>
      </c>
      <c r="C37" s="178">
        <v>518</v>
      </c>
      <c r="D37" s="178">
        <v>389</v>
      </c>
      <c r="E37" s="179">
        <v>76</v>
      </c>
      <c r="F37" s="180">
        <v>23</v>
      </c>
      <c r="G37" s="178">
        <v>8</v>
      </c>
      <c r="H37" s="181">
        <v>15</v>
      </c>
      <c r="I37" s="182"/>
    </row>
    <row r="38" spans="1:9" ht="14.25">
      <c r="A38" s="177">
        <v>22</v>
      </c>
      <c r="B38" s="178">
        <v>771</v>
      </c>
      <c r="C38" s="178">
        <v>384</v>
      </c>
      <c r="D38" s="178">
        <v>387</v>
      </c>
      <c r="E38" s="179">
        <v>77</v>
      </c>
      <c r="F38" s="180">
        <v>15</v>
      </c>
      <c r="G38" s="178">
        <v>7</v>
      </c>
      <c r="H38" s="181">
        <v>8</v>
      </c>
      <c r="I38" s="182"/>
    </row>
    <row r="39" spans="1:9" ht="14.25">
      <c r="A39" s="177">
        <v>23</v>
      </c>
      <c r="B39" s="178">
        <v>952</v>
      </c>
      <c r="C39" s="178">
        <v>519</v>
      </c>
      <c r="D39" s="178">
        <v>433</v>
      </c>
      <c r="E39" s="179">
        <v>78</v>
      </c>
      <c r="F39" s="180">
        <v>25</v>
      </c>
      <c r="G39" s="178">
        <v>11</v>
      </c>
      <c r="H39" s="181">
        <v>14</v>
      </c>
      <c r="I39" s="182"/>
    </row>
    <row r="40" spans="1:9" ht="14.25">
      <c r="A40" s="183">
        <v>24</v>
      </c>
      <c r="B40" s="184">
        <v>626</v>
      </c>
      <c r="C40" s="184">
        <v>371</v>
      </c>
      <c r="D40" s="184">
        <v>255</v>
      </c>
      <c r="E40" s="185">
        <v>79</v>
      </c>
      <c r="F40" s="186">
        <v>15</v>
      </c>
      <c r="G40" s="184">
        <v>6</v>
      </c>
      <c r="H40" s="187">
        <v>9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2327</v>
      </c>
      <c r="C42" s="178">
        <v>1253</v>
      </c>
      <c r="D42" s="178">
        <v>1074</v>
      </c>
      <c r="E42" s="179" t="s">
        <v>251</v>
      </c>
      <c r="F42" s="180">
        <v>75</v>
      </c>
      <c r="G42" s="178">
        <v>19</v>
      </c>
      <c r="H42" s="181">
        <v>56</v>
      </c>
      <c r="I42" s="182"/>
    </row>
    <row r="43" spans="1:9" ht="14.25">
      <c r="A43" s="177">
        <v>25</v>
      </c>
      <c r="B43" s="178">
        <v>601</v>
      </c>
      <c r="C43" s="178">
        <v>363</v>
      </c>
      <c r="D43" s="178">
        <v>238</v>
      </c>
      <c r="E43" s="179">
        <v>80</v>
      </c>
      <c r="F43" s="180">
        <v>22</v>
      </c>
      <c r="G43" s="178">
        <v>6</v>
      </c>
      <c r="H43" s="181">
        <v>16</v>
      </c>
      <c r="I43" s="182"/>
    </row>
    <row r="44" spans="1:9" ht="14.25">
      <c r="A44" s="177">
        <v>26</v>
      </c>
      <c r="B44" s="178">
        <v>557</v>
      </c>
      <c r="C44" s="178">
        <v>312</v>
      </c>
      <c r="D44" s="178">
        <v>245</v>
      </c>
      <c r="E44" s="179">
        <v>81</v>
      </c>
      <c r="F44" s="180">
        <v>18</v>
      </c>
      <c r="G44" s="178">
        <v>4</v>
      </c>
      <c r="H44" s="181">
        <v>14</v>
      </c>
      <c r="I44" s="182"/>
    </row>
    <row r="45" spans="1:9" ht="14.25">
      <c r="A45" s="177">
        <v>27</v>
      </c>
      <c r="B45" s="178">
        <v>459</v>
      </c>
      <c r="C45" s="178">
        <v>229</v>
      </c>
      <c r="D45" s="178">
        <v>230</v>
      </c>
      <c r="E45" s="179">
        <v>82</v>
      </c>
      <c r="F45" s="180">
        <v>11</v>
      </c>
      <c r="G45" s="178">
        <v>3</v>
      </c>
      <c r="H45" s="181">
        <v>8</v>
      </c>
      <c r="I45" s="182"/>
    </row>
    <row r="46" spans="1:9" ht="14.25">
      <c r="A46" s="177">
        <v>28</v>
      </c>
      <c r="B46" s="178">
        <v>453</v>
      </c>
      <c r="C46" s="178">
        <v>220</v>
      </c>
      <c r="D46" s="178">
        <v>233</v>
      </c>
      <c r="E46" s="179">
        <v>83</v>
      </c>
      <c r="F46" s="180">
        <v>17</v>
      </c>
      <c r="G46" s="178">
        <v>6</v>
      </c>
      <c r="H46" s="181">
        <v>11</v>
      </c>
      <c r="I46" s="182"/>
    </row>
    <row r="47" spans="1:9" ht="14.25">
      <c r="A47" s="183">
        <v>29</v>
      </c>
      <c r="B47" s="184">
        <v>257</v>
      </c>
      <c r="C47" s="184">
        <v>129</v>
      </c>
      <c r="D47" s="184">
        <v>128</v>
      </c>
      <c r="E47" s="185">
        <v>84</v>
      </c>
      <c r="F47" s="186">
        <v>7</v>
      </c>
      <c r="G47" s="184">
        <v>0</v>
      </c>
      <c r="H47" s="187">
        <v>7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1381</v>
      </c>
      <c r="C49" s="178">
        <v>717</v>
      </c>
      <c r="D49" s="178">
        <v>664</v>
      </c>
      <c r="E49" s="179" t="s">
        <v>253</v>
      </c>
      <c r="F49" s="180">
        <v>44</v>
      </c>
      <c r="G49" s="178">
        <v>13</v>
      </c>
      <c r="H49" s="181">
        <v>31</v>
      </c>
      <c r="I49" s="182"/>
    </row>
    <row r="50" spans="1:9" ht="14.25">
      <c r="A50" s="177">
        <v>30</v>
      </c>
      <c r="B50" s="178">
        <v>318</v>
      </c>
      <c r="C50" s="178">
        <v>166</v>
      </c>
      <c r="D50" s="178">
        <v>152</v>
      </c>
      <c r="E50" s="179">
        <v>85</v>
      </c>
      <c r="F50" s="180">
        <v>10</v>
      </c>
      <c r="G50" s="178">
        <v>5</v>
      </c>
      <c r="H50" s="181">
        <v>5</v>
      </c>
      <c r="I50" s="182"/>
    </row>
    <row r="51" spans="1:9" ht="14.25">
      <c r="A51" s="177">
        <v>31</v>
      </c>
      <c r="B51" s="178">
        <v>292</v>
      </c>
      <c r="C51" s="178">
        <v>148</v>
      </c>
      <c r="D51" s="178">
        <v>144</v>
      </c>
      <c r="E51" s="179">
        <v>86</v>
      </c>
      <c r="F51" s="180">
        <v>10</v>
      </c>
      <c r="G51" s="178">
        <v>3</v>
      </c>
      <c r="H51" s="181">
        <v>7</v>
      </c>
      <c r="I51" s="182"/>
    </row>
    <row r="52" spans="1:9" ht="14.25">
      <c r="A52" s="177">
        <v>32</v>
      </c>
      <c r="B52" s="178">
        <v>264</v>
      </c>
      <c r="C52" s="178">
        <v>137</v>
      </c>
      <c r="D52" s="178">
        <v>127</v>
      </c>
      <c r="E52" s="179">
        <v>87</v>
      </c>
      <c r="F52" s="180">
        <v>12</v>
      </c>
      <c r="G52" s="178">
        <v>3</v>
      </c>
      <c r="H52" s="181">
        <v>9</v>
      </c>
      <c r="I52" s="182"/>
    </row>
    <row r="53" spans="1:9" ht="14.25">
      <c r="A53" s="177">
        <v>33</v>
      </c>
      <c r="B53" s="178">
        <v>263</v>
      </c>
      <c r="C53" s="178">
        <v>134</v>
      </c>
      <c r="D53" s="178">
        <v>129</v>
      </c>
      <c r="E53" s="179">
        <v>88</v>
      </c>
      <c r="F53" s="180">
        <v>7</v>
      </c>
      <c r="G53" s="178">
        <v>1</v>
      </c>
      <c r="H53" s="181">
        <v>6</v>
      </c>
      <c r="I53" s="182"/>
    </row>
    <row r="54" spans="1:9" ht="14.25">
      <c r="A54" s="183">
        <v>34</v>
      </c>
      <c r="B54" s="184">
        <v>244</v>
      </c>
      <c r="C54" s="184">
        <v>132</v>
      </c>
      <c r="D54" s="184">
        <v>112</v>
      </c>
      <c r="E54" s="185">
        <v>89</v>
      </c>
      <c r="F54" s="186">
        <v>5</v>
      </c>
      <c r="G54" s="184">
        <v>1</v>
      </c>
      <c r="H54" s="187">
        <v>4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922</v>
      </c>
      <c r="C56" s="178">
        <v>522</v>
      </c>
      <c r="D56" s="178">
        <v>400</v>
      </c>
      <c r="E56" s="179" t="s">
        <v>255</v>
      </c>
      <c r="F56" s="180">
        <v>13</v>
      </c>
      <c r="G56" s="178">
        <v>4</v>
      </c>
      <c r="H56" s="181">
        <v>9</v>
      </c>
      <c r="I56" s="182"/>
    </row>
    <row r="57" spans="1:9" ht="14.25">
      <c r="A57" s="177">
        <v>35</v>
      </c>
      <c r="B57" s="178">
        <v>229</v>
      </c>
      <c r="C57" s="178">
        <v>125</v>
      </c>
      <c r="D57" s="178">
        <v>104</v>
      </c>
      <c r="E57" s="179">
        <v>90</v>
      </c>
      <c r="F57" s="180">
        <v>2</v>
      </c>
      <c r="G57" s="178">
        <v>2</v>
      </c>
      <c r="H57" s="181">
        <v>0</v>
      </c>
      <c r="I57" s="182"/>
    </row>
    <row r="58" spans="1:9" ht="14.25">
      <c r="A58" s="177">
        <v>36</v>
      </c>
      <c r="B58" s="178">
        <v>187</v>
      </c>
      <c r="C58" s="178">
        <v>95</v>
      </c>
      <c r="D58" s="178">
        <v>92</v>
      </c>
      <c r="E58" s="179">
        <v>91</v>
      </c>
      <c r="F58" s="180">
        <v>4</v>
      </c>
      <c r="G58" s="178">
        <v>1</v>
      </c>
      <c r="H58" s="181">
        <v>3</v>
      </c>
      <c r="I58" s="182"/>
    </row>
    <row r="59" spans="1:9" ht="14.25">
      <c r="A59" s="177">
        <v>37</v>
      </c>
      <c r="B59" s="178">
        <v>188</v>
      </c>
      <c r="C59" s="178">
        <v>113</v>
      </c>
      <c r="D59" s="178">
        <v>75</v>
      </c>
      <c r="E59" s="179">
        <v>92</v>
      </c>
      <c r="F59" s="180">
        <v>4</v>
      </c>
      <c r="G59" s="178">
        <v>1</v>
      </c>
      <c r="H59" s="181">
        <v>3</v>
      </c>
      <c r="I59" s="182"/>
    </row>
    <row r="60" spans="1:9" ht="14.25">
      <c r="A60" s="177">
        <v>38</v>
      </c>
      <c r="B60" s="178">
        <v>155</v>
      </c>
      <c r="C60" s="178">
        <v>96</v>
      </c>
      <c r="D60" s="178">
        <v>59</v>
      </c>
      <c r="E60" s="179">
        <v>93</v>
      </c>
      <c r="F60" s="180">
        <v>2</v>
      </c>
      <c r="G60" s="178">
        <v>0</v>
      </c>
      <c r="H60" s="181">
        <v>2</v>
      </c>
      <c r="I60" s="182"/>
    </row>
    <row r="61" spans="1:9" ht="14.25">
      <c r="A61" s="183">
        <v>39</v>
      </c>
      <c r="B61" s="184">
        <v>163</v>
      </c>
      <c r="C61" s="184">
        <v>93</v>
      </c>
      <c r="D61" s="184">
        <v>70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703</v>
      </c>
      <c r="C63" s="178">
        <v>440</v>
      </c>
      <c r="D63" s="178">
        <v>263</v>
      </c>
      <c r="E63" s="179" t="s">
        <v>257</v>
      </c>
      <c r="F63" s="180">
        <v>0</v>
      </c>
      <c r="G63" s="178">
        <v>0</v>
      </c>
      <c r="H63" s="181">
        <v>0</v>
      </c>
      <c r="I63" s="182"/>
    </row>
    <row r="64" spans="1:9" ht="14.25">
      <c r="A64" s="177">
        <v>40</v>
      </c>
      <c r="B64" s="178">
        <v>157</v>
      </c>
      <c r="C64" s="178">
        <v>91</v>
      </c>
      <c r="D64" s="178">
        <v>66</v>
      </c>
      <c r="E64" s="179">
        <v>95</v>
      </c>
      <c r="F64" s="180">
        <v>0</v>
      </c>
      <c r="G64" s="178">
        <v>0</v>
      </c>
      <c r="H64" s="181">
        <v>0</v>
      </c>
      <c r="I64" s="182"/>
    </row>
    <row r="65" spans="1:9" ht="14.25">
      <c r="A65" s="177">
        <v>41</v>
      </c>
      <c r="B65" s="178">
        <v>151</v>
      </c>
      <c r="C65" s="178">
        <v>89</v>
      </c>
      <c r="D65" s="178">
        <v>62</v>
      </c>
      <c r="E65" s="179">
        <v>96</v>
      </c>
      <c r="F65" s="180">
        <v>0</v>
      </c>
      <c r="G65" s="178">
        <v>0</v>
      </c>
      <c r="H65" s="181">
        <v>0</v>
      </c>
      <c r="I65" s="182"/>
    </row>
    <row r="66" spans="1:9" ht="14.25">
      <c r="A66" s="177">
        <v>42</v>
      </c>
      <c r="B66" s="178">
        <v>135</v>
      </c>
      <c r="C66" s="178">
        <v>90</v>
      </c>
      <c r="D66" s="178">
        <v>45</v>
      </c>
      <c r="E66" s="179">
        <v>97</v>
      </c>
      <c r="F66" s="180">
        <v>0</v>
      </c>
      <c r="G66" s="178">
        <v>0</v>
      </c>
      <c r="H66" s="181">
        <v>0</v>
      </c>
      <c r="I66" s="182"/>
    </row>
    <row r="67" spans="1:9" ht="14.25">
      <c r="A67" s="177">
        <v>43</v>
      </c>
      <c r="B67" s="178">
        <v>134</v>
      </c>
      <c r="C67" s="178">
        <v>88</v>
      </c>
      <c r="D67" s="178">
        <v>46</v>
      </c>
      <c r="E67" s="179">
        <v>98</v>
      </c>
      <c r="F67" s="180">
        <v>0</v>
      </c>
      <c r="G67" s="178">
        <v>0</v>
      </c>
      <c r="H67" s="181">
        <v>0</v>
      </c>
      <c r="I67" s="182"/>
    </row>
    <row r="68" spans="1:9" ht="14.25">
      <c r="A68" s="183">
        <v>44</v>
      </c>
      <c r="B68" s="184">
        <v>126</v>
      </c>
      <c r="C68" s="184">
        <v>82</v>
      </c>
      <c r="D68" s="184">
        <v>44</v>
      </c>
      <c r="E68" s="185">
        <v>99</v>
      </c>
      <c r="F68" s="186">
        <v>0</v>
      </c>
      <c r="G68" s="184">
        <v>0</v>
      </c>
      <c r="H68" s="187">
        <v>0</v>
      </c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673</v>
      </c>
      <c r="C70" s="178">
        <v>448</v>
      </c>
      <c r="D70" s="178">
        <v>225</v>
      </c>
      <c r="E70" s="179" t="s">
        <v>263</v>
      </c>
      <c r="F70" s="180">
        <v>1</v>
      </c>
      <c r="G70" s="178">
        <v>0</v>
      </c>
      <c r="H70" s="181">
        <v>1</v>
      </c>
      <c r="I70" s="182"/>
    </row>
    <row r="71" spans="1:9" ht="14.25">
      <c r="A71" s="177">
        <v>45</v>
      </c>
      <c r="B71" s="178">
        <v>115</v>
      </c>
      <c r="C71" s="178">
        <v>71</v>
      </c>
      <c r="D71" s="178">
        <v>44</v>
      </c>
      <c r="E71" s="179" t="s">
        <v>264</v>
      </c>
      <c r="F71" s="180">
        <v>0</v>
      </c>
      <c r="G71" s="178">
        <v>0</v>
      </c>
      <c r="H71" s="181">
        <v>0</v>
      </c>
      <c r="I71" s="182"/>
    </row>
    <row r="72" spans="1:9" ht="14.25">
      <c r="A72" s="177">
        <v>46</v>
      </c>
      <c r="B72" s="178">
        <v>158</v>
      </c>
      <c r="C72" s="178">
        <v>97</v>
      </c>
      <c r="D72" s="178">
        <v>61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165</v>
      </c>
      <c r="C73" s="178">
        <v>108</v>
      </c>
      <c r="D73" s="178">
        <v>57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141</v>
      </c>
      <c r="C74" s="178">
        <v>107</v>
      </c>
      <c r="D74" s="178">
        <v>34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94</v>
      </c>
      <c r="C75" s="184">
        <v>65</v>
      </c>
      <c r="D75" s="184">
        <v>29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v>1920</v>
      </c>
      <c r="G76" s="189">
        <v>939</v>
      </c>
      <c r="H76" s="173">
        <v>981</v>
      </c>
    </row>
    <row r="77" spans="1:8" ht="14.25">
      <c r="A77" s="177" t="s">
        <v>259</v>
      </c>
      <c r="B77" s="178">
        <v>456</v>
      </c>
      <c r="C77" s="178">
        <v>315</v>
      </c>
      <c r="D77" s="178">
        <v>141</v>
      </c>
      <c r="E77" s="179" t="s">
        <v>268</v>
      </c>
      <c r="F77" s="188">
        <v>13366</v>
      </c>
      <c r="G77" s="189">
        <v>7777</v>
      </c>
      <c r="H77" s="173">
        <v>5589</v>
      </c>
    </row>
    <row r="78" spans="1:8" ht="14.25">
      <c r="A78" s="177">
        <v>50</v>
      </c>
      <c r="B78" s="178">
        <v>86</v>
      </c>
      <c r="C78" s="178">
        <v>60</v>
      </c>
      <c r="D78" s="178">
        <v>26</v>
      </c>
      <c r="E78" s="179" t="s">
        <v>269</v>
      </c>
      <c r="F78" s="188">
        <v>457</v>
      </c>
      <c r="G78" s="189">
        <v>172</v>
      </c>
      <c r="H78" s="173">
        <v>285</v>
      </c>
    </row>
    <row r="79" spans="1:8" ht="14.25">
      <c r="A79" s="177">
        <v>51</v>
      </c>
      <c r="B79" s="178">
        <v>101</v>
      </c>
      <c r="C79" s="178">
        <v>74</v>
      </c>
      <c r="D79" s="178">
        <v>27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93</v>
      </c>
      <c r="C80" s="178">
        <v>63</v>
      </c>
      <c r="D80" s="178">
        <v>30</v>
      </c>
      <c r="E80" s="179" t="s">
        <v>267</v>
      </c>
      <c r="F80" s="191">
        <v>12.195896588960172</v>
      </c>
      <c r="G80" s="192">
        <v>10.564806480648064</v>
      </c>
      <c r="H80" s="193">
        <v>14.310722100656456</v>
      </c>
    </row>
    <row r="81" spans="1:8" ht="14.25">
      <c r="A81" s="177">
        <v>53</v>
      </c>
      <c r="B81" s="178">
        <v>86</v>
      </c>
      <c r="C81" s="178">
        <v>58</v>
      </c>
      <c r="D81" s="178">
        <v>28</v>
      </c>
      <c r="E81" s="179" t="s">
        <v>268</v>
      </c>
      <c r="F81" s="191">
        <v>84.90122594168838</v>
      </c>
      <c r="G81" s="192">
        <v>87.5</v>
      </c>
      <c r="H81" s="193">
        <v>81.53172866520788</v>
      </c>
    </row>
    <row r="82" spans="1:8" ht="15" thickBot="1">
      <c r="A82" s="194">
        <v>54</v>
      </c>
      <c r="B82" s="195">
        <v>90</v>
      </c>
      <c r="C82" s="195">
        <v>60</v>
      </c>
      <c r="D82" s="195">
        <v>30</v>
      </c>
      <c r="E82" s="196" t="s">
        <v>269</v>
      </c>
      <c r="F82" s="197">
        <v>2.902877469351458</v>
      </c>
      <c r="G82" s="198">
        <v>1.935193519351935</v>
      </c>
      <c r="H82" s="199">
        <v>4.157549234135667</v>
      </c>
    </row>
    <row r="83" ht="14.25">
      <c r="A83" s="266" t="s">
        <v>335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286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130</v>
      </c>
      <c r="C5" s="171">
        <f>SUM(C7,C14,C21,C28,C35,C42,C49,C56,C63,C70,C77,G7,G14,G21,G28,G35,G42,G49,G56,G63,G70,G71)</f>
        <v>76</v>
      </c>
      <c r="D5" s="172">
        <f>SUM(D7,D14,D21,D28,D35,D42,D49,D56,D63,D70,D77,H7,H14,H21,H28,H35,H42,H49,H56,H63,H70,H71)</f>
        <v>54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4</v>
      </c>
      <c r="C7" s="178">
        <v>2</v>
      </c>
      <c r="D7" s="178">
        <v>2</v>
      </c>
      <c r="E7" s="179" t="s">
        <v>241</v>
      </c>
      <c r="F7" s="180">
        <v>7</v>
      </c>
      <c r="G7" s="178">
        <v>6</v>
      </c>
      <c r="H7" s="181">
        <v>1</v>
      </c>
      <c r="I7" s="182"/>
    </row>
    <row r="8" spans="1:9" ht="14.25">
      <c r="A8" s="177">
        <v>0</v>
      </c>
      <c r="B8" s="178" t="s">
        <v>210</v>
      </c>
      <c r="C8" s="178" t="s">
        <v>210</v>
      </c>
      <c r="D8" s="178" t="s">
        <v>210</v>
      </c>
      <c r="E8" s="179">
        <v>55</v>
      </c>
      <c r="F8" s="180">
        <v>2</v>
      </c>
      <c r="G8" s="178">
        <v>1</v>
      </c>
      <c r="H8" s="181">
        <v>1</v>
      </c>
      <c r="I8" s="182"/>
    </row>
    <row r="9" spans="1:9" ht="14.25">
      <c r="A9" s="177">
        <v>1</v>
      </c>
      <c r="B9" s="178">
        <v>2</v>
      </c>
      <c r="C9" s="178">
        <v>1</v>
      </c>
      <c r="D9" s="178">
        <v>1</v>
      </c>
      <c r="E9" s="179">
        <v>56</v>
      </c>
      <c r="F9" s="180" t="s">
        <v>210</v>
      </c>
      <c r="G9" s="178" t="s">
        <v>210</v>
      </c>
      <c r="H9" s="181" t="s">
        <v>210</v>
      </c>
      <c r="I9" s="182"/>
    </row>
    <row r="10" spans="1:9" ht="14.25">
      <c r="A10" s="177">
        <v>2</v>
      </c>
      <c r="B10" s="178" t="s">
        <v>210</v>
      </c>
      <c r="C10" s="178" t="s">
        <v>210</v>
      </c>
      <c r="D10" s="178" t="s">
        <v>210</v>
      </c>
      <c r="E10" s="179">
        <v>57</v>
      </c>
      <c r="F10" s="180">
        <v>2</v>
      </c>
      <c r="G10" s="178">
        <v>2</v>
      </c>
      <c r="H10" s="181">
        <v>0</v>
      </c>
      <c r="I10" s="182"/>
    </row>
    <row r="11" spans="1:9" ht="14.25">
      <c r="A11" s="177">
        <v>3</v>
      </c>
      <c r="B11" s="178" t="s">
        <v>210</v>
      </c>
      <c r="C11" s="178" t="s">
        <v>210</v>
      </c>
      <c r="D11" s="178" t="s">
        <v>210</v>
      </c>
      <c r="E11" s="179">
        <v>58</v>
      </c>
      <c r="F11" s="180">
        <v>1</v>
      </c>
      <c r="G11" s="178">
        <v>1</v>
      </c>
      <c r="H11" s="181">
        <v>0</v>
      </c>
      <c r="I11" s="182"/>
    </row>
    <row r="12" spans="1:9" ht="14.25">
      <c r="A12" s="183">
        <v>4</v>
      </c>
      <c r="B12" s="184">
        <v>2</v>
      </c>
      <c r="C12" s="184">
        <v>1</v>
      </c>
      <c r="D12" s="184">
        <v>1</v>
      </c>
      <c r="E12" s="185">
        <v>59</v>
      </c>
      <c r="F12" s="186">
        <v>2</v>
      </c>
      <c r="G12" s="184">
        <v>2</v>
      </c>
      <c r="H12" s="187">
        <v>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5</v>
      </c>
      <c r="C14" s="178">
        <v>3</v>
      </c>
      <c r="D14" s="178">
        <v>2</v>
      </c>
      <c r="E14" s="179" t="s">
        <v>243</v>
      </c>
      <c r="F14" s="180">
        <v>1</v>
      </c>
      <c r="G14" s="178">
        <v>0</v>
      </c>
      <c r="H14" s="181">
        <v>1</v>
      </c>
      <c r="I14" s="182"/>
    </row>
    <row r="15" spans="1:9" ht="14.25">
      <c r="A15" s="177">
        <v>5</v>
      </c>
      <c r="B15" s="178" t="s">
        <v>210</v>
      </c>
      <c r="C15" s="178" t="s">
        <v>210</v>
      </c>
      <c r="D15" s="178" t="s">
        <v>210</v>
      </c>
      <c r="E15" s="179">
        <v>60</v>
      </c>
      <c r="F15" s="180" t="s">
        <v>210</v>
      </c>
      <c r="G15" s="178" t="s">
        <v>210</v>
      </c>
      <c r="H15" s="181" t="s">
        <v>210</v>
      </c>
      <c r="I15" s="182"/>
    </row>
    <row r="16" spans="1:9" ht="14.25">
      <c r="A16" s="177">
        <v>6</v>
      </c>
      <c r="B16" s="178">
        <v>1</v>
      </c>
      <c r="C16" s="178">
        <v>1</v>
      </c>
      <c r="D16" s="178">
        <v>0</v>
      </c>
      <c r="E16" s="179">
        <v>61</v>
      </c>
      <c r="F16" s="180" t="s">
        <v>210</v>
      </c>
      <c r="G16" s="178" t="s">
        <v>210</v>
      </c>
      <c r="H16" s="181" t="s">
        <v>210</v>
      </c>
      <c r="I16" s="182"/>
    </row>
    <row r="17" spans="1:9" ht="14.25">
      <c r="A17" s="177">
        <v>7</v>
      </c>
      <c r="B17" s="178">
        <v>3</v>
      </c>
      <c r="C17" s="178">
        <v>2</v>
      </c>
      <c r="D17" s="178">
        <v>1</v>
      </c>
      <c r="E17" s="179">
        <v>62</v>
      </c>
      <c r="F17" s="180" t="s">
        <v>210</v>
      </c>
      <c r="G17" s="178" t="s">
        <v>210</v>
      </c>
      <c r="H17" s="181" t="s">
        <v>210</v>
      </c>
      <c r="I17" s="182"/>
    </row>
    <row r="18" spans="1:9" ht="14.25">
      <c r="A18" s="177">
        <v>8</v>
      </c>
      <c r="B18" s="178" t="s">
        <v>210</v>
      </c>
      <c r="C18" s="178" t="s">
        <v>210</v>
      </c>
      <c r="D18" s="178" t="s">
        <v>210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1</v>
      </c>
      <c r="C19" s="184">
        <v>0</v>
      </c>
      <c r="D19" s="184">
        <v>1</v>
      </c>
      <c r="E19" s="185">
        <v>64</v>
      </c>
      <c r="F19" s="186">
        <v>1</v>
      </c>
      <c r="G19" s="184">
        <v>0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9</v>
      </c>
      <c r="C21" s="178">
        <v>4</v>
      </c>
      <c r="D21" s="178">
        <v>5</v>
      </c>
      <c r="E21" s="179" t="s">
        <v>245</v>
      </c>
      <c r="F21" s="180">
        <v>0</v>
      </c>
      <c r="G21" s="178">
        <v>0</v>
      </c>
      <c r="H21" s="181">
        <v>0</v>
      </c>
      <c r="I21" s="182"/>
    </row>
    <row r="22" spans="1:9" ht="14.25">
      <c r="A22" s="177">
        <v>10</v>
      </c>
      <c r="B22" s="178">
        <v>2</v>
      </c>
      <c r="C22" s="178">
        <v>2</v>
      </c>
      <c r="D22" s="178">
        <v>0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2</v>
      </c>
      <c r="C23" s="178">
        <v>1</v>
      </c>
      <c r="D23" s="178">
        <v>1</v>
      </c>
      <c r="E23" s="179">
        <v>66</v>
      </c>
      <c r="F23" s="180" t="s">
        <v>210</v>
      </c>
      <c r="G23" s="178" t="s">
        <v>210</v>
      </c>
      <c r="H23" s="181" t="s">
        <v>210</v>
      </c>
      <c r="I23" s="182"/>
    </row>
    <row r="24" spans="1:9" ht="14.25">
      <c r="A24" s="177">
        <v>12</v>
      </c>
      <c r="B24" s="178">
        <v>1</v>
      </c>
      <c r="C24" s="178">
        <v>1</v>
      </c>
      <c r="D24" s="178">
        <v>0</v>
      </c>
      <c r="E24" s="179">
        <v>67</v>
      </c>
      <c r="F24" s="180" t="s">
        <v>210</v>
      </c>
      <c r="G24" s="178" t="s">
        <v>210</v>
      </c>
      <c r="H24" s="181" t="s">
        <v>210</v>
      </c>
      <c r="I24" s="182"/>
    </row>
    <row r="25" spans="1:9" ht="14.25">
      <c r="A25" s="177">
        <v>13</v>
      </c>
      <c r="B25" s="178">
        <v>1</v>
      </c>
      <c r="C25" s="178">
        <v>0</v>
      </c>
      <c r="D25" s="178">
        <v>1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3</v>
      </c>
      <c r="C26" s="184">
        <v>0</v>
      </c>
      <c r="D26" s="184">
        <v>3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18</v>
      </c>
      <c r="C28" s="178">
        <v>12</v>
      </c>
      <c r="D28" s="178">
        <v>6</v>
      </c>
      <c r="E28" s="179" t="s">
        <v>247</v>
      </c>
      <c r="F28" s="180">
        <v>1</v>
      </c>
      <c r="G28" s="178">
        <v>0</v>
      </c>
      <c r="H28" s="181">
        <v>1</v>
      </c>
      <c r="I28" s="182"/>
    </row>
    <row r="29" spans="1:9" ht="14.25">
      <c r="A29" s="177">
        <v>15</v>
      </c>
      <c r="B29" s="178" t="s">
        <v>210</v>
      </c>
      <c r="C29" s="178" t="s">
        <v>210</v>
      </c>
      <c r="D29" s="178" t="s">
        <v>210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 t="s">
        <v>210</v>
      </c>
      <c r="C31" s="178" t="s">
        <v>210</v>
      </c>
      <c r="D31" s="178" t="s">
        <v>210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6</v>
      </c>
      <c r="C32" s="178">
        <v>3</v>
      </c>
      <c r="D32" s="178">
        <v>3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11</v>
      </c>
      <c r="C33" s="184">
        <v>8</v>
      </c>
      <c r="D33" s="184">
        <v>3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27</v>
      </c>
      <c r="C35" s="178">
        <v>17</v>
      </c>
      <c r="D35" s="178">
        <v>10</v>
      </c>
      <c r="E35" s="179" t="s">
        <v>249</v>
      </c>
      <c r="F35" s="180"/>
      <c r="G35" s="178"/>
      <c r="H35" s="181"/>
      <c r="I35" s="182"/>
    </row>
    <row r="36" spans="1:9" ht="14.25">
      <c r="A36" s="177">
        <v>20</v>
      </c>
      <c r="B36" s="178">
        <v>11</v>
      </c>
      <c r="C36" s="178">
        <v>8</v>
      </c>
      <c r="D36" s="178">
        <v>3</v>
      </c>
      <c r="E36" s="179">
        <v>75</v>
      </c>
      <c r="F36" s="180"/>
      <c r="G36" s="178"/>
      <c r="H36" s="181"/>
      <c r="I36" s="182"/>
    </row>
    <row r="37" spans="1:9" ht="14.25">
      <c r="A37" s="177">
        <v>21</v>
      </c>
      <c r="B37" s="178">
        <v>4</v>
      </c>
      <c r="C37" s="178">
        <v>2</v>
      </c>
      <c r="D37" s="178">
        <v>2</v>
      </c>
      <c r="E37" s="179">
        <v>76</v>
      </c>
      <c r="F37" s="180"/>
      <c r="G37" s="178"/>
      <c r="H37" s="181"/>
      <c r="I37" s="182"/>
    </row>
    <row r="38" spans="1:9" ht="14.25">
      <c r="A38" s="177">
        <v>22</v>
      </c>
      <c r="B38" s="178">
        <v>6</v>
      </c>
      <c r="C38" s="178">
        <v>4</v>
      </c>
      <c r="D38" s="178">
        <v>2</v>
      </c>
      <c r="E38" s="179">
        <v>77</v>
      </c>
      <c r="F38" s="180"/>
      <c r="G38" s="178"/>
      <c r="H38" s="181"/>
      <c r="I38" s="182"/>
    </row>
    <row r="39" spans="1:9" ht="14.25">
      <c r="A39" s="177">
        <v>23</v>
      </c>
      <c r="B39" s="178">
        <v>2</v>
      </c>
      <c r="C39" s="178">
        <v>1</v>
      </c>
      <c r="D39" s="178">
        <v>1</v>
      </c>
      <c r="E39" s="179">
        <v>78</v>
      </c>
      <c r="F39" s="180"/>
      <c r="G39" s="178"/>
      <c r="H39" s="181"/>
      <c r="I39" s="182"/>
    </row>
    <row r="40" spans="1:9" ht="14.25">
      <c r="A40" s="183">
        <v>24</v>
      </c>
      <c r="B40" s="184">
        <v>4</v>
      </c>
      <c r="C40" s="184">
        <v>2</v>
      </c>
      <c r="D40" s="184">
        <v>2</v>
      </c>
      <c r="E40" s="185">
        <v>79</v>
      </c>
      <c r="F40" s="186"/>
      <c r="G40" s="184"/>
      <c r="H40" s="187"/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20</v>
      </c>
      <c r="C42" s="178">
        <v>12</v>
      </c>
      <c r="D42" s="178">
        <v>8</v>
      </c>
      <c r="E42" s="179" t="s">
        <v>251</v>
      </c>
      <c r="F42" s="180"/>
      <c r="G42" s="178"/>
      <c r="H42" s="181"/>
      <c r="I42" s="182"/>
    </row>
    <row r="43" spans="1:9" ht="14.25">
      <c r="A43" s="177">
        <v>25</v>
      </c>
      <c r="B43" s="178">
        <v>3</v>
      </c>
      <c r="C43" s="178">
        <v>3</v>
      </c>
      <c r="D43" s="178">
        <v>0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4</v>
      </c>
      <c r="C44" s="178">
        <v>2</v>
      </c>
      <c r="D44" s="178">
        <v>2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4</v>
      </c>
      <c r="C45" s="178">
        <v>3</v>
      </c>
      <c r="D45" s="178">
        <v>1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4</v>
      </c>
      <c r="C46" s="178">
        <v>1</v>
      </c>
      <c r="D46" s="178">
        <v>3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5</v>
      </c>
      <c r="C47" s="184">
        <v>3</v>
      </c>
      <c r="D47" s="184">
        <v>2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8</v>
      </c>
      <c r="C49" s="178">
        <v>2</v>
      </c>
      <c r="D49" s="178">
        <v>6</v>
      </c>
      <c r="E49" s="179" t="s">
        <v>253</v>
      </c>
      <c r="F49" s="180"/>
      <c r="G49" s="178"/>
      <c r="H49" s="181"/>
      <c r="I49" s="182"/>
    </row>
    <row r="50" spans="1:9" ht="14.25">
      <c r="A50" s="177">
        <v>30</v>
      </c>
      <c r="B50" s="178" t="s">
        <v>210</v>
      </c>
      <c r="C50" s="178" t="s">
        <v>210</v>
      </c>
      <c r="D50" s="178" t="s">
        <v>210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1</v>
      </c>
      <c r="C51" s="178">
        <v>0</v>
      </c>
      <c r="D51" s="178">
        <v>1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5</v>
      </c>
      <c r="C52" s="178">
        <v>1</v>
      </c>
      <c r="D52" s="178">
        <v>4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1</v>
      </c>
      <c r="C53" s="178">
        <v>1</v>
      </c>
      <c r="D53" s="178">
        <v>0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1</v>
      </c>
      <c r="C54" s="184">
        <v>0</v>
      </c>
      <c r="D54" s="184">
        <v>1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5</v>
      </c>
      <c r="C56" s="178">
        <v>4</v>
      </c>
      <c r="D56" s="178">
        <v>1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2</v>
      </c>
      <c r="C57" s="178">
        <v>1</v>
      </c>
      <c r="D57" s="178">
        <v>1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 t="s">
        <v>210</v>
      </c>
      <c r="C58" s="178" t="s">
        <v>210</v>
      </c>
      <c r="D58" s="178" t="s">
        <v>210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</v>
      </c>
      <c r="C59" s="178">
        <v>1</v>
      </c>
      <c r="D59" s="178">
        <v>0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 t="s">
        <v>210</v>
      </c>
      <c r="C60" s="178" t="s">
        <v>210</v>
      </c>
      <c r="D60" s="178" t="s">
        <v>210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2</v>
      </c>
      <c r="C61" s="184">
        <v>2</v>
      </c>
      <c r="D61" s="184">
        <v>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16</v>
      </c>
      <c r="C63" s="178">
        <v>9</v>
      </c>
      <c r="D63" s="178">
        <v>7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4</v>
      </c>
      <c r="C64" s="178">
        <v>2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4</v>
      </c>
      <c r="C65" s="178">
        <v>2</v>
      </c>
      <c r="D65" s="178">
        <v>2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</v>
      </c>
      <c r="C66" s="178">
        <v>0</v>
      </c>
      <c r="D66" s="178">
        <v>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</v>
      </c>
      <c r="C67" s="178">
        <v>3</v>
      </c>
      <c r="D67" s="178">
        <v>0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2</v>
      </c>
      <c r="D68" s="184">
        <v>1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2</v>
      </c>
      <c r="C70" s="178">
        <v>1</v>
      </c>
      <c r="D70" s="178">
        <v>1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1</v>
      </c>
      <c r="C71" s="178">
        <v>1</v>
      </c>
      <c r="D71" s="178">
        <v>0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 t="s">
        <v>210</v>
      </c>
      <c r="C72" s="178" t="s">
        <v>210</v>
      </c>
      <c r="D72" s="178" t="s">
        <v>210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 t="s">
        <v>210</v>
      </c>
      <c r="C73" s="178" t="s">
        <v>210</v>
      </c>
      <c r="D73" s="178" t="s">
        <v>210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 t="s">
        <v>210</v>
      </c>
      <c r="C74" s="178" t="s">
        <v>210</v>
      </c>
      <c r="D74" s="178" t="s">
        <v>210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</v>
      </c>
      <c r="C75" s="184">
        <v>0</v>
      </c>
      <c r="D75" s="184">
        <v>1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18</v>
      </c>
      <c r="G76" s="189">
        <f>C7+C14+C21</f>
        <v>9</v>
      </c>
      <c r="H76" s="173">
        <f>D7+D14+D21</f>
        <v>9</v>
      </c>
    </row>
    <row r="77" spans="1:8" ht="14.25">
      <c r="A77" s="177" t="s">
        <v>259</v>
      </c>
      <c r="B77" s="178">
        <v>7</v>
      </c>
      <c r="C77" s="178">
        <v>4</v>
      </c>
      <c r="D77" s="178">
        <v>3</v>
      </c>
      <c r="E77" s="179" t="s">
        <v>268</v>
      </c>
      <c r="F77" s="188">
        <f>B28+B35+B42+B49+B56+B63+B70+B77+F7+F14</f>
        <v>111</v>
      </c>
      <c r="G77" s="189">
        <f>C28+C35+C42+C49+C56+C63+C70+C77+G7+G14</f>
        <v>67</v>
      </c>
      <c r="H77" s="173">
        <f>D28+D35+D42+D49+D56+D63+D70+D77+H7+H14</f>
        <v>44</v>
      </c>
    </row>
    <row r="78" spans="1:8" ht="14.25">
      <c r="A78" s="177">
        <v>50</v>
      </c>
      <c r="B78" s="178">
        <v>1</v>
      </c>
      <c r="C78" s="178">
        <v>1</v>
      </c>
      <c r="D78" s="178">
        <v>0</v>
      </c>
      <c r="E78" s="179" t="s">
        <v>269</v>
      </c>
      <c r="F78" s="188">
        <f>F21+F28+F35+F42+F49+F56+F63+F70</f>
        <v>1</v>
      </c>
      <c r="G78" s="189">
        <f>G21+G28+G35+G42+G49+G56+G63+G70</f>
        <v>0</v>
      </c>
      <c r="H78" s="173">
        <f>H21+H28+H35+H42+H49+H56+H63+H70</f>
        <v>1</v>
      </c>
    </row>
    <row r="79" spans="1:8" ht="14.25">
      <c r="A79" s="177">
        <v>51</v>
      </c>
      <c r="B79" s="178">
        <v>1</v>
      </c>
      <c r="C79" s="178">
        <v>0</v>
      </c>
      <c r="D79" s="178">
        <v>1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</v>
      </c>
      <c r="C80" s="178">
        <v>1</v>
      </c>
      <c r="D80" s="178">
        <v>0</v>
      </c>
      <c r="E80" s="179" t="s">
        <v>267</v>
      </c>
      <c r="F80" s="191">
        <f>F76/$B$5*100</f>
        <v>13.846153846153847</v>
      </c>
      <c r="G80" s="192">
        <f>G76/$C$5*100</f>
        <v>11.842105263157894</v>
      </c>
      <c r="H80" s="193">
        <f>H76/$D$5*100</f>
        <v>16.666666666666664</v>
      </c>
    </row>
    <row r="81" spans="1:8" ht="14.25">
      <c r="A81" s="177">
        <v>53</v>
      </c>
      <c r="B81" s="178">
        <v>4</v>
      </c>
      <c r="C81" s="178">
        <v>2</v>
      </c>
      <c r="D81" s="178">
        <v>2</v>
      </c>
      <c r="E81" s="179" t="s">
        <v>268</v>
      </c>
      <c r="F81" s="191">
        <f>F77/$B$5*100</f>
        <v>85.38461538461539</v>
      </c>
      <c r="G81" s="192">
        <f>G77/$C$5*100</f>
        <v>88.1578947368421</v>
      </c>
      <c r="H81" s="193">
        <f>H77/$D$5*100</f>
        <v>81.48148148148148</v>
      </c>
    </row>
    <row r="82" spans="1:8" ht="15" thickBot="1">
      <c r="A82" s="194">
        <v>54</v>
      </c>
      <c r="B82" s="195" t="s">
        <v>210</v>
      </c>
      <c r="C82" s="195" t="s">
        <v>210</v>
      </c>
      <c r="D82" s="195" t="s">
        <v>210</v>
      </c>
      <c r="E82" s="196" t="s">
        <v>269</v>
      </c>
      <c r="F82" s="197">
        <f>F78/$B$5*100</f>
        <v>0.7692307692307693</v>
      </c>
      <c r="G82" s="198">
        <f>G78/$C$5*100</f>
        <v>0</v>
      </c>
      <c r="H82" s="199">
        <f>H78/$D$5*100</f>
        <v>1.8518518518518516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287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110</v>
      </c>
      <c r="C5" s="171">
        <f>SUM(C7,C14,C21,C28,C35,C42,C49,C56,C63,C70,C77,G7,G14,G21,G28,G35,G42,G49,G56,G63,G70,G71)</f>
        <v>70</v>
      </c>
      <c r="D5" s="172">
        <f>SUM(D7,D14,D21,D28,D35,D42,D49,D56,D63,D70,D77,H7,H14,H21,H28,H35,H42,H49,H56,H63,H70,H71)</f>
        <v>40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6</v>
      </c>
      <c r="C7" s="178">
        <v>1</v>
      </c>
      <c r="D7" s="178">
        <v>5</v>
      </c>
      <c r="E7" s="179" t="s">
        <v>241</v>
      </c>
      <c r="F7" s="180">
        <v>0</v>
      </c>
      <c r="G7" s="178">
        <v>0</v>
      </c>
      <c r="H7" s="181">
        <v>0</v>
      </c>
      <c r="I7" s="182"/>
    </row>
    <row r="8" spans="1:9" ht="14.25">
      <c r="A8" s="177">
        <v>0</v>
      </c>
      <c r="B8" s="178" t="s">
        <v>210</v>
      </c>
      <c r="C8" s="178" t="s">
        <v>210</v>
      </c>
      <c r="D8" s="178" t="s">
        <v>210</v>
      </c>
      <c r="E8" s="179">
        <v>55</v>
      </c>
      <c r="F8" s="180" t="s">
        <v>210</v>
      </c>
      <c r="G8" s="178" t="s">
        <v>210</v>
      </c>
      <c r="H8" s="181" t="s">
        <v>210</v>
      </c>
      <c r="I8" s="182"/>
    </row>
    <row r="9" spans="1:9" ht="14.25">
      <c r="A9" s="177">
        <v>1</v>
      </c>
      <c r="B9" s="178">
        <v>1</v>
      </c>
      <c r="C9" s="178">
        <v>1</v>
      </c>
      <c r="D9" s="178">
        <v>0</v>
      </c>
      <c r="E9" s="179">
        <v>56</v>
      </c>
      <c r="F9" s="180" t="s">
        <v>210</v>
      </c>
      <c r="G9" s="178" t="s">
        <v>210</v>
      </c>
      <c r="H9" s="181" t="s">
        <v>210</v>
      </c>
      <c r="I9" s="182"/>
    </row>
    <row r="10" spans="1:9" ht="14.25">
      <c r="A10" s="177">
        <v>2</v>
      </c>
      <c r="B10" s="178">
        <v>2</v>
      </c>
      <c r="C10" s="178">
        <v>0</v>
      </c>
      <c r="D10" s="178">
        <v>2</v>
      </c>
      <c r="E10" s="179">
        <v>57</v>
      </c>
      <c r="F10" s="180" t="s">
        <v>210</v>
      </c>
      <c r="G10" s="178" t="s">
        <v>210</v>
      </c>
      <c r="H10" s="181" t="s">
        <v>210</v>
      </c>
      <c r="I10" s="182"/>
    </row>
    <row r="11" spans="1:9" ht="14.25">
      <c r="A11" s="177">
        <v>3</v>
      </c>
      <c r="B11" s="178">
        <v>3</v>
      </c>
      <c r="C11" s="178">
        <v>0</v>
      </c>
      <c r="D11" s="178">
        <v>3</v>
      </c>
      <c r="E11" s="179">
        <v>58</v>
      </c>
      <c r="F11" s="180" t="s">
        <v>210</v>
      </c>
      <c r="G11" s="178" t="s">
        <v>210</v>
      </c>
      <c r="H11" s="181" t="s">
        <v>210</v>
      </c>
      <c r="I11" s="182"/>
    </row>
    <row r="12" spans="1:9" ht="14.25">
      <c r="A12" s="183">
        <v>4</v>
      </c>
      <c r="B12" s="184" t="s">
        <v>210</v>
      </c>
      <c r="C12" s="184" t="s">
        <v>210</v>
      </c>
      <c r="D12" s="184" t="s">
        <v>210</v>
      </c>
      <c r="E12" s="185">
        <v>59</v>
      </c>
      <c r="F12" s="186" t="s">
        <v>210</v>
      </c>
      <c r="G12" s="184" t="s">
        <v>210</v>
      </c>
      <c r="H12" s="187" t="s">
        <v>210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4</v>
      </c>
      <c r="C14" s="178">
        <v>2</v>
      </c>
      <c r="D14" s="178">
        <v>2</v>
      </c>
      <c r="E14" s="179" t="s">
        <v>243</v>
      </c>
      <c r="F14" s="180">
        <v>0</v>
      </c>
      <c r="G14" s="178">
        <v>0</v>
      </c>
      <c r="H14" s="181">
        <v>0</v>
      </c>
      <c r="I14" s="182"/>
    </row>
    <row r="15" spans="1:9" ht="14.25">
      <c r="A15" s="177">
        <v>5</v>
      </c>
      <c r="B15" s="178">
        <v>3</v>
      </c>
      <c r="C15" s="178">
        <v>1</v>
      </c>
      <c r="D15" s="178">
        <v>2</v>
      </c>
      <c r="E15" s="179">
        <v>60</v>
      </c>
      <c r="F15" s="180" t="s">
        <v>210</v>
      </c>
      <c r="G15" s="178" t="s">
        <v>210</v>
      </c>
      <c r="H15" s="181" t="s">
        <v>210</v>
      </c>
      <c r="I15" s="182"/>
    </row>
    <row r="16" spans="1:9" ht="14.25">
      <c r="A16" s="177">
        <v>6</v>
      </c>
      <c r="B16" s="178">
        <v>1</v>
      </c>
      <c r="C16" s="178">
        <v>1</v>
      </c>
      <c r="D16" s="178">
        <v>0</v>
      </c>
      <c r="E16" s="179">
        <v>61</v>
      </c>
      <c r="F16" s="180" t="s">
        <v>210</v>
      </c>
      <c r="G16" s="178" t="s">
        <v>210</v>
      </c>
      <c r="H16" s="181" t="s">
        <v>210</v>
      </c>
      <c r="I16" s="182"/>
    </row>
    <row r="17" spans="1:9" ht="14.25">
      <c r="A17" s="177">
        <v>7</v>
      </c>
      <c r="B17" s="178" t="s">
        <v>210</v>
      </c>
      <c r="C17" s="178" t="s">
        <v>210</v>
      </c>
      <c r="D17" s="178" t="s">
        <v>210</v>
      </c>
      <c r="E17" s="179">
        <v>62</v>
      </c>
      <c r="F17" s="180" t="s">
        <v>210</v>
      </c>
      <c r="G17" s="178" t="s">
        <v>210</v>
      </c>
      <c r="H17" s="181" t="s">
        <v>210</v>
      </c>
      <c r="I17" s="182"/>
    </row>
    <row r="18" spans="1:9" ht="14.25">
      <c r="A18" s="177">
        <v>8</v>
      </c>
      <c r="B18" s="178" t="s">
        <v>210</v>
      </c>
      <c r="C18" s="178" t="s">
        <v>210</v>
      </c>
      <c r="D18" s="178" t="s">
        <v>210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 t="s">
        <v>210</v>
      </c>
      <c r="C19" s="184" t="s">
        <v>210</v>
      </c>
      <c r="D19" s="184" t="s">
        <v>210</v>
      </c>
      <c r="E19" s="185">
        <v>64</v>
      </c>
      <c r="F19" s="186" t="s">
        <v>210</v>
      </c>
      <c r="G19" s="184" t="s">
        <v>210</v>
      </c>
      <c r="H19" s="187" t="s">
        <v>210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5</v>
      </c>
      <c r="C21" s="178">
        <v>3</v>
      </c>
      <c r="D21" s="178">
        <v>2</v>
      </c>
      <c r="E21" s="179" t="s">
        <v>245</v>
      </c>
      <c r="F21" s="180">
        <v>1</v>
      </c>
      <c r="G21" s="178">
        <v>0</v>
      </c>
      <c r="H21" s="181">
        <v>1</v>
      </c>
      <c r="I21" s="182"/>
    </row>
    <row r="22" spans="1:9" ht="14.25">
      <c r="A22" s="177">
        <v>10</v>
      </c>
      <c r="B22" s="178" t="s">
        <v>210</v>
      </c>
      <c r="C22" s="178" t="s">
        <v>210</v>
      </c>
      <c r="D22" s="178" t="s">
        <v>210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1</v>
      </c>
      <c r="C23" s="178">
        <v>0</v>
      </c>
      <c r="D23" s="178">
        <v>1</v>
      </c>
      <c r="E23" s="179">
        <v>66</v>
      </c>
      <c r="F23" s="180">
        <v>1</v>
      </c>
      <c r="G23" s="178">
        <v>0</v>
      </c>
      <c r="H23" s="181">
        <v>1</v>
      </c>
      <c r="I23" s="182"/>
    </row>
    <row r="24" spans="1:9" ht="14.25">
      <c r="A24" s="177">
        <v>12</v>
      </c>
      <c r="B24" s="178">
        <v>2</v>
      </c>
      <c r="C24" s="178">
        <v>1</v>
      </c>
      <c r="D24" s="178">
        <v>1</v>
      </c>
      <c r="E24" s="179">
        <v>67</v>
      </c>
      <c r="F24" s="180" t="s">
        <v>210</v>
      </c>
      <c r="G24" s="178" t="s">
        <v>210</v>
      </c>
      <c r="H24" s="181" t="s">
        <v>210</v>
      </c>
      <c r="I24" s="182"/>
    </row>
    <row r="25" spans="1:9" ht="14.25">
      <c r="A25" s="177">
        <v>13</v>
      </c>
      <c r="B25" s="178">
        <v>2</v>
      </c>
      <c r="C25" s="178">
        <v>2</v>
      </c>
      <c r="D25" s="178">
        <v>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 t="s">
        <v>210</v>
      </c>
      <c r="C26" s="184" t="s">
        <v>210</v>
      </c>
      <c r="D26" s="184" t="s">
        <v>210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16</v>
      </c>
      <c r="C28" s="178">
        <v>14</v>
      </c>
      <c r="D28" s="178">
        <v>2</v>
      </c>
      <c r="E28" s="179" t="s">
        <v>247</v>
      </c>
      <c r="F28" s="180">
        <v>0</v>
      </c>
      <c r="G28" s="178">
        <v>0</v>
      </c>
      <c r="H28" s="181">
        <v>0</v>
      </c>
      <c r="I28" s="182"/>
    </row>
    <row r="29" spans="1:9" ht="14.25">
      <c r="A29" s="177">
        <v>15</v>
      </c>
      <c r="B29" s="178">
        <v>4</v>
      </c>
      <c r="C29" s="178">
        <v>3</v>
      </c>
      <c r="D29" s="178">
        <v>1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1</v>
      </c>
      <c r="C30" s="178">
        <v>0</v>
      </c>
      <c r="D30" s="178">
        <v>1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>
        <v>1</v>
      </c>
      <c r="C31" s="178">
        <v>1</v>
      </c>
      <c r="D31" s="178">
        <v>0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5</v>
      </c>
      <c r="C32" s="178">
        <v>5</v>
      </c>
      <c r="D32" s="178">
        <v>0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5</v>
      </c>
      <c r="C33" s="184">
        <v>5</v>
      </c>
      <c r="D33" s="184">
        <v>0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21</v>
      </c>
      <c r="C35" s="178">
        <v>17</v>
      </c>
      <c r="D35" s="178">
        <v>4</v>
      </c>
      <c r="E35" s="179" t="s">
        <v>249</v>
      </c>
      <c r="F35" s="180">
        <v>1</v>
      </c>
      <c r="G35" s="178">
        <v>0</v>
      </c>
      <c r="H35" s="181">
        <v>1</v>
      </c>
      <c r="I35" s="182"/>
    </row>
    <row r="36" spans="1:9" ht="14.25">
      <c r="A36" s="177">
        <v>20</v>
      </c>
      <c r="B36" s="178" t="s">
        <v>210</v>
      </c>
      <c r="C36" s="178" t="s">
        <v>210</v>
      </c>
      <c r="D36" s="178" t="s">
        <v>210</v>
      </c>
      <c r="E36" s="179">
        <v>75</v>
      </c>
      <c r="F36" s="180" t="s">
        <v>210</v>
      </c>
      <c r="G36" s="178" t="s">
        <v>210</v>
      </c>
      <c r="H36" s="181" t="s">
        <v>210</v>
      </c>
      <c r="I36" s="182"/>
    </row>
    <row r="37" spans="1:9" ht="14.25">
      <c r="A37" s="177">
        <v>21</v>
      </c>
      <c r="B37" s="178">
        <v>7</v>
      </c>
      <c r="C37" s="178">
        <v>7</v>
      </c>
      <c r="D37" s="178">
        <v>0</v>
      </c>
      <c r="E37" s="179">
        <v>76</v>
      </c>
      <c r="F37" s="180" t="s">
        <v>210</v>
      </c>
      <c r="G37" s="178" t="s">
        <v>210</v>
      </c>
      <c r="H37" s="181" t="s">
        <v>210</v>
      </c>
      <c r="I37" s="182"/>
    </row>
    <row r="38" spans="1:9" ht="14.25">
      <c r="A38" s="177">
        <v>22</v>
      </c>
      <c r="B38" s="178">
        <v>3</v>
      </c>
      <c r="C38" s="178">
        <v>2</v>
      </c>
      <c r="D38" s="178">
        <v>1</v>
      </c>
      <c r="E38" s="179">
        <v>77</v>
      </c>
      <c r="F38" s="180" t="s">
        <v>210</v>
      </c>
      <c r="G38" s="178" t="s">
        <v>210</v>
      </c>
      <c r="H38" s="181" t="s">
        <v>210</v>
      </c>
      <c r="I38" s="182"/>
    </row>
    <row r="39" spans="1:9" ht="14.25">
      <c r="A39" s="177">
        <v>23</v>
      </c>
      <c r="B39" s="178">
        <v>7</v>
      </c>
      <c r="C39" s="178">
        <v>6</v>
      </c>
      <c r="D39" s="178">
        <v>1</v>
      </c>
      <c r="E39" s="179">
        <v>78</v>
      </c>
      <c r="F39" s="180">
        <v>1</v>
      </c>
      <c r="G39" s="178">
        <v>0</v>
      </c>
      <c r="H39" s="181">
        <v>1</v>
      </c>
      <c r="I39" s="182"/>
    </row>
    <row r="40" spans="1:9" ht="14.25">
      <c r="A40" s="183">
        <v>24</v>
      </c>
      <c r="B40" s="184">
        <v>4</v>
      </c>
      <c r="C40" s="184">
        <v>2</v>
      </c>
      <c r="D40" s="184">
        <v>2</v>
      </c>
      <c r="E40" s="185">
        <v>79</v>
      </c>
      <c r="F40" s="186" t="s">
        <v>210</v>
      </c>
      <c r="G40" s="184" t="s">
        <v>210</v>
      </c>
      <c r="H40" s="187" t="s">
        <v>210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16</v>
      </c>
      <c r="C42" s="178">
        <v>10</v>
      </c>
      <c r="D42" s="178">
        <v>6</v>
      </c>
      <c r="E42" s="179" t="s">
        <v>251</v>
      </c>
      <c r="F42" s="180">
        <v>2</v>
      </c>
      <c r="G42" s="178">
        <v>1</v>
      </c>
      <c r="H42" s="181">
        <v>1</v>
      </c>
      <c r="I42" s="182"/>
    </row>
    <row r="43" spans="1:9" ht="14.25">
      <c r="A43" s="177">
        <v>25</v>
      </c>
      <c r="B43" s="178">
        <v>4</v>
      </c>
      <c r="C43" s="178">
        <v>4</v>
      </c>
      <c r="D43" s="178">
        <v>0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5</v>
      </c>
      <c r="C44" s="178">
        <v>1</v>
      </c>
      <c r="D44" s="178">
        <v>4</v>
      </c>
      <c r="E44" s="179">
        <v>81</v>
      </c>
      <c r="F44" s="180" t="s">
        <v>210</v>
      </c>
      <c r="G44" s="178" t="s">
        <v>210</v>
      </c>
      <c r="H44" s="181" t="s">
        <v>210</v>
      </c>
      <c r="I44" s="182"/>
    </row>
    <row r="45" spans="1:9" ht="14.25">
      <c r="A45" s="177">
        <v>27</v>
      </c>
      <c r="B45" s="178">
        <v>2</v>
      </c>
      <c r="C45" s="178">
        <v>2</v>
      </c>
      <c r="D45" s="178">
        <v>0</v>
      </c>
      <c r="E45" s="179">
        <v>82</v>
      </c>
      <c r="F45" s="180" t="s">
        <v>210</v>
      </c>
      <c r="G45" s="178" t="s">
        <v>210</v>
      </c>
      <c r="H45" s="181" t="s">
        <v>210</v>
      </c>
      <c r="I45" s="182"/>
    </row>
    <row r="46" spans="1:9" ht="14.25">
      <c r="A46" s="177">
        <v>28</v>
      </c>
      <c r="B46" s="178">
        <v>3</v>
      </c>
      <c r="C46" s="178">
        <v>1</v>
      </c>
      <c r="D46" s="178">
        <v>2</v>
      </c>
      <c r="E46" s="179">
        <v>83</v>
      </c>
      <c r="F46" s="180">
        <v>2</v>
      </c>
      <c r="G46" s="178">
        <v>1</v>
      </c>
      <c r="H46" s="181">
        <v>1</v>
      </c>
      <c r="I46" s="182"/>
    </row>
    <row r="47" spans="1:9" ht="14.25">
      <c r="A47" s="183">
        <v>29</v>
      </c>
      <c r="B47" s="184">
        <v>2</v>
      </c>
      <c r="C47" s="184">
        <v>2</v>
      </c>
      <c r="D47" s="184">
        <v>0</v>
      </c>
      <c r="E47" s="185">
        <v>84</v>
      </c>
      <c r="F47" s="186" t="s">
        <v>210</v>
      </c>
      <c r="G47" s="184" t="s">
        <v>210</v>
      </c>
      <c r="H47" s="187" t="s">
        <v>210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7</v>
      </c>
      <c r="C49" s="178">
        <v>5</v>
      </c>
      <c r="D49" s="178">
        <v>2</v>
      </c>
      <c r="E49" s="179" t="s">
        <v>253</v>
      </c>
      <c r="F49" s="180">
        <v>0</v>
      </c>
      <c r="G49" s="178">
        <v>0</v>
      </c>
      <c r="H49" s="181">
        <v>0</v>
      </c>
      <c r="I49" s="182"/>
    </row>
    <row r="50" spans="1:9" ht="14.25">
      <c r="A50" s="177">
        <v>30</v>
      </c>
      <c r="B50" s="178">
        <v>5</v>
      </c>
      <c r="C50" s="178">
        <v>3</v>
      </c>
      <c r="D50" s="178">
        <v>2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1</v>
      </c>
      <c r="C51" s="178">
        <v>1</v>
      </c>
      <c r="D51" s="178">
        <v>0</v>
      </c>
      <c r="E51" s="179">
        <v>86</v>
      </c>
      <c r="F51" s="180" t="s">
        <v>210</v>
      </c>
      <c r="G51" s="178" t="s">
        <v>210</v>
      </c>
      <c r="H51" s="181" t="s">
        <v>210</v>
      </c>
      <c r="I51" s="182"/>
    </row>
    <row r="52" spans="1:9" ht="14.25">
      <c r="A52" s="177">
        <v>32</v>
      </c>
      <c r="B52" s="178" t="s">
        <v>210</v>
      </c>
      <c r="C52" s="178" t="s">
        <v>210</v>
      </c>
      <c r="D52" s="178" t="s">
        <v>210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 t="s">
        <v>210</v>
      </c>
      <c r="C53" s="178" t="s">
        <v>210</v>
      </c>
      <c r="D53" s="178" t="s">
        <v>210</v>
      </c>
      <c r="E53" s="179">
        <v>88</v>
      </c>
      <c r="F53" s="180" t="s">
        <v>210</v>
      </c>
      <c r="G53" s="178" t="s">
        <v>210</v>
      </c>
      <c r="H53" s="181" t="s">
        <v>210</v>
      </c>
      <c r="I53" s="182"/>
    </row>
    <row r="54" spans="1:9" ht="14.25">
      <c r="A54" s="183">
        <v>34</v>
      </c>
      <c r="B54" s="184">
        <v>1</v>
      </c>
      <c r="C54" s="184">
        <v>1</v>
      </c>
      <c r="D54" s="184">
        <v>0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9</v>
      </c>
      <c r="C56" s="178">
        <v>4</v>
      </c>
      <c r="D56" s="178">
        <v>5</v>
      </c>
      <c r="E56" s="179" t="s">
        <v>255</v>
      </c>
      <c r="F56" s="180">
        <v>0</v>
      </c>
      <c r="G56" s="178">
        <v>0</v>
      </c>
      <c r="H56" s="181">
        <v>0</v>
      </c>
      <c r="I56" s="182"/>
    </row>
    <row r="57" spans="1:9" ht="14.25">
      <c r="A57" s="177">
        <v>35</v>
      </c>
      <c r="B57" s="178">
        <v>6</v>
      </c>
      <c r="C57" s="178">
        <v>3</v>
      </c>
      <c r="D57" s="178">
        <v>3</v>
      </c>
      <c r="E57" s="179">
        <v>90</v>
      </c>
      <c r="F57" s="180" t="s">
        <v>210</v>
      </c>
      <c r="G57" s="178" t="s">
        <v>210</v>
      </c>
      <c r="H57" s="181" t="s">
        <v>210</v>
      </c>
      <c r="I57" s="182"/>
    </row>
    <row r="58" spans="1:9" ht="14.25">
      <c r="A58" s="177">
        <v>36</v>
      </c>
      <c r="B58" s="178">
        <v>1</v>
      </c>
      <c r="C58" s="178">
        <v>0</v>
      </c>
      <c r="D58" s="178">
        <v>1</v>
      </c>
      <c r="E58" s="179">
        <v>91</v>
      </c>
      <c r="F58" s="180" t="s">
        <v>210</v>
      </c>
      <c r="G58" s="178" t="s">
        <v>210</v>
      </c>
      <c r="H58" s="181" t="s">
        <v>210</v>
      </c>
      <c r="I58" s="182"/>
    </row>
    <row r="59" spans="1:9" ht="14.25">
      <c r="A59" s="177">
        <v>37</v>
      </c>
      <c r="B59" s="178">
        <v>1</v>
      </c>
      <c r="C59" s="178">
        <v>1</v>
      </c>
      <c r="D59" s="178">
        <v>0</v>
      </c>
      <c r="E59" s="179">
        <v>92</v>
      </c>
      <c r="F59" s="180" t="s">
        <v>210</v>
      </c>
      <c r="G59" s="178" t="s">
        <v>210</v>
      </c>
      <c r="H59" s="181" t="s">
        <v>210</v>
      </c>
      <c r="I59" s="182"/>
    </row>
    <row r="60" spans="1:9" ht="14.25">
      <c r="A60" s="177">
        <v>38</v>
      </c>
      <c r="B60" s="178" t="s">
        <v>210</v>
      </c>
      <c r="C60" s="178" t="s">
        <v>210</v>
      </c>
      <c r="D60" s="178" t="s">
        <v>210</v>
      </c>
      <c r="E60" s="179">
        <v>93</v>
      </c>
      <c r="F60" s="180" t="s">
        <v>210</v>
      </c>
      <c r="G60" s="178" t="s">
        <v>210</v>
      </c>
      <c r="H60" s="181" t="s">
        <v>210</v>
      </c>
      <c r="I60" s="182"/>
    </row>
    <row r="61" spans="1:9" ht="14.25">
      <c r="A61" s="183">
        <v>39</v>
      </c>
      <c r="B61" s="184">
        <v>1</v>
      </c>
      <c r="C61" s="184">
        <v>0</v>
      </c>
      <c r="D61" s="184">
        <v>1</v>
      </c>
      <c r="E61" s="185">
        <v>94</v>
      </c>
      <c r="F61" s="186" t="s">
        <v>210</v>
      </c>
      <c r="G61" s="184" t="s">
        <v>210</v>
      </c>
      <c r="H61" s="187" t="s">
        <v>210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9</v>
      </c>
      <c r="C63" s="178">
        <v>5</v>
      </c>
      <c r="D63" s="178">
        <v>4</v>
      </c>
      <c r="E63" s="179" t="s">
        <v>257</v>
      </c>
      <c r="F63" s="180">
        <v>0</v>
      </c>
      <c r="G63" s="178">
        <v>0</v>
      </c>
      <c r="H63" s="181">
        <v>0</v>
      </c>
      <c r="I63" s="182"/>
    </row>
    <row r="64" spans="1:9" ht="14.25">
      <c r="A64" s="177">
        <v>40</v>
      </c>
      <c r="B64" s="178">
        <v>2</v>
      </c>
      <c r="C64" s="178">
        <v>1</v>
      </c>
      <c r="D64" s="178">
        <v>1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</v>
      </c>
      <c r="C65" s="178">
        <v>1</v>
      </c>
      <c r="D65" s="178">
        <v>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</v>
      </c>
      <c r="C66" s="178">
        <v>1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</v>
      </c>
      <c r="C67" s="178">
        <v>0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2</v>
      </c>
      <c r="C68" s="184">
        <v>2</v>
      </c>
      <c r="D68" s="184">
        <v>0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6</v>
      </c>
      <c r="C70" s="178">
        <v>3</v>
      </c>
      <c r="D70" s="178">
        <v>3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2</v>
      </c>
      <c r="C71" s="178">
        <v>2</v>
      </c>
      <c r="D71" s="178">
        <v>0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 t="s">
        <v>210</v>
      </c>
      <c r="C72" s="178" t="s">
        <v>210</v>
      </c>
      <c r="D72" s="178" t="s">
        <v>210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</v>
      </c>
      <c r="C73" s="178">
        <v>1</v>
      </c>
      <c r="D73" s="178">
        <v>1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</v>
      </c>
      <c r="C74" s="178">
        <v>0</v>
      </c>
      <c r="D74" s="178">
        <v>1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</v>
      </c>
      <c r="C75" s="184">
        <v>0</v>
      </c>
      <c r="D75" s="184">
        <v>1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15</v>
      </c>
      <c r="G76" s="189">
        <f>C7+C14+C21</f>
        <v>6</v>
      </c>
      <c r="H76" s="173">
        <f>D7+D14+D21</f>
        <v>9</v>
      </c>
    </row>
    <row r="77" spans="1:8" ht="14.25">
      <c r="A77" s="177" t="s">
        <v>259</v>
      </c>
      <c r="B77" s="178">
        <v>7</v>
      </c>
      <c r="C77" s="178">
        <v>5</v>
      </c>
      <c r="D77" s="178">
        <v>2</v>
      </c>
      <c r="E77" s="179" t="s">
        <v>268</v>
      </c>
      <c r="F77" s="188">
        <f>B28+B35+B42+B49+B56+B63+B70+B77+F7+F14</f>
        <v>91</v>
      </c>
      <c r="G77" s="189">
        <f>C28+C35+C42+C49+C56+C63+C70+C77+G7+G14</f>
        <v>63</v>
      </c>
      <c r="H77" s="173">
        <f>D28+D35+D42+D49+D56+D63+D70+D77+H7+H14</f>
        <v>28</v>
      </c>
    </row>
    <row r="78" spans="1:8" ht="14.25">
      <c r="A78" s="177">
        <v>50</v>
      </c>
      <c r="B78" s="178">
        <v>1</v>
      </c>
      <c r="C78" s="178">
        <v>0</v>
      </c>
      <c r="D78" s="178">
        <v>1</v>
      </c>
      <c r="E78" s="179" t="s">
        <v>269</v>
      </c>
      <c r="F78" s="188">
        <f>F21+F28+F35+F42+F49+F56+F63+F70</f>
        <v>4</v>
      </c>
      <c r="G78" s="189">
        <f>G21+G28+G35+G42+G49+G56+G63+G70</f>
        <v>1</v>
      </c>
      <c r="H78" s="173">
        <f>H21+H28+H35+H42+H49+H56+H63+H70</f>
        <v>3</v>
      </c>
    </row>
    <row r="79" spans="1:8" ht="14.25">
      <c r="A79" s="177">
        <v>51</v>
      </c>
      <c r="B79" s="178">
        <v>2</v>
      </c>
      <c r="C79" s="178">
        <v>1</v>
      </c>
      <c r="D79" s="178">
        <v>1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</v>
      </c>
      <c r="C80" s="178">
        <v>1</v>
      </c>
      <c r="D80" s="178">
        <v>0</v>
      </c>
      <c r="E80" s="179" t="s">
        <v>267</v>
      </c>
      <c r="F80" s="191">
        <f>F76/$B$5*100</f>
        <v>13.636363636363635</v>
      </c>
      <c r="G80" s="192">
        <f>G76/$C$5*100</f>
        <v>8.571428571428571</v>
      </c>
      <c r="H80" s="193">
        <f>H76/$D$5*100</f>
        <v>22.5</v>
      </c>
    </row>
    <row r="81" spans="1:8" ht="14.25">
      <c r="A81" s="177">
        <v>53</v>
      </c>
      <c r="B81" s="178">
        <v>1</v>
      </c>
      <c r="C81" s="178">
        <v>1</v>
      </c>
      <c r="D81" s="178">
        <v>0</v>
      </c>
      <c r="E81" s="179" t="s">
        <v>268</v>
      </c>
      <c r="F81" s="191">
        <f>F77/$B$5*100</f>
        <v>82.72727272727273</v>
      </c>
      <c r="G81" s="192">
        <f>G77/$C$5*100</f>
        <v>90</v>
      </c>
      <c r="H81" s="193">
        <f>H77/$D$5*100</f>
        <v>70</v>
      </c>
    </row>
    <row r="82" spans="1:8" ht="15" thickBot="1">
      <c r="A82" s="194">
        <v>54</v>
      </c>
      <c r="B82" s="195">
        <v>2</v>
      </c>
      <c r="C82" s="195">
        <v>2</v>
      </c>
      <c r="D82" s="195">
        <v>0</v>
      </c>
      <c r="E82" s="196" t="s">
        <v>269</v>
      </c>
      <c r="F82" s="197">
        <f>F78/$B$5*100</f>
        <v>3.6363636363636362</v>
      </c>
      <c r="G82" s="198">
        <f>G78/$C$5*100</f>
        <v>1.4285714285714286</v>
      </c>
      <c r="H82" s="199">
        <f>H78/$D$5*100</f>
        <v>7.5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288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2415</v>
      </c>
      <c r="C5" s="171">
        <f>SUM(C7,C14,C21,C28,C35,C42,C49,C56,C63,C70,C77,G7,G14,G21,G28,G35,G42,G49,G56,G63,G70,G71)</f>
        <v>1423</v>
      </c>
      <c r="D5" s="172">
        <f>SUM(D7,D14,D21,D28,D35,D42,D49,D56,D63,D70,D77,H7,H14,H21,H28,H35,H42,H49,H56,H63,H70,H71)</f>
        <v>992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104</v>
      </c>
      <c r="C7" s="178">
        <v>49</v>
      </c>
      <c r="D7" s="178">
        <v>55</v>
      </c>
      <c r="E7" s="179" t="s">
        <v>241</v>
      </c>
      <c r="F7" s="180">
        <v>37</v>
      </c>
      <c r="G7" s="178">
        <v>25</v>
      </c>
      <c r="H7" s="181">
        <v>12</v>
      </c>
      <c r="I7" s="182"/>
    </row>
    <row r="8" spans="1:9" ht="14.25">
      <c r="A8" s="177">
        <v>0</v>
      </c>
      <c r="B8" s="178">
        <v>18</v>
      </c>
      <c r="C8" s="178">
        <v>9</v>
      </c>
      <c r="D8" s="178">
        <v>9</v>
      </c>
      <c r="E8" s="179">
        <v>55</v>
      </c>
      <c r="F8" s="180">
        <v>7</v>
      </c>
      <c r="G8" s="178">
        <v>6</v>
      </c>
      <c r="H8" s="181">
        <v>1</v>
      </c>
      <c r="I8" s="182"/>
    </row>
    <row r="9" spans="1:9" ht="14.25">
      <c r="A9" s="177">
        <v>1</v>
      </c>
      <c r="B9" s="178">
        <v>29</v>
      </c>
      <c r="C9" s="178">
        <v>12</v>
      </c>
      <c r="D9" s="178">
        <v>17</v>
      </c>
      <c r="E9" s="179">
        <v>56</v>
      </c>
      <c r="F9" s="180">
        <v>9</v>
      </c>
      <c r="G9" s="178">
        <v>5</v>
      </c>
      <c r="H9" s="181">
        <v>4</v>
      </c>
      <c r="I9" s="182"/>
    </row>
    <row r="10" spans="1:9" ht="14.25">
      <c r="A10" s="177">
        <v>2</v>
      </c>
      <c r="B10" s="178">
        <v>20</v>
      </c>
      <c r="C10" s="178">
        <v>8</v>
      </c>
      <c r="D10" s="178">
        <v>12</v>
      </c>
      <c r="E10" s="179">
        <v>57</v>
      </c>
      <c r="F10" s="180">
        <v>9</v>
      </c>
      <c r="G10" s="178">
        <v>7</v>
      </c>
      <c r="H10" s="181">
        <v>2</v>
      </c>
      <c r="I10" s="182"/>
    </row>
    <row r="11" spans="1:9" ht="14.25">
      <c r="A11" s="177">
        <v>3</v>
      </c>
      <c r="B11" s="178">
        <v>14</v>
      </c>
      <c r="C11" s="178">
        <v>9</v>
      </c>
      <c r="D11" s="178">
        <v>5</v>
      </c>
      <c r="E11" s="179">
        <v>58</v>
      </c>
      <c r="F11" s="180">
        <v>6</v>
      </c>
      <c r="G11" s="178">
        <v>4</v>
      </c>
      <c r="H11" s="181">
        <v>2</v>
      </c>
      <c r="I11" s="182"/>
    </row>
    <row r="12" spans="1:9" ht="14.25">
      <c r="A12" s="183">
        <v>4</v>
      </c>
      <c r="B12" s="184">
        <v>23</v>
      </c>
      <c r="C12" s="184">
        <v>11</v>
      </c>
      <c r="D12" s="184">
        <v>12</v>
      </c>
      <c r="E12" s="185">
        <v>59</v>
      </c>
      <c r="F12" s="186">
        <v>6</v>
      </c>
      <c r="G12" s="184">
        <v>3</v>
      </c>
      <c r="H12" s="187">
        <v>3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107</v>
      </c>
      <c r="C14" s="178">
        <v>56</v>
      </c>
      <c r="D14" s="178">
        <v>51</v>
      </c>
      <c r="E14" s="179" t="s">
        <v>243</v>
      </c>
      <c r="F14" s="180">
        <v>14</v>
      </c>
      <c r="G14" s="178">
        <v>8</v>
      </c>
      <c r="H14" s="181">
        <v>6</v>
      </c>
      <c r="I14" s="182"/>
    </row>
    <row r="15" spans="1:9" ht="14.25">
      <c r="A15" s="177">
        <v>5</v>
      </c>
      <c r="B15" s="178">
        <v>20</v>
      </c>
      <c r="C15" s="178">
        <v>11</v>
      </c>
      <c r="D15" s="178">
        <v>9</v>
      </c>
      <c r="E15" s="179">
        <v>60</v>
      </c>
      <c r="F15" s="180">
        <v>4</v>
      </c>
      <c r="G15" s="178">
        <v>2</v>
      </c>
      <c r="H15" s="181">
        <v>2</v>
      </c>
      <c r="I15" s="182"/>
    </row>
    <row r="16" spans="1:9" ht="14.25">
      <c r="A16" s="177">
        <v>6</v>
      </c>
      <c r="B16" s="178">
        <v>26</v>
      </c>
      <c r="C16" s="178">
        <v>15</v>
      </c>
      <c r="D16" s="178">
        <v>11</v>
      </c>
      <c r="E16" s="179">
        <v>61</v>
      </c>
      <c r="F16" s="180">
        <v>4</v>
      </c>
      <c r="G16" s="178">
        <v>3</v>
      </c>
      <c r="H16" s="181">
        <v>1</v>
      </c>
      <c r="I16" s="182"/>
    </row>
    <row r="17" spans="1:9" ht="14.25">
      <c r="A17" s="177">
        <v>7</v>
      </c>
      <c r="B17" s="178">
        <v>26</v>
      </c>
      <c r="C17" s="178">
        <v>18</v>
      </c>
      <c r="D17" s="178">
        <v>8</v>
      </c>
      <c r="E17" s="179">
        <v>62</v>
      </c>
      <c r="F17" s="180">
        <v>3</v>
      </c>
      <c r="G17" s="178">
        <v>2</v>
      </c>
      <c r="H17" s="181">
        <v>1</v>
      </c>
      <c r="I17" s="182"/>
    </row>
    <row r="18" spans="1:9" ht="14.25">
      <c r="A18" s="177">
        <v>8</v>
      </c>
      <c r="B18" s="178">
        <v>21</v>
      </c>
      <c r="C18" s="178">
        <v>9</v>
      </c>
      <c r="D18" s="178">
        <v>12</v>
      </c>
      <c r="E18" s="179">
        <v>63</v>
      </c>
      <c r="F18" s="180">
        <v>3</v>
      </c>
      <c r="G18" s="178">
        <v>1</v>
      </c>
      <c r="H18" s="181">
        <v>2</v>
      </c>
      <c r="I18" s="182"/>
    </row>
    <row r="19" spans="1:9" ht="14.25">
      <c r="A19" s="183">
        <v>9</v>
      </c>
      <c r="B19" s="184">
        <v>14</v>
      </c>
      <c r="C19" s="184">
        <v>3</v>
      </c>
      <c r="D19" s="184">
        <v>11</v>
      </c>
      <c r="E19" s="185">
        <v>64</v>
      </c>
      <c r="F19" s="186" t="s">
        <v>210</v>
      </c>
      <c r="G19" s="184" t="s">
        <v>210</v>
      </c>
      <c r="H19" s="187" t="s">
        <v>210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67</v>
      </c>
      <c r="C21" s="178">
        <v>34</v>
      </c>
      <c r="D21" s="178">
        <v>33</v>
      </c>
      <c r="E21" s="179" t="s">
        <v>245</v>
      </c>
      <c r="F21" s="180">
        <v>15</v>
      </c>
      <c r="G21" s="178">
        <v>5</v>
      </c>
      <c r="H21" s="181">
        <v>10</v>
      </c>
      <c r="I21" s="182"/>
    </row>
    <row r="22" spans="1:9" ht="14.25">
      <c r="A22" s="177">
        <v>10</v>
      </c>
      <c r="B22" s="178">
        <v>18</v>
      </c>
      <c r="C22" s="178">
        <v>12</v>
      </c>
      <c r="D22" s="178">
        <v>6</v>
      </c>
      <c r="E22" s="179">
        <v>65</v>
      </c>
      <c r="F22" s="180">
        <v>3</v>
      </c>
      <c r="G22" s="178">
        <v>1</v>
      </c>
      <c r="H22" s="181">
        <v>2</v>
      </c>
      <c r="I22" s="182"/>
    </row>
    <row r="23" spans="1:9" ht="14.25">
      <c r="A23" s="177">
        <v>11</v>
      </c>
      <c r="B23" s="178">
        <v>12</v>
      </c>
      <c r="C23" s="178">
        <v>5</v>
      </c>
      <c r="D23" s="178">
        <v>7</v>
      </c>
      <c r="E23" s="179">
        <v>66</v>
      </c>
      <c r="F23" s="180">
        <v>5</v>
      </c>
      <c r="G23" s="178">
        <v>1</v>
      </c>
      <c r="H23" s="181">
        <v>4</v>
      </c>
      <c r="I23" s="182"/>
    </row>
    <row r="24" spans="1:9" ht="14.25">
      <c r="A24" s="177">
        <v>12</v>
      </c>
      <c r="B24" s="178">
        <v>8</v>
      </c>
      <c r="C24" s="178">
        <v>4</v>
      </c>
      <c r="D24" s="178">
        <v>4</v>
      </c>
      <c r="E24" s="179">
        <v>67</v>
      </c>
      <c r="F24" s="180">
        <v>2</v>
      </c>
      <c r="G24" s="178">
        <v>1</v>
      </c>
      <c r="H24" s="181">
        <v>1</v>
      </c>
      <c r="I24" s="182"/>
    </row>
    <row r="25" spans="1:9" ht="14.25">
      <c r="A25" s="177">
        <v>13</v>
      </c>
      <c r="B25" s="178">
        <v>12</v>
      </c>
      <c r="C25" s="178">
        <v>3</v>
      </c>
      <c r="D25" s="178">
        <v>9</v>
      </c>
      <c r="E25" s="179">
        <v>68</v>
      </c>
      <c r="F25" s="180">
        <v>4</v>
      </c>
      <c r="G25" s="178">
        <v>2</v>
      </c>
      <c r="H25" s="181">
        <v>2</v>
      </c>
      <c r="I25" s="182"/>
    </row>
    <row r="26" spans="1:9" ht="14.25">
      <c r="A26" s="183">
        <v>14</v>
      </c>
      <c r="B26" s="184">
        <v>17</v>
      </c>
      <c r="C26" s="184">
        <v>10</v>
      </c>
      <c r="D26" s="184">
        <v>7</v>
      </c>
      <c r="E26" s="185">
        <v>69</v>
      </c>
      <c r="F26" s="186">
        <v>1</v>
      </c>
      <c r="G26" s="184">
        <v>0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328</v>
      </c>
      <c r="C28" s="178">
        <v>202</v>
      </c>
      <c r="D28" s="178">
        <v>126</v>
      </c>
      <c r="E28" s="179" t="s">
        <v>247</v>
      </c>
      <c r="F28" s="180">
        <v>11</v>
      </c>
      <c r="G28" s="178">
        <v>3</v>
      </c>
      <c r="H28" s="181">
        <v>8</v>
      </c>
      <c r="I28" s="182"/>
    </row>
    <row r="29" spans="1:9" ht="14.25">
      <c r="A29" s="177">
        <v>15</v>
      </c>
      <c r="B29" s="178">
        <v>7</v>
      </c>
      <c r="C29" s="178">
        <v>3</v>
      </c>
      <c r="D29" s="178">
        <v>4</v>
      </c>
      <c r="E29" s="179">
        <v>70</v>
      </c>
      <c r="F29" s="180">
        <v>2</v>
      </c>
      <c r="G29" s="178">
        <v>1</v>
      </c>
      <c r="H29" s="181">
        <v>1</v>
      </c>
      <c r="I29" s="182"/>
    </row>
    <row r="30" spans="1:9" ht="14.25">
      <c r="A30" s="177">
        <v>16</v>
      </c>
      <c r="B30" s="178">
        <v>11</v>
      </c>
      <c r="C30" s="178">
        <v>3</v>
      </c>
      <c r="D30" s="178">
        <v>8</v>
      </c>
      <c r="E30" s="179">
        <v>71</v>
      </c>
      <c r="F30" s="180">
        <v>5</v>
      </c>
      <c r="G30" s="178">
        <v>0</v>
      </c>
      <c r="H30" s="181">
        <v>5</v>
      </c>
      <c r="I30" s="182"/>
    </row>
    <row r="31" spans="1:9" ht="14.25">
      <c r="A31" s="177">
        <v>17</v>
      </c>
      <c r="B31" s="178">
        <v>3</v>
      </c>
      <c r="C31" s="178">
        <v>1</v>
      </c>
      <c r="D31" s="178">
        <v>2</v>
      </c>
      <c r="E31" s="179">
        <v>72</v>
      </c>
      <c r="F31" s="180">
        <v>2</v>
      </c>
      <c r="G31" s="178">
        <v>1</v>
      </c>
      <c r="H31" s="181">
        <v>1</v>
      </c>
      <c r="I31" s="182"/>
    </row>
    <row r="32" spans="1:9" ht="14.25">
      <c r="A32" s="177">
        <v>18</v>
      </c>
      <c r="B32" s="178">
        <v>67</v>
      </c>
      <c r="C32" s="178">
        <v>40</v>
      </c>
      <c r="D32" s="178">
        <v>27</v>
      </c>
      <c r="E32" s="179">
        <v>73</v>
      </c>
      <c r="F32" s="180">
        <v>2</v>
      </c>
      <c r="G32" s="178">
        <v>1</v>
      </c>
      <c r="H32" s="181">
        <v>1</v>
      </c>
      <c r="I32" s="182"/>
    </row>
    <row r="33" spans="1:9" ht="14.25">
      <c r="A33" s="183">
        <v>19</v>
      </c>
      <c r="B33" s="184">
        <v>240</v>
      </c>
      <c r="C33" s="184">
        <v>155</v>
      </c>
      <c r="D33" s="184">
        <v>85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660</v>
      </c>
      <c r="C35" s="178">
        <v>409</v>
      </c>
      <c r="D35" s="178">
        <v>251</v>
      </c>
      <c r="E35" s="179" t="s">
        <v>249</v>
      </c>
      <c r="F35" s="180">
        <v>13</v>
      </c>
      <c r="G35" s="178">
        <v>5</v>
      </c>
      <c r="H35" s="181">
        <v>8</v>
      </c>
      <c r="I35" s="182"/>
    </row>
    <row r="36" spans="1:9" ht="14.25">
      <c r="A36" s="177">
        <v>20</v>
      </c>
      <c r="B36" s="178">
        <v>114</v>
      </c>
      <c r="C36" s="178">
        <v>74</v>
      </c>
      <c r="D36" s="178">
        <v>40</v>
      </c>
      <c r="E36" s="179">
        <v>75</v>
      </c>
      <c r="F36" s="180">
        <v>1</v>
      </c>
      <c r="G36" s="178">
        <v>0</v>
      </c>
      <c r="H36" s="181">
        <v>1</v>
      </c>
      <c r="I36" s="182"/>
    </row>
    <row r="37" spans="1:9" ht="14.25">
      <c r="A37" s="177">
        <v>21</v>
      </c>
      <c r="B37" s="178">
        <v>163</v>
      </c>
      <c r="C37" s="178">
        <v>103</v>
      </c>
      <c r="D37" s="178">
        <v>60</v>
      </c>
      <c r="E37" s="179">
        <v>76</v>
      </c>
      <c r="F37" s="180">
        <v>4</v>
      </c>
      <c r="G37" s="178">
        <v>2</v>
      </c>
      <c r="H37" s="181">
        <v>2</v>
      </c>
      <c r="I37" s="182"/>
    </row>
    <row r="38" spans="1:9" ht="14.25">
      <c r="A38" s="177">
        <v>22</v>
      </c>
      <c r="B38" s="178">
        <v>124</v>
      </c>
      <c r="C38" s="178">
        <v>70</v>
      </c>
      <c r="D38" s="178">
        <v>54</v>
      </c>
      <c r="E38" s="179">
        <v>77</v>
      </c>
      <c r="F38" s="180" t="s">
        <v>210</v>
      </c>
      <c r="G38" s="178" t="s">
        <v>210</v>
      </c>
      <c r="H38" s="181" t="s">
        <v>210</v>
      </c>
      <c r="I38" s="182"/>
    </row>
    <row r="39" spans="1:9" ht="14.25">
      <c r="A39" s="177">
        <v>23</v>
      </c>
      <c r="B39" s="178">
        <v>141</v>
      </c>
      <c r="C39" s="178">
        <v>84</v>
      </c>
      <c r="D39" s="178">
        <v>57</v>
      </c>
      <c r="E39" s="179">
        <v>78</v>
      </c>
      <c r="F39" s="180">
        <v>5</v>
      </c>
      <c r="G39" s="178">
        <v>1</v>
      </c>
      <c r="H39" s="181">
        <v>4</v>
      </c>
      <c r="I39" s="182"/>
    </row>
    <row r="40" spans="1:9" ht="14.25">
      <c r="A40" s="183">
        <v>24</v>
      </c>
      <c r="B40" s="184">
        <v>118</v>
      </c>
      <c r="C40" s="184">
        <v>78</v>
      </c>
      <c r="D40" s="184">
        <v>40</v>
      </c>
      <c r="E40" s="185">
        <v>79</v>
      </c>
      <c r="F40" s="186">
        <v>3</v>
      </c>
      <c r="G40" s="184">
        <v>2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408</v>
      </c>
      <c r="C42" s="178">
        <v>246</v>
      </c>
      <c r="D42" s="178">
        <v>162</v>
      </c>
      <c r="E42" s="179" t="s">
        <v>251</v>
      </c>
      <c r="F42" s="180">
        <v>12</v>
      </c>
      <c r="G42" s="178">
        <v>3</v>
      </c>
      <c r="H42" s="181">
        <v>9</v>
      </c>
      <c r="I42" s="182"/>
    </row>
    <row r="43" spans="1:9" ht="14.25">
      <c r="A43" s="177">
        <v>25</v>
      </c>
      <c r="B43" s="178">
        <v>101</v>
      </c>
      <c r="C43" s="178">
        <v>67</v>
      </c>
      <c r="D43" s="178">
        <v>34</v>
      </c>
      <c r="E43" s="179">
        <v>80</v>
      </c>
      <c r="F43" s="180">
        <v>5</v>
      </c>
      <c r="G43" s="178">
        <v>2</v>
      </c>
      <c r="H43" s="181">
        <v>3</v>
      </c>
      <c r="I43" s="182"/>
    </row>
    <row r="44" spans="1:9" ht="14.25">
      <c r="A44" s="177">
        <v>26</v>
      </c>
      <c r="B44" s="178">
        <v>88</v>
      </c>
      <c r="C44" s="178">
        <v>52</v>
      </c>
      <c r="D44" s="178">
        <v>36</v>
      </c>
      <c r="E44" s="179">
        <v>81</v>
      </c>
      <c r="F44" s="180">
        <v>1</v>
      </c>
      <c r="G44" s="178">
        <v>0</v>
      </c>
      <c r="H44" s="181">
        <v>1</v>
      </c>
      <c r="I44" s="182"/>
    </row>
    <row r="45" spans="1:9" ht="14.25">
      <c r="A45" s="177">
        <v>27</v>
      </c>
      <c r="B45" s="178">
        <v>84</v>
      </c>
      <c r="C45" s="178">
        <v>51</v>
      </c>
      <c r="D45" s="178">
        <v>33</v>
      </c>
      <c r="E45" s="179">
        <v>82</v>
      </c>
      <c r="F45" s="180">
        <v>2</v>
      </c>
      <c r="G45" s="178">
        <v>0</v>
      </c>
      <c r="H45" s="181">
        <v>2</v>
      </c>
      <c r="I45" s="182"/>
    </row>
    <row r="46" spans="1:9" ht="14.25">
      <c r="A46" s="177">
        <v>28</v>
      </c>
      <c r="B46" s="178">
        <v>86</v>
      </c>
      <c r="C46" s="178">
        <v>42</v>
      </c>
      <c r="D46" s="178">
        <v>44</v>
      </c>
      <c r="E46" s="179">
        <v>83</v>
      </c>
      <c r="F46" s="180">
        <v>2</v>
      </c>
      <c r="G46" s="178">
        <v>1</v>
      </c>
      <c r="H46" s="181">
        <v>1</v>
      </c>
      <c r="I46" s="182"/>
    </row>
    <row r="47" spans="1:9" ht="14.25">
      <c r="A47" s="183">
        <v>29</v>
      </c>
      <c r="B47" s="184">
        <v>49</v>
      </c>
      <c r="C47" s="184">
        <v>34</v>
      </c>
      <c r="D47" s="184">
        <v>15</v>
      </c>
      <c r="E47" s="185">
        <v>84</v>
      </c>
      <c r="F47" s="186">
        <v>2</v>
      </c>
      <c r="G47" s="184">
        <v>0</v>
      </c>
      <c r="H47" s="187">
        <v>2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224</v>
      </c>
      <c r="C49" s="178">
        <v>123</v>
      </c>
      <c r="D49" s="178">
        <v>101</v>
      </c>
      <c r="E49" s="179" t="s">
        <v>253</v>
      </c>
      <c r="F49" s="180">
        <v>9</v>
      </c>
      <c r="G49" s="178">
        <v>1</v>
      </c>
      <c r="H49" s="181">
        <v>8</v>
      </c>
      <c r="I49" s="182"/>
    </row>
    <row r="50" spans="1:9" ht="14.25">
      <c r="A50" s="177">
        <v>30</v>
      </c>
      <c r="B50" s="178">
        <v>59</v>
      </c>
      <c r="C50" s="178">
        <v>36</v>
      </c>
      <c r="D50" s="178">
        <v>23</v>
      </c>
      <c r="E50" s="179">
        <v>85</v>
      </c>
      <c r="F50" s="180">
        <v>3</v>
      </c>
      <c r="G50" s="178">
        <v>1</v>
      </c>
      <c r="H50" s="181">
        <v>2</v>
      </c>
      <c r="I50" s="182"/>
    </row>
    <row r="51" spans="1:9" ht="14.25">
      <c r="A51" s="177">
        <v>31</v>
      </c>
      <c r="B51" s="178">
        <v>49</v>
      </c>
      <c r="C51" s="178">
        <v>30</v>
      </c>
      <c r="D51" s="178">
        <v>19</v>
      </c>
      <c r="E51" s="179">
        <v>86</v>
      </c>
      <c r="F51" s="180">
        <v>2</v>
      </c>
      <c r="G51" s="178">
        <v>0</v>
      </c>
      <c r="H51" s="181">
        <v>2</v>
      </c>
      <c r="I51" s="182"/>
    </row>
    <row r="52" spans="1:9" ht="14.25">
      <c r="A52" s="177">
        <v>32</v>
      </c>
      <c r="B52" s="178">
        <v>46</v>
      </c>
      <c r="C52" s="178">
        <v>20</v>
      </c>
      <c r="D52" s="178">
        <v>26</v>
      </c>
      <c r="E52" s="179">
        <v>87</v>
      </c>
      <c r="F52" s="180">
        <v>2</v>
      </c>
      <c r="G52" s="178">
        <v>0</v>
      </c>
      <c r="H52" s="181">
        <v>2</v>
      </c>
      <c r="I52" s="182"/>
    </row>
    <row r="53" spans="1:9" ht="14.25">
      <c r="A53" s="177">
        <v>33</v>
      </c>
      <c r="B53" s="178">
        <v>37</v>
      </c>
      <c r="C53" s="178">
        <v>17</v>
      </c>
      <c r="D53" s="178">
        <v>20</v>
      </c>
      <c r="E53" s="179">
        <v>88</v>
      </c>
      <c r="F53" s="180">
        <v>1</v>
      </c>
      <c r="G53" s="178">
        <v>0</v>
      </c>
      <c r="H53" s="181">
        <v>1</v>
      </c>
      <c r="I53" s="182"/>
    </row>
    <row r="54" spans="1:9" ht="14.25">
      <c r="A54" s="183">
        <v>34</v>
      </c>
      <c r="B54" s="184">
        <v>33</v>
      </c>
      <c r="C54" s="184">
        <v>20</v>
      </c>
      <c r="D54" s="184">
        <v>13</v>
      </c>
      <c r="E54" s="185">
        <v>89</v>
      </c>
      <c r="F54" s="186">
        <v>1</v>
      </c>
      <c r="G54" s="184">
        <v>0</v>
      </c>
      <c r="H54" s="187">
        <v>1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135</v>
      </c>
      <c r="C56" s="178">
        <v>77</v>
      </c>
      <c r="D56" s="178">
        <v>58</v>
      </c>
      <c r="E56" s="179" t="s">
        <v>255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34</v>
      </c>
      <c r="C57" s="178">
        <v>16</v>
      </c>
      <c r="D57" s="178">
        <v>18</v>
      </c>
      <c r="E57" s="179">
        <v>90</v>
      </c>
      <c r="F57" s="180" t="s">
        <v>210</v>
      </c>
      <c r="G57" s="178" t="s">
        <v>210</v>
      </c>
      <c r="H57" s="181" t="s">
        <v>210</v>
      </c>
      <c r="I57" s="182"/>
    </row>
    <row r="58" spans="1:9" ht="14.25">
      <c r="A58" s="177">
        <v>36</v>
      </c>
      <c r="B58" s="178">
        <v>25</v>
      </c>
      <c r="C58" s="178">
        <v>14</v>
      </c>
      <c r="D58" s="178">
        <v>11</v>
      </c>
      <c r="E58" s="179">
        <v>91</v>
      </c>
      <c r="F58" s="180" t="s">
        <v>210</v>
      </c>
      <c r="G58" s="178" t="s">
        <v>210</v>
      </c>
      <c r="H58" s="181" t="s">
        <v>210</v>
      </c>
      <c r="I58" s="182"/>
    </row>
    <row r="59" spans="1:9" ht="14.25">
      <c r="A59" s="177">
        <v>37</v>
      </c>
      <c r="B59" s="178">
        <v>26</v>
      </c>
      <c r="C59" s="178">
        <v>16</v>
      </c>
      <c r="D59" s="178">
        <v>10</v>
      </c>
      <c r="E59" s="179">
        <v>92</v>
      </c>
      <c r="F59" s="180" t="s">
        <v>210</v>
      </c>
      <c r="G59" s="178" t="s">
        <v>210</v>
      </c>
      <c r="H59" s="181" t="s">
        <v>210</v>
      </c>
      <c r="I59" s="182"/>
    </row>
    <row r="60" spans="1:9" ht="14.25">
      <c r="A60" s="177">
        <v>38</v>
      </c>
      <c r="B60" s="178">
        <v>25</v>
      </c>
      <c r="C60" s="178">
        <v>16</v>
      </c>
      <c r="D60" s="178">
        <v>9</v>
      </c>
      <c r="E60" s="179">
        <v>93</v>
      </c>
      <c r="F60" s="180" t="s">
        <v>210</v>
      </c>
      <c r="G60" s="178" t="s">
        <v>210</v>
      </c>
      <c r="H60" s="181" t="s">
        <v>210</v>
      </c>
      <c r="I60" s="182"/>
    </row>
    <row r="61" spans="1:9" ht="14.25">
      <c r="A61" s="183">
        <v>39</v>
      </c>
      <c r="B61" s="184">
        <v>25</v>
      </c>
      <c r="C61" s="184">
        <v>15</v>
      </c>
      <c r="D61" s="184">
        <v>10</v>
      </c>
      <c r="E61" s="185">
        <v>94</v>
      </c>
      <c r="F61" s="186">
        <v>1</v>
      </c>
      <c r="G61" s="184">
        <v>0</v>
      </c>
      <c r="H61" s="187">
        <v>1</v>
      </c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98</v>
      </c>
      <c r="C63" s="178">
        <v>59</v>
      </c>
      <c r="D63" s="178">
        <v>39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22</v>
      </c>
      <c r="C64" s="178">
        <v>12</v>
      </c>
      <c r="D64" s="178">
        <v>10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25</v>
      </c>
      <c r="C65" s="178">
        <v>12</v>
      </c>
      <c r="D65" s="178">
        <v>13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21</v>
      </c>
      <c r="C66" s="178">
        <v>14</v>
      </c>
      <c r="D66" s="178">
        <v>7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16</v>
      </c>
      <c r="C67" s="178">
        <v>13</v>
      </c>
      <c r="D67" s="178">
        <v>3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14</v>
      </c>
      <c r="C68" s="184">
        <v>8</v>
      </c>
      <c r="D68" s="184">
        <v>6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110</v>
      </c>
      <c r="C70" s="178">
        <v>75</v>
      </c>
      <c r="D70" s="178">
        <v>35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20</v>
      </c>
      <c r="C71" s="178">
        <v>12</v>
      </c>
      <c r="D71" s="178">
        <v>8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19</v>
      </c>
      <c r="C72" s="178">
        <v>13</v>
      </c>
      <c r="D72" s="178">
        <v>6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22</v>
      </c>
      <c r="C73" s="178">
        <v>16</v>
      </c>
      <c r="D73" s="178">
        <v>6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30</v>
      </c>
      <c r="C74" s="178">
        <v>21</v>
      </c>
      <c r="D74" s="178">
        <v>9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19</v>
      </c>
      <c r="C75" s="184">
        <v>13</v>
      </c>
      <c r="D75" s="184">
        <v>6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278</v>
      </c>
      <c r="G76" s="189">
        <f>C7+C14+C21</f>
        <v>139</v>
      </c>
      <c r="H76" s="173">
        <f>D7+D14+D21</f>
        <v>139</v>
      </c>
    </row>
    <row r="77" spans="1:8" ht="14.25">
      <c r="A77" s="177" t="s">
        <v>259</v>
      </c>
      <c r="B77" s="178">
        <v>62</v>
      </c>
      <c r="C77" s="178">
        <v>43</v>
      </c>
      <c r="D77" s="178">
        <v>19</v>
      </c>
      <c r="E77" s="179" t="s">
        <v>268</v>
      </c>
      <c r="F77" s="188">
        <f>B28+B35+B42+B49+B56+B63+B70+B77+F7+F14</f>
        <v>2076</v>
      </c>
      <c r="G77" s="189">
        <f>C28+C35+C42+C49+C56+C63+C70+C77+G7+G14</f>
        <v>1267</v>
      </c>
      <c r="H77" s="173">
        <f>D28+D35+D42+D49+D56+D63+D70+D77+H7+H14</f>
        <v>809</v>
      </c>
    </row>
    <row r="78" spans="1:8" ht="14.25">
      <c r="A78" s="177">
        <v>50</v>
      </c>
      <c r="B78" s="178">
        <v>14</v>
      </c>
      <c r="C78" s="178">
        <v>11</v>
      </c>
      <c r="D78" s="178">
        <v>3</v>
      </c>
      <c r="E78" s="179" t="s">
        <v>269</v>
      </c>
      <c r="F78" s="188">
        <f>F21+F28+F35+F42+F49+F56+F63+F70</f>
        <v>61</v>
      </c>
      <c r="G78" s="189">
        <f>G21+G28+G35+G42+G49+G56+G63+G70</f>
        <v>17</v>
      </c>
      <c r="H78" s="173">
        <f>H21+H28+H35+H42+H49+H56+H63+H70</f>
        <v>44</v>
      </c>
    </row>
    <row r="79" spans="1:8" ht="14.25">
      <c r="A79" s="177">
        <v>51</v>
      </c>
      <c r="B79" s="178">
        <v>11</v>
      </c>
      <c r="C79" s="178">
        <v>7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13</v>
      </c>
      <c r="C80" s="178">
        <v>7</v>
      </c>
      <c r="D80" s="178">
        <v>6</v>
      </c>
      <c r="E80" s="179" t="s">
        <v>267</v>
      </c>
      <c r="F80" s="191">
        <f>F76/$B$5*100</f>
        <v>11.511387163561077</v>
      </c>
      <c r="G80" s="192">
        <f>G76/$C$5*100</f>
        <v>9.76809557273366</v>
      </c>
      <c r="H80" s="193">
        <f>H76/$D$5*100</f>
        <v>14.012096774193546</v>
      </c>
    </row>
    <row r="81" spans="1:8" ht="14.25">
      <c r="A81" s="177">
        <v>53</v>
      </c>
      <c r="B81" s="178">
        <v>14</v>
      </c>
      <c r="C81" s="178">
        <v>10</v>
      </c>
      <c r="D81" s="178">
        <v>4</v>
      </c>
      <c r="E81" s="179" t="s">
        <v>268</v>
      </c>
      <c r="F81" s="191">
        <f>F77/$B$5*100</f>
        <v>85.96273291925466</v>
      </c>
      <c r="G81" s="192">
        <f>G77/$C$5*100</f>
        <v>89.03724525650036</v>
      </c>
      <c r="H81" s="193">
        <f>H77/$D$5*100</f>
        <v>81.55241935483872</v>
      </c>
    </row>
    <row r="82" spans="1:8" ht="15" thickBot="1">
      <c r="A82" s="194">
        <v>54</v>
      </c>
      <c r="B82" s="195">
        <v>10</v>
      </c>
      <c r="C82" s="195">
        <v>8</v>
      </c>
      <c r="D82" s="195">
        <v>2</v>
      </c>
      <c r="E82" s="196" t="s">
        <v>269</v>
      </c>
      <c r="F82" s="197">
        <f>F78/$B$5*100</f>
        <v>2.525879917184265</v>
      </c>
      <c r="G82" s="198">
        <f>G78/$C$5*100</f>
        <v>1.1946591707659873</v>
      </c>
      <c r="H82" s="199">
        <f>H78/$D$5*100</f>
        <v>4.435483870967742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289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935</v>
      </c>
      <c r="C5" s="171">
        <f>SUM(C7,C14,C21,C28,C35,C42,C49,C56,C63,C70,C77,G7,G14,G21,G28,G35,G42,G49,G56,G63,G70,G71)</f>
        <v>582</v>
      </c>
      <c r="D5" s="172">
        <f>SUM(D7,D14,D21,D28,D35,D42,D49,D56,D63,D70,D77,H7,H14,H21,H28,H35,H42,H49,H56,H63,H70,H71)</f>
        <v>353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38</v>
      </c>
      <c r="C7" s="178">
        <v>22</v>
      </c>
      <c r="D7" s="178">
        <v>16</v>
      </c>
      <c r="E7" s="179" t="s">
        <v>241</v>
      </c>
      <c r="F7" s="180">
        <v>18</v>
      </c>
      <c r="G7" s="178">
        <v>10</v>
      </c>
      <c r="H7" s="181">
        <v>8</v>
      </c>
      <c r="I7" s="182"/>
    </row>
    <row r="8" spans="1:9" ht="14.25">
      <c r="A8" s="177">
        <v>0</v>
      </c>
      <c r="B8" s="178">
        <v>5</v>
      </c>
      <c r="C8" s="178">
        <v>2</v>
      </c>
      <c r="D8" s="178">
        <v>3</v>
      </c>
      <c r="E8" s="179">
        <v>55</v>
      </c>
      <c r="F8" s="180">
        <v>4</v>
      </c>
      <c r="G8" s="178">
        <v>1</v>
      </c>
      <c r="H8" s="181">
        <v>3</v>
      </c>
      <c r="I8" s="182"/>
    </row>
    <row r="9" spans="1:9" ht="14.25">
      <c r="A9" s="177">
        <v>1</v>
      </c>
      <c r="B9" s="178">
        <v>6</v>
      </c>
      <c r="C9" s="178">
        <v>6</v>
      </c>
      <c r="D9" s="178">
        <v>0</v>
      </c>
      <c r="E9" s="179">
        <v>56</v>
      </c>
      <c r="F9" s="180">
        <v>1</v>
      </c>
      <c r="G9" s="178">
        <v>0</v>
      </c>
      <c r="H9" s="181">
        <v>1</v>
      </c>
      <c r="I9" s="182"/>
    </row>
    <row r="10" spans="1:9" ht="14.25">
      <c r="A10" s="177">
        <v>2</v>
      </c>
      <c r="B10" s="178">
        <v>14</v>
      </c>
      <c r="C10" s="178">
        <v>8</v>
      </c>
      <c r="D10" s="178">
        <v>6</v>
      </c>
      <c r="E10" s="179">
        <v>57</v>
      </c>
      <c r="F10" s="180">
        <v>5</v>
      </c>
      <c r="G10" s="178">
        <v>2</v>
      </c>
      <c r="H10" s="181">
        <v>3</v>
      </c>
      <c r="I10" s="182"/>
    </row>
    <row r="11" spans="1:9" ht="14.25">
      <c r="A11" s="177">
        <v>3</v>
      </c>
      <c r="B11" s="178">
        <v>5</v>
      </c>
      <c r="C11" s="178">
        <v>2</v>
      </c>
      <c r="D11" s="178">
        <v>3</v>
      </c>
      <c r="E11" s="179">
        <v>58</v>
      </c>
      <c r="F11" s="180">
        <v>5</v>
      </c>
      <c r="G11" s="178">
        <v>5</v>
      </c>
      <c r="H11" s="181">
        <v>0</v>
      </c>
      <c r="I11" s="182"/>
    </row>
    <row r="12" spans="1:9" ht="14.25">
      <c r="A12" s="183">
        <v>4</v>
      </c>
      <c r="B12" s="184">
        <v>8</v>
      </c>
      <c r="C12" s="184">
        <v>4</v>
      </c>
      <c r="D12" s="184">
        <v>4</v>
      </c>
      <c r="E12" s="185">
        <v>59</v>
      </c>
      <c r="F12" s="186">
        <v>3</v>
      </c>
      <c r="G12" s="184">
        <v>2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39</v>
      </c>
      <c r="C14" s="178">
        <v>17</v>
      </c>
      <c r="D14" s="178">
        <v>22</v>
      </c>
      <c r="E14" s="179" t="s">
        <v>243</v>
      </c>
      <c r="F14" s="180">
        <v>15</v>
      </c>
      <c r="G14" s="178">
        <v>7</v>
      </c>
      <c r="H14" s="181">
        <v>8</v>
      </c>
      <c r="I14" s="182"/>
    </row>
    <row r="15" spans="1:9" ht="14.25">
      <c r="A15" s="177">
        <v>5</v>
      </c>
      <c r="B15" s="178">
        <v>9</v>
      </c>
      <c r="C15" s="178">
        <v>3</v>
      </c>
      <c r="D15" s="178">
        <v>6</v>
      </c>
      <c r="E15" s="179">
        <v>60</v>
      </c>
      <c r="F15" s="180">
        <v>4</v>
      </c>
      <c r="G15" s="178">
        <v>1</v>
      </c>
      <c r="H15" s="181">
        <v>3</v>
      </c>
      <c r="I15" s="182"/>
    </row>
    <row r="16" spans="1:9" ht="14.25">
      <c r="A16" s="177">
        <v>6</v>
      </c>
      <c r="B16" s="178">
        <v>10</v>
      </c>
      <c r="C16" s="178">
        <v>3</v>
      </c>
      <c r="D16" s="178">
        <v>7</v>
      </c>
      <c r="E16" s="179">
        <v>61</v>
      </c>
      <c r="F16" s="180">
        <v>4</v>
      </c>
      <c r="G16" s="178">
        <v>2</v>
      </c>
      <c r="H16" s="181">
        <v>2</v>
      </c>
      <c r="I16" s="182"/>
    </row>
    <row r="17" spans="1:9" ht="14.25">
      <c r="A17" s="177">
        <v>7</v>
      </c>
      <c r="B17" s="178">
        <v>4</v>
      </c>
      <c r="C17" s="178">
        <v>4</v>
      </c>
      <c r="D17" s="178">
        <v>0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9</v>
      </c>
      <c r="C18" s="178">
        <v>5</v>
      </c>
      <c r="D18" s="178">
        <v>4</v>
      </c>
      <c r="E18" s="179">
        <v>63</v>
      </c>
      <c r="F18" s="180">
        <v>1</v>
      </c>
      <c r="G18" s="178">
        <v>1</v>
      </c>
      <c r="H18" s="181">
        <v>0</v>
      </c>
      <c r="I18" s="182"/>
    </row>
    <row r="19" spans="1:9" ht="14.25">
      <c r="A19" s="183">
        <v>9</v>
      </c>
      <c r="B19" s="184">
        <v>7</v>
      </c>
      <c r="C19" s="184">
        <v>2</v>
      </c>
      <c r="D19" s="184">
        <v>5</v>
      </c>
      <c r="E19" s="185">
        <v>64</v>
      </c>
      <c r="F19" s="186">
        <v>5</v>
      </c>
      <c r="G19" s="184">
        <v>2</v>
      </c>
      <c r="H19" s="187">
        <v>3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23</v>
      </c>
      <c r="C21" s="178">
        <v>14</v>
      </c>
      <c r="D21" s="178">
        <v>9</v>
      </c>
      <c r="E21" s="179" t="s">
        <v>245</v>
      </c>
      <c r="F21" s="180">
        <v>11</v>
      </c>
      <c r="G21" s="178">
        <v>5</v>
      </c>
      <c r="H21" s="181">
        <v>6</v>
      </c>
      <c r="I21" s="182"/>
    </row>
    <row r="22" spans="1:9" ht="14.25">
      <c r="A22" s="177">
        <v>10</v>
      </c>
      <c r="B22" s="178">
        <v>5</v>
      </c>
      <c r="C22" s="178">
        <v>3</v>
      </c>
      <c r="D22" s="178">
        <v>2</v>
      </c>
      <c r="E22" s="179">
        <v>65</v>
      </c>
      <c r="F22" s="180">
        <v>4</v>
      </c>
      <c r="G22" s="178">
        <v>2</v>
      </c>
      <c r="H22" s="181">
        <v>2</v>
      </c>
      <c r="I22" s="182"/>
    </row>
    <row r="23" spans="1:9" ht="14.25">
      <c r="A23" s="177">
        <v>11</v>
      </c>
      <c r="B23" s="178">
        <v>3</v>
      </c>
      <c r="C23" s="178">
        <v>2</v>
      </c>
      <c r="D23" s="178">
        <v>1</v>
      </c>
      <c r="E23" s="179">
        <v>66</v>
      </c>
      <c r="F23" s="180">
        <v>2</v>
      </c>
      <c r="G23" s="178">
        <v>1</v>
      </c>
      <c r="H23" s="181">
        <v>1</v>
      </c>
      <c r="I23" s="182"/>
    </row>
    <row r="24" spans="1:9" ht="14.25">
      <c r="A24" s="177">
        <v>12</v>
      </c>
      <c r="B24" s="178">
        <v>5</v>
      </c>
      <c r="C24" s="178">
        <v>2</v>
      </c>
      <c r="D24" s="178">
        <v>3</v>
      </c>
      <c r="E24" s="179">
        <v>67</v>
      </c>
      <c r="F24" s="180">
        <v>2</v>
      </c>
      <c r="G24" s="178">
        <v>0</v>
      </c>
      <c r="H24" s="181">
        <v>2</v>
      </c>
      <c r="I24" s="182"/>
    </row>
    <row r="25" spans="1:9" ht="14.25">
      <c r="A25" s="177">
        <v>13</v>
      </c>
      <c r="B25" s="178">
        <v>5</v>
      </c>
      <c r="C25" s="178">
        <v>3</v>
      </c>
      <c r="D25" s="178">
        <v>2</v>
      </c>
      <c r="E25" s="179">
        <v>68</v>
      </c>
      <c r="F25" s="180">
        <v>1</v>
      </c>
      <c r="G25" s="178">
        <v>0</v>
      </c>
      <c r="H25" s="181">
        <v>1</v>
      </c>
      <c r="I25" s="182"/>
    </row>
    <row r="26" spans="1:9" ht="14.25">
      <c r="A26" s="183">
        <v>14</v>
      </c>
      <c r="B26" s="184">
        <v>5</v>
      </c>
      <c r="C26" s="184">
        <v>4</v>
      </c>
      <c r="D26" s="184">
        <v>1</v>
      </c>
      <c r="E26" s="185">
        <v>69</v>
      </c>
      <c r="F26" s="186">
        <v>2</v>
      </c>
      <c r="G26" s="184">
        <v>2</v>
      </c>
      <c r="H26" s="187">
        <v>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171</v>
      </c>
      <c r="C28" s="178">
        <v>132</v>
      </c>
      <c r="D28" s="178">
        <v>39</v>
      </c>
      <c r="E28" s="179" t="s">
        <v>247</v>
      </c>
      <c r="F28" s="180">
        <v>4</v>
      </c>
      <c r="G28" s="178">
        <v>1</v>
      </c>
      <c r="H28" s="181">
        <v>3</v>
      </c>
      <c r="I28" s="182"/>
    </row>
    <row r="29" spans="1:9" ht="14.25">
      <c r="A29" s="177">
        <v>15</v>
      </c>
      <c r="B29" s="178">
        <v>6</v>
      </c>
      <c r="C29" s="178">
        <v>5</v>
      </c>
      <c r="D29" s="178">
        <v>1</v>
      </c>
      <c r="E29" s="179">
        <v>70</v>
      </c>
      <c r="F29" s="180">
        <v>2</v>
      </c>
      <c r="G29" s="178">
        <v>1</v>
      </c>
      <c r="H29" s="181">
        <v>1</v>
      </c>
      <c r="I29" s="182"/>
    </row>
    <row r="30" spans="1:9" ht="14.25">
      <c r="A30" s="177">
        <v>16</v>
      </c>
      <c r="B30" s="178">
        <v>5</v>
      </c>
      <c r="C30" s="178">
        <v>4</v>
      </c>
      <c r="D30" s="178">
        <v>1</v>
      </c>
      <c r="E30" s="179">
        <v>71</v>
      </c>
      <c r="F30" s="180">
        <v>1</v>
      </c>
      <c r="G30" s="178">
        <v>0</v>
      </c>
      <c r="H30" s="181">
        <v>1</v>
      </c>
      <c r="I30" s="182"/>
    </row>
    <row r="31" spans="1:9" ht="14.25">
      <c r="A31" s="177">
        <v>17</v>
      </c>
      <c r="B31" s="178">
        <v>2</v>
      </c>
      <c r="C31" s="178">
        <v>1</v>
      </c>
      <c r="D31" s="178">
        <v>1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36</v>
      </c>
      <c r="C32" s="178">
        <v>29</v>
      </c>
      <c r="D32" s="178">
        <v>7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122</v>
      </c>
      <c r="C33" s="184">
        <v>93</v>
      </c>
      <c r="D33" s="184">
        <v>29</v>
      </c>
      <c r="E33" s="185">
        <v>74</v>
      </c>
      <c r="F33" s="186">
        <v>1</v>
      </c>
      <c r="G33" s="184">
        <v>0</v>
      </c>
      <c r="H33" s="187">
        <v>1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240</v>
      </c>
      <c r="C35" s="178">
        <v>166</v>
      </c>
      <c r="D35" s="178">
        <v>74</v>
      </c>
      <c r="E35" s="179" t="s">
        <v>249</v>
      </c>
      <c r="F35" s="180">
        <v>12</v>
      </c>
      <c r="G35" s="178">
        <v>4</v>
      </c>
      <c r="H35" s="181">
        <v>8</v>
      </c>
      <c r="I35" s="182"/>
    </row>
    <row r="36" spans="1:9" ht="14.25">
      <c r="A36" s="177">
        <v>20</v>
      </c>
      <c r="B36" s="178">
        <v>44</v>
      </c>
      <c r="C36" s="178">
        <v>28</v>
      </c>
      <c r="D36" s="178">
        <v>16</v>
      </c>
      <c r="E36" s="179">
        <v>75</v>
      </c>
      <c r="F36" s="180">
        <v>2</v>
      </c>
      <c r="G36" s="178">
        <v>0</v>
      </c>
      <c r="H36" s="181">
        <v>2</v>
      </c>
      <c r="I36" s="182"/>
    </row>
    <row r="37" spans="1:9" ht="14.25">
      <c r="A37" s="177">
        <v>21</v>
      </c>
      <c r="B37" s="178">
        <v>59</v>
      </c>
      <c r="C37" s="178">
        <v>48</v>
      </c>
      <c r="D37" s="178">
        <v>11</v>
      </c>
      <c r="E37" s="179">
        <v>76</v>
      </c>
      <c r="F37" s="180">
        <v>3</v>
      </c>
      <c r="G37" s="178">
        <v>2</v>
      </c>
      <c r="H37" s="181">
        <v>1</v>
      </c>
      <c r="I37" s="182"/>
    </row>
    <row r="38" spans="1:9" ht="14.25">
      <c r="A38" s="177">
        <v>22</v>
      </c>
      <c r="B38" s="178">
        <v>47</v>
      </c>
      <c r="C38" s="178">
        <v>32</v>
      </c>
      <c r="D38" s="178">
        <v>15</v>
      </c>
      <c r="E38" s="179">
        <v>77</v>
      </c>
      <c r="F38" s="180">
        <v>2</v>
      </c>
      <c r="G38" s="178">
        <v>0</v>
      </c>
      <c r="H38" s="181">
        <v>2</v>
      </c>
      <c r="I38" s="182"/>
    </row>
    <row r="39" spans="1:9" ht="14.25">
      <c r="A39" s="177">
        <v>23</v>
      </c>
      <c r="B39" s="178">
        <v>51</v>
      </c>
      <c r="C39" s="178">
        <v>30</v>
      </c>
      <c r="D39" s="178">
        <v>21</v>
      </c>
      <c r="E39" s="179">
        <v>78</v>
      </c>
      <c r="F39" s="180">
        <v>2</v>
      </c>
      <c r="G39" s="178">
        <v>2</v>
      </c>
      <c r="H39" s="181">
        <v>0</v>
      </c>
      <c r="I39" s="182"/>
    </row>
    <row r="40" spans="1:9" ht="14.25">
      <c r="A40" s="183">
        <v>24</v>
      </c>
      <c r="B40" s="184">
        <v>39</v>
      </c>
      <c r="C40" s="184">
        <v>28</v>
      </c>
      <c r="D40" s="184">
        <v>11</v>
      </c>
      <c r="E40" s="185">
        <v>79</v>
      </c>
      <c r="F40" s="186">
        <v>3</v>
      </c>
      <c r="G40" s="184">
        <v>0</v>
      </c>
      <c r="H40" s="187">
        <v>3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111</v>
      </c>
      <c r="C42" s="178">
        <v>63</v>
      </c>
      <c r="D42" s="178">
        <v>48</v>
      </c>
      <c r="E42" s="179" t="s">
        <v>251</v>
      </c>
      <c r="F42" s="180">
        <v>5</v>
      </c>
      <c r="G42" s="178">
        <v>1</v>
      </c>
      <c r="H42" s="181">
        <v>4</v>
      </c>
      <c r="I42" s="182"/>
    </row>
    <row r="43" spans="1:9" ht="14.25">
      <c r="A43" s="177">
        <v>25</v>
      </c>
      <c r="B43" s="178">
        <v>30</v>
      </c>
      <c r="C43" s="178">
        <v>22</v>
      </c>
      <c r="D43" s="178">
        <v>8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25</v>
      </c>
      <c r="C44" s="178">
        <v>15</v>
      </c>
      <c r="D44" s="178">
        <v>10</v>
      </c>
      <c r="E44" s="179">
        <v>81</v>
      </c>
      <c r="F44" s="180">
        <v>4</v>
      </c>
      <c r="G44" s="178">
        <v>1</v>
      </c>
      <c r="H44" s="181">
        <v>3</v>
      </c>
      <c r="I44" s="182"/>
    </row>
    <row r="45" spans="1:9" ht="14.25">
      <c r="A45" s="177">
        <v>27</v>
      </c>
      <c r="B45" s="178">
        <v>26</v>
      </c>
      <c r="C45" s="178">
        <v>11</v>
      </c>
      <c r="D45" s="178">
        <v>15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22</v>
      </c>
      <c r="C46" s="178">
        <v>13</v>
      </c>
      <c r="D46" s="178">
        <v>9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8</v>
      </c>
      <c r="C47" s="184">
        <v>2</v>
      </c>
      <c r="D47" s="184">
        <v>6</v>
      </c>
      <c r="E47" s="185">
        <v>84</v>
      </c>
      <c r="F47" s="186" t="s">
        <v>210</v>
      </c>
      <c r="G47" s="184" t="s">
        <v>210</v>
      </c>
      <c r="H47" s="187" t="s">
        <v>210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91</v>
      </c>
      <c r="C49" s="178">
        <v>46</v>
      </c>
      <c r="D49" s="178">
        <v>45</v>
      </c>
      <c r="E49" s="179" t="s">
        <v>253</v>
      </c>
      <c r="F49" s="180">
        <v>5</v>
      </c>
      <c r="G49" s="178">
        <v>1</v>
      </c>
      <c r="H49" s="181">
        <v>4</v>
      </c>
      <c r="I49" s="182"/>
    </row>
    <row r="50" spans="1:9" ht="14.25">
      <c r="A50" s="177">
        <v>30</v>
      </c>
      <c r="B50" s="178">
        <v>16</v>
      </c>
      <c r="C50" s="178">
        <v>8</v>
      </c>
      <c r="D50" s="178">
        <v>8</v>
      </c>
      <c r="E50" s="179">
        <v>85</v>
      </c>
      <c r="F50" s="180">
        <v>1</v>
      </c>
      <c r="G50" s="178">
        <v>1</v>
      </c>
      <c r="H50" s="181">
        <v>0</v>
      </c>
      <c r="I50" s="182"/>
    </row>
    <row r="51" spans="1:9" ht="14.25">
      <c r="A51" s="177">
        <v>31</v>
      </c>
      <c r="B51" s="178">
        <v>22</v>
      </c>
      <c r="C51" s="178">
        <v>9</v>
      </c>
      <c r="D51" s="178">
        <v>13</v>
      </c>
      <c r="E51" s="179">
        <v>86</v>
      </c>
      <c r="F51" s="180" t="s">
        <v>210</v>
      </c>
      <c r="G51" s="178" t="s">
        <v>210</v>
      </c>
      <c r="H51" s="181" t="s">
        <v>210</v>
      </c>
      <c r="I51" s="182"/>
    </row>
    <row r="52" spans="1:9" ht="14.25">
      <c r="A52" s="177">
        <v>32</v>
      </c>
      <c r="B52" s="178">
        <v>11</v>
      </c>
      <c r="C52" s="178">
        <v>7</v>
      </c>
      <c r="D52" s="178">
        <v>4</v>
      </c>
      <c r="E52" s="179">
        <v>87</v>
      </c>
      <c r="F52" s="180">
        <v>1</v>
      </c>
      <c r="G52" s="178">
        <v>0</v>
      </c>
      <c r="H52" s="181">
        <v>1</v>
      </c>
      <c r="I52" s="182"/>
    </row>
    <row r="53" spans="1:9" ht="14.25">
      <c r="A53" s="177">
        <v>33</v>
      </c>
      <c r="B53" s="178">
        <v>19</v>
      </c>
      <c r="C53" s="178">
        <v>10</v>
      </c>
      <c r="D53" s="178">
        <v>9</v>
      </c>
      <c r="E53" s="179">
        <v>88</v>
      </c>
      <c r="F53" s="180" t="s">
        <v>210</v>
      </c>
      <c r="G53" s="178" t="s">
        <v>210</v>
      </c>
      <c r="H53" s="181" t="s">
        <v>210</v>
      </c>
      <c r="I53" s="182"/>
    </row>
    <row r="54" spans="1:9" ht="14.25">
      <c r="A54" s="183">
        <v>34</v>
      </c>
      <c r="B54" s="184">
        <v>23</v>
      </c>
      <c r="C54" s="184">
        <v>12</v>
      </c>
      <c r="D54" s="184">
        <v>11</v>
      </c>
      <c r="E54" s="185">
        <v>89</v>
      </c>
      <c r="F54" s="186">
        <v>3</v>
      </c>
      <c r="G54" s="184">
        <v>0</v>
      </c>
      <c r="H54" s="187">
        <v>3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49</v>
      </c>
      <c r="C56" s="178">
        <v>31</v>
      </c>
      <c r="D56" s="178">
        <v>18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17</v>
      </c>
      <c r="C57" s="178">
        <v>13</v>
      </c>
      <c r="D57" s="178">
        <v>4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13</v>
      </c>
      <c r="C58" s="178">
        <v>7</v>
      </c>
      <c r="D58" s="178">
        <v>6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10</v>
      </c>
      <c r="C59" s="178">
        <v>6</v>
      </c>
      <c r="D59" s="178">
        <v>4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4</v>
      </c>
      <c r="C60" s="178">
        <v>2</v>
      </c>
      <c r="D60" s="178">
        <v>2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5</v>
      </c>
      <c r="C61" s="184">
        <v>3</v>
      </c>
      <c r="D61" s="184">
        <v>2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36</v>
      </c>
      <c r="C63" s="178">
        <v>19</v>
      </c>
      <c r="D63" s="178">
        <v>17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6</v>
      </c>
      <c r="C64" s="178">
        <v>3</v>
      </c>
      <c r="D64" s="178">
        <v>3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8</v>
      </c>
      <c r="C65" s="178">
        <v>2</v>
      </c>
      <c r="D65" s="178">
        <v>6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8</v>
      </c>
      <c r="C66" s="178">
        <v>6</v>
      </c>
      <c r="D66" s="178">
        <v>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5</v>
      </c>
      <c r="C67" s="178">
        <v>3</v>
      </c>
      <c r="D67" s="178">
        <v>2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9</v>
      </c>
      <c r="C68" s="184">
        <v>5</v>
      </c>
      <c r="D68" s="184">
        <v>4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40</v>
      </c>
      <c r="C70" s="178">
        <v>25</v>
      </c>
      <c r="D70" s="178">
        <v>15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7</v>
      </c>
      <c r="C71" s="178">
        <v>3</v>
      </c>
      <c r="D71" s="178">
        <v>4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9</v>
      </c>
      <c r="C72" s="178">
        <v>6</v>
      </c>
      <c r="D72" s="178">
        <v>3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12</v>
      </c>
      <c r="C73" s="178">
        <v>9</v>
      </c>
      <c r="D73" s="178">
        <v>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7</v>
      </c>
      <c r="C74" s="178">
        <v>4</v>
      </c>
      <c r="D74" s="178">
        <v>3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5</v>
      </c>
      <c r="C75" s="184">
        <v>3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100</v>
      </c>
      <c r="G76" s="189">
        <f>C7+C14+C21</f>
        <v>53</v>
      </c>
      <c r="H76" s="173">
        <f>D7+D14+D21</f>
        <v>47</v>
      </c>
    </row>
    <row r="77" spans="1:8" ht="14.25">
      <c r="A77" s="177" t="s">
        <v>259</v>
      </c>
      <c r="B77" s="178">
        <v>27</v>
      </c>
      <c r="C77" s="178">
        <v>18</v>
      </c>
      <c r="D77" s="178">
        <v>9</v>
      </c>
      <c r="E77" s="179" t="s">
        <v>268</v>
      </c>
      <c r="F77" s="188">
        <f>B28+B35+B42+B49+B56+B63+B70+B77+F7+F14</f>
        <v>798</v>
      </c>
      <c r="G77" s="189">
        <f>C28+C35+C42+C49+C56+C63+C70+C77+G7+G14</f>
        <v>517</v>
      </c>
      <c r="H77" s="173">
        <f>D28+D35+D42+D49+D56+D63+D70+D77+H7+H14</f>
        <v>281</v>
      </c>
    </row>
    <row r="78" spans="1:8" ht="14.25">
      <c r="A78" s="177">
        <v>50</v>
      </c>
      <c r="B78" s="178">
        <v>3</v>
      </c>
      <c r="C78" s="178">
        <v>2</v>
      </c>
      <c r="D78" s="178">
        <v>1</v>
      </c>
      <c r="E78" s="179" t="s">
        <v>269</v>
      </c>
      <c r="F78" s="188">
        <f>F21+F28+F35+F42+F49+F56+F63+F70</f>
        <v>37</v>
      </c>
      <c r="G78" s="189">
        <f>G21+G28+G35+G42+G49+G56+G63+G70</f>
        <v>12</v>
      </c>
      <c r="H78" s="173">
        <f>H21+H28+H35+H42+H49+H56+H63+H70</f>
        <v>25</v>
      </c>
    </row>
    <row r="79" spans="1:8" ht="14.25">
      <c r="A79" s="177">
        <v>51</v>
      </c>
      <c r="B79" s="178">
        <v>7</v>
      </c>
      <c r="C79" s="178">
        <v>3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6</v>
      </c>
      <c r="C80" s="178">
        <v>5</v>
      </c>
      <c r="D80" s="178">
        <v>1</v>
      </c>
      <c r="E80" s="179" t="s">
        <v>267</v>
      </c>
      <c r="F80" s="191">
        <f>F76/$B$5*100</f>
        <v>10.695187165775401</v>
      </c>
      <c r="G80" s="192">
        <f>G76/$C$5*100</f>
        <v>9.106529209621993</v>
      </c>
      <c r="H80" s="193">
        <f>H76/$D$5*100</f>
        <v>13.314447592067987</v>
      </c>
    </row>
    <row r="81" spans="1:8" ht="14.25">
      <c r="A81" s="177">
        <v>53</v>
      </c>
      <c r="B81" s="178">
        <v>7</v>
      </c>
      <c r="C81" s="178">
        <v>6</v>
      </c>
      <c r="D81" s="178">
        <v>1</v>
      </c>
      <c r="E81" s="179" t="s">
        <v>268</v>
      </c>
      <c r="F81" s="191">
        <f>F77/$B$5*100</f>
        <v>85.3475935828877</v>
      </c>
      <c r="G81" s="192">
        <f>G77/$C$5*100</f>
        <v>88.8316151202749</v>
      </c>
      <c r="H81" s="193">
        <f>H77/$D$5*100</f>
        <v>79.60339943342775</v>
      </c>
    </row>
    <row r="82" spans="1:8" ht="15" thickBot="1">
      <c r="A82" s="194">
        <v>54</v>
      </c>
      <c r="B82" s="195">
        <v>4</v>
      </c>
      <c r="C82" s="195">
        <v>2</v>
      </c>
      <c r="D82" s="195">
        <v>2</v>
      </c>
      <c r="E82" s="196" t="s">
        <v>269</v>
      </c>
      <c r="F82" s="197">
        <f>F78/$B$5*100</f>
        <v>3.9572192513368987</v>
      </c>
      <c r="G82" s="198">
        <f>G78/$C$5*100</f>
        <v>2.0618556701030926</v>
      </c>
      <c r="H82" s="199">
        <f>H78/$D$5*100</f>
        <v>7.0821529745042495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290</v>
      </c>
      <c r="E1" s="205"/>
    </row>
    <row r="2" ht="10.5" customHeight="1">
      <c r="A2" s="126"/>
    </row>
    <row r="3" ht="15" thickBot="1">
      <c r="A3" s="126" t="s">
        <v>272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5004</v>
      </c>
      <c r="C5" s="171">
        <f>SUM(C7,C14,C21,C28,C35,C42,C49,C56,C63,C70,C77,G7,G14,G21,G28,G35,G42,G49,G56,G63,G70,G71)</f>
        <v>2805</v>
      </c>
      <c r="D5" s="172">
        <f>SUM(D7,D14,D21,D28,D35,D42,D49,D56,D63,D70,D77,H7,H14,H21,H28,H35,H42,H49,H56,H63,H70,H71)</f>
        <v>2199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187</v>
      </c>
      <c r="C7" s="178">
        <v>99</v>
      </c>
      <c r="D7" s="178">
        <v>88</v>
      </c>
      <c r="E7" s="179" t="s">
        <v>241</v>
      </c>
      <c r="F7" s="180">
        <v>87</v>
      </c>
      <c r="G7" s="178">
        <v>46</v>
      </c>
      <c r="H7" s="181">
        <v>41</v>
      </c>
      <c r="I7" s="182"/>
    </row>
    <row r="8" spans="1:9" ht="14.25">
      <c r="A8" s="177">
        <v>0</v>
      </c>
      <c r="B8" s="178">
        <v>28</v>
      </c>
      <c r="C8" s="178">
        <v>7</v>
      </c>
      <c r="D8" s="178">
        <v>21</v>
      </c>
      <c r="E8" s="179">
        <v>55</v>
      </c>
      <c r="F8" s="180">
        <v>24</v>
      </c>
      <c r="G8" s="178">
        <v>14</v>
      </c>
      <c r="H8" s="181">
        <v>10</v>
      </c>
      <c r="I8" s="182"/>
    </row>
    <row r="9" spans="1:9" ht="14.25">
      <c r="A9" s="177">
        <v>1</v>
      </c>
      <c r="B9" s="178">
        <v>41</v>
      </c>
      <c r="C9" s="178">
        <v>25</v>
      </c>
      <c r="D9" s="178">
        <v>16</v>
      </c>
      <c r="E9" s="179">
        <v>56</v>
      </c>
      <c r="F9" s="180">
        <v>17</v>
      </c>
      <c r="G9" s="178">
        <v>7</v>
      </c>
      <c r="H9" s="181">
        <v>10</v>
      </c>
      <c r="I9" s="182"/>
    </row>
    <row r="10" spans="1:9" ht="14.25">
      <c r="A10" s="177">
        <v>2</v>
      </c>
      <c r="B10" s="178">
        <v>37</v>
      </c>
      <c r="C10" s="178">
        <v>20</v>
      </c>
      <c r="D10" s="178">
        <v>17</v>
      </c>
      <c r="E10" s="179">
        <v>57</v>
      </c>
      <c r="F10" s="180">
        <v>11</v>
      </c>
      <c r="G10" s="178">
        <v>8</v>
      </c>
      <c r="H10" s="181">
        <v>3</v>
      </c>
      <c r="I10" s="182"/>
    </row>
    <row r="11" spans="1:9" ht="14.25">
      <c r="A11" s="177">
        <v>3</v>
      </c>
      <c r="B11" s="178">
        <v>47</v>
      </c>
      <c r="C11" s="178">
        <v>27</v>
      </c>
      <c r="D11" s="178">
        <v>20</v>
      </c>
      <c r="E11" s="179">
        <v>58</v>
      </c>
      <c r="F11" s="180">
        <v>24</v>
      </c>
      <c r="G11" s="178">
        <v>12</v>
      </c>
      <c r="H11" s="181">
        <v>12</v>
      </c>
      <c r="I11" s="182"/>
    </row>
    <row r="12" spans="1:9" ht="14.25">
      <c r="A12" s="183">
        <v>4</v>
      </c>
      <c r="B12" s="184">
        <v>34</v>
      </c>
      <c r="C12" s="184">
        <v>20</v>
      </c>
      <c r="D12" s="184">
        <v>14</v>
      </c>
      <c r="E12" s="185">
        <v>59</v>
      </c>
      <c r="F12" s="186">
        <v>11</v>
      </c>
      <c r="G12" s="184">
        <v>5</v>
      </c>
      <c r="H12" s="187">
        <v>6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147</v>
      </c>
      <c r="C14" s="178">
        <v>71</v>
      </c>
      <c r="D14" s="178">
        <v>76</v>
      </c>
      <c r="E14" s="179" t="s">
        <v>243</v>
      </c>
      <c r="F14" s="180">
        <v>76</v>
      </c>
      <c r="G14" s="178">
        <v>39</v>
      </c>
      <c r="H14" s="181">
        <v>37</v>
      </c>
      <c r="I14" s="182"/>
    </row>
    <row r="15" spans="1:9" ht="14.25">
      <c r="A15" s="177">
        <v>5</v>
      </c>
      <c r="B15" s="178">
        <v>31</v>
      </c>
      <c r="C15" s="178">
        <v>15</v>
      </c>
      <c r="D15" s="178">
        <v>16</v>
      </c>
      <c r="E15" s="179">
        <v>60</v>
      </c>
      <c r="F15" s="180">
        <v>14</v>
      </c>
      <c r="G15" s="178">
        <v>8</v>
      </c>
      <c r="H15" s="181">
        <v>6</v>
      </c>
      <c r="I15" s="182"/>
    </row>
    <row r="16" spans="1:9" ht="14.25">
      <c r="A16" s="177">
        <v>6</v>
      </c>
      <c r="B16" s="178">
        <v>20</v>
      </c>
      <c r="C16" s="178">
        <v>11</v>
      </c>
      <c r="D16" s="178">
        <v>9</v>
      </c>
      <c r="E16" s="179">
        <v>61</v>
      </c>
      <c r="F16" s="180">
        <v>15</v>
      </c>
      <c r="G16" s="178">
        <v>12</v>
      </c>
      <c r="H16" s="181">
        <v>3</v>
      </c>
      <c r="I16" s="182"/>
    </row>
    <row r="17" spans="1:9" ht="14.25">
      <c r="A17" s="177">
        <v>7</v>
      </c>
      <c r="B17" s="178">
        <v>36</v>
      </c>
      <c r="C17" s="178">
        <v>18</v>
      </c>
      <c r="D17" s="178">
        <v>18</v>
      </c>
      <c r="E17" s="179">
        <v>62</v>
      </c>
      <c r="F17" s="180">
        <v>14</v>
      </c>
      <c r="G17" s="178">
        <v>4</v>
      </c>
      <c r="H17" s="181">
        <v>10</v>
      </c>
      <c r="I17" s="182"/>
    </row>
    <row r="18" spans="1:9" ht="14.25">
      <c r="A18" s="177">
        <v>8</v>
      </c>
      <c r="B18" s="178">
        <v>37</v>
      </c>
      <c r="C18" s="178">
        <v>19</v>
      </c>
      <c r="D18" s="178">
        <v>18</v>
      </c>
      <c r="E18" s="179">
        <v>63</v>
      </c>
      <c r="F18" s="180">
        <v>14</v>
      </c>
      <c r="G18" s="178">
        <v>6</v>
      </c>
      <c r="H18" s="181">
        <v>8</v>
      </c>
      <c r="I18" s="182"/>
    </row>
    <row r="19" spans="1:9" ht="14.25">
      <c r="A19" s="183">
        <v>9</v>
      </c>
      <c r="B19" s="184">
        <v>23</v>
      </c>
      <c r="C19" s="184">
        <v>8</v>
      </c>
      <c r="D19" s="184">
        <v>15</v>
      </c>
      <c r="E19" s="185">
        <v>64</v>
      </c>
      <c r="F19" s="186">
        <v>19</v>
      </c>
      <c r="G19" s="184">
        <v>9</v>
      </c>
      <c r="H19" s="187">
        <v>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104</v>
      </c>
      <c r="C21" s="178">
        <v>50</v>
      </c>
      <c r="D21" s="178">
        <v>54</v>
      </c>
      <c r="E21" s="179" t="s">
        <v>245</v>
      </c>
      <c r="F21" s="180">
        <v>64</v>
      </c>
      <c r="G21" s="178">
        <v>29</v>
      </c>
      <c r="H21" s="181">
        <v>35</v>
      </c>
      <c r="I21" s="182"/>
    </row>
    <row r="22" spans="1:9" ht="14.25">
      <c r="A22" s="177">
        <v>10</v>
      </c>
      <c r="B22" s="178">
        <v>23</v>
      </c>
      <c r="C22" s="178">
        <v>13</v>
      </c>
      <c r="D22" s="178">
        <v>10</v>
      </c>
      <c r="E22" s="179">
        <v>65</v>
      </c>
      <c r="F22" s="180">
        <v>17</v>
      </c>
      <c r="G22" s="178">
        <v>7</v>
      </c>
      <c r="H22" s="181">
        <v>10</v>
      </c>
      <c r="I22" s="182"/>
    </row>
    <row r="23" spans="1:9" ht="14.25">
      <c r="A23" s="177">
        <v>11</v>
      </c>
      <c r="B23" s="178">
        <v>26</v>
      </c>
      <c r="C23" s="178">
        <v>9</v>
      </c>
      <c r="D23" s="178">
        <v>17</v>
      </c>
      <c r="E23" s="179">
        <v>66</v>
      </c>
      <c r="F23" s="180">
        <v>13</v>
      </c>
      <c r="G23" s="178">
        <v>8</v>
      </c>
      <c r="H23" s="181">
        <v>5</v>
      </c>
      <c r="I23" s="182"/>
    </row>
    <row r="24" spans="1:9" ht="14.25">
      <c r="A24" s="177">
        <v>12</v>
      </c>
      <c r="B24" s="178">
        <v>24</v>
      </c>
      <c r="C24" s="178">
        <v>10</v>
      </c>
      <c r="D24" s="178">
        <v>14</v>
      </c>
      <c r="E24" s="179">
        <v>67</v>
      </c>
      <c r="F24" s="180">
        <v>12</v>
      </c>
      <c r="G24" s="178">
        <v>3</v>
      </c>
      <c r="H24" s="181">
        <v>9</v>
      </c>
      <c r="I24" s="182"/>
    </row>
    <row r="25" spans="1:9" ht="14.25">
      <c r="A25" s="177">
        <v>13</v>
      </c>
      <c r="B25" s="178">
        <v>17</v>
      </c>
      <c r="C25" s="178">
        <v>10</v>
      </c>
      <c r="D25" s="178">
        <v>7</v>
      </c>
      <c r="E25" s="179">
        <v>68</v>
      </c>
      <c r="F25" s="180">
        <v>12</v>
      </c>
      <c r="G25" s="178">
        <v>5</v>
      </c>
      <c r="H25" s="181">
        <v>7</v>
      </c>
      <c r="I25" s="182"/>
    </row>
    <row r="26" spans="1:9" ht="14.25">
      <c r="A26" s="183">
        <v>14</v>
      </c>
      <c r="B26" s="184">
        <v>14</v>
      </c>
      <c r="C26" s="184">
        <v>8</v>
      </c>
      <c r="D26" s="184">
        <v>6</v>
      </c>
      <c r="E26" s="185">
        <v>69</v>
      </c>
      <c r="F26" s="186">
        <v>10</v>
      </c>
      <c r="G26" s="184">
        <v>6</v>
      </c>
      <c r="H26" s="187">
        <v>4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1077</v>
      </c>
      <c r="C28" s="178">
        <v>673</v>
      </c>
      <c r="D28" s="178">
        <v>404</v>
      </c>
      <c r="E28" s="179" t="s">
        <v>247</v>
      </c>
      <c r="F28" s="180">
        <v>48</v>
      </c>
      <c r="G28" s="178">
        <v>19</v>
      </c>
      <c r="H28" s="181">
        <v>29</v>
      </c>
      <c r="I28" s="182"/>
    </row>
    <row r="29" spans="1:9" ht="14.25">
      <c r="A29" s="177">
        <v>15</v>
      </c>
      <c r="B29" s="178">
        <v>39</v>
      </c>
      <c r="C29" s="178">
        <v>14</v>
      </c>
      <c r="D29" s="178">
        <v>25</v>
      </c>
      <c r="E29" s="179">
        <v>70</v>
      </c>
      <c r="F29" s="180">
        <v>14</v>
      </c>
      <c r="G29" s="178">
        <v>8</v>
      </c>
      <c r="H29" s="181">
        <v>6</v>
      </c>
      <c r="I29" s="182"/>
    </row>
    <row r="30" spans="1:9" ht="14.25">
      <c r="A30" s="177">
        <v>16</v>
      </c>
      <c r="B30" s="178">
        <v>59</v>
      </c>
      <c r="C30" s="178">
        <v>35</v>
      </c>
      <c r="D30" s="178">
        <v>24</v>
      </c>
      <c r="E30" s="179">
        <v>71</v>
      </c>
      <c r="F30" s="180">
        <v>12</v>
      </c>
      <c r="G30" s="178">
        <v>2</v>
      </c>
      <c r="H30" s="181">
        <v>10</v>
      </c>
      <c r="I30" s="182"/>
    </row>
    <row r="31" spans="1:9" ht="14.25">
      <c r="A31" s="177">
        <v>17</v>
      </c>
      <c r="B31" s="178">
        <v>45</v>
      </c>
      <c r="C31" s="178">
        <v>35</v>
      </c>
      <c r="D31" s="178">
        <v>10</v>
      </c>
      <c r="E31" s="179">
        <v>72</v>
      </c>
      <c r="F31" s="180">
        <v>10</v>
      </c>
      <c r="G31" s="178">
        <v>6</v>
      </c>
      <c r="H31" s="181">
        <v>4</v>
      </c>
      <c r="I31" s="182"/>
    </row>
    <row r="32" spans="1:9" ht="14.25">
      <c r="A32" s="177">
        <v>18</v>
      </c>
      <c r="B32" s="178">
        <v>232</v>
      </c>
      <c r="C32" s="178">
        <v>138</v>
      </c>
      <c r="D32" s="178">
        <v>94</v>
      </c>
      <c r="E32" s="179">
        <v>73</v>
      </c>
      <c r="F32" s="180">
        <v>6</v>
      </c>
      <c r="G32" s="178">
        <v>1</v>
      </c>
      <c r="H32" s="181">
        <v>5</v>
      </c>
      <c r="I32" s="182"/>
    </row>
    <row r="33" spans="1:9" ht="14.25">
      <c r="A33" s="183">
        <v>19</v>
      </c>
      <c r="B33" s="184">
        <v>702</v>
      </c>
      <c r="C33" s="184">
        <v>451</v>
      </c>
      <c r="D33" s="184">
        <v>251</v>
      </c>
      <c r="E33" s="185">
        <v>74</v>
      </c>
      <c r="F33" s="186">
        <v>6</v>
      </c>
      <c r="G33" s="184">
        <v>2</v>
      </c>
      <c r="H33" s="187">
        <v>4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1335</v>
      </c>
      <c r="C35" s="178">
        <v>716</v>
      </c>
      <c r="D35" s="178">
        <v>619</v>
      </c>
      <c r="E35" s="179" t="s">
        <v>249</v>
      </c>
      <c r="F35" s="180">
        <v>41</v>
      </c>
      <c r="G35" s="178">
        <v>20</v>
      </c>
      <c r="H35" s="181">
        <v>21</v>
      </c>
      <c r="I35" s="182"/>
    </row>
    <row r="36" spans="1:9" ht="14.25">
      <c r="A36" s="177">
        <v>20</v>
      </c>
      <c r="B36" s="178">
        <v>288</v>
      </c>
      <c r="C36" s="178">
        <v>172</v>
      </c>
      <c r="D36" s="178">
        <v>116</v>
      </c>
      <c r="E36" s="179">
        <v>75</v>
      </c>
      <c r="F36" s="180">
        <v>8</v>
      </c>
      <c r="G36" s="178">
        <v>3</v>
      </c>
      <c r="H36" s="181">
        <v>5</v>
      </c>
      <c r="I36" s="182"/>
    </row>
    <row r="37" spans="1:9" ht="14.25">
      <c r="A37" s="177">
        <v>21</v>
      </c>
      <c r="B37" s="178">
        <v>293</v>
      </c>
      <c r="C37" s="178">
        <v>159</v>
      </c>
      <c r="D37" s="178">
        <v>134</v>
      </c>
      <c r="E37" s="179">
        <v>76</v>
      </c>
      <c r="F37" s="180">
        <v>9</v>
      </c>
      <c r="G37" s="178">
        <v>3</v>
      </c>
      <c r="H37" s="181">
        <v>6</v>
      </c>
      <c r="I37" s="182"/>
    </row>
    <row r="38" spans="1:9" ht="14.25">
      <c r="A38" s="177">
        <v>22</v>
      </c>
      <c r="B38" s="178">
        <v>260</v>
      </c>
      <c r="C38" s="178">
        <v>110</v>
      </c>
      <c r="D38" s="178">
        <v>150</v>
      </c>
      <c r="E38" s="179">
        <v>77</v>
      </c>
      <c r="F38" s="180">
        <v>8</v>
      </c>
      <c r="G38" s="178">
        <v>5</v>
      </c>
      <c r="H38" s="181">
        <v>3</v>
      </c>
      <c r="I38" s="182"/>
    </row>
    <row r="39" spans="1:9" ht="14.25">
      <c r="A39" s="177">
        <v>23</v>
      </c>
      <c r="B39" s="178">
        <v>302</v>
      </c>
      <c r="C39" s="178">
        <v>164</v>
      </c>
      <c r="D39" s="178">
        <v>138</v>
      </c>
      <c r="E39" s="179">
        <v>78</v>
      </c>
      <c r="F39" s="180">
        <v>12</v>
      </c>
      <c r="G39" s="178">
        <v>5</v>
      </c>
      <c r="H39" s="181">
        <v>7</v>
      </c>
      <c r="I39" s="182"/>
    </row>
    <row r="40" spans="1:9" ht="14.25">
      <c r="A40" s="183">
        <v>24</v>
      </c>
      <c r="B40" s="184">
        <v>192</v>
      </c>
      <c r="C40" s="184">
        <v>111</v>
      </c>
      <c r="D40" s="184">
        <v>81</v>
      </c>
      <c r="E40" s="185">
        <v>79</v>
      </c>
      <c r="F40" s="186">
        <v>4</v>
      </c>
      <c r="G40" s="184">
        <v>4</v>
      </c>
      <c r="H40" s="187">
        <v>0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677</v>
      </c>
      <c r="C42" s="178">
        <v>387</v>
      </c>
      <c r="D42" s="178">
        <v>290</v>
      </c>
      <c r="E42" s="179" t="s">
        <v>251</v>
      </c>
      <c r="F42" s="180">
        <v>36</v>
      </c>
      <c r="G42" s="178">
        <v>8</v>
      </c>
      <c r="H42" s="181">
        <v>28</v>
      </c>
      <c r="I42" s="182"/>
    </row>
    <row r="43" spans="1:9" ht="14.25">
      <c r="A43" s="177">
        <v>25</v>
      </c>
      <c r="B43" s="178">
        <v>195</v>
      </c>
      <c r="C43" s="178">
        <v>123</v>
      </c>
      <c r="D43" s="178">
        <v>72</v>
      </c>
      <c r="E43" s="179">
        <v>80</v>
      </c>
      <c r="F43" s="180">
        <v>10</v>
      </c>
      <c r="G43" s="178">
        <v>2</v>
      </c>
      <c r="H43" s="181">
        <v>8</v>
      </c>
      <c r="I43" s="182"/>
    </row>
    <row r="44" spans="1:9" ht="14.25">
      <c r="A44" s="177">
        <v>26</v>
      </c>
      <c r="B44" s="178">
        <v>174</v>
      </c>
      <c r="C44" s="178">
        <v>106</v>
      </c>
      <c r="D44" s="178">
        <v>68</v>
      </c>
      <c r="E44" s="179">
        <v>81</v>
      </c>
      <c r="F44" s="180">
        <v>9</v>
      </c>
      <c r="G44" s="178">
        <v>2</v>
      </c>
      <c r="H44" s="181">
        <v>7</v>
      </c>
      <c r="I44" s="182"/>
    </row>
    <row r="45" spans="1:9" ht="14.25">
      <c r="A45" s="177">
        <v>27</v>
      </c>
      <c r="B45" s="178">
        <v>128</v>
      </c>
      <c r="C45" s="178">
        <v>73</v>
      </c>
      <c r="D45" s="178">
        <v>55</v>
      </c>
      <c r="E45" s="179">
        <v>82</v>
      </c>
      <c r="F45" s="180">
        <v>4</v>
      </c>
      <c r="G45" s="178">
        <v>1</v>
      </c>
      <c r="H45" s="181">
        <v>3</v>
      </c>
      <c r="I45" s="182"/>
    </row>
    <row r="46" spans="1:9" ht="14.25">
      <c r="A46" s="177">
        <v>28</v>
      </c>
      <c r="B46" s="178">
        <v>118</v>
      </c>
      <c r="C46" s="178">
        <v>55</v>
      </c>
      <c r="D46" s="178">
        <v>63</v>
      </c>
      <c r="E46" s="179">
        <v>83</v>
      </c>
      <c r="F46" s="180">
        <v>10</v>
      </c>
      <c r="G46" s="178">
        <v>3</v>
      </c>
      <c r="H46" s="181">
        <v>7</v>
      </c>
      <c r="I46" s="182"/>
    </row>
    <row r="47" spans="1:9" ht="14.25">
      <c r="A47" s="183">
        <v>29</v>
      </c>
      <c r="B47" s="184">
        <v>62</v>
      </c>
      <c r="C47" s="184">
        <v>30</v>
      </c>
      <c r="D47" s="184">
        <v>32</v>
      </c>
      <c r="E47" s="185">
        <v>84</v>
      </c>
      <c r="F47" s="186">
        <v>3</v>
      </c>
      <c r="G47" s="184">
        <v>0</v>
      </c>
      <c r="H47" s="187">
        <v>3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349</v>
      </c>
      <c r="C49" s="178">
        <v>169</v>
      </c>
      <c r="D49" s="178">
        <v>180</v>
      </c>
      <c r="E49" s="179" t="s">
        <v>253</v>
      </c>
      <c r="F49" s="180">
        <v>18</v>
      </c>
      <c r="G49" s="178">
        <v>6</v>
      </c>
      <c r="H49" s="181">
        <v>12</v>
      </c>
      <c r="I49" s="182"/>
    </row>
    <row r="50" spans="1:9" ht="14.25">
      <c r="A50" s="177">
        <v>30</v>
      </c>
      <c r="B50" s="178">
        <v>91</v>
      </c>
      <c r="C50" s="178">
        <v>49</v>
      </c>
      <c r="D50" s="178">
        <v>42</v>
      </c>
      <c r="E50" s="179">
        <v>85</v>
      </c>
      <c r="F50" s="180">
        <v>5</v>
      </c>
      <c r="G50" s="178">
        <v>2</v>
      </c>
      <c r="H50" s="181">
        <v>3</v>
      </c>
      <c r="I50" s="182"/>
    </row>
    <row r="51" spans="1:9" ht="14.25">
      <c r="A51" s="177">
        <v>31</v>
      </c>
      <c r="B51" s="178">
        <v>69</v>
      </c>
      <c r="C51" s="178">
        <v>38</v>
      </c>
      <c r="D51" s="178">
        <v>31</v>
      </c>
      <c r="E51" s="179">
        <v>86</v>
      </c>
      <c r="F51" s="180">
        <v>5</v>
      </c>
      <c r="G51" s="178">
        <v>2</v>
      </c>
      <c r="H51" s="181">
        <v>3</v>
      </c>
      <c r="I51" s="182"/>
    </row>
    <row r="52" spans="1:9" ht="14.25">
      <c r="A52" s="177">
        <v>32</v>
      </c>
      <c r="B52" s="178">
        <v>53</v>
      </c>
      <c r="C52" s="178">
        <v>19</v>
      </c>
      <c r="D52" s="178">
        <v>34</v>
      </c>
      <c r="E52" s="179">
        <v>87</v>
      </c>
      <c r="F52" s="180">
        <v>6</v>
      </c>
      <c r="G52" s="178">
        <v>2</v>
      </c>
      <c r="H52" s="181">
        <v>4</v>
      </c>
      <c r="I52" s="182"/>
    </row>
    <row r="53" spans="1:9" ht="14.25">
      <c r="A53" s="177">
        <v>33</v>
      </c>
      <c r="B53" s="178">
        <v>75</v>
      </c>
      <c r="C53" s="178">
        <v>35</v>
      </c>
      <c r="D53" s="178">
        <v>40</v>
      </c>
      <c r="E53" s="179">
        <v>88</v>
      </c>
      <c r="F53" s="180">
        <v>2</v>
      </c>
      <c r="G53" s="178">
        <v>0</v>
      </c>
      <c r="H53" s="181">
        <v>2</v>
      </c>
      <c r="I53" s="182"/>
    </row>
    <row r="54" spans="1:9" ht="14.25">
      <c r="A54" s="183">
        <v>34</v>
      </c>
      <c r="B54" s="184">
        <v>61</v>
      </c>
      <c r="C54" s="184">
        <v>28</v>
      </c>
      <c r="D54" s="184">
        <v>33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209</v>
      </c>
      <c r="C56" s="178">
        <v>120</v>
      </c>
      <c r="D56" s="178">
        <v>89</v>
      </c>
      <c r="E56" s="179" t="s">
        <v>255</v>
      </c>
      <c r="F56" s="180">
        <v>5</v>
      </c>
      <c r="G56" s="178">
        <v>2</v>
      </c>
      <c r="H56" s="181">
        <v>3</v>
      </c>
      <c r="I56" s="182"/>
    </row>
    <row r="57" spans="1:9" ht="14.25">
      <c r="A57" s="177">
        <v>35</v>
      </c>
      <c r="B57" s="178">
        <v>51</v>
      </c>
      <c r="C57" s="178">
        <v>24</v>
      </c>
      <c r="D57" s="178">
        <v>27</v>
      </c>
      <c r="E57" s="179">
        <v>90</v>
      </c>
      <c r="F57" s="180">
        <v>1</v>
      </c>
      <c r="G57" s="178">
        <v>1</v>
      </c>
      <c r="H57" s="181">
        <v>0</v>
      </c>
      <c r="I57" s="182"/>
    </row>
    <row r="58" spans="1:9" ht="14.25">
      <c r="A58" s="177">
        <v>36</v>
      </c>
      <c r="B58" s="178">
        <v>41</v>
      </c>
      <c r="C58" s="178">
        <v>23</v>
      </c>
      <c r="D58" s="178">
        <v>18</v>
      </c>
      <c r="E58" s="179">
        <v>91</v>
      </c>
      <c r="F58" s="180">
        <v>2</v>
      </c>
      <c r="G58" s="178">
        <v>1</v>
      </c>
      <c r="H58" s="181">
        <v>1</v>
      </c>
      <c r="I58" s="182"/>
    </row>
    <row r="59" spans="1:9" ht="14.25">
      <c r="A59" s="177">
        <v>37</v>
      </c>
      <c r="B59" s="178">
        <v>38</v>
      </c>
      <c r="C59" s="178">
        <v>23</v>
      </c>
      <c r="D59" s="178">
        <v>15</v>
      </c>
      <c r="E59" s="179">
        <v>92</v>
      </c>
      <c r="F59" s="180">
        <v>2</v>
      </c>
      <c r="G59" s="178">
        <v>0</v>
      </c>
      <c r="H59" s="181">
        <v>2</v>
      </c>
      <c r="I59" s="182"/>
    </row>
    <row r="60" spans="1:9" ht="14.25">
      <c r="A60" s="177">
        <v>38</v>
      </c>
      <c r="B60" s="178">
        <v>38</v>
      </c>
      <c r="C60" s="178">
        <v>24</v>
      </c>
      <c r="D60" s="178">
        <v>14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41</v>
      </c>
      <c r="C61" s="184">
        <v>26</v>
      </c>
      <c r="D61" s="184">
        <v>15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192</v>
      </c>
      <c r="C63" s="178">
        <v>112</v>
      </c>
      <c r="D63" s="178">
        <v>80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50</v>
      </c>
      <c r="C64" s="178">
        <v>28</v>
      </c>
      <c r="D64" s="178">
        <v>22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38</v>
      </c>
      <c r="C65" s="178">
        <v>27</v>
      </c>
      <c r="D65" s="178">
        <v>11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35</v>
      </c>
      <c r="C66" s="178">
        <v>20</v>
      </c>
      <c r="D66" s="178">
        <v>15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32</v>
      </c>
      <c r="C67" s="178">
        <v>18</v>
      </c>
      <c r="D67" s="178">
        <v>14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37</v>
      </c>
      <c r="C68" s="184">
        <v>19</v>
      </c>
      <c r="D68" s="184">
        <v>18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213</v>
      </c>
      <c r="C70" s="178">
        <v>143</v>
      </c>
      <c r="D70" s="178">
        <v>70</v>
      </c>
      <c r="E70" s="179" t="s">
        <v>263</v>
      </c>
      <c r="F70" s="180">
        <v>1</v>
      </c>
      <c r="G70" s="178"/>
      <c r="H70" s="181">
        <v>1</v>
      </c>
      <c r="I70" s="182"/>
    </row>
    <row r="71" spans="1:9" ht="14.25">
      <c r="A71" s="177">
        <v>45</v>
      </c>
      <c r="B71" s="178">
        <v>30</v>
      </c>
      <c r="C71" s="178">
        <v>17</v>
      </c>
      <c r="D71" s="178">
        <v>13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47</v>
      </c>
      <c r="C72" s="178">
        <v>25</v>
      </c>
      <c r="D72" s="178">
        <v>22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60</v>
      </c>
      <c r="C73" s="178">
        <v>38</v>
      </c>
      <c r="D73" s="178">
        <v>22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39</v>
      </c>
      <c r="C74" s="178">
        <v>35</v>
      </c>
      <c r="D74" s="178">
        <v>4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37</v>
      </c>
      <c r="C75" s="184">
        <v>28</v>
      </c>
      <c r="D75" s="184">
        <v>9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438</v>
      </c>
      <c r="G76" s="189">
        <f>C7+C14+C21</f>
        <v>220</v>
      </c>
      <c r="H76" s="173">
        <f>D7+D14+D21</f>
        <v>218</v>
      </c>
    </row>
    <row r="77" spans="1:8" ht="14.25">
      <c r="A77" s="177" t="s">
        <v>259</v>
      </c>
      <c r="B77" s="178">
        <v>138</v>
      </c>
      <c r="C77" s="178">
        <v>96</v>
      </c>
      <c r="D77" s="178">
        <v>42</v>
      </c>
      <c r="E77" s="179" t="s">
        <v>268</v>
      </c>
      <c r="F77" s="188">
        <f>B28+B35+B42+B49+B56+B63+B70+B77+F7+F14</f>
        <v>4353</v>
      </c>
      <c r="G77" s="189">
        <f>C28+C35+C42+C49+C56+C63+C70+C77+G7+G14</f>
        <v>2501</v>
      </c>
      <c r="H77" s="173">
        <f>D28+D35+D42+D49+D56+D63+D70+D77+H7+H14</f>
        <v>1852</v>
      </c>
    </row>
    <row r="78" spans="1:8" ht="14.25">
      <c r="A78" s="177">
        <v>50</v>
      </c>
      <c r="B78" s="178">
        <v>27</v>
      </c>
      <c r="C78" s="178">
        <v>19</v>
      </c>
      <c r="D78" s="178">
        <v>8</v>
      </c>
      <c r="E78" s="179" t="s">
        <v>269</v>
      </c>
      <c r="F78" s="188">
        <f>F21+F28+F35+F42+F49+F56+F63+F70</f>
        <v>213</v>
      </c>
      <c r="G78" s="189">
        <f>G21+G28+G35+G42+G49+G56+G63+G70</f>
        <v>84</v>
      </c>
      <c r="H78" s="173">
        <f>H21+H28+H35+H42+H49+H56+H63+H70</f>
        <v>129</v>
      </c>
    </row>
    <row r="79" spans="1:8" ht="14.25">
      <c r="A79" s="177">
        <v>51</v>
      </c>
      <c r="B79" s="178">
        <v>32</v>
      </c>
      <c r="C79" s="178">
        <v>23</v>
      </c>
      <c r="D79" s="178">
        <v>9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26</v>
      </c>
      <c r="C80" s="178">
        <v>19</v>
      </c>
      <c r="D80" s="178">
        <v>7</v>
      </c>
      <c r="E80" s="179" t="s">
        <v>267</v>
      </c>
      <c r="F80" s="191">
        <f>F76/$B$5*100</f>
        <v>8.752997601918464</v>
      </c>
      <c r="G80" s="192">
        <f>G76/$C$5*100</f>
        <v>7.8431372549019605</v>
      </c>
      <c r="H80" s="193">
        <f>H76/$D$5*100</f>
        <v>9.913597089586174</v>
      </c>
    </row>
    <row r="81" spans="1:8" ht="14.25">
      <c r="A81" s="177">
        <v>53</v>
      </c>
      <c r="B81" s="178">
        <v>25</v>
      </c>
      <c r="C81" s="178">
        <v>17</v>
      </c>
      <c r="D81" s="178">
        <v>8</v>
      </c>
      <c r="E81" s="179" t="s">
        <v>268</v>
      </c>
      <c r="F81" s="191">
        <f>F77/$B$5*100</f>
        <v>86.99040767386091</v>
      </c>
      <c r="G81" s="192">
        <f>G77/$C$5*100</f>
        <v>89.16221033868092</v>
      </c>
      <c r="H81" s="193">
        <f>H77/$D$5*100</f>
        <v>84.22010004547522</v>
      </c>
    </row>
    <row r="82" spans="1:8" ht="15" thickBot="1">
      <c r="A82" s="194">
        <v>54</v>
      </c>
      <c r="B82" s="195">
        <v>28</v>
      </c>
      <c r="C82" s="195">
        <v>18</v>
      </c>
      <c r="D82" s="195">
        <v>10</v>
      </c>
      <c r="E82" s="196" t="s">
        <v>269</v>
      </c>
      <c r="F82" s="197">
        <f>F78/$B$5*100</f>
        <v>4.256594724220624</v>
      </c>
      <c r="G82" s="198">
        <f>G78/$C$5*100</f>
        <v>2.9946524064171123</v>
      </c>
      <c r="H82" s="199">
        <f>H78/$D$5*100</f>
        <v>5.866302864938609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5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33"/>
      <c r="I3" s="233"/>
      <c r="J3" s="233"/>
      <c r="Q3" s="233"/>
      <c r="R3" s="233"/>
      <c r="S3" s="233"/>
      <c r="Z3" s="233"/>
      <c r="AA3" s="233"/>
      <c r="AB3" s="233"/>
      <c r="AI3" s="233"/>
      <c r="AJ3" s="233"/>
      <c r="AK3" s="233"/>
      <c r="AR3" s="233"/>
      <c r="AS3" s="233"/>
      <c r="AT3" s="233"/>
      <c r="BA3" s="233"/>
      <c r="BB3" s="233"/>
      <c r="BC3" s="233"/>
    </row>
    <row r="4" spans="1:55" ht="13.5">
      <c r="A4" s="229"/>
      <c r="B4" s="232" t="s">
        <v>5</v>
      </c>
      <c r="C4" s="223" t="s">
        <v>6</v>
      </c>
      <c r="D4" s="223" t="s">
        <v>7</v>
      </c>
      <c r="E4" s="223" t="s">
        <v>8</v>
      </c>
      <c r="F4" s="223" t="s">
        <v>9</v>
      </c>
      <c r="G4" s="223" t="s">
        <v>10</v>
      </c>
      <c r="H4" s="223" t="s">
        <v>11</v>
      </c>
      <c r="I4" s="223" t="s">
        <v>12</v>
      </c>
      <c r="J4" s="223" t="s">
        <v>13</v>
      </c>
      <c r="K4" s="223" t="s">
        <v>14</v>
      </c>
      <c r="L4" s="223" t="s">
        <v>15</v>
      </c>
      <c r="M4" s="223" t="s">
        <v>16</v>
      </c>
      <c r="N4" s="223" t="s">
        <v>17</v>
      </c>
      <c r="O4" s="223" t="s">
        <v>18</v>
      </c>
      <c r="P4" s="223" t="s">
        <v>19</v>
      </c>
      <c r="Q4" s="223" t="s">
        <v>20</v>
      </c>
      <c r="R4" s="223" t="s">
        <v>21</v>
      </c>
      <c r="S4" s="223" t="s">
        <v>22</v>
      </c>
      <c r="T4" s="223" t="s">
        <v>23</v>
      </c>
      <c r="U4" s="223" t="s">
        <v>24</v>
      </c>
      <c r="V4" s="223" t="s">
        <v>25</v>
      </c>
      <c r="W4" s="223" t="s">
        <v>26</v>
      </c>
      <c r="X4" s="223" t="s">
        <v>27</v>
      </c>
      <c r="Y4" s="223" t="s">
        <v>28</v>
      </c>
      <c r="Z4" s="223" t="s">
        <v>29</v>
      </c>
      <c r="AA4" s="223" t="s">
        <v>30</v>
      </c>
      <c r="AB4" s="223" t="s">
        <v>31</v>
      </c>
      <c r="AC4" s="223" t="s">
        <v>32</v>
      </c>
      <c r="AD4" s="223" t="s">
        <v>33</v>
      </c>
      <c r="AE4" s="223" t="s">
        <v>34</v>
      </c>
      <c r="AF4" s="223" t="s">
        <v>35</v>
      </c>
      <c r="AG4" s="223" t="s">
        <v>36</v>
      </c>
      <c r="AH4" s="223" t="s">
        <v>37</v>
      </c>
      <c r="AI4" s="223" t="s">
        <v>38</v>
      </c>
      <c r="AJ4" s="223" t="s">
        <v>39</v>
      </c>
      <c r="AK4" s="223" t="s">
        <v>40</v>
      </c>
      <c r="AL4" s="223" t="s">
        <v>41</v>
      </c>
      <c r="AM4" s="223" t="s">
        <v>42</v>
      </c>
      <c r="AN4" s="223" t="s">
        <v>43</v>
      </c>
      <c r="AO4" s="223" t="s">
        <v>44</v>
      </c>
      <c r="AP4" s="223" t="s">
        <v>45</v>
      </c>
      <c r="AQ4" s="223" t="s">
        <v>46</v>
      </c>
      <c r="AR4" s="223" t="s">
        <v>47</v>
      </c>
      <c r="AS4" s="223" t="s">
        <v>48</v>
      </c>
      <c r="AT4" s="223" t="s">
        <v>49</v>
      </c>
      <c r="AU4" s="223" t="s">
        <v>50</v>
      </c>
      <c r="AV4" s="223" t="s">
        <v>51</v>
      </c>
      <c r="AW4" s="226" t="s">
        <v>52</v>
      </c>
      <c r="AX4" s="237"/>
      <c r="AY4" s="237"/>
      <c r="AZ4" s="237"/>
      <c r="BA4" s="237"/>
      <c r="BB4" s="237"/>
      <c r="BC4" s="234"/>
    </row>
    <row r="5" spans="1:55" ht="13.5">
      <c r="A5" s="230"/>
      <c r="B5" s="20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7"/>
      <c r="AX5" s="238"/>
      <c r="AY5" s="238"/>
      <c r="AZ5" s="238"/>
      <c r="BA5" s="238"/>
      <c r="BB5" s="238"/>
      <c r="BC5" s="235"/>
    </row>
    <row r="6" spans="1:55" ht="14.25" thickBot="1">
      <c r="A6" s="231"/>
      <c r="B6" s="207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8"/>
      <c r="AX6" s="239"/>
      <c r="AY6" s="239"/>
      <c r="AZ6" s="239"/>
      <c r="BA6" s="239"/>
      <c r="BB6" s="239"/>
      <c r="BC6" s="236"/>
    </row>
    <row r="7" spans="1:55" ht="13.5">
      <c r="A7" s="6" t="s">
        <v>53</v>
      </c>
      <c r="B7" s="7">
        <f aca="true" t="shared" si="0" ref="B7:AW7">B8+B13</f>
        <v>15743</v>
      </c>
      <c r="C7" s="8">
        <f t="shared" si="0"/>
        <v>130</v>
      </c>
      <c r="D7" s="8">
        <f t="shared" si="0"/>
        <v>24</v>
      </c>
      <c r="E7" s="8">
        <f t="shared" si="0"/>
        <v>13</v>
      </c>
      <c r="F7" s="8">
        <f t="shared" si="0"/>
        <v>39</v>
      </c>
      <c r="G7" s="8">
        <f t="shared" si="0"/>
        <v>11</v>
      </c>
      <c r="H7" s="8">
        <f t="shared" si="0"/>
        <v>1</v>
      </c>
      <c r="I7" s="8">
        <f t="shared" si="0"/>
        <v>22</v>
      </c>
      <c r="J7" s="8">
        <f t="shared" si="0"/>
        <v>69</v>
      </c>
      <c r="K7" s="8">
        <f t="shared" si="0"/>
        <v>57</v>
      </c>
      <c r="L7" s="8">
        <f t="shared" si="0"/>
        <v>29</v>
      </c>
      <c r="M7" s="8">
        <f t="shared" si="0"/>
        <v>278</v>
      </c>
      <c r="N7" s="8">
        <f t="shared" si="0"/>
        <v>381</v>
      </c>
      <c r="O7" s="8">
        <f t="shared" si="0"/>
        <v>1075</v>
      </c>
      <c r="P7" s="8">
        <f t="shared" si="0"/>
        <v>526</v>
      </c>
      <c r="Q7" s="8">
        <f t="shared" si="0"/>
        <v>47</v>
      </c>
      <c r="R7" s="8">
        <f t="shared" si="0"/>
        <v>34</v>
      </c>
      <c r="S7" s="8">
        <f t="shared" si="0"/>
        <v>47</v>
      </c>
      <c r="T7" s="8">
        <f t="shared" si="0"/>
        <v>22</v>
      </c>
      <c r="U7" s="8">
        <f t="shared" si="0"/>
        <v>32</v>
      </c>
      <c r="V7" s="8">
        <f t="shared" si="0"/>
        <v>60</v>
      </c>
      <c r="W7" s="8">
        <f t="shared" si="0"/>
        <v>87</v>
      </c>
      <c r="X7" s="8">
        <f t="shared" si="0"/>
        <v>157</v>
      </c>
      <c r="Y7" s="8">
        <f t="shared" si="0"/>
        <v>449</v>
      </c>
      <c r="Z7" s="8">
        <f t="shared" si="0"/>
        <v>102</v>
      </c>
      <c r="AA7" s="8">
        <f t="shared" si="0"/>
        <v>156</v>
      </c>
      <c r="AB7" s="8">
        <f t="shared" si="0"/>
        <v>425</v>
      </c>
      <c r="AC7" s="8">
        <f t="shared" si="0"/>
        <v>2425</v>
      </c>
      <c r="AD7" s="8">
        <f t="shared" si="0"/>
        <v>1480</v>
      </c>
      <c r="AE7" s="8">
        <f t="shared" si="0"/>
        <v>235</v>
      </c>
      <c r="AF7" s="8">
        <f t="shared" si="0"/>
        <v>181</v>
      </c>
      <c r="AG7" s="8">
        <f t="shared" si="0"/>
        <v>58</v>
      </c>
      <c r="AH7" s="8">
        <f t="shared" si="0"/>
        <v>65</v>
      </c>
      <c r="AI7" s="8">
        <f t="shared" si="0"/>
        <v>518</v>
      </c>
      <c r="AJ7" s="8">
        <f t="shared" si="0"/>
        <v>631</v>
      </c>
      <c r="AK7" s="8">
        <f t="shared" si="0"/>
        <v>195</v>
      </c>
      <c r="AL7" s="8">
        <f t="shared" si="0"/>
        <v>2218</v>
      </c>
      <c r="AM7" s="8">
        <f t="shared" si="0"/>
        <v>1148</v>
      </c>
      <c r="AN7" s="8">
        <f t="shared" si="0"/>
        <v>903</v>
      </c>
      <c r="AO7" s="8">
        <f t="shared" si="0"/>
        <v>310</v>
      </c>
      <c r="AP7" s="8">
        <f t="shared" si="0"/>
        <v>44</v>
      </c>
      <c r="AQ7" s="8">
        <f t="shared" si="0"/>
        <v>75</v>
      </c>
      <c r="AR7" s="8">
        <f t="shared" si="0"/>
        <v>76</v>
      </c>
      <c r="AS7" s="8">
        <f t="shared" si="0"/>
        <v>86</v>
      </c>
      <c r="AT7" s="8">
        <f t="shared" si="0"/>
        <v>67</v>
      </c>
      <c r="AU7" s="8">
        <f t="shared" si="0"/>
        <v>126</v>
      </c>
      <c r="AV7" s="8">
        <f t="shared" si="0"/>
        <v>71</v>
      </c>
      <c r="AW7" s="9">
        <f t="shared" si="0"/>
        <v>558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9725</v>
      </c>
      <c r="C8" s="14">
        <f t="shared" si="1"/>
        <v>91</v>
      </c>
      <c r="D8" s="14">
        <f t="shared" si="1"/>
        <v>10</v>
      </c>
      <c r="E8" s="14">
        <f t="shared" si="1"/>
        <v>9</v>
      </c>
      <c r="F8" s="14">
        <f t="shared" si="1"/>
        <v>29</v>
      </c>
      <c r="G8" s="14">
        <f t="shared" si="1"/>
        <v>10</v>
      </c>
      <c r="H8" s="14">
        <f t="shared" si="1"/>
        <v>1</v>
      </c>
      <c r="I8" s="14">
        <f t="shared" si="1"/>
        <v>15</v>
      </c>
      <c r="J8" s="14">
        <f t="shared" si="1"/>
        <v>50</v>
      </c>
      <c r="K8" s="14">
        <f t="shared" si="1"/>
        <v>38</v>
      </c>
      <c r="L8" s="14">
        <f t="shared" si="1"/>
        <v>18</v>
      </c>
      <c r="M8" s="14">
        <f t="shared" si="1"/>
        <v>171</v>
      </c>
      <c r="N8" s="14">
        <f t="shared" si="1"/>
        <v>227</v>
      </c>
      <c r="O8" s="14">
        <f t="shared" si="1"/>
        <v>723</v>
      </c>
      <c r="P8" s="14">
        <f t="shared" si="1"/>
        <v>348</v>
      </c>
      <c r="Q8" s="14">
        <f t="shared" si="1"/>
        <v>37</v>
      </c>
      <c r="R8" s="14">
        <f t="shared" si="1"/>
        <v>20</v>
      </c>
      <c r="S8" s="14">
        <f t="shared" si="1"/>
        <v>33</v>
      </c>
      <c r="T8" s="14">
        <f t="shared" si="1"/>
        <v>14</v>
      </c>
      <c r="U8" s="14">
        <f t="shared" si="1"/>
        <v>19</v>
      </c>
      <c r="V8" s="14">
        <f t="shared" si="1"/>
        <v>31</v>
      </c>
      <c r="W8" s="14">
        <f t="shared" si="1"/>
        <v>57</v>
      </c>
      <c r="X8" s="14">
        <f t="shared" si="1"/>
        <v>107</v>
      </c>
      <c r="Y8" s="14">
        <f t="shared" si="1"/>
        <v>274</v>
      </c>
      <c r="Z8" s="14">
        <f t="shared" si="1"/>
        <v>45</v>
      </c>
      <c r="AA8" s="14">
        <f t="shared" si="1"/>
        <v>98</v>
      </c>
      <c r="AB8" s="14">
        <f t="shared" si="1"/>
        <v>262</v>
      </c>
      <c r="AC8" s="14">
        <f t="shared" si="1"/>
        <v>1401</v>
      </c>
      <c r="AD8" s="14">
        <f t="shared" si="1"/>
        <v>957</v>
      </c>
      <c r="AE8" s="14">
        <f t="shared" si="1"/>
        <v>128</v>
      </c>
      <c r="AF8" s="14">
        <f t="shared" si="1"/>
        <v>116</v>
      </c>
      <c r="AG8" s="14">
        <f t="shared" si="1"/>
        <v>41</v>
      </c>
      <c r="AH8" s="14">
        <f t="shared" si="1"/>
        <v>49</v>
      </c>
      <c r="AI8" s="14">
        <f t="shared" si="1"/>
        <v>344</v>
      </c>
      <c r="AJ8" s="14">
        <f t="shared" si="1"/>
        <v>409</v>
      </c>
      <c r="AK8" s="14">
        <f t="shared" si="1"/>
        <v>132</v>
      </c>
      <c r="AL8" s="14">
        <f t="shared" si="1"/>
        <v>1277</v>
      </c>
      <c r="AM8" s="14">
        <f t="shared" si="1"/>
        <v>759</v>
      </c>
      <c r="AN8" s="14">
        <f t="shared" si="1"/>
        <v>544</v>
      </c>
      <c r="AO8" s="14">
        <f t="shared" si="1"/>
        <v>215</v>
      </c>
      <c r="AP8" s="14">
        <f t="shared" si="1"/>
        <v>34</v>
      </c>
      <c r="AQ8" s="14">
        <f t="shared" si="1"/>
        <v>50</v>
      </c>
      <c r="AR8" s="14">
        <f t="shared" si="1"/>
        <v>57</v>
      </c>
      <c r="AS8" s="14">
        <f t="shared" si="1"/>
        <v>63</v>
      </c>
      <c r="AT8" s="14">
        <f t="shared" si="1"/>
        <v>50</v>
      </c>
      <c r="AU8" s="14">
        <f t="shared" si="1"/>
        <v>62</v>
      </c>
      <c r="AV8" s="14">
        <f t="shared" si="1"/>
        <v>61</v>
      </c>
      <c r="AW8" s="15">
        <f t="shared" si="1"/>
        <v>239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6807</v>
      </c>
      <c r="C9" s="18">
        <v>51</v>
      </c>
      <c r="D9" s="18">
        <v>4</v>
      </c>
      <c r="E9" s="18">
        <v>7</v>
      </c>
      <c r="F9" s="18">
        <v>21</v>
      </c>
      <c r="G9" s="18">
        <v>4</v>
      </c>
      <c r="H9" s="18">
        <v>1</v>
      </c>
      <c r="I9" s="18">
        <v>7</v>
      </c>
      <c r="J9" s="18">
        <v>40</v>
      </c>
      <c r="K9" s="18">
        <v>27</v>
      </c>
      <c r="L9" s="18">
        <v>14</v>
      </c>
      <c r="M9" s="18">
        <v>102</v>
      </c>
      <c r="N9" s="18">
        <v>151</v>
      </c>
      <c r="O9" s="18">
        <v>499</v>
      </c>
      <c r="P9" s="18">
        <v>229</v>
      </c>
      <c r="Q9" s="18">
        <v>23</v>
      </c>
      <c r="R9" s="18">
        <v>6</v>
      </c>
      <c r="S9" s="18">
        <v>26</v>
      </c>
      <c r="T9" s="18">
        <v>12</v>
      </c>
      <c r="U9" s="18">
        <v>12</v>
      </c>
      <c r="V9" s="18">
        <v>19</v>
      </c>
      <c r="W9" s="18">
        <v>31</v>
      </c>
      <c r="X9" s="18">
        <v>77</v>
      </c>
      <c r="Y9" s="18">
        <v>188</v>
      </c>
      <c r="Z9" s="18">
        <v>31</v>
      </c>
      <c r="AA9" s="18">
        <v>61</v>
      </c>
      <c r="AB9" s="18">
        <v>187</v>
      </c>
      <c r="AC9" s="18">
        <v>950</v>
      </c>
      <c r="AD9" s="18">
        <v>677</v>
      </c>
      <c r="AE9" s="18">
        <v>98</v>
      </c>
      <c r="AF9" s="18">
        <v>80</v>
      </c>
      <c r="AG9" s="18">
        <v>25</v>
      </c>
      <c r="AH9" s="18">
        <v>40</v>
      </c>
      <c r="AI9" s="18">
        <v>231</v>
      </c>
      <c r="AJ9" s="18">
        <v>251</v>
      </c>
      <c r="AK9" s="18">
        <v>101</v>
      </c>
      <c r="AL9" s="18">
        <v>972</v>
      </c>
      <c r="AM9" s="18">
        <v>607</v>
      </c>
      <c r="AN9" s="18">
        <v>445</v>
      </c>
      <c r="AO9" s="18">
        <v>132</v>
      </c>
      <c r="AP9" s="18">
        <v>18</v>
      </c>
      <c r="AQ9" s="18">
        <v>33</v>
      </c>
      <c r="AR9" s="18">
        <v>36</v>
      </c>
      <c r="AS9" s="18">
        <v>52</v>
      </c>
      <c r="AT9" s="18">
        <v>39</v>
      </c>
      <c r="AU9" s="18">
        <v>43</v>
      </c>
      <c r="AV9" s="18">
        <v>46</v>
      </c>
      <c r="AW9" s="19">
        <v>101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1239</v>
      </c>
      <c r="C10" s="18">
        <v>9</v>
      </c>
      <c r="D10" s="18">
        <v>4</v>
      </c>
      <c r="E10" s="18">
        <v>1</v>
      </c>
      <c r="F10" s="18">
        <v>4</v>
      </c>
      <c r="G10" s="18"/>
      <c r="H10" s="18"/>
      <c r="I10" s="18">
        <v>1</v>
      </c>
      <c r="J10" s="18">
        <v>4</v>
      </c>
      <c r="K10" s="18">
        <v>10</v>
      </c>
      <c r="L10" s="18"/>
      <c r="M10" s="18">
        <v>27</v>
      </c>
      <c r="N10" s="18">
        <v>22</v>
      </c>
      <c r="O10" s="18">
        <v>79</v>
      </c>
      <c r="P10" s="18">
        <v>38</v>
      </c>
      <c r="Q10" s="18">
        <v>5</v>
      </c>
      <c r="R10" s="18">
        <v>4</v>
      </c>
      <c r="S10" s="18">
        <v>1</v>
      </c>
      <c r="T10" s="18">
        <v>1</v>
      </c>
      <c r="U10" s="18">
        <v>1</v>
      </c>
      <c r="V10" s="18">
        <v>5</v>
      </c>
      <c r="W10" s="18">
        <v>14</v>
      </c>
      <c r="X10" s="18">
        <v>19</v>
      </c>
      <c r="Y10" s="18">
        <v>34</v>
      </c>
      <c r="Z10" s="18">
        <v>5</v>
      </c>
      <c r="AA10" s="18">
        <v>23</v>
      </c>
      <c r="AB10" s="18">
        <v>24</v>
      </c>
      <c r="AC10" s="18">
        <v>200</v>
      </c>
      <c r="AD10" s="18">
        <v>148</v>
      </c>
      <c r="AE10" s="18">
        <v>12</v>
      </c>
      <c r="AF10" s="18">
        <v>12</v>
      </c>
      <c r="AG10" s="18">
        <v>6</v>
      </c>
      <c r="AH10" s="18">
        <v>5</v>
      </c>
      <c r="AI10" s="18">
        <v>51</v>
      </c>
      <c r="AJ10" s="18">
        <v>45</v>
      </c>
      <c r="AK10" s="18">
        <v>10</v>
      </c>
      <c r="AL10" s="18">
        <v>134</v>
      </c>
      <c r="AM10" s="18">
        <v>72</v>
      </c>
      <c r="AN10" s="18">
        <v>37</v>
      </c>
      <c r="AO10" s="18">
        <v>33</v>
      </c>
      <c r="AP10" s="18">
        <v>6</v>
      </c>
      <c r="AQ10" s="18">
        <v>2</v>
      </c>
      <c r="AR10" s="18">
        <v>12</v>
      </c>
      <c r="AS10" s="18">
        <v>6</v>
      </c>
      <c r="AT10" s="18">
        <v>6</v>
      </c>
      <c r="AU10" s="18">
        <v>5</v>
      </c>
      <c r="AV10" s="18">
        <v>9</v>
      </c>
      <c r="AW10" s="19">
        <v>93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757</v>
      </c>
      <c r="C11" s="18">
        <v>18</v>
      </c>
      <c r="D11" s="18">
        <v>2</v>
      </c>
      <c r="E11" s="18"/>
      <c r="F11" s="18">
        <v>2</v>
      </c>
      <c r="G11" s="18"/>
      <c r="H11" s="18"/>
      <c r="I11" s="18">
        <v>4</v>
      </c>
      <c r="J11" s="18">
        <v>4</v>
      </c>
      <c r="K11" s="18"/>
      <c r="L11" s="18"/>
      <c r="M11" s="18">
        <v>13</v>
      </c>
      <c r="N11" s="18">
        <v>40</v>
      </c>
      <c r="O11" s="18">
        <v>52</v>
      </c>
      <c r="P11" s="18">
        <v>47</v>
      </c>
      <c r="Q11" s="18">
        <v>2</v>
      </c>
      <c r="R11" s="18">
        <v>5</v>
      </c>
      <c r="S11" s="18">
        <v>4</v>
      </c>
      <c r="T11" s="18">
        <v>1</v>
      </c>
      <c r="U11" s="18">
        <v>3</v>
      </c>
      <c r="V11" s="18">
        <v>1</v>
      </c>
      <c r="W11" s="18">
        <v>5</v>
      </c>
      <c r="X11" s="18">
        <v>5</v>
      </c>
      <c r="Y11" s="18">
        <v>16</v>
      </c>
      <c r="Z11" s="18">
        <v>1</v>
      </c>
      <c r="AA11" s="18">
        <v>9</v>
      </c>
      <c r="AB11" s="18">
        <v>24</v>
      </c>
      <c r="AC11" s="18">
        <v>111</v>
      </c>
      <c r="AD11" s="18">
        <v>50</v>
      </c>
      <c r="AE11" s="18">
        <v>3</v>
      </c>
      <c r="AF11" s="18">
        <v>10</v>
      </c>
      <c r="AG11" s="18">
        <v>3</v>
      </c>
      <c r="AH11" s="18">
        <v>1</v>
      </c>
      <c r="AI11" s="18">
        <v>27</v>
      </c>
      <c r="AJ11" s="18">
        <v>80</v>
      </c>
      <c r="AK11" s="18">
        <v>8</v>
      </c>
      <c r="AL11" s="18">
        <v>63</v>
      </c>
      <c r="AM11" s="18">
        <v>31</v>
      </c>
      <c r="AN11" s="18">
        <v>34</v>
      </c>
      <c r="AO11" s="18">
        <v>24</v>
      </c>
      <c r="AP11" s="18">
        <v>3</v>
      </c>
      <c r="AQ11" s="18">
        <v>12</v>
      </c>
      <c r="AR11" s="18">
        <v>4</v>
      </c>
      <c r="AS11" s="18">
        <v>1</v>
      </c>
      <c r="AT11" s="18">
        <v>1</v>
      </c>
      <c r="AU11" s="18">
        <v>12</v>
      </c>
      <c r="AV11" s="18">
        <v>4</v>
      </c>
      <c r="AW11" s="19">
        <v>17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922</v>
      </c>
      <c r="C12" s="10">
        <v>13</v>
      </c>
      <c r="D12" s="10"/>
      <c r="E12" s="10">
        <v>1</v>
      </c>
      <c r="F12" s="10">
        <v>2</v>
      </c>
      <c r="G12" s="10">
        <v>6</v>
      </c>
      <c r="H12" s="10"/>
      <c r="I12" s="10">
        <v>3</v>
      </c>
      <c r="J12" s="10">
        <v>2</v>
      </c>
      <c r="K12" s="10">
        <v>1</v>
      </c>
      <c r="L12" s="10">
        <v>4</v>
      </c>
      <c r="M12" s="10">
        <v>29</v>
      </c>
      <c r="N12" s="10">
        <v>14</v>
      </c>
      <c r="O12" s="10">
        <v>93</v>
      </c>
      <c r="P12" s="10">
        <v>34</v>
      </c>
      <c r="Q12" s="10">
        <v>7</v>
      </c>
      <c r="R12" s="10">
        <v>5</v>
      </c>
      <c r="S12" s="10">
        <v>2</v>
      </c>
      <c r="T12" s="10"/>
      <c r="U12" s="10">
        <v>3</v>
      </c>
      <c r="V12" s="10">
        <v>6</v>
      </c>
      <c r="W12" s="10">
        <v>7</v>
      </c>
      <c r="X12" s="10">
        <v>6</v>
      </c>
      <c r="Y12" s="10">
        <v>36</v>
      </c>
      <c r="Z12" s="10">
        <v>8</v>
      </c>
      <c r="AA12" s="10">
        <v>5</v>
      </c>
      <c r="AB12" s="10">
        <v>27</v>
      </c>
      <c r="AC12" s="10">
        <v>140</v>
      </c>
      <c r="AD12" s="10">
        <v>82</v>
      </c>
      <c r="AE12" s="10">
        <v>15</v>
      </c>
      <c r="AF12" s="10">
        <v>14</v>
      </c>
      <c r="AG12" s="10">
        <v>7</v>
      </c>
      <c r="AH12" s="10">
        <v>3</v>
      </c>
      <c r="AI12" s="10">
        <v>35</v>
      </c>
      <c r="AJ12" s="10">
        <v>33</v>
      </c>
      <c r="AK12" s="10">
        <v>13</v>
      </c>
      <c r="AL12" s="10">
        <v>108</v>
      </c>
      <c r="AM12" s="10">
        <v>49</v>
      </c>
      <c r="AN12" s="10">
        <v>28</v>
      </c>
      <c r="AO12" s="10">
        <v>26</v>
      </c>
      <c r="AP12" s="10">
        <v>7</v>
      </c>
      <c r="AQ12" s="10">
        <v>3</v>
      </c>
      <c r="AR12" s="10">
        <v>5</v>
      </c>
      <c r="AS12" s="10">
        <v>4</v>
      </c>
      <c r="AT12" s="10">
        <v>4</v>
      </c>
      <c r="AU12" s="10">
        <v>2</v>
      </c>
      <c r="AV12" s="10">
        <v>2</v>
      </c>
      <c r="AW12" s="11">
        <v>28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6018</v>
      </c>
      <c r="C13" s="10">
        <f t="shared" si="2"/>
        <v>39</v>
      </c>
      <c r="D13" s="10">
        <f t="shared" si="2"/>
        <v>14</v>
      </c>
      <c r="E13" s="10">
        <f t="shared" si="2"/>
        <v>4</v>
      </c>
      <c r="F13" s="10">
        <f t="shared" si="2"/>
        <v>10</v>
      </c>
      <c r="G13" s="10">
        <f t="shared" si="2"/>
        <v>1</v>
      </c>
      <c r="H13" s="10">
        <f t="shared" si="2"/>
        <v>0</v>
      </c>
      <c r="I13" s="10">
        <f t="shared" si="2"/>
        <v>7</v>
      </c>
      <c r="J13" s="10">
        <f t="shared" si="2"/>
        <v>19</v>
      </c>
      <c r="K13" s="10">
        <f t="shared" si="2"/>
        <v>19</v>
      </c>
      <c r="L13" s="10">
        <f t="shared" si="2"/>
        <v>11</v>
      </c>
      <c r="M13" s="10">
        <f t="shared" si="2"/>
        <v>107</v>
      </c>
      <c r="N13" s="10">
        <f t="shared" si="2"/>
        <v>154</v>
      </c>
      <c r="O13" s="10">
        <f t="shared" si="2"/>
        <v>352</v>
      </c>
      <c r="P13" s="10">
        <f t="shared" si="2"/>
        <v>178</v>
      </c>
      <c r="Q13" s="10">
        <f t="shared" si="2"/>
        <v>10</v>
      </c>
      <c r="R13" s="10">
        <f t="shared" si="2"/>
        <v>14</v>
      </c>
      <c r="S13" s="10">
        <f t="shared" si="2"/>
        <v>14</v>
      </c>
      <c r="T13" s="10">
        <f t="shared" si="2"/>
        <v>8</v>
      </c>
      <c r="U13" s="10">
        <f t="shared" si="2"/>
        <v>13</v>
      </c>
      <c r="V13" s="10">
        <f t="shared" si="2"/>
        <v>29</v>
      </c>
      <c r="W13" s="10">
        <f t="shared" si="2"/>
        <v>30</v>
      </c>
      <c r="X13" s="10">
        <f t="shared" si="2"/>
        <v>50</v>
      </c>
      <c r="Y13" s="10">
        <f t="shared" si="2"/>
        <v>175</v>
      </c>
      <c r="Z13" s="10">
        <f t="shared" si="2"/>
        <v>57</v>
      </c>
      <c r="AA13" s="10">
        <f t="shared" si="2"/>
        <v>58</v>
      </c>
      <c r="AB13" s="10">
        <f t="shared" si="2"/>
        <v>163</v>
      </c>
      <c r="AC13" s="10">
        <f t="shared" si="2"/>
        <v>1024</v>
      </c>
      <c r="AD13" s="10">
        <f t="shared" si="2"/>
        <v>523</v>
      </c>
      <c r="AE13" s="10">
        <f t="shared" si="2"/>
        <v>107</v>
      </c>
      <c r="AF13" s="10">
        <f t="shared" si="2"/>
        <v>65</v>
      </c>
      <c r="AG13" s="10">
        <f t="shared" si="2"/>
        <v>17</v>
      </c>
      <c r="AH13" s="10">
        <f t="shared" si="2"/>
        <v>16</v>
      </c>
      <c r="AI13" s="10">
        <f t="shared" si="2"/>
        <v>174</v>
      </c>
      <c r="AJ13" s="10">
        <f t="shared" si="2"/>
        <v>222</v>
      </c>
      <c r="AK13" s="10">
        <f t="shared" si="2"/>
        <v>63</v>
      </c>
      <c r="AL13" s="10">
        <f t="shared" si="2"/>
        <v>941</v>
      </c>
      <c r="AM13" s="10">
        <f t="shared" si="2"/>
        <v>389</v>
      </c>
      <c r="AN13" s="10">
        <f t="shared" si="2"/>
        <v>359</v>
      </c>
      <c r="AO13" s="10">
        <f t="shared" si="2"/>
        <v>95</v>
      </c>
      <c r="AP13" s="10">
        <f t="shared" si="2"/>
        <v>10</v>
      </c>
      <c r="AQ13" s="10">
        <f t="shared" si="2"/>
        <v>25</v>
      </c>
      <c r="AR13" s="10">
        <f t="shared" si="2"/>
        <v>19</v>
      </c>
      <c r="AS13" s="10">
        <f t="shared" si="2"/>
        <v>23</v>
      </c>
      <c r="AT13" s="10">
        <f t="shared" si="2"/>
        <v>17</v>
      </c>
      <c r="AU13" s="10">
        <f t="shared" si="2"/>
        <v>64</v>
      </c>
      <c r="AV13" s="10">
        <f t="shared" si="2"/>
        <v>10</v>
      </c>
      <c r="AW13" s="11">
        <f t="shared" si="2"/>
        <v>319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115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3</v>
      </c>
      <c r="N14" s="10">
        <f t="shared" si="3"/>
        <v>0</v>
      </c>
      <c r="O14" s="10">
        <f t="shared" si="3"/>
        <v>6</v>
      </c>
      <c r="P14" s="10">
        <f t="shared" si="3"/>
        <v>5</v>
      </c>
      <c r="Q14" s="10">
        <f t="shared" si="3"/>
        <v>2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1</v>
      </c>
      <c r="Z14" s="10">
        <f t="shared" si="3"/>
        <v>0</v>
      </c>
      <c r="AA14" s="10">
        <f t="shared" si="3"/>
        <v>2</v>
      </c>
      <c r="AB14" s="10">
        <f t="shared" si="3"/>
        <v>5</v>
      </c>
      <c r="AC14" s="10">
        <f t="shared" si="3"/>
        <v>30</v>
      </c>
      <c r="AD14" s="10">
        <f t="shared" si="3"/>
        <v>12</v>
      </c>
      <c r="AE14" s="10">
        <f t="shared" si="3"/>
        <v>3</v>
      </c>
      <c r="AF14" s="10">
        <f t="shared" si="3"/>
        <v>1</v>
      </c>
      <c r="AG14" s="10">
        <f t="shared" si="3"/>
        <v>1</v>
      </c>
      <c r="AH14" s="10">
        <f t="shared" si="3"/>
        <v>1</v>
      </c>
      <c r="AI14" s="10">
        <f t="shared" si="3"/>
        <v>7</v>
      </c>
      <c r="AJ14" s="10">
        <f t="shared" si="3"/>
        <v>1</v>
      </c>
      <c r="AK14" s="10">
        <f t="shared" si="3"/>
        <v>0</v>
      </c>
      <c r="AL14" s="10">
        <f t="shared" si="3"/>
        <v>11</v>
      </c>
      <c r="AM14" s="10">
        <f t="shared" si="3"/>
        <v>7</v>
      </c>
      <c r="AN14" s="10">
        <f t="shared" si="3"/>
        <v>5</v>
      </c>
      <c r="AO14" s="10">
        <f t="shared" si="3"/>
        <v>1</v>
      </c>
      <c r="AP14" s="10">
        <f t="shared" si="3"/>
        <v>0</v>
      </c>
      <c r="AQ14" s="10">
        <f t="shared" si="3"/>
        <v>1</v>
      </c>
      <c r="AR14" s="10">
        <f t="shared" si="3"/>
        <v>1</v>
      </c>
      <c r="AS14" s="10">
        <f t="shared" si="3"/>
        <v>1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8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86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>
        <v>5</v>
      </c>
      <c r="P15" s="18">
        <v>3</v>
      </c>
      <c r="Q15" s="18">
        <v>1</v>
      </c>
      <c r="R15" s="18"/>
      <c r="S15" s="18"/>
      <c r="T15" s="18"/>
      <c r="U15" s="18"/>
      <c r="V15" s="18"/>
      <c r="W15" s="18"/>
      <c r="X15" s="18"/>
      <c r="Y15" s="18">
        <v>1</v>
      </c>
      <c r="Z15" s="18"/>
      <c r="AA15" s="18">
        <v>1</v>
      </c>
      <c r="AB15" s="18">
        <v>4</v>
      </c>
      <c r="AC15" s="18">
        <v>25</v>
      </c>
      <c r="AD15" s="18">
        <v>8</v>
      </c>
      <c r="AE15" s="18">
        <v>2</v>
      </c>
      <c r="AF15" s="18">
        <v>1</v>
      </c>
      <c r="AG15" s="18">
        <v>1</v>
      </c>
      <c r="AH15" s="18">
        <v>1</v>
      </c>
      <c r="AI15" s="18">
        <v>4</v>
      </c>
      <c r="AJ15" s="18">
        <v>1</v>
      </c>
      <c r="AK15" s="18"/>
      <c r="AL15" s="18">
        <v>10</v>
      </c>
      <c r="AM15" s="18">
        <v>3</v>
      </c>
      <c r="AN15" s="18">
        <v>5</v>
      </c>
      <c r="AO15" s="18">
        <v>1</v>
      </c>
      <c r="AP15" s="18"/>
      <c r="AQ15" s="18">
        <v>1</v>
      </c>
      <c r="AR15" s="18">
        <v>1</v>
      </c>
      <c r="AS15" s="18">
        <v>1</v>
      </c>
      <c r="AT15" s="18"/>
      <c r="AU15" s="18"/>
      <c r="AV15" s="18"/>
      <c r="AW15" s="19">
        <v>5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/>
      <c r="O16" s="10">
        <v>1</v>
      </c>
      <c r="P16" s="10">
        <v>2</v>
      </c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>
        <v>1</v>
      </c>
      <c r="AC16" s="10">
        <v>5</v>
      </c>
      <c r="AD16" s="10">
        <v>4</v>
      </c>
      <c r="AE16" s="10">
        <v>1</v>
      </c>
      <c r="AF16" s="10"/>
      <c r="AG16" s="10"/>
      <c r="AH16" s="10"/>
      <c r="AI16" s="10">
        <v>3</v>
      </c>
      <c r="AJ16" s="10"/>
      <c r="AK16" s="10"/>
      <c r="AL16" s="10">
        <v>1</v>
      </c>
      <c r="AM16" s="10">
        <v>4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1">
        <v>3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27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3</v>
      </c>
      <c r="P17" s="10">
        <v>2</v>
      </c>
      <c r="Q17" s="10"/>
      <c r="R17" s="10"/>
      <c r="S17" s="10"/>
      <c r="T17" s="10"/>
      <c r="U17" s="10"/>
      <c r="V17" s="10"/>
      <c r="W17" s="10"/>
      <c r="X17" s="10"/>
      <c r="Y17" s="10">
        <v>2</v>
      </c>
      <c r="Z17" s="10"/>
      <c r="AA17" s="10"/>
      <c r="AB17" s="10"/>
      <c r="AC17" s="10">
        <v>2</v>
      </c>
      <c r="AD17" s="10">
        <v>2</v>
      </c>
      <c r="AE17" s="10">
        <v>1</v>
      </c>
      <c r="AF17" s="10"/>
      <c r="AG17" s="10"/>
      <c r="AH17" s="10"/>
      <c r="AI17" s="10"/>
      <c r="AJ17" s="10">
        <v>1</v>
      </c>
      <c r="AK17" s="10"/>
      <c r="AL17" s="10">
        <v>10</v>
      </c>
      <c r="AM17" s="10"/>
      <c r="AN17" s="10">
        <v>1</v>
      </c>
      <c r="AO17" s="10"/>
      <c r="AP17" s="10"/>
      <c r="AQ17" s="10"/>
      <c r="AR17" s="10"/>
      <c r="AS17" s="10"/>
      <c r="AT17" s="10">
        <v>1</v>
      </c>
      <c r="AU17" s="10"/>
      <c r="AV17" s="10"/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337</v>
      </c>
      <c r="C18" s="14">
        <f t="shared" si="4"/>
        <v>1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3</v>
      </c>
      <c r="K18" s="14">
        <f t="shared" si="4"/>
        <v>3</v>
      </c>
      <c r="L18" s="14">
        <f t="shared" si="4"/>
        <v>0</v>
      </c>
      <c r="M18" s="14">
        <f t="shared" si="4"/>
        <v>4</v>
      </c>
      <c r="N18" s="14">
        <f t="shared" si="4"/>
        <v>5</v>
      </c>
      <c r="O18" s="14">
        <f t="shared" si="4"/>
        <v>23</v>
      </c>
      <c r="P18" s="14">
        <f t="shared" si="4"/>
        <v>19</v>
      </c>
      <c r="Q18" s="14">
        <f t="shared" si="4"/>
        <v>0</v>
      </c>
      <c r="R18" s="14">
        <f t="shared" si="4"/>
        <v>1</v>
      </c>
      <c r="S18" s="14">
        <f t="shared" si="4"/>
        <v>0</v>
      </c>
      <c r="T18" s="14">
        <f t="shared" si="4"/>
        <v>1</v>
      </c>
      <c r="U18" s="14">
        <f t="shared" si="4"/>
        <v>1</v>
      </c>
      <c r="V18" s="14">
        <f t="shared" si="4"/>
        <v>7</v>
      </c>
      <c r="W18" s="14">
        <f t="shared" si="4"/>
        <v>1</v>
      </c>
      <c r="X18" s="14">
        <f t="shared" si="4"/>
        <v>1</v>
      </c>
      <c r="Y18" s="14">
        <f t="shared" si="4"/>
        <v>16</v>
      </c>
      <c r="Z18" s="14">
        <f t="shared" si="4"/>
        <v>1</v>
      </c>
      <c r="AA18" s="14">
        <f t="shared" si="4"/>
        <v>2</v>
      </c>
      <c r="AB18" s="14">
        <f t="shared" si="4"/>
        <v>13</v>
      </c>
      <c r="AC18" s="14">
        <f t="shared" si="4"/>
        <v>61</v>
      </c>
      <c r="AD18" s="14">
        <f t="shared" si="4"/>
        <v>27</v>
      </c>
      <c r="AE18" s="14">
        <f t="shared" si="4"/>
        <v>4</v>
      </c>
      <c r="AF18" s="14">
        <f t="shared" si="4"/>
        <v>2</v>
      </c>
      <c r="AG18" s="14">
        <f t="shared" si="4"/>
        <v>0</v>
      </c>
      <c r="AH18" s="14">
        <f t="shared" si="4"/>
        <v>1</v>
      </c>
      <c r="AI18" s="14">
        <f t="shared" si="4"/>
        <v>10</v>
      </c>
      <c r="AJ18" s="14">
        <f t="shared" si="4"/>
        <v>9</v>
      </c>
      <c r="AK18" s="14">
        <f t="shared" si="4"/>
        <v>2</v>
      </c>
      <c r="AL18" s="14">
        <f t="shared" si="4"/>
        <v>43</v>
      </c>
      <c r="AM18" s="14">
        <f t="shared" si="4"/>
        <v>13</v>
      </c>
      <c r="AN18" s="14">
        <f t="shared" si="4"/>
        <v>20</v>
      </c>
      <c r="AO18" s="14">
        <f t="shared" si="4"/>
        <v>10</v>
      </c>
      <c r="AP18" s="14">
        <f t="shared" si="4"/>
        <v>0</v>
      </c>
      <c r="AQ18" s="14">
        <f t="shared" si="4"/>
        <v>0</v>
      </c>
      <c r="AR18" s="14">
        <f t="shared" si="4"/>
        <v>0</v>
      </c>
      <c r="AS18" s="14">
        <f t="shared" si="4"/>
        <v>1</v>
      </c>
      <c r="AT18" s="14">
        <f t="shared" si="4"/>
        <v>5</v>
      </c>
      <c r="AU18" s="14">
        <f t="shared" si="4"/>
        <v>7</v>
      </c>
      <c r="AV18" s="14">
        <f t="shared" si="4"/>
        <v>2</v>
      </c>
      <c r="AW18" s="15">
        <f t="shared" si="4"/>
        <v>18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271</v>
      </c>
      <c r="C19" s="27">
        <v>1</v>
      </c>
      <c r="D19" s="27"/>
      <c r="E19" s="27"/>
      <c r="F19" s="27"/>
      <c r="G19" s="27"/>
      <c r="H19" s="27"/>
      <c r="I19" s="27"/>
      <c r="J19" s="27">
        <v>2</v>
      </c>
      <c r="K19" s="27">
        <v>3</v>
      </c>
      <c r="L19" s="27"/>
      <c r="M19" s="27">
        <v>4</v>
      </c>
      <c r="N19" s="27">
        <v>2</v>
      </c>
      <c r="O19" s="27">
        <v>18</v>
      </c>
      <c r="P19" s="27">
        <v>17</v>
      </c>
      <c r="Q19" s="27"/>
      <c r="R19" s="27"/>
      <c r="S19" s="27"/>
      <c r="T19" s="27"/>
      <c r="U19" s="27"/>
      <c r="V19" s="27">
        <v>7</v>
      </c>
      <c r="W19" s="27">
        <v>1</v>
      </c>
      <c r="X19" s="27">
        <v>1</v>
      </c>
      <c r="Y19" s="27">
        <v>11</v>
      </c>
      <c r="Z19" s="27">
        <v>1</v>
      </c>
      <c r="AA19" s="27">
        <v>1</v>
      </c>
      <c r="AB19" s="27">
        <v>9</v>
      </c>
      <c r="AC19" s="27">
        <v>45</v>
      </c>
      <c r="AD19" s="27">
        <v>22</v>
      </c>
      <c r="AE19" s="27">
        <v>3</v>
      </c>
      <c r="AF19" s="27">
        <v>2</v>
      </c>
      <c r="AG19" s="27"/>
      <c r="AH19" s="27">
        <v>1</v>
      </c>
      <c r="AI19" s="27">
        <v>8</v>
      </c>
      <c r="AJ19" s="27">
        <v>7</v>
      </c>
      <c r="AK19" s="27">
        <v>2</v>
      </c>
      <c r="AL19" s="27">
        <v>39</v>
      </c>
      <c r="AM19" s="27">
        <v>11</v>
      </c>
      <c r="AN19" s="27">
        <v>14</v>
      </c>
      <c r="AO19" s="27">
        <v>8</v>
      </c>
      <c r="AP19" s="27"/>
      <c r="AQ19" s="27"/>
      <c r="AR19" s="27"/>
      <c r="AS19" s="27">
        <v>1</v>
      </c>
      <c r="AT19" s="27">
        <v>4</v>
      </c>
      <c r="AU19" s="27">
        <v>6</v>
      </c>
      <c r="AV19" s="27">
        <v>2</v>
      </c>
      <c r="AW19" s="28">
        <v>18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66</v>
      </c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>
        <v>3</v>
      </c>
      <c r="O20" s="10">
        <v>5</v>
      </c>
      <c r="P20" s="10">
        <v>2</v>
      </c>
      <c r="Q20" s="10"/>
      <c r="R20" s="10">
        <v>1</v>
      </c>
      <c r="S20" s="10"/>
      <c r="T20" s="10">
        <v>1</v>
      </c>
      <c r="U20" s="10">
        <v>1</v>
      </c>
      <c r="V20" s="10"/>
      <c r="W20" s="10"/>
      <c r="X20" s="10"/>
      <c r="Y20" s="10">
        <v>5</v>
      </c>
      <c r="Z20" s="10"/>
      <c r="AA20" s="10">
        <v>1</v>
      </c>
      <c r="AB20" s="10">
        <v>4</v>
      </c>
      <c r="AC20" s="10">
        <v>16</v>
      </c>
      <c r="AD20" s="10">
        <v>5</v>
      </c>
      <c r="AE20" s="10">
        <v>1</v>
      </c>
      <c r="AF20" s="10"/>
      <c r="AG20" s="10"/>
      <c r="AH20" s="10"/>
      <c r="AI20" s="10">
        <v>2</v>
      </c>
      <c r="AJ20" s="10">
        <v>2</v>
      </c>
      <c r="AK20" s="10"/>
      <c r="AL20" s="10">
        <v>4</v>
      </c>
      <c r="AM20" s="10">
        <v>2</v>
      </c>
      <c r="AN20" s="10">
        <v>6</v>
      </c>
      <c r="AO20" s="10">
        <v>2</v>
      </c>
      <c r="AP20" s="10"/>
      <c r="AQ20" s="10"/>
      <c r="AR20" s="10"/>
      <c r="AS20" s="10"/>
      <c r="AT20" s="10">
        <v>1</v>
      </c>
      <c r="AU20" s="10">
        <v>1</v>
      </c>
      <c r="AV20" s="10"/>
      <c r="AW20" s="11"/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359</v>
      </c>
      <c r="C21" s="14">
        <f t="shared" si="5"/>
        <v>3</v>
      </c>
      <c r="D21" s="14">
        <f t="shared" si="5"/>
        <v>1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2</v>
      </c>
      <c r="J21" s="14">
        <f t="shared" si="5"/>
        <v>2</v>
      </c>
      <c r="K21" s="14">
        <f t="shared" si="5"/>
        <v>1</v>
      </c>
      <c r="L21" s="14">
        <f t="shared" si="5"/>
        <v>1</v>
      </c>
      <c r="M21" s="14">
        <f t="shared" si="5"/>
        <v>4</v>
      </c>
      <c r="N21" s="14">
        <f t="shared" si="5"/>
        <v>7</v>
      </c>
      <c r="O21" s="14">
        <f t="shared" si="5"/>
        <v>34</v>
      </c>
      <c r="P21" s="14">
        <f t="shared" si="5"/>
        <v>13</v>
      </c>
      <c r="Q21" s="14">
        <f t="shared" si="5"/>
        <v>1</v>
      </c>
      <c r="R21" s="14">
        <f t="shared" si="5"/>
        <v>6</v>
      </c>
      <c r="S21" s="14">
        <f t="shared" si="5"/>
        <v>3</v>
      </c>
      <c r="T21" s="14">
        <f t="shared" si="5"/>
        <v>1</v>
      </c>
      <c r="U21" s="14">
        <f t="shared" si="5"/>
        <v>0</v>
      </c>
      <c r="V21" s="14">
        <f t="shared" si="5"/>
        <v>2</v>
      </c>
      <c r="W21" s="14">
        <f t="shared" si="5"/>
        <v>4</v>
      </c>
      <c r="X21" s="14">
        <f t="shared" si="5"/>
        <v>4</v>
      </c>
      <c r="Y21" s="14">
        <f t="shared" si="5"/>
        <v>13</v>
      </c>
      <c r="Z21" s="14">
        <f t="shared" si="5"/>
        <v>2</v>
      </c>
      <c r="AA21" s="14">
        <f t="shared" si="5"/>
        <v>8</v>
      </c>
      <c r="AB21" s="14">
        <f t="shared" si="5"/>
        <v>15</v>
      </c>
      <c r="AC21" s="14">
        <f t="shared" si="5"/>
        <v>71</v>
      </c>
      <c r="AD21" s="14">
        <f t="shared" si="5"/>
        <v>34</v>
      </c>
      <c r="AE21" s="14">
        <f t="shared" si="5"/>
        <v>5</v>
      </c>
      <c r="AF21" s="14">
        <f t="shared" si="5"/>
        <v>1</v>
      </c>
      <c r="AG21" s="14">
        <f t="shared" si="5"/>
        <v>4</v>
      </c>
      <c r="AH21" s="14">
        <f t="shared" si="5"/>
        <v>0</v>
      </c>
      <c r="AI21" s="14">
        <f t="shared" si="5"/>
        <v>7</v>
      </c>
      <c r="AJ21" s="14">
        <f t="shared" si="5"/>
        <v>13</v>
      </c>
      <c r="AK21" s="14">
        <f t="shared" si="5"/>
        <v>5</v>
      </c>
      <c r="AL21" s="14">
        <f t="shared" si="5"/>
        <v>47</v>
      </c>
      <c r="AM21" s="14">
        <f t="shared" si="5"/>
        <v>14</v>
      </c>
      <c r="AN21" s="14">
        <f t="shared" si="5"/>
        <v>15</v>
      </c>
      <c r="AO21" s="14">
        <f t="shared" si="5"/>
        <v>5</v>
      </c>
      <c r="AP21" s="14">
        <f t="shared" si="5"/>
        <v>1</v>
      </c>
      <c r="AQ21" s="14">
        <f t="shared" si="5"/>
        <v>1</v>
      </c>
      <c r="AR21" s="14">
        <f t="shared" si="5"/>
        <v>3</v>
      </c>
      <c r="AS21" s="14">
        <f t="shared" si="5"/>
        <v>0</v>
      </c>
      <c r="AT21" s="14">
        <f t="shared" si="5"/>
        <v>0</v>
      </c>
      <c r="AU21" s="14">
        <f t="shared" si="5"/>
        <v>1</v>
      </c>
      <c r="AV21" s="14">
        <f t="shared" si="5"/>
        <v>1</v>
      </c>
      <c r="AW21" s="15">
        <f t="shared" si="5"/>
        <v>3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97</v>
      </c>
      <c r="C22" s="27"/>
      <c r="D22" s="27"/>
      <c r="E22" s="27"/>
      <c r="F22" s="27"/>
      <c r="G22" s="27"/>
      <c r="H22" s="27"/>
      <c r="I22" s="27"/>
      <c r="J22" s="27">
        <v>1</v>
      </c>
      <c r="K22" s="27"/>
      <c r="L22" s="27"/>
      <c r="M22" s="27"/>
      <c r="N22" s="27">
        <v>1</v>
      </c>
      <c r="O22" s="27">
        <v>12</v>
      </c>
      <c r="P22" s="27">
        <v>1</v>
      </c>
      <c r="Q22" s="27">
        <v>1</v>
      </c>
      <c r="R22" s="27">
        <v>5</v>
      </c>
      <c r="S22" s="27"/>
      <c r="T22" s="27"/>
      <c r="U22" s="27"/>
      <c r="V22" s="27">
        <v>1</v>
      </c>
      <c r="W22" s="27">
        <v>3</v>
      </c>
      <c r="X22" s="27">
        <v>1</v>
      </c>
      <c r="Y22" s="27">
        <v>3</v>
      </c>
      <c r="Z22" s="27"/>
      <c r="AA22" s="27"/>
      <c r="AB22" s="27">
        <v>5</v>
      </c>
      <c r="AC22" s="27">
        <v>16</v>
      </c>
      <c r="AD22" s="27">
        <v>12</v>
      </c>
      <c r="AE22" s="27">
        <v>2</v>
      </c>
      <c r="AF22" s="27"/>
      <c r="AG22" s="27">
        <v>1</v>
      </c>
      <c r="AH22" s="27"/>
      <c r="AI22" s="27">
        <v>4</v>
      </c>
      <c r="AJ22" s="27">
        <v>5</v>
      </c>
      <c r="AK22" s="27">
        <v>2</v>
      </c>
      <c r="AL22" s="27">
        <v>13</v>
      </c>
      <c r="AM22" s="27">
        <v>4</v>
      </c>
      <c r="AN22" s="27">
        <v>1</v>
      </c>
      <c r="AO22" s="27">
        <v>2</v>
      </c>
      <c r="AP22" s="27"/>
      <c r="AQ22" s="27"/>
      <c r="AR22" s="27">
        <v>1</v>
      </c>
      <c r="AS22" s="27"/>
      <c r="AT22" s="27"/>
      <c r="AU22" s="27"/>
      <c r="AV22" s="27"/>
      <c r="AW22" s="28"/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163</v>
      </c>
      <c r="C23" s="18">
        <v>2</v>
      </c>
      <c r="D23" s="18">
        <v>1</v>
      </c>
      <c r="E23" s="18"/>
      <c r="F23" s="18">
        <v>1</v>
      </c>
      <c r="G23" s="18"/>
      <c r="H23" s="18"/>
      <c r="I23" s="18">
        <v>1</v>
      </c>
      <c r="J23" s="18">
        <v>1</v>
      </c>
      <c r="K23" s="18"/>
      <c r="L23" s="18">
        <v>1</v>
      </c>
      <c r="M23" s="18">
        <v>4</v>
      </c>
      <c r="N23" s="18">
        <v>4</v>
      </c>
      <c r="O23" s="18">
        <v>10</v>
      </c>
      <c r="P23" s="18">
        <v>6</v>
      </c>
      <c r="Q23" s="18"/>
      <c r="R23" s="18">
        <v>1</v>
      </c>
      <c r="S23" s="18">
        <v>1</v>
      </c>
      <c r="T23" s="18">
        <v>1</v>
      </c>
      <c r="U23" s="18"/>
      <c r="V23" s="18"/>
      <c r="W23" s="18">
        <v>1</v>
      </c>
      <c r="X23" s="18">
        <v>1</v>
      </c>
      <c r="Y23" s="18">
        <v>3</v>
      </c>
      <c r="Z23" s="18"/>
      <c r="AA23" s="18">
        <v>6</v>
      </c>
      <c r="AB23" s="18">
        <v>8</v>
      </c>
      <c r="AC23" s="18">
        <v>33</v>
      </c>
      <c r="AD23" s="18">
        <v>16</v>
      </c>
      <c r="AE23" s="18">
        <v>1</v>
      </c>
      <c r="AF23" s="18"/>
      <c r="AG23" s="18">
        <v>3</v>
      </c>
      <c r="AH23" s="18"/>
      <c r="AI23" s="18">
        <v>3</v>
      </c>
      <c r="AJ23" s="18">
        <v>6</v>
      </c>
      <c r="AK23" s="18">
        <v>3</v>
      </c>
      <c r="AL23" s="18">
        <v>25</v>
      </c>
      <c r="AM23" s="18">
        <v>6</v>
      </c>
      <c r="AN23" s="18">
        <v>7</v>
      </c>
      <c r="AO23" s="18">
        <v>3</v>
      </c>
      <c r="AP23" s="18">
        <v>1</v>
      </c>
      <c r="AQ23" s="18"/>
      <c r="AR23" s="18"/>
      <c r="AS23" s="18"/>
      <c r="AT23" s="18"/>
      <c r="AU23" s="18"/>
      <c r="AV23" s="18">
        <v>1</v>
      </c>
      <c r="AW23" s="19">
        <v>2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24</v>
      </c>
      <c r="C24" s="18"/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>
        <v>1</v>
      </c>
      <c r="O24" s="18">
        <v>3</v>
      </c>
      <c r="P24" s="18">
        <v>2</v>
      </c>
      <c r="Q24" s="18"/>
      <c r="R24" s="18"/>
      <c r="S24" s="18"/>
      <c r="T24" s="18"/>
      <c r="U24" s="18"/>
      <c r="V24" s="18">
        <v>1</v>
      </c>
      <c r="W24" s="18"/>
      <c r="X24" s="18"/>
      <c r="Y24" s="18">
        <v>4</v>
      </c>
      <c r="Z24" s="18"/>
      <c r="AA24" s="18"/>
      <c r="AB24" s="18"/>
      <c r="AC24" s="18">
        <v>4</v>
      </c>
      <c r="AD24" s="18">
        <v>1</v>
      </c>
      <c r="AE24" s="18">
        <v>1</v>
      </c>
      <c r="AF24" s="18"/>
      <c r="AG24" s="18"/>
      <c r="AH24" s="18"/>
      <c r="AI24" s="18"/>
      <c r="AJ24" s="18"/>
      <c r="AK24" s="18"/>
      <c r="AL24" s="18">
        <v>4</v>
      </c>
      <c r="AM24" s="18"/>
      <c r="AN24" s="18"/>
      <c r="AO24" s="18"/>
      <c r="AP24" s="18"/>
      <c r="AQ24" s="18">
        <v>1</v>
      </c>
      <c r="AR24" s="18"/>
      <c r="AS24" s="18"/>
      <c r="AT24" s="18"/>
      <c r="AU24" s="18">
        <v>1</v>
      </c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32</v>
      </c>
      <c r="C25" s="18">
        <v>1</v>
      </c>
      <c r="D25" s="18"/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>
        <v>1</v>
      </c>
      <c r="O25" s="18">
        <v>5</v>
      </c>
      <c r="P25" s="18">
        <v>3</v>
      </c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>
        <v>1</v>
      </c>
      <c r="AB25" s="18">
        <v>1</v>
      </c>
      <c r="AC25" s="18">
        <v>11</v>
      </c>
      <c r="AD25" s="18">
        <v>3</v>
      </c>
      <c r="AE25" s="18"/>
      <c r="AF25" s="18"/>
      <c r="AG25" s="18"/>
      <c r="AH25" s="18"/>
      <c r="AI25" s="18"/>
      <c r="AJ25" s="18">
        <v>1</v>
      </c>
      <c r="AK25" s="18"/>
      <c r="AL25" s="18">
        <v>1</v>
      </c>
      <c r="AM25" s="18">
        <v>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9">
        <v>1</v>
      </c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3</v>
      </c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>
        <v>1</v>
      </c>
      <c r="AB26" s="18">
        <v>1</v>
      </c>
      <c r="AC26" s="18">
        <v>3</v>
      </c>
      <c r="AD26" s="18">
        <v>1</v>
      </c>
      <c r="AE26" s="18"/>
      <c r="AF26" s="18"/>
      <c r="AG26" s="18"/>
      <c r="AH26" s="18"/>
      <c r="AI26" s="18"/>
      <c r="AJ26" s="18"/>
      <c r="AK26" s="18"/>
      <c r="AL26" s="18">
        <v>1</v>
      </c>
      <c r="AM26" s="18">
        <v>1</v>
      </c>
      <c r="AN26" s="18">
        <v>2</v>
      </c>
      <c r="AO26" s="18"/>
      <c r="AP26" s="18"/>
      <c r="AQ26" s="18"/>
      <c r="AR26" s="18">
        <v>1</v>
      </c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2</v>
      </c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>
        <v>1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/>
      <c r="V28" s="10"/>
      <c r="W28" s="10"/>
      <c r="X28" s="10">
        <v>2</v>
      </c>
      <c r="Y28" s="10">
        <v>1</v>
      </c>
      <c r="Z28" s="10">
        <v>2</v>
      </c>
      <c r="AA28" s="10"/>
      <c r="AB28" s="10"/>
      <c r="AC28" s="10">
        <v>3</v>
      </c>
      <c r="AD28" s="10">
        <v>1</v>
      </c>
      <c r="AE28" s="10">
        <v>1</v>
      </c>
      <c r="AF28" s="10">
        <v>1</v>
      </c>
      <c r="AG28" s="10"/>
      <c r="AH28" s="10"/>
      <c r="AI28" s="10"/>
      <c r="AJ28" s="10">
        <v>1</v>
      </c>
      <c r="AK28" s="10"/>
      <c r="AL28" s="10">
        <v>2</v>
      </c>
      <c r="AM28" s="10">
        <v>2</v>
      </c>
      <c r="AN28" s="10">
        <v>5</v>
      </c>
      <c r="AO28" s="10"/>
      <c r="AP28" s="10"/>
      <c r="AQ28" s="10"/>
      <c r="AR28" s="10">
        <v>1</v>
      </c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580</v>
      </c>
      <c r="C29" s="14">
        <f t="shared" si="7"/>
        <v>0</v>
      </c>
      <c r="D29" s="14">
        <f t="shared" si="7"/>
        <v>0</v>
      </c>
      <c r="E29" s="14">
        <f t="shared" si="7"/>
        <v>0</v>
      </c>
      <c r="F29" s="14">
        <f t="shared" si="7"/>
        <v>2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1</v>
      </c>
      <c r="K29" s="14">
        <f t="shared" si="7"/>
        <v>5</v>
      </c>
      <c r="L29" s="14">
        <f t="shared" si="7"/>
        <v>1</v>
      </c>
      <c r="M29" s="14">
        <f t="shared" si="7"/>
        <v>6</v>
      </c>
      <c r="N29" s="14">
        <f t="shared" si="7"/>
        <v>10</v>
      </c>
      <c r="O29" s="14">
        <f t="shared" si="7"/>
        <v>27</v>
      </c>
      <c r="P29" s="14">
        <f t="shared" si="7"/>
        <v>14</v>
      </c>
      <c r="Q29" s="14">
        <f t="shared" si="7"/>
        <v>3</v>
      </c>
      <c r="R29" s="14">
        <f t="shared" si="7"/>
        <v>0</v>
      </c>
      <c r="S29" s="14">
        <f t="shared" si="7"/>
        <v>3</v>
      </c>
      <c r="T29" s="14">
        <f t="shared" si="7"/>
        <v>0</v>
      </c>
      <c r="U29" s="14">
        <f t="shared" si="7"/>
        <v>0</v>
      </c>
      <c r="V29" s="14">
        <f t="shared" si="7"/>
        <v>4</v>
      </c>
      <c r="W29" s="14">
        <f t="shared" si="7"/>
        <v>1</v>
      </c>
      <c r="X29" s="14">
        <f t="shared" si="7"/>
        <v>3</v>
      </c>
      <c r="Y29" s="14">
        <f t="shared" si="7"/>
        <v>17</v>
      </c>
      <c r="Z29" s="14">
        <f t="shared" si="7"/>
        <v>19</v>
      </c>
      <c r="AA29" s="14">
        <f t="shared" si="7"/>
        <v>7</v>
      </c>
      <c r="AB29" s="14">
        <f t="shared" si="7"/>
        <v>11</v>
      </c>
      <c r="AC29" s="14">
        <f t="shared" si="7"/>
        <v>140</v>
      </c>
      <c r="AD29" s="14">
        <f t="shared" si="7"/>
        <v>61</v>
      </c>
      <c r="AE29" s="14">
        <f t="shared" si="7"/>
        <v>19</v>
      </c>
      <c r="AF29" s="14">
        <f t="shared" si="7"/>
        <v>16</v>
      </c>
      <c r="AG29" s="14">
        <f t="shared" si="7"/>
        <v>1</v>
      </c>
      <c r="AH29" s="14">
        <f t="shared" si="7"/>
        <v>1</v>
      </c>
      <c r="AI29" s="14">
        <f t="shared" si="7"/>
        <v>19</v>
      </c>
      <c r="AJ29" s="14">
        <f t="shared" si="7"/>
        <v>14</v>
      </c>
      <c r="AK29" s="14">
        <f t="shared" si="7"/>
        <v>7</v>
      </c>
      <c r="AL29" s="14">
        <f t="shared" si="7"/>
        <v>25</v>
      </c>
      <c r="AM29" s="14">
        <f t="shared" si="7"/>
        <v>8</v>
      </c>
      <c r="AN29" s="14">
        <f t="shared" si="7"/>
        <v>90</v>
      </c>
      <c r="AO29" s="14">
        <f t="shared" si="7"/>
        <v>6</v>
      </c>
      <c r="AP29" s="14">
        <f t="shared" si="7"/>
        <v>0</v>
      </c>
      <c r="AQ29" s="14">
        <f t="shared" si="7"/>
        <v>4</v>
      </c>
      <c r="AR29" s="14">
        <f t="shared" si="7"/>
        <v>1</v>
      </c>
      <c r="AS29" s="14">
        <f t="shared" si="7"/>
        <v>1</v>
      </c>
      <c r="AT29" s="14">
        <f t="shared" si="7"/>
        <v>0</v>
      </c>
      <c r="AU29" s="14">
        <f t="shared" si="7"/>
        <v>1</v>
      </c>
      <c r="AV29" s="14">
        <f t="shared" si="7"/>
        <v>2</v>
      </c>
      <c r="AW29" s="15">
        <f t="shared" si="7"/>
        <v>30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56</v>
      </c>
      <c r="C30" s="18"/>
      <c r="D30" s="18"/>
      <c r="E30" s="18"/>
      <c r="F30" s="18"/>
      <c r="G30" s="18"/>
      <c r="H30" s="18"/>
      <c r="I30" s="18"/>
      <c r="J30" s="18"/>
      <c r="K30" s="18">
        <v>1</v>
      </c>
      <c r="L30" s="18">
        <v>1</v>
      </c>
      <c r="M30" s="18">
        <v>3</v>
      </c>
      <c r="N30" s="18"/>
      <c r="O30" s="18">
        <v>3</v>
      </c>
      <c r="P30" s="18">
        <v>3</v>
      </c>
      <c r="Q30" s="18"/>
      <c r="R30" s="18"/>
      <c r="S30" s="18">
        <v>1</v>
      </c>
      <c r="T30" s="18"/>
      <c r="U30" s="18"/>
      <c r="V30" s="18">
        <v>1</v>
      </c>
      <c r="W30" s="18"/>
      <c r="X30" s="18"/>
      <c r="Y30" s="18">
        <v>1</v>
      </c>
      <c r="Z30" s="18"/>
      <c r="AA30" s="18"/>
      <c r="AB30" s="18"/>
      <c r="AC30" s="18">
        <v>6</v>
      </c>
      <c r="AD30" s="18">
        <v>7</v>
      </c>
      <c r="AE30" s="18">
        <v>2</v>
      </c>
      <c r="AF30" s="18">
        <v>1</v>
      </c>
      <c r="AG30" s="18">
        <v>1</v>
      </c>
      <c r="AH30" s="18"/>
      <c r="AI30" s="18">
        <v>5</v>
      </c>
      <c r="AJ30" s="18">
        <v>2</v>
      </c>
      <c r="AK30" s="18">
        <v>3</v>
      </c>
      <c r="AL30" s="18">
        <v>2</v>
      </c>
      <c r="AM30" s="18">
        <v>3</v>
      </c>
      <c r="AN30" s="18">
        <v>2</v>
      </c>
      <c r="AO30" s="18"/>
      <c r="AP30" s="18"/>
      <c r="AQ30" s="18">
        <v>1</v>
      </c>
      <c r="AR30" s="18"/>
      <c r="AS30" s="18"/>
      <c r="AT30" s="18"/>
      <c r="AU30" s="18">
        <v>1</v>
      </c>
      <c r="AV30" s="18"/>
      <c r="AW30" s="19">
        <v>6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112</v>
      </c>
      <c r="C31" s="18"/>
      <c r="D31" s="18"/>
      <c r="E31" s="18"/>
      <c r="F31" s="18"/>
      <c r="G31" s="18"/>
      <c r="H31" s="18"/>
      <c r="I31" s="18"/>
      <c r="J31" s="18"/>
      <c r="K31" s="18">
        <v>2</v>
      </c>
      <c r="L31" s="18"/>
      <c r="M31" s="18">
        <v>2</v>
      </c>
      <c r="N31" s="18">
        <v>3</v>
      </c>
      <c r="O31" s="18">
        <v>5</v>
      </c>
      <c r="P31" s="18">
        <v>1</v>
      </c>
      <c r="Q31" s="18">
        <v>1</v>
      </c>
      <c r="R31" s="18"/>
      <c r="S31" s="18"/>
      <c r="T31" s="18"/>
      <c r="U31" s="18"/>
      <c r="V31" s="18">
        <v>3</v>
      </c>
      <c r="W31" s="18">
        <v>1</v>
      </c>
      <c r="X31" s="18"/>
      <c r="Y31" s="18">
        <v>4</v>
      </c>
      <c r="Z31" s="18">
        <v>18</v>
      </c>
      <c r="AA31" s="18">
        <v>2</v>
      </c>
      <c r="AB31" s="18"/>
      <c r="AC31" s="18">
        <v>11</v>
      </c>
      <c r="AD31" s="18">
        <v>16</v>
      </c>
      <c r="AE31" s="18">
        <v>5</v>
      </c>
      <c r="AF31" s="18">
        <v>6</v>
      </c>
      <c r="AG31" s="18"/>
      <c r="AH31" s="18"/>
      <c r="AI31" s="18">
        <v>7</v>
      </c>
      <c r="AJ31" s="18">
        <v>4</v>
      </c>
      <c r="AK31" s="18">
        <v>1</v>
      </c>
      <c r="AL31" s="18">
        <v>8</v>
      </c>
      <c r="AM31" s="18">
        <v>1</v>
      </c>
      <c r="AN31" s="18">
        <v>8</v>
      </c>
      <c r="AO31" s="18"/>
      <c r="AP31" s="18"/>
      <c r="AQ31" s="18"/>
      <c r="AR31" s="18"/>
      <c r="AS31" s="18">
        <v>1</v>
      </c>
      <c r="AT31" s="18"/>
      <c r="AU31" s="18"/>
      <c r="AV31" s="18"/>
      <c r="AW31" s="19">
        <v>2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106</v>
      </c>
      <c r="C32" s="18"/>
      <c r="D32" s="18"/>
      <c r="E32" s="18"/>
      <c r="F32" s="18"/>
      <c r="G32" s="18"/>
      <c r="H32" s="18"/>
      <c r="I32" s="18"/>
      <c r="J32" s="18"/>
      <c r="K32" s="18">
        <v>1</v>
      </c>
      <c r="L32" s="18"/>
      <c r="M32" s="18">
        <v>1</v>
      </c>
      <c r="N32" s="18">
        <v>2</v>
      </c>
      <c r="O32" s="18">
        <v>9</v>
      </c>
      <c r="P32" s="18">
        <v>2</v>
      </c>
      <c r="Q32" s="18">
        <v>1</v>
      </c>
      <c r="R32" s="18"/>
      <c r="S32" s="18"/>
      <c r="T32" s="18"/>
      <c r="U32" s="18"/>
      <c r="V32" s="18"/>
      <c r="W32" s="18"/>
      <c r="X32" s="18">
        <v>2</v>
      </c>
      <c r="Y32" s="18">
        <v>4</v>
      </c>
      <c r="Z32" s="18"/>
      <c r="AA32" s="18">
        <v>1</v>
      </c>
      <c r="AB32" s="18">
        <v>3</v>
      </c>
      <c r="AC32" s="18">
        <v>38</v>
      </c>
      <c r="AD32" s="18">
        <v>9</v>
      </c>
      <c r="AE32" s="18">
        <v>4</v>
      </c>
      <c r="AF32" s="18">
        <v>2</v>
      </c>
      <c r="AG32" s="18"/>
      <c r="AH32" s="18"/>
      <c r="AI32" s="18">
        <v>2</v>
      </c>
      <c r="AJ32" s="18">
        <v>5</v>
      </c>
      <c r="AK32" s="18">
        <v>1</v>
      </c>
      <c r="AL32" s="18">
        <v>11</v>
      </c>
      <c r="AM32" s="18"/>
      <c r="AN32" s="18">
        <v>3</v>
      </c>
      <c r="AO32" s="18">
        <v>3</v>
      </c>
      <c r="AP32" s="18"/>
      <c r="AQ32" s="18">
        <v>1</v>
      </c>
      <c r="AR32" s="18"/>
      <c r="AS32" s="18"/>
      <c r="AT32" s="18"/>
      <c r="AU32" s="18"/>
      <c r="AV32" s="18">
        <v>1</v>
      </c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148</v>
      </c>
      <c r="C33" s="18"/>
      <c r="D33" s="18"/>
      <c r="E33" s="18"/>
      <c r="F33" s="18">
        <v>2</v>
      </c>
      <c r="G33" s="18"/>
      <c r="H33" s="18"/>
      <c r="I33" s="18"/>
      <c r="J33" s="18">
        <v>1</v>
      </c>
      <c r="K33" s="18"/>
      <c r="L33" s="18"/>
      <c r="M33" s="18"/>
      <c r="N33" s="18">
        <v>2</v>
      </c>
      <c r="O33" s="18">
        <v>5</v>
      </c>
      <c r="P33" s="18">
        <v>5</v>
      </c>
      <c r="Q33" s="18"/>
      <c r="R33" s="18"/>
      <c r="S33" s="18"/>
      <c r="T33" s="18"/>
      <c r="U33" s="18"/>
      <c r="V33" s="18"/>
      <c r="W33" s="18"/>
      <c r="X33" s="18"/>
      <c r="Y33" s="18">
        <v>3</v>
      </c>
      <c r="Z33" s="18">
        <v>1</v>
      </c>
      <c r="AA33" s="18">
        <v>2</v>
      </c>
      <c r="AB33" s="18">
        <v>4</v>
      </c>
      <c r="AC33" s="18">
        <v>37</v>
      </c>
      <c r="AD33" s="18">
        <v>12</v>
      </c>
      <c r="AE33" s="18">
        <v>4</v>
      </c>
      <c r="AF33" s="18">
        <v>5</v>
      </c>
      <c r="AG33" s="18"/>
      <c r="AH33" s="18"/>
      <c r="AI33" s="18">
        <v>4</v>
      </c>
      <c r="AJ33" s="18">
        <v>2</v>
      </c>
      <c r="AK33" s="18">
        <v>1</v>
      </c>
      <c r="AL33" s="18">
        <v>1</v>
      </c>
      <c r="AM33" s="18">
        <v>1</v>
      </c>
      <c r="AN33" s="18">
        <v>38</v>
      </c>
      <c r="AO33" s="18">
        <v>2</v>
      </c>
      <c r="AP33" s="18"/>
      <c r="AQ33" s="18">
        <v>1</v>
      </c>
      <c r="AR33" s="18">
        <v>1</v>
      </c>
      <c r="AS33" s="18"/>
      <c r="AT33" s="18"/>
      <c r="AU33" s="18"/>
      <c r="AV33" s="18"/>
      <c r="AW33" s="19">
        <v>14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v>1</v>
      </c>
      <c r="O34" s="18">
        <v>4</v>
      </c>
      <c r="P34" s="18"/>
      <c r="Q34" s="18">
        <v>1</v>
      </c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>
        <v>1</v>
      </c>
      <c r="AB34" s="18">
        <v>3</v>
      </c>
      <c r="AC34" s="18">
        <v>17</v>
      </c>
      <c r="AD34" s="18">
        <v>4</v>
      </c>
      <c r="AE34" s="18">
        <v>1</v>
      </c>
      <c r="AF34" s="18"/>
      <c r="AG34" s="18"/>
      <c r="AH34" s="18">
        <v>1</v>
      </c>
      <c r="AI34" s="18">
        <v>1</v>
      </c>
      <c r="AJ34" s="18">
        <v>1</v>
      </c>
      <c r="AK34" s="18">
        <v>1</v>
      </c>
      <c r="AL34" s="18">
        <v>3</v>
      </c>
      <c r="AM34" s="18">
        <v>2</v>
      </c>
      <c r="AN34" s="18">
        <v>17</v>
      </c>
      <c r="AO34" s="18"/>
      <c r="AP34" s="18"/>
      <c r="AQ34" s="18"/>
      <c r="AR34" s="18"/>
      <c r="AS34" s="18"/>
      <c r="AT34" s="18"/>
      <c r="AU34" s="18"/>
      <c r="AV34" s="18">
        <v>1</v>
      </c>
      <c r="AW34" s="19">
        <v>8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90</v>
      </c>
      <c r="C35" s="18"/>
      <c r="D35" s="18"/>
      <c r="E35" s="18"/>
      <c r="F35" s="18"/>
      <c r="G35" s="18"/>
      <c r="H35" s="18"/>
      <c r="I35" s="18"/>
      <c r="J35" s="18"/>
      <c r="K35" s="18">
        <v>1</v>
      </c>
      <c r="L35" s="18"/>
      <c r="M35" s="18"/>
      <c r="N35" s="18">
        <v>2</v>
      </c>
      <c r="O35" s="18">
        <v>1</v>
      </c>
      <c r="P35" s="18">
        <v>3</v>
      </c>
      <c r="Q35" s="18"/>
      <c r="R35" s="18"/>
      <c r="S35" s="18">
        <v>2</v>
      </c>
      <c r="T35" s="18"/>
      <c r="U35" s="18"/>
      <c r="V35" s="18"/>
      <c r="W35" s="18"/>
      <c r="X35" s="18">
        <v>1</v>
      </c>
      <c r="Y35" s="18">
        <v>4</v>
      </c>
      <c r="Z35" s="18"/>
      <c r="AA35" s="18">
        <v>1</v>
      </c>
      <c r="AB35" s="18">
        <v>1</v>
      </c>
      <c r="AC35" s="18">
        <v>31</v>
      </c>
      <c r="AD35" s="18">
        <v>13</v>
      </c>
      <c r="AE35" s="18">
        <v>3</v>
      </c>
      <c r="AF35" s="18">
        <v>2</v>
      </c>
      <c r="AG35" s="18"/>
      <c r="AH35" s="18"/>
      <c r="AI35" s="18"/>
      <c r="AJ35" s="18"/>
      <c r="AK35" s="18"/>
      <c r="AL35" s="18"/>
      <c r="AM35" s="18">
        <v>1</v>
      </c>
      <c r="AN35" s="18">
        <v>22</v>
      </c>
      <c r="AO35" s="18">
        <v>1</v>
      </c>
      <c r="AP35" s="18"/>
      <c r="AQ35" s="18">
        <v>1</v>
      </c>
      <c r="AR35" s="18"/>
      <c r="AS35" s="18"/>
      <c r="AT35" s="18"/>
      <c r="AU35" s="18"/>
      <c r="AV35" s="18"/>
      <c r="AW35" s="19"/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1725</v>
      </c>
      <c r="C36" s="14">
        <f t="shared" si="9"/>
        <v>18</v>
      </c>
      <c r="D36" s="14">
        <f t="shared" si="9"/>
        <v>13</v>
      </c>
      <c r="E36" s="14">
        <f t="shared" si="9"/>
        <v>2</v>
      </c>
      <c r="F36" s="14">
        <f t="shared" si="9"/>
        <v>6</v>
      </c>
      <c r="G36" s="14">
        <f t="shared" si="9"/>
        <v>1</v>
      </c>
      <c r="H36" s="14">
        <f t="shared" si="9"/>
        <v>0</v>
      </c>
      <c r="I36" s="14">
        <f t="shared" si="9"/>
        <v>0</v>
      </c>
      <c r="J36" s="14">
        <f t="shared" si="9"/>
        <v>7</v>
      </c>
      <c r="K36" s="14">
        <f t="shared" si="9"/>
        <v>3</v>
      </c>
      <c r="L36" s="14">
        <f t="shared" si="9"/>
        <v>5</v>
      </c>
      <c r="M36" s="14">
        <f t="shared" si="9"/>
        <v>45</v>
      </c>
      <c r="N36" s="14">
        <f t="shared" si="9"/>
        <v>86</v>
      </c>
      <c r="O36" s="14">
        <f t="shared" si="9"/>
        <v>120</v>
      </c>
      <c r="P36" s="14">
        <f t="shared" si="9"/>
        <v>65</v>
      </c>
      <c r="Q36" s="14">
        <f t="shared" si="9"/>
        <v>3</v>
      </c>
      <c r="R36" s="14">
        <f t="shared" si="9"/>
        <v>5</v>
      </c>
      <c r="S36" s="14">
        <f t="shared" si="9"/>
        <v>6</v>
      </c>
      <c r="T36" s="14">
        <f t="shared" si="9"/>
        <v>2</v>
      </c>
      <c r="U36" s="14">
        <f t="shared" si="9"/>
        <v>1</v>
      </c>
      <c r="V36" s="14">
        <f t="shared" si="9"/>
        <v>10</v>
      </c>
      <c r="W36" s="14">
        <f t="shared" si="9"/>
        <v>5</v>
      </c>
      <c r="X36" s="14">
        <f t="shared" si="9"/>
        <v>25</v>
      </c>
      <c r="Y36" s="14">
        <f t="shared" si="9"/>
        <v>54</v>
      </c>
      <c r="Z36" s="14">
        <f t="shared" si="9"/>
        <v>11</v>
      </c>
      <c r="AA36" s="14">
        <f t="shared" si="9"/>
        <v>16</v>
      </c>
      <c r="AB36" s="14">
        <f t="shared" si="9"/>
        <v>59</v>
      </c>
      <c r="AC36" s="14">
        <f t="shared" si="9"/>
        <v>232</v>
      </c>
      <c r="AD36" s="14">
        <f t="shared" si="9"/>
        <v>181</v>
      </c>
      <c r="AE36" s="14">
        <f t="shared" si="9"/>
        <v>25</v>
      </c>
      <c r="AF36" s="14">
        <f t="shared" si="9"/>
        <v>17</v>
      </c>
      <c r="AG36" s="14">
        <f t="shared" si="9"/>
        <v>6</v>
      </c>
      <c r="AH36" s="14">
        <f t="shared" si="9"/>
        <v>9</v>
      </c>
      <c r="AI36" s="14">
        <f t="shared" si="9"/>
        <v>45</v>
      </c>
      <c r="AJ36" s="14">
        <f t="shared" si="9"/>
        <v>110</v>
      </c>
      <c r="AK36" s="14">
        <f t="shared" si="9"/>
        <v>31</v>
      </c>
      <c r="AL36" s="14">
        <f t="shared" si="9"/>
        <v>188</v>
      </c>
      <c r="AM36" s="14">
        <f t="shared" si="9"/>
        <v>99</v>
      </c>
      <c r="AN36" s="14">
        <f t="shared" si="9"/>
        <v>72</v>
      </c>
      <c r="AO36" s="14">
        <f t="shared" si="9"/>
        <v>25</v>
      </c>
      <c r="AP36" s="14">
        <f t="shared" si="9"/>
        <v>3</v>
      </c>
      <c r="AQ36" s="14">
        <f t="shared" si="9"/>
        <v>12</v>
      </c>
      <c r="AR36" s="14">
        <f t="shared" si="9"/>
        <v>7</v>
      </c>
      <c r="AS36" s="14">
        <f t="shared" si="9"/>
        <v>4</v>
      </c>
      <c r="AT36" s="14">
        <f t="shared" si="9"/>
        <v>6</v>
      </c>
      <c r="AU36" s="14">
        <f t="shared" si="9"/>
        <v>51</v>
      </c>
      <c r="AV36" s="14">
        <f t="shared" si="9"/>
        <v>4</v>
      </c>
      <c r="AW36" s="15">
        <f t="shared" si="9"/>
        <v>30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497</v>
      </c>
      <c r="C37" s="18">
        <v>1</v>
      </c>
      <c r="D37" s="18">
        <v>11</v>
      </c>
      <c r="E37" s="18">
        <v>2</v>
      </c>
      <c r="F37" s="18">
        <v>2</v>
      </c>
      <c r="G37" s="18"/>
      <c r="H37" s="18"/>
      <c r="I37" s="18"/>
      <c r="J37" s="18">
        <v>3</v>
      </c>
      <c r="K37" s="18">
        <v>3</v>
      </c>
      <c r="L37" s="18">
        <v>2</v>
      </c>
      <c r="M37" s="18">
        <v>13</v>
      </c>
      <c r="N37" s="18">
        <v>63</v>
      </c>
      <c r="O37" s="18">
        <v>28</v>
      </c>
      <c r="P37" s="18">
        <v>21</v>
      </c>
      <c r="Q37" s="18">
        <v>1</v>
      </c>
      <c r="R37" s="18"/>
      <c r="S37" s="18">
        <v>3</v>
      </c>
      <c r="T37" s="18">
        <v>1</v>
      </c>
      <c r="U37" s="18"/>
      <c r="V37" s="18">
        <v>1</v>
      </c>
      <c r="W37" s="18">
        <v>1</v>
      </c>
      <c r="X37" s="18">
        <v>11</v>
      </c>
      <c r="Y37" s="18">
        <v>10</v>
      </c>
      <c r="Z37" s="18">
        <v>3</v>
      </c>
      <c r="AA37" s="18">
        <v>2</v>
      </c>
      <c r="AB37" s="18">
        <v>16</v>
      </c>
      <c r="AC37" s="18">
        <v>37</v>
      </c>
      <c r="AD37" s="18">
        <v>37</v>
      </c>
      <c r="AE37" s="18">
        <v>4</v>
      </c>
      <c r="AF37" s="18">
        <v>5</v>
      </c>
      <c r="AG37" s="18"/>
      <c r="AH37" s="18">
        <v>2</v>
      </c>
      <c r="AI37" s="18">
        <v>6</v>
      </c>
      <c r="AJ37" s="18">
        <v>55</v>
      </c>
      <c r="AK37" s="18">
        <v>19</v>
      </c>
      <c r="AL37" s="18">
        <v>27</v>
      </c>
      <c r="AM37" s="18">
        <v>19</v>
      </c>
      <c r="AN37" s="18">
        <v>12</v>
      </c>
      <c r="AO37" s="18">
        <v>10</v>
      </c>
      <c r="AP37" s="18"/>
      <c r="AQ37" s="18">
        <v>5</v>
      </c>
      <c r="AR37" s="18">
        <v>1</v>
      </c>
      <c r="AS37" s="18"/>
      <c r="AT37" s="18">
        <v>4</v>
      </c>
      <c r="AU37" s="18">
        <v>49</v>
      </c>
      <c r="AV37" s="18">
        <v>1</v>
      </c>
      <c r="AW37" s="19">
        <v>6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372</v>
      </c>
      <c r="C38" s="18">
        <v>5</v>
      </c>
      <c r="D38" s="18"/>
      <c r="E38" s="18"/>
      <c r="F38" s="18">
        <v>2</v>
      </c>
      <c r="G38" s="18">
        <v>1</v>
      </c>
      <c r="H38" s="18"/>
      <c r="I38" s="18"/>
      <c r="J38" s="18">
        <v>1</v>
      </c>
      <c r="K38" s="18"/>
      <c r="L38" s="18">
        <v>2</v>
      </c>
      <c r="M38" s="18">
        <v>11</v>
      </c>
      <c r="N38" s="18">
        <v>10</v>
      </c>
      <c r="O38" s="18">
        <v>32</v>
      </c>
      <c r="P38" s="18">
        <v>15</v>
      </c>
      <c r="Q38" s="18">
        <v>2</v>
      </c>
      <c r="R38" s="18">
        <v>3</v>
      </c>
      <c r="S38" s="18">
        <v>2</v>
      </c>
      <c r="T38" s="18">
        <v>1</v>
      </c>
      <c r="U38" s="18"/>
      <c r="V38" s="18">
        <v>3</v>
      </c>
      <c r="W38" s="18">
        <v>1</v>
      </c>
      <c r="X38" s="18">
        <v>6</v>
      </c>
      <c r="Y38" s="18">
        <v>16</v>
      </c>
      <c r="Z38" s="18">
        <v>1</v>
      </c>
      <c r="AA38" s="18">
        <v>4</v>
      </c>
      <c r="AB38" s="18">
        <v>17</v>
      </c>
      <c r="AC38" s="18">
        <v>45</v>
      </c>
      <c r="AD38" s="18">
        <v>34</v>
      </c>
      <c r="AE38" s="18">
        <v>3</v>
      </c>
      <c r="AF38" s="18"/>
      <c r="AG38" s="18">
        <v>4</v>
      </c>
      <c r="AH38" s="18"/>
      <c r="AI38" s="18">
        <v>12</v>
      </c>
      <c r="AJ38" s="18">
        <v>18</v>
      </c>
      <c r="AK38" s="18">
        <v>8</v>
      </c>
      <c r="AL38" s="18">
        <v>40</v>
      </c>
      <c r="AM38" s="18">
        <v>25</v>
      </c>
      <c r="AN38" s="18">
        <v>17</v>
      </c>
      <c r="AO38" s="18">
        <v>8</v>
      </c>
      <c r="AP38" s="18">
        <v>1</v>
      </c>
      <c r="AQ38" s="18">
        <v>5</v>
      </c>
      <c r="AR38" s="18">
        <v>4</v>
      </c>
      <c r="AS38" s="18"/>
      <c r="AT38" s="18"/>
      <c r="AU38" s="18">
        <v>1</v>
      </c>
      <c r="AV38" s="18">
        <v>2</v>
      </c>
      <c r="AW38" s="19">
        <v>10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392</v>
      </c>
      <c r="C39" s="18">
        <v>10</v>
      </c>
      <c r="D39" s="18">
        <v>1</v>
      </c>
      <c r="E39" s="18"/>
      <c r="F39" s="18"/>
      <c r="G39" s="18"/>
      <c r="H39" s="18"/>
      <c r="I39" s="18"/>
      <c r="J39" s="18">
        <v>2</v>
      </c>
      <c r="K39" s="18"/>
      <c r="L39" s="18"/>
      <c r="M39" s="18">
        <v>9</v>
      </c>
      <c r="N39" s="18">
        <v>5</v>
      </c>
      <c r="O39" s="18">
        <v>29</v>
      </c>
      <c r="P39" s="18">
        <v>14</v>
      </c>
      <c r="Q39" s="18"/>
      <c r="R39" s="18"/>
      <c r="S39" s="18"/>
      <c r="T39" s="18"/>
      <c r="U39" s="18">
        <v>1</v>
      </c>
      <c r="V39" s="18"/>
      <c r="W39" s="18">
        <v>1</v>
      </c>
      <c r="X39" s="18">
        <v>4</v>
      </c>
      <c r="Y39" s="18">
        <v>12</v>
      </c>
      <c r="Z39" s="18">
        <v>2</v>
      </c>
      <c r="AA39" s="18">
        <v>5</v>
      </c>
      <c r="AB39" s="18">
        <v>18</v>
      </c>
      <c r="AC39" s="18">
        <v>69</v>
      </c>
      <c r="AD39" s="18">
        <v>49</v>
      </c>
      <c r="AE39" s="18">
        <v>6</v>
      </c>
      <c r="AF39" s="18">
        <v>2</v>
      </c>
      <c r="AG39" s="18">
        <v>1</v>
      </c>
      <c r="AH39" s="18">
        <v>1</v>
      </c>
      <c r="AI39" s="18">
        <v>14</v>
      </c>
      <c r="AJ39" s="18">
        <v>9</v>
      </c>
      <c r="AK39" s="18">
        <v>3</v>
      </c>
      <c r="AL39" s="18">
        <v>59</v>
      </c>
      <c r="AM39" s="18">
        <v>30</v>
      </c>
      <c r="AN39" s="18">
        <v>20</v>
      </c>
      <c r="AO39" s="18">
        <v>2</v>
      </c>
      <c r="AP39" s="18"/>
      <c r="AQ39" s="18"/>
      <c r="AR39" s="18">
        <v>2</v>
      </c>
      <c r="AS39" s="18">
        <v>2</v>
      </c>
      <c r="AT39" s="18">
        <v>1</v>
      </c>
      <c r="AU39" s="18"/>
      <c r="AV39" s="18">
        <v>1</v>
      </c>
      <c r="AW39" s="19">
        <v>8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163</v>
      </c>
      <c r="C40" s="18">
        <v>2</v>
      </c>
      <c r="D40" s="18">
        <v>1</v>
      </c>
      <c r="E40" s="18"/>
      <c r="F40" s="18">
        <v>2</v>
      </c>
      <c r="G40" s="18"/>
      <c r="H40" s="18"/>
      <c r="I40" s="18"/>
      <c r="J40" s="18"/>
      <c r="K40" s="18"/>
      <c r="L40" s="18"/>
      <c r="M40" s="18">
        <v>4</v>
      </c>
      <c r="N40" s="18">
        <v>3</v>
      </c>
      <c r="O40" s="18">
        <v>9</v>
      </c>
      <c r="P40" s="18">
        <v>5</v>
      </c>
      <c r="Q40" s="18"/>
      <c r="R40" s="18"/>
      <c r="S40" s="18"/>
      <c r="T40" s="18"/>
      <c r="U40" s="18"/>
      <c r="V40" s="18">
        <v>4</v>
      </c>
      <c r="W40" s="18">
        <v>1</v>
      </c>
      <c r="X40" s="18">
        <v>2</v>
      </c>
      <c r="Y40" s="18">
        <v>5</v>
      </c>
      <c r="Z40" s="18">
        <v>2</v>
      </c>
      <c r="AA40" s="18">
        <v>2</v>
      </c>
      <c r="AB40" s="18"/>
      <c r="AC40" s="18">
        <v>27</v>
      </c>
      <c r="AD40" s="18">
        <v>21</v>
      </c>
      <c r="AE40" s="18">
        <v>7</v>
      </c>
      <c r="AF40" s="18">
        <v>7</v>
      </c>
      <c r="AG40" s="18"/>
      <c r="AH40" s="18">
        <v>4</v>
      </c>
      <c r="AI40" s="18">
        <v>2</v>
      </c>
      <c r="AJ40" s="18">
        <v>8</v>
      </c>
      <c r="AK40" s="18">
        <v>1</v>
      </c>
      <c r="AL40" s="18">
        <v>24</v>
      </c>
      <c r="AM40" s="18">
        <v>9</v>
      </c>
      <c r="AN40" s="18">
        <v>4</v>
      </c>
      <c r="AO40" s="18">
        <v>2</v>
      </c>
      <c r="AP40" s="18"/>
      <c r="AQ40" s="18"/>
      <c r="AR40" s="18"/>
      <c r="AS40" s="18">
        <v>1</v>
      </c>
      <c r="AT40" s="18"/>
      <c r="AU40" s="18"/>
      <c r="AV40" s="18"/>
      <c r="AW40" s="19">
        <v>4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113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/>
      <c r="M41" s="18">
        <v>1</v>
      </c>
      <c r="N41" s="18">
        <v>3</v>
      </c>
      <c r="O41" s="18">
        <v>7</v>
      </c>
      <c r="P41" s="18">
        <v>5</v>
      </c>
      <c r="Q41" s="18"/>
      <c r="R41" s="18"/>
      <c r="S41" s="18"/>
      <c r="T41" s="18"/>
      <c r="U41" s="18"/>
      <c r="V41" s="18"/>
      <c r="W41" s="18">
        <v>1</v>
      </c>
      <c r="X41" s="18">
        <v>2</v>
      </c>
      <c r="Y41" s="18">
        <v>5</v>
      </c>
      <c r="Z41" s="18">
        <v>3</v>
      </c>
      <c r="AA41" s="18">
        <v>3</v>
      </c>
      <c r="AB41" s="18">
        <v>4</v>
      </c>
      <c r="AC41" s="18">
        <v>22</v>
      </c>
      <c r="AD41" s="18">
        <v>12</v>
      </c>
      <c r="AE41" s="18"/>
      <c r="AF41" s="18">
        <v>1</v>
      </c>
      <c r="AG41" s="18"/>
      <c r="AH41" s="18">
        <v>1</v>
      </c>
      <c r="AI41" s="18">
        <v>1</v>
      </c>
      <c r="AJ41" s="18">
        <v>6</v>
      </c>
      <c r="AK41" s="18"/>
      <c r="AL41" s="18">
        <v>14</v>
      </c>
      <c r="AM41" s="18">
        <v>11</v>
      </c>
      <c r="AN41" s="18">
        <v>4</v>
      </c>
      <c r="AO41" s="18">
        <v>1</v>
      </c>
      <c r="AP41" s="18">
        <v>1</v>
      </c>
      <c r="AQ41" s="18">
        <v>2</v>
      </c>
      <c r="AR41" s="18"/>
      <c r="AS41" s="18"/>
      <c r="AT41" s="18"/>
      <c r="AU41" s="18"/>
      <c r="AV41" s="18"/>
      <c r="AW41" s="19">
        <v>2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99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1</v>
      </c>
      <c r="M42" s="18">
        <v>4</v>
      </c>
      <c r="N42" s="18">
        <v>1</v>
      </c>
      <c r="O42" s="18">
        <v>10</v>
      </c>
      <c r="P42" s="18">
        <v>4</v>
      </c>
      <c r="Q42" s="18"/>
      <c r="R42" s="18">
        <v>1</v>
      </c>
      <c r="S42" s="18">
        <v>1</v>
      </c>
      <c r="T42" s="18"/>
      <c r="U42" s="18"/>
      <c r="V42" s="18">
        <v>1</v>
      </c>
      <c r="W42" s="18"/>
      <c r="X42" s="18"/>
      <c r="Y42" s="18">
        <v>2</v>
      </c>
      <c r="Z42" s="18"/>
      <c r="AA42" s="18"/>
      <c r="AB42" s="18">
        <v>3</v>
      </c>
      <c r="AC42" s="18">
        <v>15</v>
      </c>
      <c r="AD42" s="18">
        <v>19</v>
      </c>
      <c r="AE42" s="18">
        <v>4</v>
      </c>
      <c r="AF42" s="18">
        <v>1</v>
      </c>
      <c r="AG42" s="18"/>
      <c r="AH42" s="18">
        <v>1</v>
      </c>
      <c r="AI42" s="18"/>
      <c r="AJ42" s="18">
        <v>6</v>
      </c>
      <c r="AK42" s="18"/>
      <c r="AL42" s="18">
        <v>9</v>
      </c>
      <c r="AM42" s="18">
        <v>3</v>
      </c>
      <c r="AN42" s="18">
        <v>9</v>
      </c>
      <c r="AO42" s="18">
        <v>2</v>
      </c>
      <c r="AP42" s="18"/>
      <c r="AQ42" s="18"/>
      <c r="AR42" s="18"/>
      <c r="AS42" s="18"/>
      <c r="AT42" s="18">
        <v>1</v>
      </c>
      <c r="AU42" s="18">
        <v>1</v>
      </c>
      <c r="AV42" s="18"/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89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v>3</v>
      </c>
      <c r="N43" s="33">
        <v>1</v>
      </c>
      <c r="O43" s="33">
        <v>5</v>
      </c>
      <c r="P43" s="33">
        <v>1</v>
      </c>
      <c r="Q43" s="33"/>
      <c r="R43" s="33">
        <v>1</v>
      </c>
      <c r="S43" s="33"/>
      <c r="T43" s="33"/>
      <c r="U43" s="33"/>
      <c r="V43" s="33">
        <v>1</v>
      </c>
      <c r="W43" s="33"/>
      <c r="X43" s="33"/>
      <c r="Y43" s="33">
        <v>4</v>
      </c>
      <c r="Z43" s="33"/>
      <c r="AA43" s="33"/>
      <c r="AB43" s="33">
        <v>1</v>
      </c>
      <c r="AC43" s="33">
        <v>17</v>
      </c>
      <c r="AD43" s="33">
        <v>9</v>
      </c>
      <c r="AE43" s="33">
        <v>1</v>
      </c>
      <c r="AF43" s="33">
        <v>1</v>
      </c>
      <c r="AG43" s="33">
        <v>1</v>
      </c>
      <c r="AH43" s="33"/>
      <c r="AI43" s="33">
        <v>10</v>
      </c>
      <c r="AJ43" s="33">
        <v>8</v>
      </c>
      <c r="AK43" s="33"/>
      <c r="AL43" s="33">
        <v>15</v>
      </c>
      <c r="AM43" s="33">
        <v>2</v>
      </c>
      <c r="AN43" s="33">
        <v>6</v>
      </c>
      <c r="AO43" s="33"/>
      <c r="AP43" s="33">
        <v>1</v>
      </c>
      <c r="AQ43" s="33"/>
      <c r="AR43" s="33"/>
      <c r="AS43" s="33">
        <v>1</v>
      </c>
      <c r="AT43" s="33"/>
      <c r="AU43" s="33"/>
      <c r="AV43" s="33"/>
      <c r="AW43" s="33"/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285</v>
      </c>
      <c r="C44" s="14">
        <f t="shared" si="11"/>
        <v>2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</v>
      </c>
      <c r="J44" s="14">
        <f t="shared" si="11"/>
        <v>0</v>
      </c>
      <c r="K44" s="14">
        <f t="shared" si="11"/>
        <v>3</v>
      </c>
      <c r="L44" s="14">
        <f t="shared" si="11"/>
        <v>0</v>
      </c>
      <c r="M44" s="14">
        <f t="shared" si="11"/>
        <v>7</v>
      </c>
      <c r="N44" s="14">
        <f t="shared" si="11"/>
        <v>3</v>
      </c>
      <c r="O44" s="14">
        <f t="shared" si="11"/>
        <v>17</v>
      </c>
      <c r="P44" s="14">
        <f t="shared" si="11"/>
        <v>10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1</v>
      </c>
      <c r="U44" s="14">
        <f t="shared" si="11"/>
        <v>0</v>
      </c>
      <c r="V44" s="14">
        <f t="shared" si="11"/>
        <v>1</v>
      </c>
      <c r="W44" s="14">
        <f t="shared" si="11"/>
        <v>3</v>
      </c>
      <c r="X44" s="14">
        <f t="shared" si="11"/>
        <v>1</v>
      </c>
      <c r="Y44" s="14">
        <f t="shared" si="11"/>
        <v>18</v>
      </c>
      <c r="Z44" s="14">
        <f t="shared" si="11"/>
        <v>2</v>
      </c>
      <c r="AA44" s="14">
        <f t="shared" si="11"/>
        <v>7</v>
      </c>
      <c r="AB44" s="14">
        <f t="shared" si="11"/>
        <v>11</v>
      </c>
      <c r="AC44" s="14">
        <f t="shared" si="11"/>
        <v>52</v>
      </c>
      <c r="AD44" s="14">
        <f t="shared" si="11"/>
        <v>26</v>
      </c>
      <c r="AE44" s="14">
        <f t="shared" si="11"/>
        <v>7</v>
      </c>
      <c r="AF44" s="14">
        <f t="shared" si="11"/>
        <v>4</v>
      </c>
      <c r="AG44" s="14">
        <f t="shared" si="11"/>
        <v>1</v>
      </c>
      <c r="AH44" s="14">
        <f t="shared" si="11"/>
        <v>0</v>
      </c>
      <c r="AI44" s="14">
        <f t="shared" si="11"/>
        <v>6</v>
      </c>
      <c r="AJ44" s="14">
        <f t="shared" si="11"/>
        <v>3</v>
      </c>
      <c r="AK44" s="14">
        <f t="shared" si="11"/>
        <v>0</v>
      </c>
      <c r="AL44" s="14">
        <f t="shared" si="11"/>
        <v>44</v>
      </c>
      <c r="AM44" s="14">
        <f t="shared" si="11"/>
        <v>8</v>
      </c>
      <c r="AN44" s="14">
        <f t="shared" si="11"/>
        <v>11</v>
      </c>
      <c r="AO44" s="14">
        <f t="shared" si="11"/>
        <v>4</v>
      </c>
      <c r="AP44" s="14">
        <f t="shared" si="11"/>
        <v>1</v>
      </c>
      <c r="AQ44" s="14">
        <f t="shared" si="11"/>
        <v>1</v>
      </c>
      <c r="AR44" s="14">
        <f t="shared" si="11"/>
        <v>0</v>
      </c>
      <c r="AS44" s="14">
        <f t="shared" si="11"/>
        <v>5</v>
      </c>
      <c r="AT44" s="14">
        <f t="shared" si="11"/>
        <v>3</v>
      </c>
      <c r="AU44" s="14">
        <f t="shared" si="11"/>
        <v>0</v>
      </c>
      <c r="AV44" s="14">
        <f t="shared" si="11"/>
        <v>0</v>
      </c>
      <c r="AW44" s="14">
        <f t="shared" si="11"/>
        <v>22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136</v>
      </c>
      <c r="C45" s="18"/>
      <c r="D45" s="18"/>
      <c r="E45" s="18"/>
      <c r="F45" s="18"/>
      <c r="G45" s="18"/>
      <c r="H45" s="18"/>
      <c r="I45" s="18">
        <v>1</v>
      </c>
      <c r="J45" s="18"/>
      <c r="K45" s="18">
        <v>2</v>
      </c>
      <c r="L45" s="18"/>
      <c r="M45" s="18"/>
      <c r="N45" s="18">
        <v>2</v>
      </c>
      <c r="O45" s="18">
        <v>8</v>
      </c>
      <c r="P45" s="18">
        <v>2</v>
      </c>
      <c r="Q45" s="18"/>
      <c r="R45" s="18"/>
      <c r="S45" s="18"/>
      <c r="T45" s="18"/>
      <c r="U45" s="18"/>
      <c r="V45" s="18">
        <v>1</v>
      </c>
      <c r="W45" s="18">
        <v>2</v>
      </c>
      <c r="X45" s="18"/>
      <c r="Y45" s="18">
        <v>10</v>
      </c>
      <c r="Z45" s="18"/>
      <c r="AA45" s="18">
        <v>3</v>
      </c>
      <c r="AB45" s="18">
        <v>4</v>
      </c>
      <c r="AC45" s="18">
        <v>21</v>
      </c>
      <c r="AD45" s="18">
        <v>20</v>
      </c>
      <c r="AE45" s="18">
        <v>3</v>
      </c>
      <c r="AF45" s="18"/>
      <c r="AG45" s="18"/>
      <c r="AH45" s="18"/>
      <c r="AI45" s="18">
        <v>2</v>
      </c>
      <c r="AJ45" s="18">
        <v>1</v>
      </c>
      <c r="AK45" s="18"/>
      <c r="AL45" s="18">
        <v>17</v>
      </c>
      <c r="AM45" s="18">
        <v>6</v>
      </c>
      <c r="AN45" s="18">
        <v>6</v>
      </c>
      <c r="AO45" s="18">
        <v>2</v>
      </c>
      <c r="AP45" s="18"/>
      <c r="AQ45" s="18">
        <v>1</v>
      </c>
      <c r="AR45" s="18"/>
      <c r="AS45" s="18">
        <v>2</v>
      </c>
      <c r="AT45" s="18">
        <v>1</v>
      </c>
      <c r="AU45" s="18"/>
      <c r="AV45" s="18"/>
      <c r="AW45" s="18">
        <v>19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149</v>
      </c>
      <c r="C46" s="18">
        <v>2</v>
      </c>
      <c r="D46" s="18"/>
      <c r="E46" s="18"/>
      <c r="F46" s="18"/>
      <c r="G46" s="18"/>
      <c r="H46" s="18"/>
      <c r="I46" s="18"/>
      <c r="J46" s="18"/>
      <c r="K46" s="18">
        <v>1</v>
      </c>
      <c r="L46" s="18"/>
      <c r="M46" s="18">
        <v>7</v>
      </c>
      <c r="N46" s="18">
        <v>1</v>
      </c>
      <c r="O46" s="18">
        <v>9</v>
      </c>
      <c r="P46" s="18">
        <v>8</v>
      </c>
      <c r="Q46" s="18"/>
      <c r="R46" s="18"/>
      <c r="S46" s="18"/>
      <c r="T46" s="18">
        <v>1</v>
      </c>
      <c r="U46" s="18"/>
      <c r="V46" s="18"/>
      <c r="W46" s="18">
        <v>1</v>
      </c>
      <c r="X46" s="18">
        <v>1</v>
      </c>
      <c r="Y46" s="18">
        <v>8</v>
      </c>
      <c r="Z46" s="18">
        <v>2</v>
      </c>
      <c r="AA46" s="18">
        <v>4</v>
      </c>
      <c r="AB46" s="18">
        <v>7</v>
      </c>
      <c r="AC46" s="18">
        <v>31</v>
      </c>
      <c r="AD46" s="18">
        <v>6</v>
      </c>
      <c r="AE46" s="18">
        <v>4</v>
      </c>
      <c r="AF46" s="18">
        <v>4</v>
      </c>
      <c r="AG46" s="18">
        <v>1</v>
      </c>
      <c r="AH46" s="18"/>
      <c r="AI46" s="18">
        <v>4</v>
      </c>
      <c r="AJ46" s="18">
        <v>2</v>
      </c>
      <c r="AK46" s="18"/>
      <c r="AL46" s="18">
        <v>27</v>
      </c>
      <c r="AM46" s="18">
        <v>2</v>
      </c>
      <c r="AN46" s="18">
        <v>5</v>
      </c>
      <c r="AO46" s="18">
        <v>2</v>
      </c>
      <c r="AP46" s="18">
        <v>1</v>
      </c>
      <c r="AQ46" s="18"/>
      <c r="AR46" s="18"/>
      <c r="AS46" s="18">
        <v>3</v>
      </c>
      <c r="AT46" s="18">
        <v>2</v>
      </c>
      <c r="AU46" s="18"/>
      <c r="AV46" s="18"/>
      <c r="AW46" s="18">
        <v>3</v>
      </c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606</v>
      </c>
      <c r="C47" s="14">
        <f t="shared" si="12"/>
        <v>9</v>
      </c>
      <c r="D47" s="14">
        <f t="shared" si="12"/>
        <v>0</v>
      </c>
      <c r="E47" s="14">
        <f t="shared" si="12"/>
        <v>2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1</v>
      </c>
      <c r="J47" s="14">
        <f t="shared" si="12"/>
        <v>4</v>
      </c>
      <c r="K47" s="14">
        <f t="shared" si="12"/>
        <v>0</v>
      </c>
      <c r="L47" s="14">
        <f t="shared" si="12"/>
        <v>0</v>
      </c>
      <c r="M47" s="14">
        <f t="shared" si="12"/>
        <v>11</v>
      </c>
      <c r="N47" s="14">
        <f t="shared" si="12"/>
        <v>17</v>
      </c>
      <c r="O47" s="14">
        <f t="shared" si="12"/>
        <v>40</v>
      </c>
      <c r="P47" s="14">
        <f t="shared" si="12"/>
        <v>13</v>
      </c>
      <c r="Q47" s="14">
        <f t="shared" si="12"/>
        <v>0</v>
      </c>
      <c r="R47" s="14">
        <f t="shared" si="12"/>
        <v>1</v>
      </c>
      <c r="S47" s="14">
        <f t="shared" si="12"/>
        <v>2</v>
      </c>
      <c r="T47" s="14">
        <f t="shared" si="12"/>
        <v>2</v>
      </c>
      <c r="U47" s="14">
        <f t="shared" si="12"/>
        <v>5</v>
      </c>
      <c r="V47" s="14">
        <f t="shared" si="12"/>
        <v>2</v>
      </c>
      <c r="W47" s="14">
        <f t="shared" si="12"/>
        <v>2</v>
      </c>
      <c r="X47" s="14">
        <f t="shared" si="12"/>
        <v>5</v>
      </c>
      <c r="Y47" s="14">
        <f t="shared" si="12"/>
        <v>12</v>
      </c>
      <c r="Z47" s="14">
        <f t="shared" si="12"/>
        <v>5</v>
      </c>
      <c r="AA47" s="14">
        <f t="shared" si="12"/>
        <v>1</v>
      </c>
      <c r="AB47" s="14">
        <f t="shared" si="12"/>
        <v>11</v>
      </c>
      <c r="AC47" s="14">
        <f t="shared" si="12"/>
        <v>92</v>
      </c>
      <c r="AD47" s="14">
        <f t="shared" si="12"/>
        <v>49</v>
      </c>
      <c r="AE47" s="14">
        <f t="shared" si="12"/>
        <v>14</v>
      </c>
      <c r="AF47" s="14">
        <f t="shared" si="12"/>
        <v>12</v>
      </c>
      <c r="AG47" s="14">
        <f t="shared" si="12"/>
        <v>1</v>
      </c>
      <c r="AH47" s="14">
        <f t="shared" si="12"/>
        <v>1</v>
      </c>
      <c r="AI47" s="14">
        <f t="shared" si="12"/>
        <v>15</v>
      </c>
      <c r="AJ47" s="14">
        <f t="shared" si="12"/>
        <v>19</v>
      </c>
      <c r="AK47" s="14">
        <f t="shared" si="12"/>
        <v>5</v>
      </c>
      <c r="AL47" s="14">
        <f t="shared" si="12"/>
        <v>89</v>
      </c>
      <c r="AM47" s="14">
        <f t="shared" si="12"/>
        <v>32</v>
      </c>
      <c r="AN47" s="14">
        <f t="shared" si="12"/>
        <v>26</v>
      </c>
      <c r="AO47" s="14">
        <f t="shared" si="12"/>
        <v>8</v>
      </c>
      <c r="AP47" s="14">
        <f t="shared" si="12"/>
        <v>0</v>
      </c>
      <c r="AQ47" s="14">
        <f t="shared" si="12"/>
        <v>3</v>
      </c>
      <c r="AR47" s="14">
        <f t="shared" si="12"/>
        <v>2</v>
      </c>
      <c r="AS47" s="14">
        <f t="shared" si="12"/>
        <v>4</v>
      </c>
      <c r="AT47" s="14">
        <f t="shared" si="12"/>
        <v>2</v>
      </c>
      <c r="AU47" s="14">
        <f t="shared" si="12"/>
        <v>0</v>
      </c>
      <c r="AV47" s="14">
        <f t="shared" si="12"/>
        <v>0</v>
      </c>
      <c r="AW47" s="14">
        <f t="shared" si="12"/>
        <v>87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369</v>
      </c>
      <c r="C48" s="18">
        <v>8</v>
      </c>
      <c r="D48" s="18"/>
      <c r="E48" s="18">
        <v>2</v>
      </c>
      <c r="F48" s="18"/>
      <c r="G48" s="18"/>
      <c r="H48" s="18"/>
      <c r="I48" s="18"/>
      <c r="J48" s="18">
        <v>2</v>
      </c>
      <c r="K48" s="18"/>
      <c r="L48" s="18"/>
      <c r="M48" s="18">
        <v>9</v>
      </c>
      <c r="N48" s="18">
        <v>8</v>
      </c>
      <c r="O48" s="18">
        <v>27</v>
      </c>
      <c r="P48" s="18">
        <v>8</v>
      </c>
      <c r="Q48" s="18"/>
      <c r="R48" s="18">
        <v>1</v>
      </c>
      <c r="S48" s="18">
        <v>2</v>
      </c>
      <c r="T48" s="18">
        <v>1</v>
      </c>
      <c r="U48" s="18">
        <v>3</v>
      </c>
      <c r="V48" s="18">
        <v>1</v>
      </c>
      <c r="W48" s="18">
        <v>2</v>
      </c>
      <c r="X48" s="18">
        <v>5</v>
      </c>
      <c r="Y48" s="18">
        <v>7</v>
      </c>
      <c r="Z48" s="18">
        <v>3</v>
      </c>
      <c r="AA48" s="18">
        <v>1</v>
      </c>
      <c r="AB48" s="18">
        <v>5</v>
      </c>
      <c r="AC48" s="18">
        <v>52</v>
      </c>
      <c r="AD48" s="18">
        <v>28</v>
      </c>
      <c r="AE48" s="18">
        <v>7</v>
      </c>
      <c r="AF48" s="18">
        <v>5</v>
      </c>
      <c r="AG48" s="18">
        <v>1</v>
      </c>
      <c r="AH48" s="18">
        <v>1</v>
      </c>
      <c r="AI48" s="18">
        <v>6</v>
      </c>
      <c r="AJ48" s="18">
        <v>11</v>
      </c>
      <c r="AK48" s="18">
        <v>3</v>
      </c>
      <c r="AL48" s="18">
        <v>52</v>
      </c>
      <c r="AM48" s="18">
        <v>23</v>
      </c>
      <c r="AN48" s="18">
        <v>17</v>
      </c>
      <c r="AO48" s="18"/>
      <c r="AP48" s="18"/>
      <c r="AQ48" s="18">
        <v>3</v>
      </c>
      <c r="AR48" s="18">
        <v>2</v>
      </c>
      <c r="AS48" s="18">
        <v>3</v>
      </c>
      <c r="AT48" s="18">
        <v>1</v>
      </c>
      <c r="AU48" s="18"/>
      <c r="AV48" s="18"/>
      <c r="AW48" s="18">
        <v>59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109</v>
      </c>
      <c r="C49" s="18"/>
      <c r="D49" s="18"/>
      <c r="E49" s="18"/>
      <c r="F49" s="18"/>
      <c r="G49" s="18"/>
      <c r="H49" s="18"/>
      <c r="I49" s="18"/>
      <c r="J49" s="18">
        <v>1</v>
      </c>
      <c r="K49" s="18"/>
      <c r="L49" s="18"/>
      <c r="M49" s="18">
        <v>2</v>
      </c>
      <c r="N49" s="18">
        <v>5</v>
      </c>
      <c r="O49" s="18">
        <v>4</v>
      </c>
      <c r="P49" s="18">
        <v>1</v>
      </c>
      <c r="Q49" s="18"/>
      <c r="R49" s="18"/>
      <c r="S49" s="18"/>
      <c r="T49" s="18">
        <v>1</v>
      </c>
      <c r="U49" s="18"/>
      <c r="V49" s="18"/>
      <c r="W49" s="18"/>
      <c r="X49" s="18"/>
      <c r="Y49" s="18">
        <v>1</v>
      </c>
      <c r="Z49" s="18">
        <v>2</v>
      </c>
      <c r="AA49" s="18"/>
      <c r="AB49" s="18">
        <v>4</v>
      </c>
      <c r="AC49" s="18">
        <v>22</v>
      </c>
      <c r="AD49" s="18">
        <v>6</v>
      </c>
      <c r="AE49" s="18">
        <v>6</v>
      </c>
      <c r="AF49" s="18">
        <v>4</v>
      </c>
      <c r="AG49" s="18"/>
      <c r="AH49" s="18"/>
      <c r="AI49" s="18">
        <v>5</v>
      </c>
      <c r="AJ49" s="18">
        <v>6</v>
      </c>
      <c r="AK49" s="18"/>
      <c r="AL49" s="18">
        <v>15</v>
      </c>
      <c r="AM49" s="18">
        <v>8</v>
      </c>
      <c r="AN49" s="18">
        <v>2</v>
      </c>
      <c r="AO49" s="18">
        <v>7</v>
      </c>
      <c r="AP49" s="18"/>
      <c r="AQ49" s="18"/>
      <c r="AR49" s="18"/>
      <c r="AS49" s="18">
        <v>1</v>
      </c>
      <c r="AT49" s="18">
        <v>1</v>
      </c>
      <c r="AU49" s="18"/>
      <c r="AV49" s="18"/>
      <c r="AW49" s="18">
        <v>5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112</v>
      </c>
      <c r="C50" s="18">
        <v>1</v>
      </c>
      <c r="D50" s="18"/>
      <c r="E50" s="18"/>
      <c r="F50" s="18"/>
      <c r="G50" s="18"/>
      <c r="H50" s="18"/>
      <c r="I50" s="18">
        <v>1</v>
      </c>
      <c r="J50" s="18"/>
      <c r="K50" s="18"/>
      <c r="L50" s="18"/>
      <c r="M50" s="18"/>
      <c r="N50" s="18">
        <v>4</v>
      </c>
      <c r="O50" s="18">
        <v>9</v>
      </c>
      <c r="P50" s="18">
        <v>3</v>
      </c>
      <c r="Q50" s="18"/>
      <c r="R50" s="18"/>
      <c r="S50" s="18"/>
      <c r="T50" s="18"/>
      <c r="U50" s="18">
        <v>2</v>
      </c>
      <c r="V50" s="18">
        <v>1</v>
      </c>
      <c r="W50" s="18"/>
      <c r="X50" s="18"/>
      <c r="Y50" s="18">
        <v>4</v>
      </c>
      <c r="Z50" s="18"/>
      <c r="AA50" s="18"/>
      <c r="AB50" s="18">
        <v>1</v>
      </c>
      <c r="AC50" s="18">
        <v>15</v>
      </c>
      <c r="AD50" s="18">
        <v>15</v>
      </c>
      <c r="AE50" s="18">
        <v>1</v>
      </c>
      <c r="AF50" s="18">
        <v>3</v>
      </c>
      <c r="AG50" s="18"/>
      <c r="AH50" s="18"/>
      <c r="AI50" s="18">
        <v>2</v>
      </c>
      <c r="AJ50" s="18">
        <v>1</v>
      </c>
      <c r="AK50" s="18"/>
      <c r="AL50" s="18">
        <v>21</v>
      </c>
      <c r="AM50" s="18">
        <v>1</v>
      </c>
      <c r="AN50" s="18">
        <v>6</v>
      </c>
      <c r="AO50" s="18">
        <v>1</v>
      </c>
      <c r="AP50" s="18"/>
      <c r="AQ50" s="18"/>
      <c r="AR50" s="18"/>
      <c r="AS50" s="18"/>
      <c r="AT50" s="18"/>
      <c r="AU50" s="18"/>
      <c r="AV50" s="18"/>
      <c r="AW50" s="18">
        <v>20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16</v>
      </c>
      <c r="C51" s="18"/>
      <c r="D51" s="18"/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>
        <v>1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>
        <v>1</v>
      </c>
      <c r="AC51" s="18">
        <v>3</v>
      </c>
      <c r="AD51" s="18"/>
      <c r="AE51" s="18"/>
      <c r="AF51" s="18"/>
      <c r="AG51" s="18"/>
      <c r="AH51" s="18"/>
      <c r="AI51" s="18">
        <v>2</v>
      </c>
      <c r="AJ51" s="18">
        <v>1</v>
      </c>
      <c r="AK51" s="18">
        <v>2</v>
      </c>
      <c r="AL51" s="18">
        <v>1</v>
      </c>
      <c r="AM51" s="18"/>
      <c r="AN51" s="18">
        <v>1</v>
      </c>
      <c r="AO51" s="18"/>
      <c r="AP51" s="18"/>
      <c r="AQ51" s="18"/>
      <c r="AR51" s="18"/>
      <c r="AS51" s="18"/>
      <c r="AT51" s="18"/>
      <c r="AU51" s="18"/>
      <c r="AV51" s="18"/>
      <c r="AW51" s="18">
        <v>3</v>
      </c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823</v>
      </c>
      <c r="C52" s="14">
        <f t="shared" si="13"/>
        <v>2</v>
      </c>
      <c r="D52" s="14">
        <f t="shared" si="13"/>
        <v>0</v>
      </c>
      <c r="E52" s="14">
        <f t="shared" si="13"/>
        <v>0</v>
      </c>
      <c r="F52" s="14">
        <f t="shared" si="13"/>
        <v>1</v>
      </c>
      <c r="G52" s="14">
        <f t="shared" si="13"/>
        <v>0</v>
      </c>
      <c r="H52" s="14">
        <f t="shared" si="13"/>
        <v>0</v>
      </c>
      <c r="I52" s="14">
        <f t="shared" si="13"/>
        <v>2</v>
      </c>
      <c r="J52" s="14">
        <f t="shared" si="13"/>
        <v>0</v>
      </c>
      <c r="K52" s="14">
        <f t="shared" si="13"/>
        <v>3</v>
      </c>
      <c r="L52" s="14">
        <f t="shared" si="13"/>
        <v>2</v>
      </c>
      <c r="M52" s="14">
        <f t="shared" si="13"/>
        <v>12</v>
      </c>
      <c r="N52" s="14">
        <f t="shared" si="13"/>
        <v>8</v>
      </c>
      <c r="O52" s="14">
        <f t="shared" si="13"/>
        <v>37</v>
      </c>
      <c r="P52" s="14">
        <f t="shared" si="13"/>
        <v>17</v>
      </c>
      <c r="Q52" s="14">
        <f t="shared" si="13"/>
        <v>0</v>
      </c>
      <c r="R52" s="14">
        <f t="shared" si="13"/>
        <v>0</v>
      </c>
      <c r="S52" s="14">
        <f t="shared" si="13"/>
        <v>0</v>
      </c>
      <c r="T52" s="14">
        <f t="shared" si="13"/>
        <v>0</v>
      </c>
      <c r="U52" s="14">
        <f t="shared" si="13"/>
        <v>2</v>
      </c>
      <c r="V52" s="14">
        <f t="shared" si="13"/>
        <v>0</v>
      </c>
      <c r="W52" s="14">
        <f t="shared" si="13"/>
        <v>4</v>
      </c>
      <c r="X52" s="14">
        <f t="shared" si="13"/>
        <v>6</v>
      </c>
      <c r="Y52" s="14">
        <f t="shared" si="13"/>
        <v>21</v>
      </c>
      <c r="Z52" s="14">
        <f t="shared" si="13"/>
        <v>2</v>
      </c>
      <c r="AA52" s="14">
        <f t="shared" si="13"/>
        <v>10</v>
      </c>
      <c r="AB52" s="14">
        <f t="shared" si="13"/>
        <v>14</v>
      </c>
      <c r="AC52" s="14">
        <f t="shared" si="13"/>
        <v>152</v>
      </c>
      <c r="AD52" s="14">
        <f t="shared" si="13"/>
        <v>68</v>
      </c>
      <c r="AE52" s="14">
        <f t="shared" si="13"/>
        <v>17</v>
      </c>
      <c r="AF52" s="14">
        <f t="shared" si="13"/>
        <v>3</v>
      </c>
      <c r="AG52" s="14">
        <f t="shared" si="13"/>
        <v>3</v>
      </c>
      <c r="AH52" s="14">
        <f t="shared" si="13"/>
        <v>0</v>
      </c>
      <c r="AI52" s="14">
        <f t="shared" si="13"/>
        <v>26</v>
      </c>
      <c r="AJ52" s="14">
        <f t="shared" si="13"/>
        <v>24</v>
      </c>
      <c r="AK52" s="14">
        <f t="shared" si="13"/>
        <v>7</v>
      </c>
      <c r="AL52" s="14">
        <f t="shared" si="13"/>
        <v>188</v>
      </c>
      <c r="AM52" s="14">
        <f t="shared" si="13"/>
        <v>77</v>
      </c>
      <c r="AN52" s="14">
        <f t="shared" si="13"/>
        <v>33</v>
      </c>
      <c r="AO52" s="14">
        <f t="shared" si="13"/>
        <v>18</v>
      </c>
      <c r="AP52" s="14">
        <f t="shared" si="13"/>
        <v>4</v>
      </c>
      <c r="AQ52" s="14">
        <f t="shared" si="13"/>
        <v>2</v>
      </c>
      <c r="AR52" s="14">
        <f t="shared" si="13"/>
        <v>0</v>
      </c>
      <c r="AS52" s="14">
        <f t="shared" si="13"/>
        <v>5</v>
      </c>
      <c r="AT52" s="14">
        <f t="shared" si="13"/>
        <v>0</v>
      </c>
      <c r="AU52" s="14">
        <f t="shared" si="13"/>
        <v>0</v>
      </c>
      <c r="AV52" s="14">
        <f t="shared" si="13"/>
        <v>0</v>
      </c>
      <c r="AW52" s="14">
        <f t="shared" si="13"/>
        <v>53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370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>
        <v>8</v>
      </c>
      <c r="N53" s="18">
        <v>5</v>
      </c>
      <c r="O53" s="18">
        <v>19</v>
      </c>
      <c r="P53" s="18">
        <v>3</v>
      </c>
      <c r="Q53" s="18"/>
      <c r="R53" s="18"/>
      <c r="S53" s="18"/>
      <c r="T53" s="18"/>
      <c r="U53" s="18">
        <v>2</v>
      </c>
      <c r="V53" s="18"/>
      <c r="W53" s="18">
        <v>2</v>
      </c>
      <c r="X53" s="18"/>
      <c r="Y53" s="18">
        <v>8</v>
      </c>
      <c r="Z53" s="18"/>
      <c r="AA53" s="18">
        <v>2</v>
      </c>
      <c r="AB53" s="18">
        <v>4</v>
      </c>
      <c r="AC53" s="18">
        <v>48</v>
      </c>
      <c r="AD53" s="18">
        <v>22</v>
      </c>
      <c r="AE53" s="18">
        <v>5</v>
      </c>
      <c r="AF53" s="18"/>
      <c r="AG53" s="18">
        <v>1</v>
      </c>
      <c r="AH53" s="18"/>
      <c r="AI53" s="18">
        <v>7</v>
      </c>
      <c r="AJ53" s="18">
        <v>13</v>
      </c>
      <c r="AK53" s="18">
        <v>5</v>
      </c>
      <c r="AL53" s="18">
        <v>105</v>
      </c>
      <c r="AM53" s="18">
        <v>51</v>
      </c>
      <c r="AN53" s="18">
        <v>11</v>
      </c>
      <c r="AO53" s="18">
        <v>12</v>
      </c>
      <c r="AP53" s="18"/>
      <c r="AQ53" s="18"/>
      <c r="AR53" s="18"/>
      <c r="AS53" s="18"/>
      <c r="AT53" s="18"/>
      <c r="AU53" s="18"/>
      <c r="AV53" s="18"/>
      <c r="AW53" s="18">
        <v>37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143</v>
      </c>
      <c r="C54" s="18">
        <v>2</v>
      </c>
      <c r="D54" s="18"/>
      <c r="E54" s="18"/>
      <c r="F54" s="18"/>
      <c r="G54" s="18"/>
      <c r="H54" s="18"/>
      <c r="I54" s="18"/>
      <c r="J54" s="18"/>
      <c r="K54" s="18">
        <v>1</v>
      </c>
      <c r="L54" s="18"/>
      <c r="M54" s="18">
        <v>1</v>
      </c>
      <c r="N54" s="18">
        <v>2</v>
      </c>
      <c r="O54" s="18">
        <v>6</v>
      </c>
      <c r="P54" s="18">
        <v>4</v>
      </c>
      <c r="Q54" s="18"/>
      <c r="R54" s="18"/>
      <c r="S54" s="18"/>
      <c r="T54" s="18"/>
      <c r="U54" s="18"/>
      <c r="V54" s="18"/>
      <c r="W54" s="18"/>
      <c r="X54" s="18">
        <v>3</v>
      </c>
      <c r="Y54" s="18">
        <v>6</v>
      </c>
      <c r="Z54" s="18">
        <v>1</v>
      </c>
      <c r="AA54" s="18">
        <v>4</v>
      </c>
      <c r="AB54" s="18">
        <v>2</v>
      </c>
      <c r="AC54" s="18">
        <v>34</v>
      </c>
      <c r="AD54" s="18">
        <v>15</v>
      </c>
      <c r="AE54" s="18">
        <v>4</v>
      </c>
      <c r="AF54" s="18">
        <v>1</v>
      </c>
      <c r="AG54" s="18">
        <v>1</v>
      </c>
      <c r="AH54" s="18"/>
      <c r="AI54" s="18">
        <v>5</v>
      </c>
      <c r="AJ54" s="18">
        <v>2</v>
      </c>
      <c r="AK54" s="18"/>
      <c r="AL54" s="18">
        <v>27</v>
      </c>
      <c r="AM54" s="18">
        <v>9</v>
      </c>
      <c r="AN54" s="18">
        <v>10</v>
      </c>
      <c r="AO54" s="18"/>
      <c r="AP54" s="18"/>
      <c r="AQ54" s="18">
        <v>1</v>
      </c>
      <c r="AR54" s="18"/>
      <c r="AS54" s="18">
        <v>1</v>
      </c>
      <c r="AT54" s="18"/>
      <c r="AU54" s="18"/>
      <c r="AV54" s="18"/>
      <c r="AW54" s="18">
        <v>1</v>
      </c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84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2</v>
      </c>
      <c r="N55" s="18"/>
      <c r="O55" s="18">
        <v>1</v>
      </c>
      <c r="P55" s="18">
        <v>2</v>
      </c>
      <c r="Q55" s="18"/>
      <c r="R55" s="18"/>
      <c r="S55" s="18"/>
      <c r="T55" s="18"/>
      <c r="U55" s="18"/>
      <c r="V55" s="18"/>
      <c r="W55" s="18">
        <v>1</v>
      </c>
      <c r="X55" s="18">
        <v>1</v>
      </c>
      <c r="Y55" s="18">
        <v>4</v>
      </c>
      <c r="Z55" s="18">
        <v>1</v>
      </c>
      <c r="AA55" s="18">
        <v>1</v>
      </c>
      <c r="AB55" s="18">
        <v>1</v>
      </c>
      <c r="AC55" s="18">
        <v>22</v>
      </c>
      <c r="AD55" s="18">
        <v>6</v>
      </c>
      <c r="AE55" s="18">
        <v>4</v>
      </c>
      <c r="AF55" s="18"/>
      <c r="AG55" s="18">
        <v>1</v>
      </c>
      <c r="AH55" s="18"/>
      <c r="AI55" s="18">
        <v>4</v>
      </c>
      <c r="AJ55" s="18">
        <v>4</v>
      </c>
      <c r="AK55" s="18">
        <v>1</v>
      </c>
      <c r="AL55" s="18">
        <v>16</v>
      </c>
      <c r="AM55" s="18">
        <v>7</v>
      </c>
      <c r="AN55" s="18"/>
      <c r="AO55" s="18">
        <v>3</v>
      </c>
      <c r="AP55" s="18"/>
      <c r="AQ55" s="18"/>
      <c r="AR55" s="18"/>
      <c r="AS55" s="18">
        <v>1</v>
      </c>
      <c r="AT55" s="18"/>
      <c r="AU55" s="18"/>
      <c r="AV55" s="18"/>
      <c r="AW55" s="18">
        <v>1</v>
      </c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96</v>
      </c>
      <c r="C56" s="18"/>
      <c r="D56" s="18"/>
      <c r="E56" s="18"/>
      <c r="F56" s="18">
        <v>1</v>
      </c>
      <c r="G56" s="18"/>
      <c r="H56" s="18"/>
      <c r="I56" s="18">
        <v>2</v>
      </c>
      <c r="J56" s="18"/>
      <c r="K56" s="18">
        <v>1</v>
      </c>
      <c r="L56" s="18">
        <v>1</v>
      </c>
      <c r="M56" s="18"/>
      <c r="N56" s="18"/>
      <c r="O56" s="18">
        <v>6</v>
      </c>
      <c r="P56" s="18">
        <v>5</v>
      </c>
      <c r="Q56" s="18"/>
      <c r="R56" s="18"/>
      <c r="S56" s="18"/>
      <c r="T56" s="18"/>
      <c r="U56" s="18"/>
      <c r="V56" s="18"/>
      <c r="W56" s="18"/>
      <c r="X56" s="18"/>
      <c r="Y56" s="18">
        <v>2</v>
      </c>
      <c r="Z56" s="18"/>
      <c r="AA56" s="18">
        <v>2</v>
      </c>
      <c r="AB56" s="18">
        <v>1</v>
      </c>
      <c r="AC56" s="18">
        <v>21</v>
      </c>
      <c r="AD56" s="18">
        <v>14</v>
      </c>
      <c r="AE56" s="18">
        <v>1</v>
      </c>
      <c r="AF56" s="18"/>
      <c r="AG56" s="18"/>
      <c r="AH56" s="18"/>
      <c r="AI56" s="18">
        <v>5</v>
      </c>
      <c r="AJ56" s="18">
        <v>2</v>
      </c>
      <c r="AK56" s="18"/>
      <c r="AL56" s="18">
        <v>13</v>
      </c>
      <c r="AM56" s="18">
        <v>4</v>
      </c>
      <c r="AN56" s="18">
        <v>8</v>
      </c>
      <c r="AO56" s="18">
        <v>1</v>
      </c>
      <c r="AP56" s="18">
        <v>4</v>
      </c>
      <c r="AQ56" s="18"/>
      <c r="AR56" s="18"/>
      <c r="AS56" s="18">
        <v>2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25</v>
      </c>
      <c r="C57" s="18"/>
      <c r="D57" s="18"/>
      <c r="E57" s="18"/>
      <c r="F57" s="18"/>
      <c r="G57" s="18"/>
      <c r="H57" s="18"/>
      <c r="I57" s="18"/>
      <c r="J57" s="18"/>
      <c r="K57" s="18">
        <v>1</v>
      </c>
      <c r="L57" s="18"/>
      <c r="M57" s="18">
        <v>1</v>
      </c>
      <c r="N57" s="18"/>
      <c r="O57" s="18">
        <v>1</v>
      </c>
      <c r="P57" s="18"/>
      <c r="Q57" s="18"/>
      <c r="R57" s="18"/>
      <c r="S57" s="18"/>
      <c r="T57" s="18"/>
      <c r="U57" s="18"/>
      <c r="V57" s="18"/>
      <c r="W57" s="18"/>
      <c r="X57" s="18">
        <v>1</v>
      </c>
      <c r="Y57" s="18"/>
      <c r="Z57" s="18"/>
      <c r="AA57" s="18"/>
      <c r="AB57" s="18">
        <v>1</v>
      </c>
      <c r="AC57" s="18">
        <v>1</v>
      </c>
      <c r="AD57" s="18">
        <v>3</v>
      </c>
      <c r="AE57" s="18"/>
      <c r="AF57" s="18"/>
      <c r="AG57" s="18"/>
      <c r="AH57" s="18"/>
      <c r="AI57" s="18">
        <v>3</v>
      </c>
      <c r="AJ57" s="18">
        <v>1</v>
      </c>
      <c r="AK57" s="18"/>
      <c r="AL57" s="18">
        <v>9</v>
      </c>
      <c r="AM57" s="18">
        <v>1</v>
      </c>
      <c r="AN57" s="18">
        <v>1</v>
      </c>
      <c r="AO57" s="18">
        <v>1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89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1</v>
      </c>
      <c r="M58" s="18"/>
      <c r="N58" s="18"/>
      <c r="O58" s="18">
        <v>3</v>
      </c>
      <c r="P58" s="18">
        <v>3</v>
      </c>
      <c r="Q58" s="18"/>
      <c r="R58" s="18"/>
      <c r="S58" s="18"/>
      <c r="T58" s="18"/>
      <c r="U58" s="18"/>
      <c r="V58" s="18"/>
      <c r="W58" s="18">
        <v>1</v>
      </c>
      <c r="X58" s="18">
        <v>1</v>
      </c>
      <c r="Y58" s="18">
        <v>1</v>
      </c>
      <c r="Z58" s="18"/>
      <c r="AA58" s="18">
        <v>1</v>
      </c>
      <c r="AB58" s="18">
        <v>5</v>
      </c>
      <c r="AC58" s="18">
        <v>19</v>
      </c>
      <c r="AD58" s="18">
        <v>7</v>
      </c>
      <c r="AE58" s="18">
        <v>3</v>
      </c>
      <c r="AF58" s="18">
        <v>2</v>
      </c>
      <c r="AG58" s="18"/>
      <c r="AH58" s="18"/>
      <c r="AI58" s="18">
        <v>2</v>
      </c>
      <c r="AJ58" s="18">
        <v>2</v>
      </c>
      <c r="AK58" s="18">
        <v>1</v>
      </c>
      <c r="AL58" s="18">
        <v>13</v>
      </c>
      <c r="AM58" s="18">
        <v>5</v>
      </c>
      <c r="AN58" s="18">
        <v>3</v>
      </c>
      <c r="AO58" s="18">
        <v>1</v>
      </c>
      <c r="AP58" s="18"/>
      <c r="AQ58" s="18"/>
      <c r="AR58" s="18"/>
      <c r="AS58" s="18">
        <v>1</v>
      </c>
      <c r="AT58" s="18"/>
      <c r="AU58" s="18"/>
      <c r="AV58" s="18"/>
      <c r="AW58" s="18">
        <v>14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16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>
        <v>1</v>
      </c>
      <c r="O59" s="1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7</v>
      </c>
      <c r="AD59" s="18">
        <v>1</v>
      </c>
      <c r="AE59" s="18"/>
      <c r="AF59" s="18"/>
      <c r="AG59" s="18"/>
      <c r="AH59" s="18"/>
      <c r="AI59" s="18"/>
      <c r="AJ59" s="18"/>
      <c r="AK59" s="18"/>
      <c r="AL59" s="18">
        <v>5</v>
      </c>
      <c r="AM59" s="18"/>
      <c r="AN59" s="18"/>
      <c r="AO59" s="18"/>
      <c r="AP59" s="18"/>
      <c r="AQ59" s="18">
        <v>1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1161</v>
      </c>
      <c r="C60" s="14">
        <f t="shared" si="15"/>
        <v>3</v>
      </c>
      <c r="D60" s="14">
        <f t="shared" si="15"/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2</v>
      </c>
      <c r="K60" s="14">
        <f t="shared" si="15"/>
        <v>1</v>
      </c>
      <c r="L60" s="14">
        <f t="shared" si="15"/>
        <v>2</v>
      </c>
      <c r="M60" s="14">
        <f t="shared" si="15"/>
        <v>15</v>
      </c>
      <c r="N60" s="14">
        <f t="shared" si="15"/>
        <v>18</v>
      </c>
      <c r="O60" s="14">
        <f t="shared" si="15"/>
        <v>45</v>
      </c>
      <c r="P60" s="14">
        <f t="shared" si="15"/>
        <v>20</v>
      </c>
      <c r="Q60" s="14">
        <f t="shared" si="15"/>
        <v>1</v>
      </c>
      <c r="R60" s="14">
        <f t="shared" si="15"/>
        <v>1</v>
      </c>
      <c r="S60" s="14">
        <f t="shared" si="15"/>
        <v>0</v>
      </c>
      <c r="T60" s="14">
        <f t="shared" si="15"/>
        <v>1</v>
      </c>
      <c r="U60" s="14">
        <f t="shared" si="15"/>
        <v>4</v>
      </c>
      <c r="V60" s="14">
        <f t="shared" si="15"/>
        <v>3</v>
      </c>
      <c r="W60" s="14">
        <f t="shared" si="15"/>
        <v>10</v>
      </c>
      <c r="X60" s="14">
        <f t="shared" si="15"/>
        <v>5</v>
      </c>
      <c r="Y60" s="14">
        <f t="shared" si="15"/>
        <v>21</v>
      </c>
      <c r="Z60" s="14">
        <f t="shared" si="15"/>
        <v>15</v>
      </c>
      <c r="AA60" s="14">
        <f t="shared" si="15"/>
        <v>5</v>
      </c>
      <c r="AB60" s="14">
        <f t="shared" si="15"/>
        <v>24</v>
      </c>
      <c r="AC60" s="14">
        <f t="shared" si="15"/>
        <v>192</v>
      </c>
      <c r="AD60" s="14">
        <f t="shared" si="15"/>
        <v>63</v>
      </c>
      <c r="AE60" s="14">
        <f t="shared" si="15"/>
        <v>12</v>
      </c>
      <c r="AF60" s="14">
        <f t="shared" si="15"/>
        <v>9</v>
      </c>
      <c r="AG60" s="14">
        <f t="shared" si="15"/>
        <v>0</v>
      </c>
      <c r="AH60" s="14">
        <f t="shared" si="15"/>
        <v>3</v>
      </c>
      <c r="AI60" s="14">
        <f t="shared" si="15"/>
        <v>39</v>
      </c>
      <c r="AJ60" s="14">
        <f t="shared" si="15"/>
        <v>28</v>
      </c>
      <c r="AK60" s="14">
        <f t="shared" si="15"/>
        <v>6</v>
      </c>
      <c r="AL60" s="14">
        <f t="shared" si="15"/>
        <v>296</v>
      </c>
      <c r="AM60" s="14">
        <f t="shared" si="15"/>
        <v>131</v>
      </c>
      <c r="AN60" s="14">
        <f t="shared" si="15"/>
        <v>86</v>
      </c>
      <c r="AO60" s="14">
        <f t="shared" si="15"/>
        <v>18</v>
      </c>
      <c r="AP60" s="14">
        <f t="shared" si="15"/>
        <v>1</v>
      </c>
      <c r="AQ60" s="14">
        <f t="shared" si="15"/>
        <v>1</v>
      </c>
      <c r="AR60" s="14">
        <f t="shared" si="15"/>
        <v>5</v>
      </c>
      <c r="AS60" s="14">
        <f t="shared" si="15"/>
        <v>2</v>
      </c>
      <c r="AT60" s="14">
        <f t="shared" si="15"/>
        <v>0</v>
      </c>
      <c r="AU60" s="14">
        <f t="shared" si="15"/>
        <v>4</v>
      </c>
      <c r="AV60" s="14">
        <f t="shared" si="15"/>
        <v>1</v>
      </c>
      <c r="AW60" s="14">
        <f t="shared" si="15"/>
        <v>67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67</v>
      </c>
      <c r="C61" s="18">
        <v>1</v>
      </c>
      <c r="D61" s="18"/>
      <c r="E61" s="18"/>
      <c r="F61" s="18"/>
      <c r="G61" s="18"/>
      <c r="H61" s="18"/>
      <c r="I61" s="18"/>
      <c r="J61" s="18"/>
      <c r="K61" s="18">
        <v>1</v>
      </c>
      <c r="L61" s="18"/>
      <c r="M61" s="18">
        <v>1</v>
      </c>
      <c r="N61" s="18">
        <v>1</v>
      </c>
      <c r="O61" s="18"/>
      <c r="P61" s="18">
        <v>2</v>
      </c>
      <c r="Q61" s="18"/>
      <c r="R61" s="18"/>
      <c r="S61" s="18"/>
      <c r="T61" s="18"/>
      <c r="U61" s="18"/>
      <c r="V61" s="18"/>
      <c r="W61" s="18"/>
      <c r="X61" s="18"/>
      <c r="Y61" s="18">
        <v>2</v>
      </c>
      <c r="Z61" s="18"/>
      <c r="AA61" s="18"/>
      <c r="AB61" s="18">
        <v>2</v>
      </c>
      <c r="AC61" s="18">
        <v>18</v>
      </c>
      <c r="AD61" s="18">
        <v>4</v>
      </c>
      <c r="AE61" s="18">
        <v>2</v>
      </c>
      <c r="AF61" s="18">
        <v>1</v>
      </c>
      <c r="AG61" s="18"/>
      <c r="AH61" s="18">
        <v>1</v>
      </c>
      <c r="AI61" s="18">
        <v>4</v>
      </c>
      <c r="AJ61" s="18">
        <v>2</v>
      </c>
      <c r="AK61" s="18"/>
      <c r="AL61" s="18">
        <v>13</v>
      </c>
      <c r="AM61" s="18">
        <v>7</v>
      </c>
      <c r="AN61" s="18">
        <v>1</v>
      </c>
      <c r="AO61" s="18">
        <v>4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129</v>
      </c>
      <c r="C62" s="18">
        <v>2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2</v>
      </c>
      <c r="O62" s="18"/>
      <c r="P62" s="18">
        <v>3</v>
      </c>
      <c r="Q62" s="18"/>
      <c r="R62" s="18"/>
      <c r="S62" s="18"/>
      <c r="T62" s="18"/>
      <c r="U62" s="18">
        <v>1</v>
      </c>
      <c r="V62" s="18"/>
      <c r="W62" s="18">
        <v>4</v>
      </c>
      <c r="X62" s="18"/>
      <c r="Y62" s="18"/>
      <c r="Z62" s="18"/>
      <c r="AA62" s="18">
        <v>1</v>
      </c>
      <c r="AB62" s="18"/>
      <c r="AC62" s="18">
        <v>25</v>
      </c>
      <c r="AD62" s="18">
        <v>6</v>
      </c>
      <c r="AE62" s="18">
        <v>1</v>
      </c>
      <c r="AF62" s="18">
        <v>1</v>
      </c>
      <c r="AG62" s="18"/>
      <c r="AH62" s="18">
        <v>1</v>
      </c>
      <c r="AI62" s="18">
        <v>7</v>
      </c>
      <c r="AJ62" s="18">
        <v>4</v>
      </c>
      <c r="AK62" s="18">
        <v>1</v>
      </c>
      <c r="AL62" s="18">
        <v>45</v>
      </c>
      <c r="AM62" s="18">
        <v>10</v>
      </c>
      <c r="AN62" s="18">
        <v>10</v>
      </c>
      <c r="AO62" s="18">
        <v>2</v>
      </c>
      <c r="AP62" s="18"/>
      <c r="AQ62" s="18"/>
      <c r="AR62" s="18"/>
      <c r="AS62" s="18">
        <v>1</v>
      </c>
      <c r="AT62" s="18"/>
      <c r="AU62" s="18"/>
      <c r="AV62" s="18"/>
      <c r="AW62" s="18">
        <v>2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485</v>
      </c>
      <c r="C63" s="18"/>
      <c r="D63" s="18"/>
      <c r="E63" s="18"/>
      <c r="F63" s="18"/>
      <c r="G63" s="18"/>
      <c r="H63" s="18"/>
      <c r="I63" s="18"/>
      <c r="J63" s="18">
        <v>1</v>
      </c>
      <c r="K63" s="18"/>
      <c r="L63" s="18">
        <v>2</v>
      </c>
      <c r="M63" s="18">
        <v>5</v>
      </c>
      <c r="N63" s="18">
        <v>7</v>
      </c>
      <c r="O63" s="18">
        <v>26</v>
      </c>
      <c r="P63" s="18">
        <v>9</v>
      </c>
      <c r="Q63" s="18"/>
      <c r="R63" s="18">
        <v>1</v>
      </c>
      <c r="S63" s="18"/>
      <c r="T63" s="18">
        <v>1</v>
      </c>
      <c r="U63" s="18">
        <v>1</v>
      </c>
      <c r="V63" s="18">
        <v>2</v>
      </c>
      <c r="W63" s="18">
        <v>2</v>
      </c>
      <c r="X63" s="18">
        <v>4</v>
      </c>
      <c r="Y63" s="18">
        <v>8</v>
      </c>
      <c r="Z63" s="18">
        <v>12</v>
      </c>
      <c r="AA63" s="18">
        <v>2</v>
      </c>
      <c r="AB63" s="18">
        <v>12</v>
      </c>
      <c r="AC63" s="18">
        <v>53</v>
      </c>
      <c r="AD63" s="18">
        <v>19</v>
      </c>
      <c r="AE63" s="18">
        <v>6</v>
      </c>
      <c r="AF63" s="18">
        <v>4</v>
      </c>
      <c r="AG63" s="18"/>
      <c r="AH63" s="18">
        <v>1</v>
      </c>
      <c r="AI63" s="18">
        <v>13</v>
      </c>
      <c r="AJ63" s="18">
        <v>9</v>
      </c>
      <c r="AK63" s="18">
        <v>4</v>
      </c>
      <c r="AL63" s="18">
        <v>110</v>
      </c>
      <c r="AM63" s="18">
        <v>73</v>
      </c>
      <c r="AN63" s="18">
        <v>51</v>
      </c>
      <c r="AO63" s="18">
        <v>6</v>
      </c>
      <c r="AP63" s="18">
        <v>1</v>
      </c>
      <c r="AQ63" s="18">
        <v>1</v>
      </c>
      <c r="AR63" s="18">
        <v>5</v>
      </c>
      <c r="AS63" s="18"/>
      <c r="AT63" s="18"/>
      <c r="AU63" s="18">
        <v>3</v>
      </c>
      <c r="AV63" s="18">
        <v>1</v>
      </c>
      <c r="AW63" s="18">
        <v>30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88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>
        <v>2</v>
      </c>
      <c r="O64" s="18">
        <v>2</v>
      </c>
      <c r="P64" s="18"/>
      <c r="Q64" s="18"/>
      <c r="R64" s="18"/>
      <c r="S64" s="18"/>
      <c r="T64" s="18"/>
      <c r="U64" s="18"/>
      <c r="V64" s="18"/>
      <c r="W64" s="18">
        <v>2</v>
      </c>
      <c r="X64" s="18"/>
      <c r="Y64" s="18">
        <v>2</v>
      </c>
      <c r="Z64" s="18"/>
      <c r="AA64" s="18">
        <v>1</v>
      </c>
      <c r="AB64" s="18">
        <v>3</v>
      </c>
      <c r="AC64" s="18">
        <v>14</v>
      </c>
      <c r="AD64" s="18">
        <v>10</v>
      </c>
      <c r="AE64" s="18">
        <v>1</v>
      </c>
      <c r="AF64" s="18"/>
      <c r="AG64" s="18"/>
      <c r="AH64" s="18"/>
      <c r="AI64" s="18">
        <v>4</v>
      </c>
      <c r="AJ64" s="18">
        <v>2</v>
      </c>
      <c r="AK64" s="18"/>
      <c r="AL64" s="18">
        <v>31</v>
      </c>
      <c r="AM64" s="18">
        <v>9</v>
      </c>
      <c r="AN64" s="18">
        <v>5</v>
      </c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70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>
        <v>3</v>
      </c>
      <c r="N65" s="18">
        <v>1</v>
      </c>
      <c r="O65" s="18">
        <v>4</v>
      </c>
      <c r="P65" s="18">
        <v>3</v>
      </c>
      <c r="Q65" s="18">
        <v>1</v>
      </c>
      <c r="R65" s="18"/>
      <c r="S65" s="18"/>
      <c r="T65" s="18"/>
      <c r="U65" s="18"/>
      <c r="V65" s="18"/>
      <c r="W65" s="18">
        <v>1</v>
      </c>
      <c r="X65" s="18"/>
      <c r="Y65" s="18"/>
      <c r="Z65" s="18">
        <v>1</v>
      </c>
      <c r="AA65" s="18"/>
      <c r="AB65" s="18">
        <v>1</v>
      </c>
      <c r="AC65" s="18">
        <v>14</v>
      </c>
      <c r="AD65" s="18">
        <v>3</v>
      </c>
      <c r="AE65" s="18"/>
      <c r="AF65" s="18">
        <v>2</v>
      </c>
      <c r="AG65" s="18"/>
      <c r="AH65" s="18"/>
      <c r="AI65" s="18">
        <v>1</v>
      </c>
      <c r="AJ65" s="18">
        <v>3</v>
      </c>
      <c r="AK65" s="18"/>
      <c r="AL65" s="18">
        <v>24</v>
      </c>
      <c r="AM65" s="18">
        <v>2</v>
      </c>
      <c r="AN65" s="18">
        <v>2</v>
      </c>
      <c r="AO65" s="18">
        <v>3</v>
      </c>
      <c r="AP65" s="18"/>
      <c r="AQ65" s="18"/>
      <c r="AR65" s="18"/>
      <c r="AS65" s="18"/>
      <c r="AT65" s="18"/>
      <c r="AU65" s="18">
        <v>1</v>
      </c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200</v>
      </c>
      <c r="C66" s="18"/>
      <c r="D66" s="18"/>
      <c r="E66" s="18"/>
      <c r="F66" s="18"/>
      <c r="G66" s="18"/>
      <c r="H66" s="18"/>
      <c r="I66" s="18">
        <v>1</v>
      </c>
      <c r="J66" s="18">
        <v>1</v>
      </c>
      <c r="K66" s="18"/>
      <c r="L66" s="18"/>
      <c r="M66" s="18">
        <v>3</v>
      </c>
      <c r="N66" s="18">
        <v>3</v>
      </c>
      <c r="O66" s="18">
        <v>9</v>
      </c>
      <c r="P66" s="18">
        <v>3</v>
      </c>
      <c r="Q66" s="18"/>
      <c r="R66" s="18"/>
      <c r="S66" s="18"/>
      <c r="T66" s="18"/>
      <c r="U66" s="18"/>
      <c r="V66" s="18">
        <v>1</v>
      </c>
      <c r="W66" s="18"/>
      <c r="X66" s="18">
        <v>1</v>
      </c>
      <c r="Y66" s="18">
        <v>4</v>
      </c>
      <c r="Z66" s="18">
        <v>1</v>
      </c>
      <c r="AA66" s="18"/>
      <c r="AB66" s="18">
        <v>5</v>
      </c>
      <c r="AC66" s="18">
        <v>31</v>
      </c>
      <c r="AD66" s="18">
        <v>15</v>
      </c>
      <c r="AE66" s="18">
        <v>2</v>
      </c>
      <c r="AF66" s="18"/>
      <c r="AG66" s="18"/>
      <c r="AH66" s="18"/>
      <c r="AI66" s="18">
        <v>7</v>
      </c>
      <c r="AJ66" s="18">
        <v>5</v>
      </c>
      <c r="AK66" s="18"/>
      <c r="AL66" s="18">
        <v>48</v>
      </c>
      <c r="AM66" s="18">
        <v>15</v>
      </c>
      <c r="AN66" s="18">
        <v>8</v>
      </c>
      <c r="AO66" s="18">
        <v>2</v>
      </c>
      <c r="AP66" s="18"/>
      <c r="AQ66" s="18"/>
      <c r="AR66" s="18"/>
      <c r="AS66" s="18"/>
      <c r="AT66" s="18"/>
      <c r="AU66" s="18"/>
      <c r="AV66" s="18"/>
      <c r="AW66" s="18">
        <v>35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58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>
        <v>2</v>
      </c>
      <c r="N67" s="18">
        <v>2</v>
      </c>
      <c r="O67" s="18">
        <v>4</v>
      </c>
      <c r="P67" s="18"/>
      <c r="Q67" s="18"/>
      <c r="R67" s="18"/>
      <c r="S67" s="18"/>
      <c r="T67" s="18"/>
      <c r="U67" s="18">
        <v>2</v>
      </c>
      <c r="V67" s="18"/>
      <c r="W67" s="18">
        <v>1</v>
      </c>
      <c r="X67" s="18"/>
      <c r="Y67" s="18">
        <v>4</v>
      </c>
      <c r="Z67" s="18"/>
      <c r="AA67" s="18"/>
      <c r="AB67" s="18">
        <v>1</v>
      </c>
      <c r="AC67" s="18">
        <v>14</v>
      </c>
      <c r="AD67" s="18">
        <v>3</v>
      </c>
      <c r="AE67" s="18"/>
      <c r="AF67" s="18">
        <v>1</v>
      </c>
      <c r="AG67" s="18"/>
      <c r="AH67" s="18"/>
      <c r="AI67" s="18">
        <v>1</v>
      </c>
      <c r="AJ67" s="18">
        <v>2</v>
      </c>
      <c r="AK67" s="18">
        <v>1</v>
      </c>
      <c r="AL67" s="18">
        <v>7</v>
      </c>
      <c r="AM67" s="18">
        <v>9</v>
      </c>
      <c r="AN67" s="18">
        <v>3</v>
      </c>
      <c r="AO67" s="18">
        <v>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64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>
        <v>1</v>
      </c>
      <c r="Z68" s="36">
        <v>1</v>
      </c>
      <c r="AA68" s="36">
        <v>1</v>
      </c>
      <c r="AB68" s="36"/>
      <c r="AC68" s="36">
        <v>23</v>
      </c>
      <c r="AD68" s="36">
        <v>3</v>
      </c>
      <c r="AE68" s="36"/>
      <c r="AF68" s="36"/>
      <c r="AG68" s="36"/>
      <c r="AH68" s="36"/>
      <c r="AI68" s="36">
        <v>2</v>
      </c>
      <c r="AJ68" s="36">
        <v>1</v>
      </c>
      <c r="AK68" s="36"/>
      <c r="AL68" s="36">
        <v>18</v>
      </c>
      <c r="AM68" s="36">
        <v>6</v>
      </c>
      <c r="AN68" s="36">
        <v>6</v>
      </c>
      <c r="AO68" s="36"/>
      <c r="AP68" s="36"/>
      <c r="AQ68" s="36"/>
      <c r="AR68" s="36"/>
      <c r="AS68" s="36">
        <v>1</v>
      </c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291</v>
      </c>
      <c r="E1" s="205"/>
    </row>
    <row r="2" ht="10.5" customHeight="1">
      <c r="A2" s="126"/>
    </row>
    <row r="3" ht="15" thickBot="1">
      <c r="A3" s="126" t="s">
        <v>292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1467</v>
      </c>
      <c r="C5" s="171">
        <f>SUM(C7,C14,C21,C28,C35,C42,C49,C56,C63,C70,C77,G7,G14,G21,G28,G35,G42,G49,G56,G63,G70,G71)</f>
        <v>848</v>
      </c>
      <c r="D5" s="172">
        <f>SUM(D7,D14,D21,D28,D35,D42,D49,D56,D63,D70,D77,H7,H14,H21,H28,H35,H42,H49,H56,H63,H70,H71)</f>
        <v>619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84</v>
      </c>
      <c r="C7" s="178">
        <v>44</v>
      </c>
      <c r="D7" s="178">
        <v>40</v>
      </c>
      <c r="E7" s="179" t="s">
        <v>241</v>
      </c>
      <c r="F7" s="180">
        <v>30</v>
      </c>
      <c r="G7" s="178">
        <v>18</v>
      </c>
      <c r="H7" s="181">
        <v>12</v>
      </c>
      <c r="I7" s="182"/>
    </row>
    <row r="8" spans="1:9" ht="14.25">
      <c r="A8" s="177">
        <v>0</v>
      </c>
      <c r="B8" s="178">
        <v>6</v>
      </c>
      <c r="C8" s="178">
        <v>2</v>
      </c>
      <c r="D8" s="178">
        <v>4</v>
      </c>
      <c r="E8" s="179">
        <v>55</v>
      </c>
      <c r="F8" s="180">
        <v>9</v>
      </c>
      <c r="G8" s="178">
        <v>7</v>
      </c>
      <c r="H8" s="181">
        <v>2</v>
      </c>
      <c r="I8" s="182"/>
    </row>
    <row r="9" spans="1:9" ht="14.25">
      <c r="A9" s="177">
        <v>1</v>
      </c>
      <c r="B9" s="178">
        <v>15</v>
      </c>
      <c r="C9" s="178">
        <v>9</v>
      </c>
      <c r="D9" s="178">
        <v>6</v>
      </c>
      <c r="E9" s="179">
        <v>56</v>
      </c>
      <c r="F9" s="180">
        <v>8</v>
      </c>
      <c r="G9" s="178">
        <v>4</v>
      </c>
      <c r="H9" s="181">
        <v>4</v>
      </c>
      <c r="I9" s="182"/>
    </row>
    <row r="10" spans="1:9" ht="14.25">
      <c r="A10" s="177">
        <v>2</v>
      </c>
      <c r="B10" s="178">
        <v>24</v>
      </c>
      <c r="C10" s="178">
        <v>10</v>
      </c>
      <c r="D10" s="178">
        <v>14</v>
      </c>
      <c r="E10" s="179">
        <v>57</v>
      </c>
      <c r="F10" s="180">
        <v>4</v>
      </c>
      <c r="G10" s="178">
        <v>2</v>
      </c>
      <c r="H10" s="181">
        <v>2</v>
      </c>
      <c r="I10" s="182"/>
    </row>
    <row r="11" spans="1:9" ht="14.25">
      <c r="A11" s="177">
        <v>3</v>
      </c>
      <c r="B11" s="178">
        <v>22</v>
      </c>
      <c r="C11" s="178">
        <v>14</v>
      </c>
      <c r="D11" s="178">
        <v>8</v>
      </c>
      <c r="E11" s="179">
        <v>58</v>
      </c>
      <c r="F11" s="180">
        <v>4</v>
      </c>
      <c r="G11" s="178">
        <v>2</v>
      </c>
      <c r="H11" s="181">
        <v>2</v>
      </c>
      <c r="I11" s="182"/>
    </row>
    <row r="12" spans="1:9" ht="14.25">
      <c r="A12" s="183">
        <v>4</v>
      </c>
      <c r="B12" s="184">
        <v>17</v>
      </c>
      <c r="C12" s="184">
        <v>9</v>
      </c>
      <c r="D12" s="184">
        <v>8</v>
      </c>
      <c r="E12" s="185">
        <v>59</v>
      </c>
      <c r="F12" s="186">
        <v>5</v>
      </c>
      <c r="G12" s="184">
        <v>3</v>
      </c>
      <c r="H12" s="187">
        <v>2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73</v>
      </c>
      <c r="C14" s="178">
        <v>36</v>
      </c>
      <c r="D14" s="178">
        <v>37</v>
      </c>
      <c r="E14" s="179" t="s">
        <v>243</v>
      </c>
      <c r="F14" s="180">
        <v>23</v>
      </c>
      <c r="G14" s="178">
        <v>12</v>
      </c>
      <c r="H14" s="181">
        <v>11</v>
      </c>
      <c r="I14" s="182"/>
    </row>
    <row r="15" spans="1:9" ht="14.25">
      <c r="A15" s="177">
        <v>5</v>
      </c>
      <c r="B15" s="178">
        <v>17</v>
      </c>
      <c r="C15" s="178">
        <v>7</v>
      </c>
      <c r="D15" s="178">
        <v>10</v>
      </c>
      <c r="E15" s="179">
        <v>60</v>
      </c>
      <c r="F15" s="180">
        <v>6</v>
      </c>
      <c r="G15" s="178">
        <v>2</v>
      </c>
      <c r="H15" s="181">
        <v>4</v>
      </c>
      <c r="I15" s="182"/>
    </row>
    <row r="16" spans="1:9" ht="14.25">
      <c r="A16" s="177">
        <v>6</v>
      </c>
      <c r="B16" s="178">
        <v>19</v>
      </c>
      <c r="C16" s="178">
        <v>6</v>
      </c>
      <c r="D16" s="178">
        <v>13</v>
      </c>
      <c r="E16" s="179">
        <v>61</v>
      </c>
      <c r="F16" s="180">
        <v>6</v>
      </c>
      <c r="G16" s="178">
        <v>3</v>
      </c>
      <c r="H16" s="181">
        <v>3</v>
      </c>
      <c r="I16" s="182"/>
    </row>
    <row r="17" spans="1:9" ht="14.25">
      <c r="A17" s="177">
        <v>7</v>
      </c>
      <c r="B17" s="178">
        <v>10</v>
      </c>
      <c r="C17" s="178">
        <v>9</v>
      </c>
      <c r="D17" s="178">
        <v>1</v>
      </c>
      <c r="E17" s="179">
        <v>62</v>
      </c>
      <c r="F17" s="180">
        <v>4</v>
      </c>
      <c r="G17" s="178">
        <v>3</v>
      </c>
      <c r="H17" s="181">
        <v>1</v>
      </c>
      <c r="I17" s="182"/>
    </row>
    <row r="18" spans="1:9" ht="14.25">
      <c r="A18" s="177">
        <v>8</v>
      </c>
      <c r="B18" s="178">
        <v>15</v>
      </c>
      <c r="C18" s="178">
        <v>9</v>
      </c>
      <c r="D18" s="178">
        <v>6</v>
      </c>
      <c r="E18" s="179">
        <v>63</v>
      </c>
      <c r="F18" s="180">
        <v>4</v>
      </c>
      <c r="G18" s="178">
        <v>1</v>
      </c>
      <c r="H18" s="181">
        <v>3</v>
      </c>
      <c r="I18" s="182"/>
    </row>
    <row r="19" spans="1:9" ht="14.25">
      <c r="A19" s="183">
        <v>9</v>
      </c>
      <c r="B19" s="184">
        <v>12</v>
      </c>
      <c r="C19" s="184">
        <v>5</v>
      </c>
      <c r="D19" s="184">
        <v>7</v>
      </c>
      <c r="E19" s="185">
        <v>64</v>
      </c>
      <c r="F19" s="186">
        <v>3</v>
      </c>
      <c r="G19" s="184">
        <v>3</v>
      </c>
      <c r="H19" s="187">
        <v>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45</v>
      </c>
      <c r="C21" s="178">
        <v>16</v>
      </c>
      <c r="D21" s="178">
        <v>29</v>
      </c>
      <c r="E21" s="179" t="s">
        <v>245</v>
      </c>
      <c r="F21" s="180">
        <v>9</v>
      </c>
      <c r="G21" s="178">
        <v>5</v>
      </c>
      <c r="H21" s="181">
        <v>4</v>
      </c>
      <c r="I21" s="182"/>
    </row>
    <row r="22" spans="1:9" ht="14.25">
      <c r="A22" s="177">
        <v>10</v>
      </c>
      <c r="B22" s="178">
        <v>10</v>
      </c>
      <c r="C22" s="178">
        <v>1</v>
      </c>
      <c r="D22" s="178">
        <v>9</v>
      </c>
      <c r="E22" s="179">
        <v>65</v>
      </c>
      <c r="F22" s="180">
        <v>2</v>
      </c>
      <c r="G22" s="178">
        <v>1</v>
      </c>
      <c r="H22" s="181">
        <v>1</v>
      </c>
      <c r="I22" s="182"/>
    </row>
    <row r="23" spans="1:9" ht="14.25">
      <c r="A23" s="177">
        <v>11</v>
      </c>
      <c r="B23" s="178">
        <v>8</v>
      </c>
      <c r="C23" s="178">
        <v>6</v>
      </c>
      <c r="D23" s="178">
        <v>2</v>
      </c>
      <c r="E23" s="179">
        <v>66</v>
      </c>
      <c r="F23" s="180">
        <v>4</v>
      </c>
      <c r="G23" s="178">
        <v>3</v>
      </c>
      <c r="H23" s="181">
        <v>1</v>
      </c>
      <c r="I23" s="182"/>
    </row>
    <row r="24" spans="1:9" ht="14.25">
      <c r="A24" s="177">
        <v>12</v>
      </c>
      <c r="B24" s="178">
        <v>9</v>
      </c>
      <c r="C24" s="178">
        <v>4</v>
      </c>
      <c r="D24" s="178">
        <v>5</v>
      </c>
      <c r="E24" s="179">
        <v>67</v>
      </c>
      <c r="F24" s="180">
        <v>3</v>
      </c>
      <c r="G24" s="178">
        <v>1</v>
      </c>
      <c r="H24" s="181">
        <v>2</v>
      </c>
      <c r="I24" s="182"/>
    </row>
    <row r="25" spans="1:9" ht="14.25">
      <c r="A25" s="177">
        <v>13</v>
      </c>
      <c r="B25" s="178">
        <v>10</v>
      </c>
      <c r="C25" s="178">
        <v>4</v>
      </c>
      <c r="D25" s="178">
        <v>6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>
        <v>8</v>
      </c>
      <c r="C26" s="184">
        <v>1</v>
      </c>
      <c r="D26" s="184">
        <v>7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228</v>
      </c>
      <c r="C28" s="178">
        <v>147</v>
      </c>
      <c r="D28" s="178">
        <v>81</v>
      </c>
      <c r="E28" s="179" t="s">
        <v>247</v>
      </c>
      <c r="F28" s="180">
        <v>4</v>
      </c>
      <c r="G28" s="178">
        <v>2</v>
      </c>
      <c r="H28" s="181">
        <v>2</v>
      </c>
      <c r="I28" s="182"/>
    </row>
    <row r="29" spans="1:9" ht="14.25">
      <c r="A29" s="177">
        <v>15</v>
      </c>
      <c r="B29" s="178">
        <v>7</v>
      </c>
      <c r="C29" s="178">
        <v>3</v>
      </c>
      <c r="D29" s="178">
        <v>4</v>
      </c>
      <c r="E29" s="179">
        <v>70</v>
      </c>
      <c r="F29" s="180">
        <v>2</v>
      </c>
      <c r="G29" s="178">
        <v>0</v>
      </c>
      <c r="H29" s="181">
        <v>2</v>
      </c>
      <c r="I29" s="182"/>
    </row>
    <row r="30" spans="1:9" ht="14.25">
      <c r="A30" s="177">
        <v>16</v>
      </c>
      <c r="B30" s="178">
        <v>9</v>
      </c>
      <c r="C30" s="178">
        <v>6</v>
      </c>
      <c r="D30" s="178">
        <v>3</v>
      </c>
      <c r="E30" s="179">
        <v>71</v>
      </c>
      <c r="F30" s="180">
        <v>1</v>
      </c>
      <c r="G30" s="178">
        <v>1</v>
      </c>
      <c r="H30" s="181">
        <v>0</v>
      </c>
      <c r="I30" s="182"/>
    </row>
    <row r="31" spans="1:9" ht="14.25">
      <c r="A31" s="177">
        <v>17</v>
      </c>
      <c r="B31" s="178">
        <v>4</v>
      </c>
      <c r="C31" s="178">
        <v>2</v>
      </c>
      <c r="D31" s="178">
        <v>2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42</v>
      </c>
      <c r="C32" s="178">
        <v>28</v>
      </c>
      <c r="D32" s="178">
        <v>14</v>
      </c>
      <c r="E32" s="179">
        <v>73</v>
      </c>
      <c r="F32" s="180">
        <v>1</v>
      </c>
      <c r="G32" s="178">
        <v>1</v>
      </c>
      <c r="H32" s="181">
        <v>0</v>
      </c>
      <c r="I32" s="182"/>
    </row>
    <row r="33" spans="1:9" ht="14.25">
      <c r="A33" s="183">
        <v>19</v>
      </c>
      <c r="B33" s="184">
        <v>166</v>
      </c>
      <c r="C33" s="184">
        <v>108</v>
      </c>
      <c r="D33" s="184">
        <v>58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403</v>
      </c>
      <c r="C35" s="178">
        <v>233</v>
      </c>
      <c r="D35" s="178">
        <v>170</v>
      </c>
      <c r="E35" s="179" t="s">
        <v>249</v>
      </c>
      <c r="F35" s="180">
        <v>9</v>
      </c>
      <c r="G35" s="178">
        <v>3</v>
      </c>
      <c r="H35" s="181">
        <v>6</v>
      </c>
      <c r="I35" s="182"/>
    </row>
    <row r="36" spans="1:9" ht="14.25">
      <c r="A36" s="177">
        <v>20</v>
      </c>
      <c r="B36" s="178">
        <v>82</v>
      </c>
      <c r="C36" s="178">
        <v>53</v>
      </c>
      <c r="D36" s="178">
        <v>29</v>
      </c>
      <c r="E36" s="179">
        <v>75</v>
      </c>
      <c r="F36" s="180">
        <v>2</v>
      </c>
      <c r="G36" s="178">
        <v>0</v>
      </c>
      <c r="H36" s="181">
        <v>2</v>
      </c>
      <c r="I36" s="182"/>
    </row>
    <row r="37" spans="1:9" ht="14.25">
      <c r="A37" s="177">
        <v>21</v>
      </c>
      <c r="B37" s="178">
        <v>99</v>
      </c>
      <c r="C37" s="178">
        <v>55</v>
      </c>
      <c r="D37" s="178">
        <v>44</v>
      </c>
      <c r="E37" s="179">
        <v>76</v>
      </c>
      <c r="F37" s="180">
        <v>1</v>
      </c>
      <c r="G37" s="178">
        <v>0</v>
      </c>
      <c r="H37" s="181">
        <v>1</v>
      </c>
      <c r="I37" s="182"/>
    </row>
    <row r="38" spans="1:9" ht="14.25">
      <c r="A38" s="177">
        <v>22</v>
      </c>
      <c r="B38" s="178">
        <v>60</v>
      </c>
      <c r="C38" s="178">
        <v>33</v>
      </c>
      <c r="D38" s="178">
        <v>27</v>
      </c>
      <c r="E38" s="179">
        <v>77</v>
      </c>
      <c r="F38" s="180">
        <v>2</v>
      </c>
      <c r="G38" s="178">
        <v>1</v>
      </c>
      <c r="H38" s="181">
        <v>1</v>
      </c>
      <c r="I38" s="182"/>
    </row>
    <row r="39" spans="1:9" ht="14.25">
      <c r="A39" s="177">
        <v>23</v>
      </c>
      <c r="B39" s="178">
        <v>102</v>
      </c>
      <c r="C39" s="178">
        <v>58</v>
      </c>
      <c r="D39" s="178">
        <v>44</v>
      </c>
      <c r="E39" s="179">
        <v>78</v>
      </c>
      <c r="F39" s="180">
        <v>2</v>
      </c>
      <c r="G39" s="178">
        <v>2</v>
      </c>
      <c r="H39" s="181">
        <v>0</v>
      </c>
      <c r="I39" s="182"/>
    </row>
    <row r="40" spans="1:9" ht="14.25">
      <c r="A40" s="183">
        <v>24</v>
      </c>
      <c r="B40" s="184">
        <v>60</v>
      </c>
      <c r="C40" s="184">
        <v>34</v>
      </c>
      <c r="D40" s="184">
        <v>26</v>
      </c>
      <c r="E40" s="185">
        <v>79</v>
      </c>
      <c r="F40" s="186">
        <v>2</v>
      </c>
      <c r="G40" s="184">
        <v>0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181</v>
      </c>
      <c r="C42" s="178">
        <v>102</v>
      </c>
      <c r="D42" s="178">
        <v>79</v>
      </c>
      <c r="E42" s="179" t="s">
        <v>251</v>
      </c>
      <c r="F42" s="180">
        <v>4</v>
      </c>
      <c r="G42" s="178">
        <v>2</v>
      </c>
      <c r="H42" s="181">
        <v>2</v>
      </c>
      <c r="I42" s="182"/>
    </row>
    <row r="43" spans="1:9" ht="14.25">
      <c r="A43" s="177">
        <v>25</v>
      </c>
      <c r="B43" s="178">
        <v>62</v>
      </c>
      <c r="C43" s="178">
        <v>36</v>
      </c>
      <c r="D43" s="178">
        <v>26</v>
      </c>
      <c r="E43" s="179">
        <v>80</v>
      </c>
      <c r="F43" s="180">
        <v>2</v>
      </c>
      <c r="G43" s="178">
        <v>1</v>
      </c>
      <c r="H43" s="181">
        <v>1</v>
      </c>
      <c r="I43" s="182"/>
    </row>
    <row r="44" spans="1:9" ht="14.25">
      <c r="A44" s="177">
        <v>26</v>
      </c>
      <c r="B44" s="178">
        <v>37</v>
      </c>
      <c r="C44" s="178">
        <v>20</v>
      </c>
      <c r="D44" s="178">
        <v>17</v>
      </c>
      <c r="E44" s="179">
        <v>81</v>
      </c>
      <c r="F44" s="180">
        <v>2</v>
      </c>
      <c r="G44" s="178">
        <v>1</v>
      </c>
      <c r="H44" s="181">
        <v>1</v>
      </c>
      <c r="I44" s="182"/>
    </row>
    <row r="45" spans="1:9" ht="14.25">
      <c r="A45" s="177">
        <v>27</v>
      </c>
      <c r="B45" s="178">
        <v>26</v>
      </c>
      <c r="C45" s="178">
        <v>15</v>
      </c>
      <c r="D45" s="178">
        <v>11</v>
      </c>
      <c r="E45" s="179">
        <v>82</v>
      </c>
      <c r="F45" s="180" t="s">
        <v>210</v>
      </c>
      <c r="G45" s="178" t="s">
        <v>210</v>
      </c>
      <c r="H45" s="181" t="s">
        <v>210</v>
      </c>
      <c r="I45" s="182"/>
    </row>
    <row r="46" spans="1:9" ht="14.25">
      <c r="A46" s="177">
        <v>28</v>
      </c>
      <c r="B46" s="178">
        <v>35</v>
      </c>
      <c r="C46" s="178">
        <v>20</v>
      </c>
      <c r="D46" s="178">
        <v>15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21</v>
      </c>
      <c r="C47" s="184">
        <v>11</v>
      </c>
      <c r="D47" s="184">
        <v>10</v>
      </c>
      <c r="E47" s="185">
        <v>84</v>
      </c>
      <c r="F47" s="186" t="s">
        <v>210</v>
      </c>
      <c r="G47" s="184" t="s">
        <v>210</v>
      </c>
      <c r="H47" s="187" t="s">
        <v>210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107</v>
      </c>
      <c r="C49" s="178">
        <v>63</v>
      </c>
      <c r="D49" s="178">
        <v>44</v>
      </c>
      <c r="E49" s="179" t="s">
        <v>253</v>
      </c>
      <c r="F49" s="180">
        <v>2</v>
      </c>
      <c r="G49" s="178">
        <v>1</v>
      </c>
      <c r="H49" s="181">
        <v>1</v>
      </c>
      <c r="I49" s="182"/>
    </row>
    <row r="50" spans="1:9" ht="14.25">
      <c r="A50" s="177">
        <v>30</v>
      </c>
      <c r="B50" s="178">
        <v>24</v>
      </c>
      <c r="C50" s="178">
        <v>12</v>
      </c>
      <c r="D50" s="178">
        <v>12</v>
      </c>
      <c r="E50" s="179">
        <v>85</v>
      </c>
      <c r="F50" s="180">
        <v>1</v>
      </c>
      <c r="G50" s="178">
        <v>1</v>
      </c>
      <c r="H50" s="181">
        <v>0</v>
      </c>
      <c r="I50" s="182"/>
    </row>
    <row r="51" spans="1:9" ht="14.25">
      <c r="A51" s="177">
        <v>31</v>
      </c>
      <c r="B51" s="178">
        <v>20</v>
      </c>
      <c r="C51" s="178">
        <v>12</v>
      </c>
      <c r="D51" s="178">
        <v>8</v>
      </c>
      <c r="E51" s="179">
        <v>86</v>
      </c>
      <c r="F51" s="180" t="s">
        <v>210</v>
      </c>
      <c r="G51" s="178" t="s">
        <v>210</v>
      </c>
      <c r="H51" s="181" t="s">
        <v>210</v>
      </c>
      <c r="I51" s="182"/>
    </row>
    <row r="52" spans="1:9" ht="14.25">
      <c r="A52" s="177">
        <v>32</v>
      </c>
      <c r="B52" s="178">
        <v>23</v>
      </c>
      <c r="C52" s="178">
        <v>15</v>
      </c>
      <c r="D52" s="178">
        <v>8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>
        <v>25</v>
      </c>
      <c r="C53" s="178">
        <v>14</v>
      </c>
      <c r="D53" s="178">
        <v>11</v>
      </c>
      <c r="E53" s="179">
        <v>88</v>
      </c>
      <c r="F53" s="180">
        <v>1</v>
      </c>
      <c r="G53" s="178">
        <v>0</v>
      </c>
      <c r="H53" s="181">
        <v>1</v>
      </c>
      <c r="I53" s="182"/>
    </row>
    <row r="54" spans="1:9" ht="14.25">
      <c r="A54" s="183">
        <v>34</v>
      </c>
      <c r="B54" s="184">
        <v>15</v>
      </c>
      <c r="C54" s="184">
        <v>10</v>
      </c>
      <c r="D54" s="184">
        <v>5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91</v>
      </c>
      <c r="C56" s="178">
        <v>47</v>
      </c>
      <c r="D56" s="178">
        <v>44</v>
      </c>
      <c r="E56" s="179" t="s">
        <v>255</v>
      </c>
      <c r="F56" s="180">
        <v>1</v>
      </c>
      <c r="G56" s="178">
        <v>0</v>
      </c>
      <c r="H56" s="181">
        <v>1</v>
      </c>
      <c r="I56" s="182"/>
    </row>
    <row r="57" spans="1:9" ht="14.25">
      <c r="A57" s="177">
        <v>35</v>
      </c>
      <c r="B57" s="178">
        <v>18</v>
      </c>
      <c r="C57" s="178">
        <v>9</v>
      </c>
      <c r="D57" s="178">
        <v>9</v>
      </c>
      <c r="E57" s="179">
        <v>90</v>
      </c>
      <c r="F57" s="180" t="s">
        <v>210</v>
      </c>
      <c r="G57" s="178" t="s">
        <v>210</v>
      </c>
      <c r="H57" s="181" t="s">
        <v>210</v>
      </c>
      <c r="I57" s="182"/>
    </row>
    <row r="58" spans="1:9" ht="14.25">
      <c r="A58" s="177">
        <v>36</v>
      </c>
      <c r="B58" s="178">
        <v>21</v>
      </c>
      <c r="C58" s="178">
        <v>13</v>
      </c>
      <c r="D58" s="178">
        <v>8</v>
      </c>
      <c r="E58" s="179">
        <v>91</v>
      </c>
      <c r="F58" s="180" t="s">
        <v>210</v>
      </c>
      <c r="G58" s="178" t="s">
        <v>210</v>
      </c>
      <c r="H58" s="181" t="s">
        <v>210</v>
      </c>
      <c r="I58" s="182"/>
    </row>
    <row r="59" spans="1:9" ht="14.25">
      <c r="A59" s="177">
        <v>37</v>
      </c>
      <c r="B59" s="178">
        <v>18</v>
      </c>
      <c r="C59" s="178">
        <v>9</v>
      </c>
      <c r="D59" s="178">
        <v>9</v>
      </c>
      <c r="E59" s="179">
        <v>92</v>
      </c>
      <c r="F59" s="180" t="s">
        <v>210</v>
      </c>
      <c r="G59" s="178" t="s">
        <v>210</v>
      </c>
      <c r="H59" s="181" t="s">
        <v>210</v>
      </c>
      <c r="I59" s="182"/>
    </row>
    <row r="60" spans="1:9" ht="14.25">
      <c r="A60" s="177">
        <v>38</v>
      </c>
      <c r="B60" s="178">
        <v>17</v>
      </c>
      <c r="C60" s="178">
        <v>9</v>
      </c>
      <c r="D60" s="178">
        <v>8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17</v>
      </c>
      <c r="C61" s="184">
        <v>7</v>
      </c>
      <c r="D61" s="184">
        <v>10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63</v>
      </c>
      <c r="C63" s="178">
        <v>41</v>
      </c>
      <c r="D63" s="178">
        <v>22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14</v>
      </c>
      <c r="C64" s="178">
        <v>12</v>
      </c>
      <c r="D64" s="178">
        <v>2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11</v>
      </c>
      <c r="C65" s="178">
        <v>5</v>
      </c>
      <c r="D65" s="178">
        <v>6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12</v>
      </c>
      <c r="C66" s="178">
        <v>9</v>
      </c>
      <c r="D66" s="178">
        <v>3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17</v>
      </c>
      <c r="C67" s="178">
        <v>9</v>
      </c>
      <c r="D67" s="178">
        <v>8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9</v>
      </c>
      <c r="C68" s="184">
        <v>6</v>
      </c>
      <c r="D68" s="184">
        <v>3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67</v>
      </c>
      <c r="C70" s="178">
        <v>45</v>
      </c>
      <c r="D70" s="178">
        <v>22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14</v>
      </c>
      <c r="C71" s="178">
        <v>12</v>
      </c>
      <c r="D71" s="178">
        <v>2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19</v>
      </c>
      <c r="C72" s="178">
        <v>12</v>
      </c>
      <c r="D72" s="178">
        <v>7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13</v>
      </c>
      <c r="C73" s="178">
        <v>9</v>
      </c>
      <c r="D73" s="178">
        <v>4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15</v>
      </c>
      <c r="C74" s="178">
        <v>10</v>
      </c>
      <c r="D74" s="178">
        <v>5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6</v>
      </c>
      <c r="C75" s="184">
        <v>2</v>
      </c>
      <c r="D75" s="184">
        <v>4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202</v>
      </c>
      <c r="G76" s="189">
        <f>C7+C14+C21</f>
        <v>96</v>
      </c>
      <c r="H76" s="173">
        <f>D7+D14+D21</f>
        <v>106</v>
      </c>
    </row>
    <row r="77" spans="1:8" ht="14.25">
      <c r="A77" s="177" t="s">
        <v>259</v>
      </c>
      <c r="B77" s="178">
        <v>43</v>
      </c>
      <c r="C77" s="178">
        <v>31</v>
      </c>
      <c r="D77" s="178">
        <v>12</v>
      </c>
      <c r="E77" s="179" t="s">
        <v>268</v>
      </c>
      <c r="F77" s="188">
        <f>B28+B35+B42+B49+B56+B63+B70+B77+F7+F14</f>
        <v>1236</v>
      </c>
      <c r="G77" s="189">
        <f>C28+C35+C42+C49+C56+C63+C70+C77+G7+G14</f>
        <v>739</v>
      </c>
      <c r="H77" s="173">
        <f>D28+D35+D42+D49+D56+D63+D70+D77+H7+H14</f>
        <v>497</v>
      </c>
    </row>
    <row r="78" spans="1:8" ht="14.25">
      <c r="A78" s="177">
        <v>50</v>
      </c>
      <c r="B78" s="178">
        <v>8</v>
      </c>
      <c r="C78" s="178">
        <v>5</v>
      </c>
      <c r="D78" s="178">
        <v>3</v>
      </c>
      <c r="E78" s="179" t="s">
        <v>269</v>
      </c>
      <c r="F78" s="188">
        <f>F21+F28+F35+F42+F49+F56+F63+F70</f>
        <v>29</v>
      </c>
      <c r="G78" s="189">
        <f>G21+G28+G35+G42+G49+G56+G63+G70</f>
        <v>13</v>
      </c>
      <c r="H78" s="173">
        <f>H21+H28+H35+H42+H49+H56+H63+H70</f>
        <v>16</v>
      </c>
    </row>
    <row r="79" spans="1:8" ht="14.25">
      <c r="A79" s="177">
        <v>51</v>
      </c>
      <c r="B79" s="178">
        <v>14</v>
      </c>
      <c r="C79" s="178">
        <v>10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9</v>
      </c>
      <c r="C80" s="178">
        <v>7</v>
      </c>
      <c r="D80" s="178">
        <v>2</v>
      </c>
      <c r="E80" s="179" t="s">
        <v>267</v>
      </c>
      <c r="F80" s="191">
        <f>F76/$B$5*100</f>
        <v>13.769597818677573</v>
      </c>
      <c r="G80" s="192">
        <f>G76/$C$5*100</f>
        <v>11.320754716981133</v>
      </c>
      <c r="H80" s="193">
        <f>H76/$D$5*100</f>
        <v>17.12439418416801</v>
      </c>
    </row>
    <row r="81" spans="1:8" ht="14.25">
      <c r="A81" s="177">
        <v>53</v>
      </c>
      <c r="B81" s="178">
        <v>6</v>
      </c>
      <c r="C81" s="178">
        <v>5</v>
      </c>
      <c r="D81" s="178">
        <v>1</v>
      </c>
      <c r="E81" s="179" t="s">
        <v>268</v>
      </c>
      <c r="F81" s="191">
        <f>F77/$B$5*100</f>
        <v>84.25357873210633</v>
      </c>
      <c r="G81" s="192">
        <f>G77/$C$5*100</f>
        <v>87.14622641509435</v>
      </c>
      <c r="H81" s="193">
        <f>H77/$D$5*100</f>
        <v>80.2907915993538</v>
      </c>
    </row>
    <row r="82" spans="1:8" ht="15" thickBot="1">
      <c r="A82" s="194">
        <v>54</v>
      </c>
      <c r="B82" s="195">
        <v>6</v>
      </c>
      <c r="C82" s="195">
        <v>4</v>
      </c>
      <c r="D82" s="195">
        <v>2</v>
      </c>
      <c r="E82" s="196" t="s">
        <v>269</v>
      </c>
      <c r="F82" s="197">
        <f>F78/$B$5*100</f>
        <v>1.9768234492160874</v>
      </c>
      <c r="G82" s="198">
        <f>G78/$C$5*100</f>
        <v>1.5330188679245282</v>
      </c>
      <c r="H82" s="199">
        <f>H78/$D$5*100</f>
        <v>2.5848142164781907</v>
      </c>
    </row>
    <row r="83" ht="14.25">
      <c r="A83" s="266" t="s">
        <v>335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293</v>
      </c>
      <c r="E1" s="205"/>
    </row>
    <row r="2" ht="10.5" customHeight="1">
      <c r="A2" s="126"/>
    </row>
    <row r="3" ht="15" thickBot="1">
      <c r="A3" s="126" t="s">
        <v>294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4269</v>
      </c>
      <c r="C5" s="171">
        <f>SUM(C7,C14,C21,C28,C35,C42,C49,C56,C63,C70,C77,G7,G14,G21,G28,G35,G42,G49,G56,G63,G70,G71)</f>
        <v>2384</v>
      </c>
      <c r="D5" s="172">
        <f>SUM(D7,D14,D21,D28,D35,D42,D49,D56,D63,D70,D77,H7,H14,H21,H28,H35,H42,H49,H56,H63,H70,H71)</f>
        <v>1885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293</v>
      </c>
      <c r="C7" s="178">
        <v>136</v>
      </c>
      <c r="D7" s="178">
        <v>157</v>
      </c>
      <c r="E7" s="179" t="s">
        <v>241</v>
      </c>
      <c r="F7" s="180">
        <v>77</v>
      </c>
      <c r="G7" s="178">
        <v>53</v>
      </c>
      <c r="H7" s="181">
        <v>24</v>
      </c>
      <c r="I7" s="182"/>
    </row>
    <row r="8" spans="1:9" ht="14.25">
      <c r="A8" s="177">
        <v>0</v>
      </c>
      <c r="B8" s="178">
        <v>41</v>
      </c>
      <c r="C8" s="178">
        <v>17</v>
      </c>
      <c r="D8" s="178">
        <v>24</v>
      </c>
      <c r="E8" s="179">
        <v>55</v>
      </c>
      <c r="F8" s="180">
        <v>11</v>
      </c>
      <c r="G8" s="178">
        <v>6</v>
      </c>
      <c r="H8" s="181">
        <v>5</v>
      </c>
      <c r="I8" s="182"/>
    </row>
    <row r="9" spans="1:9" ht="14.25">
      <c r="A9" s="177">
        <v>1</v>
      </c>
      <c r="B9" s="178">
        <v>68</v>
      </c>
      <c r="C9" s="178">
        <v>32</v>
      </c>
      <c r="D9" s="178">
        <v>36</v>
      </c>
      <c r="E9" s="179">
        <v>56</v>
      </c>
      <c r="F9" s="180">
        <v>18</v>
      </c>
      <c r="G9" s="178">
        <v>13</v>
      </c>
      <c r="H9" s="181">
        <v>5</v>
      </c>
      <c r="I9" s="182"/>
    </row>
    <row r="10" spans="1:9" ht="14.25">
      <c r="A10" s="177">
        <v>2</v>
      </c>
      <c r="B10" s="178">
        <v>69</v>
      </c>
      <c r="C10" s="178">
        <v>35</v>
      </c>
      <c r="D10" s="178">
        <v>34</v>
      </c>
      <c r="E10" s="179">
        <v>57</v>
      </c>
      <c r="F10" s="180">
        <v>15</v>
      </c>
      <c r="G10" s="178">
        <v>12</v>
      </c>
      <c r="H10" s="181">
        <v>3</v>
      </c>
      <c r="I10" s="182"/>
    </row>
    <row r="11" spans="1:9" ht="14.25">
      <c r="A11" s="177">
        <v>3</v>
      </c>
      <c r="B11" s="178">
        <v>60</v>
      </c>
      <c r="C11" s="178">
        <v>27</v>
      </c>
      <c r="D11" s="178">
        <v>33</v>
      </c>
      <c r="E11" s="179">
        <v>58</v>
      </c>
      <c r="F11" s="180">
        <v>14</v>
      </c>
      <c r="G11" s="178">
        <v>11</v>
      </c>
      <c r="H11" s="181">
        <v>3</v>
      </c>
      <c r="I11" s="182"/>
    </row>
    <row r="12" spans="1:9" ht="14.25">
      <c r="A12" s="183">
        <v>4</v>
      </c>
      <c r="B12" s="184">
        <v>55</v>
      </c>
      <c r="C12" s="184">
        <v>25</v>
      </c>
      <c r="D12" s="184">
        <v>30</v>
      </c>
      <c r="E12" s="185">
        <v>59</v>
      </c>
      <c r="F12" s="186">
        <v>19</v>
      </c>
      <c r="G12" s="184">
        <v>11</v>
      </c>
      <c r="H12" s="187">
        <v>8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244</v>
      </c>
      <c r="C14" s="178">
        <v>123</v>
      </c>
      <c r="D14" s="178">
        <v>121</v>
      </c>
      <c r="E14" s="179" t="s">
        <v>243</v>
      </c>
      <c r="F14" s="180">
        <v>56</v>
      </c>
      <c r="G14" s="178">
        <v>36</v>
      </c>
      <c r="H14" s="181">
        <v>20</v>
      </c>
      <c r="I14" s="182"/>
    </row>
    <row r="15" spans="1:9" ht="14.25">
      <c r="A15" s="177">
        <v>5</v>
      </c>
      <c r="B15" s="178">
        <v>55</v>
      </c>
      <c r="C15" s="178">
        <v>28</v>
      </c>
      <c r="D15" s="178">
        <v>27</v>
      </c>
      <c r="E15" s="179">
        <v>60</v>
      </c>
      <c r="F15" s="180">
        <v>17</v>
      </c>
      <c r="G15" s="178">
        <v>11</v>
      </c>
      <c r="H15" s="181">
        <v>6</v>
      </c>
      <c r="I15" s="182"/>
    </row>
    <row r="16" spans="1:9" ht="14.25">
      <c r="A16" s="177">
        <v>6</v>
      </c>
      <c r="B16" s="178">
        <v>50</v>
      </c>
      <c r="C16" s="178">
        <v>22</v>
      </c>
      <c r="D16" s="178">
        <v>28</v>
      </c>
      <c r="E16" s="179">
        <v>61</v>
      </c>
      <c r="F16" s="180">
        <v>10</v>
      </c>
      <c r="G16" s="178">
        <v>7</v>
      </c>
      <c r="H16" s="181">
        <v>3</v>
      </c>
      <c r="I16" s="182"/>
    </row>
    <row r="17" spans="1:9" ht="14.25">
      <c r="A17" s="177">
        <v>7</v>
      </c>
      <c r="B17" s="178">
        <v>50</v>
      </c>
      <c r="C17" s="178">
        <v>28</v>
      </c>
      <c r="D17" s="178">
        <v>22</v>
      </c>
      <c r="E17" s="179">
        <v>62</v>
      </c>
      <c r="F17" s="180">
        <v>12</v>
      </c>
      <c r="G17" s="178">
        <v>8</v>
      </c>
      <c r="H17" s="181">
        <v>4</v>
      </c>
      <c r="I17" s="182"/>
    </row>
    <row r="18" spans="1:9" ht="14.25">
      <c r="A18" s="177">
        <v>8</v>
      </c>
      <c r="B18" s="178">
        <v>49</v>
      </c>
      <c r="C18" s="178">
        <v>24</v>
      </c>
      <c r="D18" s="178">
        <v>25</v>
      </c>
      <c r="E18" s="179">
        <v>63</v>
      </c>
      <c r="F18" s="180">
        <v>10</v>
      </c>
      <c r="G18" s="178">
        <v>5</v>
      </c>
      <c r="H18" s="181">
        <v>5</v>
      </c>
      <c r="I18" s="182"/>
    </row>
    <row r="19" spans="1:9" ht="14.25">
      <c r="A19" s="183">
        <v>9</v>
      </c>
      <c r="B19" s="184">
        <v>40</v>
      </c>
      <c r="C19" s="184">
        <v>21</v>
      </c>
      <c r="D19" s="184">
        <v>19</v>
      </c>
      <c r="E19" s="185">
        <v>64</v>
      </c>
      <c r="F19" s="186">
        <v>7</v>
      </c>
      <c r="G19" s="184">
        <v>5</v>
      </c>
      <c r="H19" s="187">
        <v>2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162</v>
      </c>
      <c r="C21" s="178">
        <v>74</v>
      </c>
      <c r="D21" s="178">
        <v>88</v>
      </c>
      <c r="E21" s="179" t="s">
        <v>245</v>
      </c>
      <c r="F21" s="180">
        <v>32</v>
      </c>
      <c r="G21" s="178">
        <v>15</v>
      </c>
      <c r="H21" s="181">
        <v>17</v>
      </c>
      <c r="I21" s="182"/>
    </row>
    <row r="22" spans="1:9" ht="14.25">
      <c r="A22" s="177">
        <v>10</v>
      </c>
      <c r="B22" s="178">
        <v>36</v>
      </c>
      <c r="C22" s="178">
        <v>16</v>
      </c>
      <c r="D22" s="178">
        <v>20</v>
      </c>
      <c r="E22" s="179">
        <v>65</v>
      </c>
      <c r="F22" s="180">
        <v>15</v>
      </c>
      <c r="G22" s="178">
        <v>8</v>
      </c>
      <c r="H22" s="181">
        <v>7</v>
      </c>
      <c r="I22" s="182"/>
    </row>
    <row r="23" spans="1:9" ht="14.25">
      <c r="A23" s="177">
        <v>11</v>
      </c>
      <c r="B23" s="178">
        <v>43</v>
      </c>
      <c r="C23" s="178">
        <v>21</v>
      </c>
      <c r="D23" s="178">
        <v>22</v>
      </c>
      <c r="E23" s="179">
        <v>66</v>
      </c>
      <c r="F23" s="180">
        <v>3</v>
      </c>
      <c r="G23" s="178">
        <v>2</v>
      </c>
      <c r="H23" s="181">
        <v>1</v>
      </c>
      <c r="I23" s="182"/>
    </row>
    <row r="24" spans="1:9" ht="14.25">
      <c r="A24" s="177">
        <v>12</v>
      </c>
      <c r="B24" s="178">
        <v>34</v>
      </c>
      <c r="C24" s="178">
        <v>12</v>
      </c>
      <c r="D24" s="178">
        <v>22</v>
      </c>
      <c r="E24" s="179">
        <v>67</v>
      </c>
      <c r="F24" s="180">
        <v>4</v>
      </c>
      <c r="G24" s="178">
        <v>0</v>
      </c>
      <c r="H24" s="181">
        <v>4</v>
      </c>
      <c r="I24" s="182"/>
    </row>
    <row r="25" spans="1:9" ht="14.25">
      <c r="A25" s="177">
        <v>13</v>
      </c>
      <c r="B25" s="178">
        <v>24</v>
      </c>
      <c r="C25" s="178">
        <v>13</v>
      </c>
      <c r="D25" s="178">
        <v>11</v>
      </c>
      <c r="E25" s="179">
        <v>68</v>
      </c>
      <c r="F25" s="180">
        <v>6</v>
      </c>
      <c r="G25" s="178">
        <v>2</v>
      </c>
      <c r="H25" s="181">
        <v>4</v>
      </c>
      <c r="I25" s="182"/>
    </row>
    <row r="26" spans="1:9" ht="14.25">
      <c r="A26" s="183">
        <v>14</v>
      </c>
      <c r="B26" s="184">
        <v>25</v>
      </c>
      <c r="C26" s="184">
        <v>12</v>
      </c>
      <c r="D26" s="184">
        <v>13</v>
      </c>
      <c r="E26" s="185">
        <v>69</v>
      </c>
      <c r="F26" s="186">
        <v>4</v>
      </c>
      <c r="G26" s="184">
        <v>3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468</v>
      </c>
      <c r="C28" s="178">
        <v>301</v>
      </c>
      <c r="D28" s="178">
        <v>167</v>
      </c>
      <c r="E28" s="179" t="s">
        <v>247</v>
      </c>
      <c r="F28" s="180">
        <v>17</v>
      </c>
      <c r="G28" s="178">
        <v>7</v>
      </c>
      <c r="H28" s="181">
        <v>10</v>
      </c>
      <c r="I28" s="182"/>
    </row>
    <row r="29" spans="1:9" ht="14.25">
      <c r="A29" s="177">
        <v>15</v>
      </c>
      <c r="B29" s="178">
        <v>32</v>
      </c>
      <c r="C29" s="178">
        <v>17</v>
      </c>
      <c r="D29" s="178">
        <v>15</v>
      </c>
      <c r="E29" s="179">
        <v>70</v>
      </c>
      <c r="F29" s="180">
        <v>5</v>
      </c>
      <c r="G29" s="178">
        <v>2</v>
      </c>
      <c r="H29" s="181">
        <v>3</v>
      </c>
      <c r="I29" s="182"/>
    </row>
    <row r="30" spans="1:9" ht="14.25">
      <c r="A30" s="177">
        <v>16</v>
      </c>
      <c r="B30" s="178">
        <v>48</v>
      </c>
      <c r="C30" s="178">
        <v>37</v>
      </c>
      <c r="D30" s="178">
        <v>11</v>
      </c>
      <c r="E30" s="179">
        <v>71</v>
      </c>
      <c r="F30" s="180">
        <v>2</v>
      </c>
      <c r="G30" s="178">
        <v>0</v>
      </c>
      <c r="H30" s="181">
        <v>2</v>
      </c>
      <c r="I30" s="182"/>
    </row>
    <row r="31" spans="1:9" ht="14.25">
      <c r="A31" s="177">
        <v>17</v>
      </c>
      <c r="B31" s="178">
        <v>32</v>
      </c>
      <c r="C31" s="178">
        <v>22</v>
      </c>
      <c r="D31" s="178">
        <v>10</v>
      </c>
      <c r="E31" s="179">
        <v>72</v>
      </c>
      <c r="F31" s="180">
        <v>6</v>
      </c>
      <c r="G31" s="178">
        <v>4</v>
      </c>
      <c r="H31" s="181">
        <v>2</v>
      </c>
      <c r="I31" s="182"/>
    </row>
    <row r="32" spans="1:9" ht="14.25">
      <c r="A32" s="177">
        <v>18</v>
      </c>
      <c r="B32" s="178">
        <v>86</v>
      </c>
      <c r="C32" s="178">
        <v>62</v>
      </c>
      <c r="D32" s="178">
        <v>24</v>
      </c>
      <c r="E32" s="179">
        <v>73</v>
      </c>
      <c r="F32" s="180">
        <v>1</v>
      </c>
      <c r="G32" s="178">
        <v>0</v>
      </c>
      <c r="H32" s="181">
        <v>1</v>
      </c>
      <c r="I32" s="182"/>
    </row>
    <row r="33" spans="1:9" ht="14.25">
      <c r="A33" s="183">
        <v>19</v>
      </c>
      <c r="B33" s="184">
        <v>270</v>
      </c>
      <c r="C33" s="184">
        <v>163</v>
      </c>
      <c r="D33" s="184">
        <v>107</v>
      </c>
      <c r="E33" s="185">
        <v>74</v>
      </c>
      <c r="F33" s="186">
        <v>3</v>
      </c>
      <c r="G33" s="184">
        <v>1</v>
      </c>
      <c r="H33" s="187">
        <v>2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909</v>
      </c>
      <c r="C35" s="178">
        <v>451</v>
      </c>
      <c r="D35" s="178">
        <v>458</v>
      </c>
      <c r="E35" s="179" t="s">
        <v>249</v>
      </c>
      <c r="F35" s="180">
        <v>15</v>
      </c>
      <c r="G35" s="178">
        <v>3</v>
      </c>
      <c r="H35" s="181">
        <v>12</v>
      </c>
      <c r="I35" s="182"/>
    </row>
    <row r="36" spans="1:9" ht="14.25">
      <c r="A36" s="177">
        <v>20</v>
      </c>
      <c r="B36" s="178">
        <v>144</v>
      </c>
      <c r="C36" s="178">
        <v>66</v>
      </c>
      <c r="D36" s="178">
        <v>78</v>
      </c>
      <c r="E36" s="179">
        <v>75</v>
      </c>
      <c r="F36" s="180">
        <v>3</v>
      </c>
      <c r="G36" s="178">
        <v>1</v>
      </c>
      <c r="H36" s="181">
        <v>2</v>
      </c>
      <c r="I36" s="182"/>
    </row>
    <row r="37" spans="1:9" ht="14.25">
      <c r="A37" s="177">
        <v>21</v>
      </c>
      <c r="B37" s="178">
        <v>185</v>
      </c>
      <c r="C37" s="178">
        <v>78</v>
      </c>
      <c r="D37" s="178">
        <v>107</v>
      </c>
      <c r="E37" s="179">
        <v>76</v>
      </c>
      <c r="F37" s="180">
        <v>5</v>
      </c>
      <c r="G37" s="178">
        <v>0</v>
      </c>
      <c r="H37" s="181">
        <v>5</v>
      </c>
      <c r="I37" s="182"/>
    </row>
    <row r="38" spans="1:9" ht="14.25">
      <c r="A38" s="177">
        <v>22</v>
      </c>
      <c r="B38" s="178">
        <v>181</v>
      </c>
      <c r="C38" s="178">
        <v>83</v>
      </c>
      <c r="D38" s="178">
        <v>98</v>
      </c>
      <c r="E38" s="179">
        <v>77</v>
      </c>
      <c r="F38" s="180">
        <v>2</v>
      </c>
      <c r="G38" s="178">
        <v>1</v>
      </c>
      <c r="H38" s="181">
        <v>1</v>
      </c>
      <c r="I38" s="182"/>
    </row>
    <row r="39" spans="1:9" ht="14.25">
      <c r="A39" s="177">
        <v>23</v>
      </c>
      <c r="B39" s="178">
        <v>249</v>
      </c>
      <c r="C39" s="178">
        <v>139</v>
      </c>
      <c r="D39" s="178">
        <v>110</v>
      </c>
      <c r="E39" s="179">
        <v>78</v>
      </c>
      <c r="F39" s="180">
        <v>3</v>
      </c>
      <c r="G39" s="178">
        <v>1</v>
      </c>
      <c r="H39" s="181">
        <v>2</v>
      </c>
      <c r="I39" s="182"/>
    </row>
    <row r="40" spans="1:9" ht="14.25">
      <c r="A40" s="183">
        <v>24</v>
      </c>
      <c r="B40" s="184">
        <v>150</v>
      </c>
      <c r="C40" s="184">
        <v>85</v>
      </c>
      <c r="D40" s="184">
        <v>65</v>
      </c>
      <c r="E40" s="185">
        <v>79</v>
      </c>
      <c r="F40" s="186">
        <v>2</v>
      </c>
      <c r="G40" s="184">
        <v>0</v>
      </c>
      <c r="H40" s="187">
        <v>2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622</v>
      </c>
      <c r="C42" s="178">
        <v>332</v>
      </c>
      <c r="D42" s="178">
        <v>290</v>
      </c>
      <c r="E42" s="179" t="s">
        <v>251</v>
      </c>
      <c r="F42" s="180">
        <v>14</v>
      </c>
      <c r="G42" s="178">
        <v>4</v>
      </c>
      <c r="H42" s="181">
        <v>10</v>
      </c>
      <c r="I42" s="182"/>
    </row>
    <row r="43" spans="1:9" ht="14.25">
      <c r="A43" s="177">
        <v>25</v>
      </c>
      <c r="B43" s="178">
        <v>142</v>
      </c>
      <c r="C43" s="178">
        <v>83</v>
      </c>
      <c r="D43" s="178">
        <v>59</v>
      </c>
      <c r="E43" s="179">
        <v>80</v>
      </c>
      <c r="F43" s="180">
        <v>5</v>
      </c>
      <c r="G43" s="178">
        <v>1</v>
      </c>
      <c r="H43" s="181">
        <v>4</v>
      </c>
      <c r="I43" s="182"/>
    </row>
    <row r="44" spans="1:9" ht="14.25">
      <c r="A44" s="177">
        <v>26</v>
      </c>
      <c r="B44" s="178">
        <v>140</v>
      </c>
      <c r="C44" s="178">
        <v>85</v>
      </c>
      <c r="D44" s="178">
        <v>55</v>
      </c>
      <c r="E44" s="179">
        <v>81</v>
      </c>
      <c r="F44" s="180">
        <v>2</v>
      </c>
      <c r="G44" s="178">
        <v>0</v>
      </c>
      <c r="H44" s="181">
        <v>2</v>
      </c>
      <c r="I44" s="182"/>
    </row>
    <row r="45" spans="1:9" ht="14.25">
      <c r="A45" s="177">
        <v>27</v>
      </c>
      <c r="B45" s="178">
        <v>129</v>
      </c>
      <c r="C45" s="178">
        <v>59</v>
      </c>
      <c r="D45" s="178">
        <v>70</v>
      </c>
      <c r="E45" s="179">
        <v>82</v>
      </c>
      <c r="F45" s="180">
        <v>3</v>
      </c>
      <c r="G45" s="178">
        <v>2</v>
      </c>
      <c r="H45" s="181">
        <v>1</v>
      </c>
      <c r="I45" s="182"/>
    </row>
    <row r="46" spans="1:9" ht="14.25">
      <c r="A46" s="177">
        <v>28</v>
      </c>
      <c r="B46" s="178">
        <v>139</v>
      </c>
      <c r="C46" s="178">
        <v>70</v>
      </c>
      <c r="D46" s="178">
        <v>69</v>
      </c>
      <c r="E46" s="179">
        <v>83</v>
      </c>
      <c r="F46" s="180">
        <v>3</v>
      </c>
      <c r="G46" s="178">
        <v>1</v>
      </c>
      <c r="H46" s="181">
        <v>2</v>
      </c>
      <c r="I46" s="182"/>
    </row>
    <row r="47" spans="1:9" ht="14.25">
      <c r="A47" s="183">
        <v>29</v>
      </c>
      <c r="B47" s="184">
        <v>72</v>
      </c>
      <c r="C47" s="184">
        <v>35</v>
      </c>
      <c r="D47" s="184">
        <v>37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454</v>
      </c>
      <c r="C49" s="178">
        <v>256</v>
      </c>
      <c r="D49" s="178">
        <v>198</v>
      </c>
      <c r="E49" s="179" t="s">
        <v>253</v>
      </c>
      <c r="F49" s="180">
        <v>8</v>
      </c>
      <c r="G49" s="178">
        <v>4</v>
      </c>
      <c r="H49" s="181">
        <v>4</v>
      </c>
      <c r="I49" s="182"/>
    </row>
    <row r="50" spans="1:9" ht="14.25">
      <c r="A50" s="177">
        <v>30</v>
      </c>
      <c r="B50" s="178">
        <v>93</v>
      </c>
      <c r="C50" s="178">
        <v>48</v>
      </c>
      <c r="D50" s="178">
        <v>45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92</v>
      </c>
      <c r="C51" s="178">
        <v>47</v>
      </c>
      <c r="D51" s="178">
        <v>45</v>
      </c>
      <c r="E51" s="179">
        <v>86</v>
      </c>
      <c r="F51" s="180">
        <v>2</v>
      </c>
      <c r="G51" s="178">
        <v>1</v>
      </c>
      <c r="H51" s="181">
        <v>1</v>
      </c>
      <c r="I51" s="182"/>
    </row>
    <row r="52" spans="1:9" ht="14.25">
      <c r="A52" s="177">
        <v>32</v>
      </c>
      <c r="B52" s="178">
        <v>96</v>
      </c>
      <c r="C52" s="178">
        <v>61</v>
      </c>
      <c r="D52" s="178">
        <v>35</v>
      </c>
      <c r="E52" s="179">
        <v>87</v>
      </c>
      <c r="F52" s="180">
        <v>3</v>
      </c>
      <c r="G52" s="178">
        <v>1</v>
      </c>
      <c r="H52" s="181">
        <v>2</v>
      </c>
      <c r="I52" s="182"/>
    </row>
    <row r="53" spans="1:9" ht="14.25">
      <c r="A53" s="177">
        <v>33</v>
      </c>
      <c r="B53" s="178">
        <v>80</v>
      </c>
      <c r="C53" s="178">
        <v>48</v>
      </c>
      <c r="D53" s="178">
        <v>32</v>
      </c>
      <c r="E53" s="179">
        <v>88</v>
      </c>
      <c r="F53" s="180">
        <v>2</v>
      </c>
      <c r="G53" s="178">
        <v>1</v>
      </c>
      <c r="H53" s="181">
        <v>1</v>
      </c>
      <c r="I53" s="182"/>
    </row>
    <row r="54" spans="1:9" ht="14.25">
      <c r="A54" s="183">
        <v>34</v>
      </c>
      <c r="B54" s="184">
        <v>93</v>
      </c>
      <c r="C54" s="184">
        <v>52</v>
      </c>
      <c r="D54" s="184">
        <v>41</v>
      </c>
      <c r="E54" s="185">
        <v>89</v>
      </c>
      <c r="F54" s="186">
        <v>1</v>
      </c>
      <c r="G54" s="184">
        <v>1</v>
      </c>
      <c r="H54" s="187">
        <v>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327</v>
      </c>
      <c r="C56" s="178">
        <v>195</v>
      </c>
      <c r="D56" s="178">
        <v>132</v>
      </c>
      <c r="E56" s="179" t="s">
        <v>255</v>
      </c>
      <c r="F56" s="180">
        <v>5</v>
      </c>
      <c r="G56" s="178">
        <v>1</v>
      </c>
      <c r="H56" s="181">
        <v>4</v>
      </c>
      <c r="I56" s="182"/>
    </row>
    <row r="57" spans="1:9" ht="14.25">
      <c r="A57" s="177">
        <v>35</v>
      </c>
      <c r="B57" s="178">
        <v>81</v>
      </c>
      <c r="C57" s="178">
        <v>48</v>
      </c>
      <c r="D57" s="178">
        <v>33</v>
      </c>
      <c r="E57" s="179">
        <v>90</v>
      </c>
      <c r="F57" s="180" t="s">
        <v>210</v>
      </c>
      <c r="G57" s="178" t="s">
        <v>210</v>
      </c>
      <c r="H57" s="181" t="s">
        <v>210</v>
      </c>
      <c r="I57" s="182"/>
    </row>
    <row r="58" spans="1:9" ht="14.25">
      <c r="A58" s="177">
        <v>36</v>
      </c>
      <c r="B58" s="178">
        <v>63</v>
      </c>
      <c r="C58" s="178">
        <v>30</v>
      </c>
      <c r="D58" s="178">
        <v>33</v>
      </c>
      <c r="E58" s="179">
        <v>91</v>
      </c>
      <c r="F58" s="180">
        <v>2</v>
      </c>
      <c r="G58" s="178">
        <v>0</v>
      </c>
      <c r="H58" s="181">
        <v>2</v>
      </c>
      <c r="I58" s="182"/>
    </row>
    <row r="59" spans="1:9" ht="14.25">
      <c r="A59" s="177">
        <v>37</v>
      </c>
      <c r="B59" s="178">
        <v>71</v>
      </c>
      <c r="C59" s="178">
        <v>45</v>
      </c>
      <c r="D59" s="178">
        <v>26</v>
      </c>
      <c r="E59" s="179">
        <v>92</v>
      </c>
      <c r="F59" s="180">
        <v>2</v>
      </c>
      <c r="G59" s="178">
        <v>1</v>
      </c>
      <c r="H59" s="181">
        <v>1</v>
      </c>
      <c r="I59" s="182"/>
    </row>
    <row r="60" spans="1:9" ht="14.25">
      <c r="A60" s="177">
        <v>38</v>
      </c>
      <c r="B60" s="178">
        <v>58</v>
      </c>
      <c r="C60" s="178">
        <v>40</v>
      </c>
      <c r="D60" s="178">
        <v>18</v>
      </c>
      <c r="E60" s="179">
        <v>93</v>
      </c>
      <c r="F60" s="180">
        <v>1</v>
      </c>
      <c r="G60" s="178">
        <v>0</v>
      </c>
      <c r="H60" s="181">
        <v>1</v>
      </c>
      <c r="I60" s="182"/>
    </row>
    <row r="61" spans="1:9" ht="14.25">
      <c r="A61" s="183">
        <v>39</v>
      </c>
      <c r="B61" s="184">
        <v>54</v>
      </c>
      <c r="C61" s="184">
        <v>32</v>
      </c>
      <c r="D61" s="184">
        <v>22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234</v>
      </c>
      <c r="C63" s="178">
        <v>166</v>
      </c>
      <c r="D63" s="178">
        <v>68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43</v>
      </c>
      <c r="C64" s="178">
        <v>29</v>
      </c>
      <c r="D64" s="178">
        <v>14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52</v>
      </c>
      <c r="C65" s="178">
        <v>33</v>
      </c>
      <c r="D65" s="178">
        <v>19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46</v>
      </c>
      <c r="C66" s="178">
        <v>34</v>
      </c>
      <c r="D66" s="178">
        <v>12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52</v>
      </c>
      <c r="C67" s="178">
        <v>37</v>
      </c>
      <c r="D67" s="178">
        <v>15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41</v>
      </c>
      <c r="C68" s="184">
        <v>33</v>
      </c>
      <c r="D68" s="184">
        <v>8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192</v>
      </c>
      <c r="C70" s="178">
        <v>130</v>
      </c>
      <c r="D70" s="178">
        <v>62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32</v>
      </c>
      <c r="C71" s="178">
        <v>19</v>
      </c>
      <c r="D71" s="178">
        <v>13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54</v>
      </c>
      <c r="C72" s="178">
        <v>37</v>
      </c>
      <c r="D72" s="178">
        <v>17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48</v>
      </c>
      <c r="C73" s="178">
        <v>30</v>
      </c>
      <c r="D73" s="178">
        <v>18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37</v>
      </c>
      <c r="C74" s="178">
        <v>27</v>
      </c>
      <c r="D74" s="178">
        <v>10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21</v>
      </c>
      <c r="C75" s="184">
        <v>17</v>
      </c>
      <c r="D75" s="184">
        <v>4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699</v>
      </c>
      <c r="G76" s="189">
        <f>C7+C14+C21</f>
        <v>333</v>
      </c>
      <c r="H76" s="173">
        <f>D7+D14+D21</f>
        <v>366</v>
      </c>
    </row>
    <row r="77" spans="1:8" ht="14.25">
      <c r="A77" s="177" t="s">
        <v>259</v>
      </c>
      <c r="B77" s="178">
        <v>140</v>
      </c>
      <c r="C77" s="178">
        <v>97</v>
      </c>
      <c r="D77" s="178">
        <v>43</v>
      </c>
      <c r="E77" s="179" t="s">
        <v>268</v>
      </c>
      <c r="F77" s="188">
        <f>B28+B35+B42+B49+B56+B63+B70+B77+F7+F14</f>
        <v>3479</v>
      </c>
      <c r="G77" s="189">
        <f>C28+C35+C42+C49+C56+C63+C70+C77+G7+G14</f>
        <v>2017</v>
      </c>
      <c r="H77" s="173">
        <f>D28+D35+D42+D49+D56+D63+D70+D77+H7+H14</f>
        <v>1462</v>
      </c>
    </row>
    <row r="78" spans="1:8" ht="14.25">
      <c r="A78" s="177">
        <v>50</v>
      </c>
      <c r="B78" s="178">
        <v>25</v>
      </c>
      <c r="C78" s="178">
        <v>18</v>
      </c>
      <c r="D78" s="178">
        <v>7</v>
      </c>
      <c r="E78" s="179" t="s">
        <v>269</v>
      </c>
      <c r="F78" s="188">
        <f>F21+F28+F35+F42+F49+F56+F63+F70</f>
        <v>91</v>
      </c>
      <c r="G78" s="189">
        <f>G21+G28+G35+G42+G49+G56+G63+G70</f>
        <v>34</v>
      </c>
      <c r="H78" s="173">
        <f>H21+H28+H35+H42+H49+H56+H63+H70</f>
        <v>57</v>
      </c>
    </row>
    <row r="79" spans="1:8" ht="14.25">
      <c r="A79" s="177">
        <v>51</v>
      </c>
      <c r="B79" s="178">
        <v>29</v>
      </c>
      <c r="C79" s="178">
        <v>25</v>
      </c>
      <c r="D79" s="178">
        <v>4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27</v>
      </c>
      <c r="C80" s="178">
        <v>17</v>
      </c>
      <c r="D80" s="178">
        <v>10</v>
      </c>
      <c r="E80" s="179" t="s">
        <v>267</v>
      </c>
      <c r="F80" s="191">
        <f>F76/$B$5*100</f>
        <v>16.373858046380885</v>
      </c>
      <c r="G80" s="192">
        <f>G76/$C$5*100</f>
        <v>13.968120805369127</v>
      </c>
      <c r="H80" s="193">
        <f>H76/$D$5*100</f>
        <v>19.416445623342174</v>
      </c>
    </row>
    <row r="81" spans="1:8" ht="14.25">
      <c r="A81" s="177">
        <v>53</v>
      </c>
      <c r="B81" s="178">
        <v>24</v>
      </c>
      <c r="C81" s="178">
        <v>15</v>
      </c>
      <c r="D81" s="178">
        <v>9</v>
      </c>
      <c r="E81" s="179" t="s">
        <v>268</v>
      </c>
      <c r="F81" s="191">
        <f>F77/$B$5*100</f>
        <v>81.49449519793863</v>
      </c>
      <c r="G81" s="192">
        <f>G77/$C$5*100</f>
        <v>84.60570469798657</v>
      </c>
      <c r="H81" s="193">
        <f>H77/$D$5*100</f>
        <v>77.55968169761273</v>
      </c>
    </row>
    <row r="82" spans="1:8" ht="15" thickBot="1">
      <c r="A82" s="194">
        <v>54</v>
      </c>
      <c r="B82" s="195">
        <v>35</v>
      </c>
      <c r="C82" s="195">
        <v>22</v>
      </c>
      <c r="D82" s="195">
        <v>13</v>
      </c>
      <c r="E82" s="196" t="s">
        <v>269</v>
      </c>
      <c r="F82" s="197">
        <f>F78/$B$5*100</f>
        <v>2.131646755680487</v>
      </c>
      <c r="G82" s="198">
        <f>G78/$C$5*100</f>
        <v>1.4261744966442953</v>
      </c>
      <c r="H82" s="199">
        <f>H78/$D$5*100</f>
        <v>3.023872679045093</v>
      </c>
    </row>
    <row r="83" ht="14.25">
      <c r="A83" s="266" t="s">
        <v>334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295</v>
      </c>
      <c r="E1" s="205"/>
    </row>
    <row r="2" ht="10.5" customHeight="1">
      <c r="A2" s="126"/>
    </row>
    <row r="3" ht="15" thickBot="1">
      <c r="A3" s="126" t="s">
        <v>292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855</v>
      </c>
      <c r="C5" s="171">
        <f>SUM(C7,C14,C21,C28,C35,C42,C49,C56,C63,C70,C77,G7,G14,G21,G28,G35,G42,G49,G56,G63,G70,G71)</f>
        <v>534</v>
      </c>
      <c r="D5" s="172">
        <f>SUM(D7,D14,D21,D28,D35,D42,D49,D56,D63,D70,D77,H7,H14,H21,H28,H35,H42,H49,H56,H63,H70,H71)</f>
        <v>321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31</v>
      </c>
      <c r="C7" s="178">
        <v>15</v>
      </c>
      <c r="D7" s="178">
        <v>16</v>
      </c>
      <c r="E7" s="179" t="s">
        <v>241</v>
      </c>
      <c r="F7" s="180">
        <v>24</v>
      </c>
      <c r="G7" s="178">
        <v>16</v>
      </c>
      <c r="H7" s="181">
        <v>8</v>
      </c>
      <c r="I7" s="182"/>
    </row>
    <row r="8" spans="1:9" ht="14.25">
      <c r="A8" s="177">
        <v>0</v>
      </c>
      <c r="B8" s="178">
        <v>2</v>
      </c>
      <c r="C8" s="178">
        <v>0</v>
      </c>
      <c r="D8" s="178">
        <v>2</v>
      </c>
      <c r="E8" s="179">
        <v>55</v>
      </c>
      <c r="F8" s="180">
        <v>1</v>
      </c>
      <c r="G8" s="178">
        <v>1</v>
      </c>
      <c r="H8" s="181">
        <v>0</v>
      </c>
      <c r="I8" s="182"/>
    </row>
    <row r="9" spans="1:9" ht="14.25">
      <c r="A9" s="177">
        <v>1</v>
      </c>
      <c r="B9" s="178">
        <v>6</v>
      </c>
      <c r="C9" s="178">
        <v>5</v>
      </c>
      <c r="D9" s="178">
        <v>1</v>
      </c>
      <c r="E9" s="179">
        <v>56</v>
      </c>
      <c r="F9" s="180">
        <v>10</v>
      </c>
      <c r="G9" s="178">
        <v>7</v>
      </c>
      <c r="H9" s="181">
        <v>3</v>
      </c>
      <c r="I9" s="182"/>
    </row>
    <row r="10" spans="1:9" ht="14.25">
      <c r="A10" s="177">
        <v>2</v>
      </c>
      <c r="B10" s="178">
        <v>10</v>
      </c>
      <c r="C10" s="178">
        <v>4</v>
      </c>
      <c r="D10" s="178">
        <v>6</v>
      </c>
      <c r="E10" s="179">
        <v>57</v>
      </c>
      <c r="F10" s="180">
        <v>2</v>
      </c>
      <c r="G10" s="178">
        <v>1</v>
      </c>
      <c r="H10" s="181">
        <v>1</v>
      </c>
      <c r="I10" s="182"/>
    </row>
    <row r="11" spans="1:9" ht="14.25">
      <c r="A11" s="177">
        <v>3</v>
      </c>
      <c r="B11" s="178">
        <v>6</v>
      </c>
      <c r="C11" s="178">
        <v>3</v>
      </c>
      <c r="D11" s="178">
        <v>3</v>
      </c>
      <c r="E11" s="179">
        <v>58</v>
      </c>
      <c r="F11" s="180">
        <v>8</v>
      </c>
      <c r="G11" s="178">
        <v>5</v>
      </c>
      <c r="H11" s="181">
        <v>3</v>
      </c>
      <c r="I11" s="182"/>
    </row>
    <row r="12" spans="1:9" ht="14.25">
      <c r="A12" s="183">
        <v>4</v>
      </c>
      <c r="B12" s="184">
        <v>7</v>
      </c>
      <c r="C12" s="184">
        <v>3</v>
      </c>
      <c r="D12" s="184">
        <v>4</v>
      </c>
      <c r="E12" s="185">
        <v>59</v>
      </c>
      <c r="F12" s="186">
        <v>3</v>
      </c>
      <c r="G12" s="184">
        <v>2</v>
      </c>
      <c r="H12" s="187">
        <v>1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38</v>
      </c>
      <c r="C14" s="178">
        <v>18</v>
      </c>
      <c r="D14" s="178">
        <v>20</v>
      </c>
      <c r="E14" s="179" t="s">
        <v>243</v>
      </c>
      <c r="F14" s="180">
        <v>10</v>
      </c>
      <c r="G14" s="178">
        <v>6</v>
      </c>
      <c r="H14" s="181">
        <v>4</v>
      </c>
      <c r="I14" s="182"/>
    </row>
    <row r="15" spans="1:9" ht="14.25">
      <c r="A15" s="177">
        <v>5</v>
      </c>
      <c r="B15" s="178">
        <v>10</v>
      </c>
      <c r="C15" s="178">
        <v>3</v>
      </c>
      <c r="D15" s="178">
        <v>7</v>
      </c>
      <c r="E15" s="179">
        <v>60</v>
      </c>
      <c r="F15" s="180">
        <v>3</v>
      </c>
      <c r="G15" s="178">
        <v>3</v>
      </c>
      <c r="H15" s="181">
        <v>0</v>
      </c>
      <c r="I15" s="182"/>
    </row>
    <row r="16" spans="1:9" ht="14.25">
      <c r="A16" s="177">
        <v>6</v>
      </c>
      <c r="B16" s="178">
        <v>4</v>
      </c>
      <c r="C16" s="178">
        <v>2</v>
      </c>
      <c r="D16" s="178">
        <v>2</v>
      </c>
      <c r="E16" s="179">
        <v>61</v>
      </c>
      <c r="F16" s="180">
        <v>3</v>
      </c>
      <c r="G16" s="178">
        <v>1</v>
      </c>
      <c r="H16" s="181">
        <v>2</v>
      </c>
      <c r="I16" s="182"/>
    </row>
    <row r="17" spans="1:9" ht="14.25">
      <c r="A17" s="177">
        <v>7</v>
      </c>
      <c r="B17" s="178">
        <v>10</v>
      </c>
      <c r="C17" s="178">
        <v>5</v>
      </c>
      <c r="D17" s="178">
        <v>5</v>
      </c>
      <c r="E17" s="179">
        <v>62</v>
      </c>
      <c r="F17" s="180">
        <v>1</v>
      </c>
      <c r="G17" s="178">
        <v>1</v>
      </c>
      <c r="H17" s="181">
        <v>0</v>
      </c>
      <c r="I17" s="182"/>
    </row>
    <row r="18" spans="1:9" ht="14.25">
      <c r="A18" s="177">
        <v>8</v>
      </c>
      <c r="B18" s="178">
        <v>7</v>
      </c>
      <c r="C18" s="178">
        <v>3</v>
      </c>
      <c r="D18" s="178">
        <v>4</v>
      </c>
      <c r="E18" s="179">
        <v>63</v>
      </c>
      <c r="F18" s="180">
        <v>2</v>
      </c>
      <c r="G18" s="178">
        <v>1</v>
      </c>
      <c r="H18" s="181">
        <v>1</v>
      </c>
      <c r="I18" s="182"/>
    </row>
    <row r="19" spans="1:9" ht="14.25">
      <c r="A19" s="183">
        <v>9</v>
      </c>
      <c r="B19" s="184">
        <v>7</v>
      </c>
      <c r="C19" s="184">
        <v>5</v>
      </c>
      <c r="D19" s="184">
        <v>2</v>
      </c>
      <c r="E19" s="185">
        <v>64</v>
      </c>
      <c r="F19" s="186">
        <v>1</v>
      </c>
      <c r="G19" s="184">
        <v>0</v>
      </c>
      <c r="H19" s="187">
        <v>1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27</v>
      </c>
      <c r="C21" s="178">
        <v>15</v>
      </c>
      <c r="D21" s="178">
        <v>12</v>
      </c>
      <c r="E21" s="179" t="s">
        <v>245</v>
      </c>
      <c r="F21" s="180">
        <v>6</v>
      </c>
      <c r="G21" s="178">
        <v>5</v>
      </c>
      <c r="H21" s="181">
        <v>1</v>
      </c>
      <c r="I21" s="182"/>
    </row>
    <row r="22" spans="1:9" ht="14.25">
      <c r="A22" s="177">
        <v>10</v>
      </c>
      <c r="B22" s="178">
        <v>5</v>
      </c>
      <c r="C22" s="178">
        <v>3</v>
      </c>
      <c r="D22" s="178">
        <v>2</v>
      </c>
      <c r="E22" s="179">
        <v>65</v>
      </c>
      <c r="F22" s="180">
        <v>1</v>
      </c>
      <c r="G22" s="178">
        <v>1</v>
      </c>
      <c r="H22" s="181">
        <v>0</v>
      </c>
      <c r="I22" s="182"/>
    </row>
    <row r="23" spans="1:9" ht="14.25">
      <c r="A23" s="177">
        <v>11</v>
      </c>
      <c r="B23" s="178">
        <v>5</v>
      </c>
      <c r="C23" s="178">
        <v>3</v>
      </c>
      <c r="D23" s="178">
        <v>2</v>
      </c>
      <c r="E23" s="179">
        <v>66</v>
      </c>
      <c r="F23" s="180">
        <v>1</v>
      </c>
      <c r="G23" s="178">
        <v>1</v>
      </c>
      <c r="H23" s="181">
        <v>0</v>
      </c>
      <c r="I23" s="182"/>
    </row>
    <row r="24" spans="1:9" ht="14.25">
      <c r="A24" s="177">
        <v>12</v>
      </c>
      <c r="B24" s="178">
        <v>9</v>
      </c>
      <c r="C24" s="178">
        <v>4</v>
      </c>
      <c r="D24" s="178">
        <v>5</v>
      </c>
      <c r="E24" s="179">
        <v>67</v>
      </c>
      <c r="F24" s="180">
        <v>2</v>
      </c>
      <c r="G24" s="178">
        <v>2</v>
      </c>
      <c r="H24" s="181">
        <v>0</v>
      </c>
      <c r="I24" s="182"/>
    </row>
    <row r="25" spans="1:9" ht="14.25">
      <c r="A25" s="177">
        <v>13</v>
      </c>
      <c r="B25" s="178">
        <v>4</v>
      </c>
      <c r="C25" s="178">
        <v>2</v>
      </c>
      <c r="D25" s="178">
        <v>2</v>
      </c>
      <c r="E25" s="179">
        <v>68</v>
      </c>
      <c r="F25" s="180">
        <v>2</v>
      </c>
      <c r="G25" s="178">
        <v>1</v>
      </c>
      <c r="H25" s="181">
        <v>1</v>
      </c>
      <c r="I25" s="182"/>
    </row>
    <row r="26" spans="1:9" ht="14.25">
      <c r="A26" s="183">
        <v>14</v>
      </c>
      <c r="B26" s="184">
        <v>4</v>
      </c>
      <c r="C26" s="184">
        <v>3</v>
      </c>
      <c r="D26" s="184">
        <v>1</v>
      </c>
      <c r="E26" s="185">
        <v>69</v>
      </c>
      <c r="F26" s="186" t="s">
        <v>210</v>
      </c>
      <c r="G26" s="184" t="s">
        <v>210</v>
      </c>
      <c r="H26" s="187" t="s">
        <v>210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109</v>
      </c>
      <c r="C28" s="178">
        <v>82</v>
      </c>
      <c r="D28" s="178">
        <v>27</v>
      </c>
      <c r="E28" s="179" t="s">
        <v>247</v>
      </c>
      <c r="F28" s="180">
        <v>2</v>
      </c>
      <c r="G28" s="178">
        <v>2</v>
      </c>
      <c r="H28" s="181">
        <v>0</v>
      </c>
      <c r="I28" s="182"/>
    </row>
    <row r="29" spans="1:9" ht="14.25">
      <c r="A29" s="177">
        <v>15</v>
      </c>
      <c r="B29" s="178">
        <v>6</v>
      </c>
      <c r="C29" s="178">
        <v>3</v>
      </c>
      <c r="D29" s="178">
        <v>3</v>
      </c>
      <c r="E29" s="179">
        <v>70</v>
      </c>
      <c r="F29" s="180" t="s">
        <v>210</v>
      </c>
      <c r="G29" s="178" t="s">
        <v>210</v>
      </c>
      <c r="H29" s="181" t="s">
        <v>210</v>
      </c>
      <c r="I29" s="182"/>
    </row>
    <row r="30" spans="1:9" ht="14.25">
      <c r="A30" s="177">
        <v>16</v>
      </c>
      <c r="B30" s="178">
        <v>1</v>
      </c>
      <c r="C30" s="178">
        <v>1</v>
      </c>
      <c r="D30" s="178">
        <v>0</v>
      </c>
      <c r="E30" s="179">
        <v>71</v>
      </c>
      <c r="F30" s="180">
        <v>2</v>
      </c>
      <c r="G30" s="178">
        <v>2</v>
      </c>
      <c r="H30" s="181">
        <v>0</v>
      </c>
      <c r="I30" s="182"/>
    </row>
    <row r="31" spans="1:9" ht="14.25">
      <c r="A31" s="177">
        <v>17</v>
      </c>
      <c r="B31" s="178">
        <v>4</v>
      </c>
      <c r="C31" s="178">
        <v>2</v>
      </c>
      <c r="D31" s="178">
        <v>2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21</v>
      </c>
      <c r="C32" s="178">
        <v>18</v>
      </c>
      <c r="D32" s="178">
        <v>3</v>
      </c>
      <c r="E32" s="179">
        <v>73</v>
      </c>
      <c r="F32" s="180" t="s">
        <v>210</v>
      </c>
      <c r="G32" s="178" t="s">
        <v>210</v>
      </c>
      <c r="H32" s="181" t="s">
        <v>210</v>
      </c>
      <c r="I32" s="182"/>
    </row>
    <row r="33" spans="1:9" ht="14.25">
      <c r="A33" s="183">
        <v>19</v>
      </c>
      <c r="B33" s="184">
        <v>77</v>
      </c>
      <c r="C33" s="184">
        <v>58</v>
      </c>
      <c r="D33" s="184">
        <v>19</v>
      </c>
      <c r="E33" s="185">
        <v>74</v>
      </c>
      <c r="F33" s="186" t="s">
        <v>210</v>
      </c>
      <c r="G33" s="184" t="s">
        <v>210</v>
      </c>
      <c r="H33" s="187" t="s">
        <v>210</v>
      </c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292</v>
      </c>
      <c r="C35" s="178">
        <v>196</v>
      </c>
      <c r="D35" s="178">
        <v>96</v>
      </c>
      <c r="E35" s="179" t="s">
        <v>249</v>
      </c>
      <c r="F35" s="180">
        <v>4</v>
      </c>
      <c r="G35" s="178">
        <v>1</v>
      </c>
      <c r="H35" s="181">
        <v>3</v>
      </c>
      <c r="I35" s="182"/>
    </row>
    <row r="36" spans="1:9" ht="14.25">
      <c r="A36" s="177">
        <v>20</v>
      </c>
      <c r="B36" s="178">
        <v>51</v>
      </c>
      <c r="C36" s="178">
        <v>33</v>
      </c>
      <c r="D36" s="178">
        <v>18</v>
      </c>
      <c r="E36" s="179">
        <v>75</v>
      </c>
      <c r="F36" s="180">
        <v>1</v>
      </c>
      <c r="G36" s="178">
        <v>0</v>
      </c>
      <c r="H36" s="181">
        <v>1</v>
      </c>
      <c r="I36" s="182"/>
    </row>
    <row r="37" spans="1:9" ht="14.25">
      <c r="A37" s="177">
        <v>21</v>
      </c>
      <c r="B37" s="178">
        <v>84</v>
      </c>
      <c r="C37" s="178">
        <v>61</v>
      </c>
      <c r="D37" s="178">
        <v>23</v>
      </c>
      <c r="E37" s="179">
        <v>76</v>
      </c>
      <c r="F37" s="180">
        <v>1</v>
      </c>
      <c r="G37" s="178">
        <v>1</v>
      </c>
      <c r="H37" s="181">
        <v>0</v>
      </c>
      <c r="I37" s="182"/>
    </row>
    <row r="38" spans="1:9" ht="14.25">
      <c r="A38" s="177">
        <v>22</v>
      </c>
      <c r="B38" s="178">
        <v>70</v>
      </c>
      <c r="C38" s="178">
        <v>49</v>
      </c>
      <c r="D38" s="178">
        <v>21</v>
      </c>
      <c r="E38" s="179">
        <v>77</v>
      </c>
      <c r="F38" s="180">
        <v>1</v>
      </c>
      <c r="G38" s="178">
        <v>0</v>
      </c>
      <c r="H38" s="181">
        <v>1</v>
      </c>
      <c r="I38" s="182"/>
    </row>
    <row r="39" spans="1:9" ht="14.25">
      <c r="A39" s="177">
        <v>23</v>
      </c>
      <c r="B39" s="178">
        <v>52</v>
      </c>
      <c r="C39" s="178">
        <v>30</v>
      </c>
      <c r="D39" s="178">
        <v>22</v>
      </c>
      <c r="E39" s="179">
        <v>78</v>
      </c>
      <c r="F39" s="180" t="s">
        <v>210</v>
      </c>
      <c r="G39" s="178" t="s">
        <v>210</v>
      </c>
      <c r="H39" s="181" t="s">
        <v>210</v>
      </c>
      <c r="I39" s="182"/>
    </row>
    <row r="40" spans="1:9" ht="14.25">
      <c r="A40" s="183">
        <v>24</v>
      </c>
      <c r="B40" s="184">
        <v>35</v>
      </c>
      <c r="C40" s="184">
        <v>23</v>
      </c>
      <c r="D40" s="184">
        <v>12</v>
      </c>
      <c r="E40" s="185">
        <v>79</v>
      </c>
      <c r="F40" s="186">
        <v>1</v>
      </c>
      <c r="G40" s="184">
        <v>0</v>
      </c>
      <c r="H40" s="187">
        <v>1</v>
      </c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111</v>
      </c>
      <c r="C42" s="178">
        <v>68</v>
      </c>
      <c r="D42" s="178">
        <v>43</v>
      </c>
      <c r="E42" s="179" t="s">
        <v>251</v>
      </c>
      <c r="F42" s="180">
        <v>2</v>
      </c>
      <c r="G42" s="178">
        <v>0</v>
      </c>
      <c r="H42" s="181">
        <v>2</v>
      </c>
      <c r="I42" s="182"/>
    </row>
    <row r="43" spans="1:9" ht="14.25">
      <c r="A43" s="177">
        <v>25</v>
      </c>
      <c r="B43" s="178">
        <v>26</v>
      </c>
      <c r="C43" s="178">
        <v>15</v>
      </c>
      <c r="D43" s="178">
        <v>11</v>
      </c>
      <c r="E43" s="179">
        <v>80</v>
      </c>
      <c r="F43" s="180" t="s">
        <v>210</v>
      </c>
      <c r="G43" s="178" t="s">
        <v>210</v>
      </c>
      <c r="H43" s="181" t="s">
        <v>210</v>
      </c>
      <c r="I43" s="182"/>
    </row>
    <row r="44" spans="1:9" ht="14.25">
      <c r="A44" s="177">
        <v>26</v>
      </c>
      <c r="B44" s="178">
        <v>30</v>
      </c>
      <c r="C44" s="178">
        <v>20</v>
      </c>
      <c r="D44" s="178">
        <v>10</v>
      </c>
      <c r="E44" s="179">
        <v>81</v>
      </c>
      <c r="F44" s="180" t="s">
        <v>210</v>
      </c>
      <c r="G44" s="178" t="s">
        <v>210</v>
      </c>
      <c r="H44" s="181" t="s">
        <v>210</v>
      </c>
      <c r="I44" s="182"/>
    </row>
    <row r="45" spans="1:9" ht="14.25">
      <c r="A45" s="177">
        <v>27</v>
      </c>
      <c r="B45" s="178">
        <v>22</v>
      </c>
      <c r="C45" s="178">
        <v>10</v>
      </c>
      <c r="D45" s="178">
        <v>12</v>
      </c>
      <c r="E45" s="179">
        <v>82</v>
      </c>
      <c r="F45" s="180">
        <v>1</v>
      </c>
      <c r="G45" s="178">
        <v>0</v>
      </c>
      <c r="H45" s="181">
        <v>1</v>
      </c>
      <c r="I45" s="182"/>
    </row>
    <row r="46" spans="1:9" ht="14.25">
      <c r="A46" s="177">
        <v>28</v>
      </c>
      <c r="B46" s="178">
        <v>20</v>
      </c>
      <c r="C46" s="178">
        <v>14</v>
      </c>
      <c r="D46" s="178">
        <v>6</v>
      </c>
      <c r="E46" s="179">
        <v>83</v>
      </c>
      <c r="F46" s="180" t="s">
        <v>210</v>
      </c>
      <c r="G46" s="178" t="s">
        <v>210</v>
      </c>
      <c r="H46" s="181" t="s">
        <v>210</v>
      </c>
      <c r="I46" s="182"/>
    </row>
    <row r="47" spans="1:9" ht="14.25">
      <c r="A47" s="183">
        <v>29</v>
      </c>
      <c r="B47" s="184">
        <v>13</v>
      </c>
      <c r="C47" s="184">
        <v>9</v>
      </c>
      <c r="D47" s="184">
        <v>4</v>
      </c>
      <c r="E47" s="185">
        <v>84</v>
      </c>
      <c r="F47" s="186">
        <v>1</v>
      </c>
      <c r="G47" s="184">
        <v>0</v>
      </c>
      <c r="H47" s="187">
        <v>1</v>
      </c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65</v>
      </c>
      <c r="C49" s="178">
        <v>35</v>
      </c>
      <c r="D49" s="178">
        <v>30</v>
      </c>
      <c r="E49" s="179" t="s">
        <v>253</v>
      </c>
      <c r="F49" s="180">
        <v>2</v>
      </c>
      <c r="G49" s="178">
        <v>0</v>
      </c>
      <c r="H49" s="181">
        <v>2</v>
      </c>
      <c r="I49" s="182"/>
    </row>
    <row r="50" spans="1:9" ht="14.25">
      <c r="A50" s="177">
        <v>30</v>
      </c>
      <c r="B50" s="178">
        <v>15</v>
      </c>
      <c r="C50" s="178">
        <v>8</v>
      </c>
      <c r="D50" s="178">
        <v>7</v>
      </c>
      <c r="E50" s="179">
        <v>85</v>
      </c>
      <c r="F50" s="180" t="s">
        <v>210</v>
      </c>
      <c r="G50" s="178" t="s">
        <v>210</v>
      </c>
      <c r="H50" s="181" t="s">
        <v>210</v>
      </c>
      <c r="I50" s="182"/>
    </row>
    <row r="51" spans="1:9" ht="14.25">
      <c r="A51" s="177">
        <v>31</v>
      </c>
      <c r="B51" s="178">
        <v>15</v>
      </c>
      <c r="C51" s="178">
        <v>8</v>
      </c>
      <c r="D51" s="178">
        <v>7</v>
      </c>
      <c r="E51" s="179">
        <v>86</v>
      </c>
      <c r="F51" s="180">
        <v>1</v>
      </c>
      <c r="G51" s="178">
        <v>0</v>
      </c>
      <c r="H51" s="181">
        <v>1</v>
      </c>
      <c r="I51" s="182"/>
    </row>
    <row r="52" spans="1:9" ht="14.25">
      <c r="A52" s="177">
        <v>32</v>
      </c>
      <c r="B52" s="178">
        <v>12</v>
      </c>
      <c r="C52" s="178">
        <v>7</v>
      </c>
      <c r="D52" s="178">
        <v>5</v>
      </c>
      <c r="E52" s="179">
        <v>87</v>
      </c>
      <c r="F52" s="180" t="s">
        <v>210</v>
      </c>
      <c r="G52" s="178" t="s">
        <v>210</v>
      </c>
      <c r="H52" s="181" t="s">
        <v>210</v>
      </c>
      <c r="I52" s="182"/>
    </row>
    <row r="53" spans="1:9" ht="14.25">
      <c r="A53" s="177">
        <v>33</v>
      </c>
      <c r="B53" s="178">
        <v>13</v>
      </c>
      <c r="C53" s="178">
        <v>7</v>
      </c>
      <c r="D53" s="178">
        <v>6</v>
      </c>
      <c r="E53" s="179">
        <v>88</v>
      </c>
      <c r="F53" s="180">
        <v>1</v>
      </c>
      <c r="G53" s="178">
        <v>0</v>
      </c>
      <c r="H53" s="181">
        <v>1</v>
      </c>
      <c r="I53" s="182"/>
    </row>
    <row r="54" spans="1:9" ht="14.25">
      <c r="A54" s="183">
        <v>34</v>
      </c>
      <c r="B54" s="184">
        <v>10</v>
      </c>
      <c r="C54" s="184">
        <v>5</v>
      </c>
      <c r="D54" s="184">
        <v>5</v>
      </c>
      <c r="E54" s="185">
        <v>89</v>
      </c>
      <c r="F54" s="186" t="s">
        <v>210</v>
      </c>
      <c r="G54" s="184" t="s">
        <v>210</v>
      </c>
      <c r="H54" s="187" t="s">
        <v>210</v>
      </c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46</v>
      </c>
      <c r="C56" s="178">
        <v>22</v>
      </c>
      <c r="D56" s="178">
        <v>24</v>
      </c>
      <c r="E56" s="179" t="s">
        <v>255</v>
      </c>
      <c r="F56" s="180">
        <v>1</v>
      </c>
      <c r="G56" s="178">
        <v>1</v>
      </c>
      <c r="H56" s="181">
        <v>0</v>
      </c>
      <c r="I56" s="182"/>
    </row>
    <row r="57" spans="1:9" ht="14.25">
      <c r="A57" s="177">
        <v>35</v>
      </c>
      <c r="B57" s="178">
        <v>5</v>
      </c>
      <c r="C57" s="178">
        <v>3</v>
      </c>
      <c r="D57" s="178">
        <v>2</v>
      </c>
      <c r="E57" s="179">
        <v>90</v>
      </c>
      <c r="F57" s="180">
        <v>1</v>
      </c>
      <c r="G57" s="178">
        <v>1</v>
      </c>
      <c r="H57" s="181">
        <v>0</v>
      </c>
      <c r="I57" s="182"/>
    </row>
    <row r="58" spans="1:9" ht="14.25">
      <c r="A58" s="177">
        <v>36</v>
      </c>
      <c r="B58" s="178">
        <v>9</v>
      </c>
      <c r="C58" s="178">
        <v>4</v>
      </c>
      <c r="D58" s="178">
        <v>5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12</v>
      </c>
      <c r="C59" s="178">
        <v>7</v>
      </c>
      <c r="D59" s="178">
        <v>5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7</v>
      </c>
      <c r="C60" s="178">
        <v>3</v>
      </c>
      <c r="D60" s="178">
        <v>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13</v>
      </c>
      <c r="C61" s="184">
        <v>5</v>
      </c>
      <c r="D61" s="184">
        <v>8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36</v>
      </c>
      <c r="C63" s="178">
        <v>22</v>
      </c>
      <c r="D63" s="178">
        <v>14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10</v>
      </c>
      <c r="C64" s="178">
        <v>4</v>
      </c>
      <c r="D64" s="178">
        <v>6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9</v>
      </c>
      <c r="C65" s="178">
        <v>5</v>
      </c>
      <c r="D65" s="178">
        <v>4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5</v>
      </c>
      <c r="C66" s="178">
        <v>4</v>
      </c>
      <c r="D66" s="178">
        <v>1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4</v>
      </c>
      <c r="C67" s="178">
        <v>3</v>
      </c>
      <c r="D67" s="178">
        <v>1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8</v>
      </c>
      <c r="C68" s="184">
        <v>6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24</v>
      </c>
      <c r="C70" s="178">
        <v>14</v>
      </c>
      <c r="D70" s="178">
        <v>10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5</v>
      </c>
      <c r="C71" s="178">
        <v>2</v>
      </c>
      <c r="D71" s="178">
        <v>3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6</v>
      </c>
      <c r="C72" s="178">
        <v>4</v>
      </c>
      <c r="D72" s="178">
        <v>2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5</v>
      </c>
      <c r="C73" s="178">
        <v>2</v>
      </c>
      <c r="D73" s="178">
        <v>3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5</v>
      </c>
      <c r="C74" s="178">
        <v>5</v>
      </c>
      <c r="D74" s="178">
        <v>0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3</v>
      </c>
      <c r="C75" s="184">
        <v>1</v>
      </c>
      <c r="D75" s="184">
        <v>2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96</v>
      </c>
      <c r="G76" s="189">
        <f>C7+C14+C21</f>
        <v>48</v>
      </c>
      <c r="H76" s="173">
        <f>D7+D14+D21</f>
        <v>48</v>
      </c>
    </row>
    <row r="77" spans="1:8" ht="14.25">
      <c r="A77" s="177" t="s">
        <v>259</v>
      </c>
      <c r="B77" s="178">
        <v>25</v>
      </c>
      <c r="C77" s="178">
        <v>16</v>
      </c>
      <c r="D77" s="178">
        <v>9</v>
      </c>
      <c r="E77" s="179" t="s">
        <v>268</v>
      </c>
      <c r="F77" s="188">
        <f>B28+B35+B42+B49+B56+B63+B70+B77+F7+F14</f>
        <v>742</v>
      </c>
      <c r="G77" s="189">
        <f>C28+C35+C42+C49+C56+C63+C70+C77+G7+G14</f>
        <v>477</v>
      </c>
      <c r="H77" s="173">
        <f>D28+D35+D42+D49+D56+D63+D70+D77+H7+H14</f>
        <v>265</v>
      </c>
    </row>
    <row r="78" spans="1:8" ht="14.25">
      <c r="A78" s="177">
        <v>50</v>
      </c>
      <c r="B78" s="178">
        <v>5</v>
      </c>
      <c r="C78" s="178">
        <v>3</v>
      </c>
      <c r="D78" s="178">
        <v>2</v>
      </c>
      <c r="E78" s="179" t="s">
        <v>269</v>
      </c>
      <c r="F78" s="188">
        <f>F21+F28+F35+F42+F49+F56+F63+F70</f>
        <v>17</v>
      </c>
      <c r="G78" s="189">
        <f>G21+G28+G35+G42+G49+G56+G63+G70</f>
        <v>9</v>
      </c>
      <c r="H78" s="173">
        <f>H21+H28+H35+H42+H49+H56+H63+H70</f>
        <v>8</v>
      </c>
    </row>
    <row r="79" spans="1:8" ht="14.25">
      <c r="A79" s="177">
        <v>51</v>
      </c>
      <c r="B79" s="178">
        <v>5</v>
      </c>
      <c r="C79" s="178">
        <v>5</v>
      </c>
      <c r="D79" s="178">
        <v>0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7</v>
      </c>
      <c r="C80" s="178">
        <v>3</v>
      </c>
      <c r="D80" s="178">
        <v>4</v>
      </c>
      <c r="E80" s="179" t="s">
        <v>267</v>
      </c>
      <c r="F80" s="191">
        <f>F76/$B$5*100</f>
        <v>11.228070175438596</v>
      </c>
      <c r="G80" s="192">
        <f>G76/$C$5*100</f>
        <v>8.98876404494382</v>
      </c>
      <c r="H80" s="193">
        <f>H76/$D$5*100</f>
        <v>14.953271028037381</v>
      </c>
    </row>
    <row r="81" spans="1:8" ht="14.25">
      <c r="A81" s="177">
        <v>53</v>
      </c>
      <c r="B81" s="178">
        <v>4</v>
      </c>
      <c r="C81" s="178">
        <v>2</v>
      </c>
      <c r="D81" s="178">
        <v>2</v>
      </c>
      <c r="E81" s="179" t="s">
        <v>268</v>
      </c>
      <c r="F81" s="191">
        <f>F77/$B$5*100</f>
        <v>86.78362573099415</v>
      </c>
      <c r="G81" s="192">
        <f>G77/$C$5*100</f>
        <v>89.32584269662921</v>
      </c>
      <c r="H81" s="193">
        <f>H77/$D$5*100</f>
        <v>82.55451713395638</v>
      </c>
    </row>
    <row r="82" spans="1:8" ht="15" thickBot="1">
      <c r="A82" s="194">
        <v>54</v>
      </c>
      <c r="B82" s="195">
        <v>4</v>
      </c>
      <c r="C82" s="195">
        <v>3</v>
      </c>
      <c r="D82" s="195">
        <v>1</v>
      </c>
      <c r="E82" s="196" t="s">
        <v>269</v>
      </c>
      <c r="F82" s="197">
        <f>F78/$B$5*100</f>
        <v>1.9883040935672516</v>
      </c>
      <c r="G82" s="198">
        <f>G78/$C$5*100</f>
        <v>1.6853932584269662</v>
      </c>
      <c r="H82" s="199">
        <f>H78/$D$5*100</f>
        <v>2.4922118380062304</v>
      </c>
    </row>
    <row r="83" ht="14.25">
      <c r="A83" s="266" t="s">
        <v>334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26" customWidth="1"/>
    <col min="6" max="6" width="14.625" style="165" customWidth="1"/>
    <col min="7" max="8" width="14.625" style="126" customWidth="1"/>
    <col min="9" max="16384" width="9.00390625" style="126" customWidth="1"/>
  </cols>
  <sheetData>
    <row r="1" spans="1:5" ht="14.25">
      <c r="A1" s="126" t="s">
        <v>296</v>
      </c>
      <c r="E1" s="205"/>
    </row>
    <row r="2" ht="10.5" customHeight="1">
      <c r="A2" s="126"/>
    </row>
    <row r="3" ht="15" thickBot="1">
      <c r="A3" s="126" t="s">
        <v>292</v>
      </c>
    </row>
    <row r="4" spans="1:8" ht="14.25">
      <c r="A4" s="166" t="s">
        <v>262</v>
      </c>
      <c r="B4" s="167" t="s">
        <v>5</v>
      </c>
      <c r="C4" s="167" t="s">
        <v>234</v>
      </c>
      <c r="D4" s="167" t="s">
        <v>235</v>
      </c>
      <c r="E4" s="168" t="s">
        <v>262</v>
      </c>
      <c r="F4" s="168" t="s">
        <v>5</v>
      </c>
      <c r="G4" s="168" t="s">
        <v>234</v>
      </c>
      <c r="H4" s="169" t="s">
        <v>235</v>
      </c>
    </row>
    <row r="5" spans="1:8" ht="14.25">
      <c r="A5" s="170" t="s">
        <v>5</v>
      </c>
      <c r="B5" s="171">
        <f>SUM(B7,B14,B21,B28,B35,B42,B49,B56,B63,B70,B77,F7,F14,F21,F28,F35,F42,F49,F56,F63,F70,F71)</f>
        <v>558</v>
      </c>
      <c r="C5" s="171">
        <f>SUM(C7,C14,C21,C28,C35,C42,C49,C56,C63,C70,C77,G7,G14,G21,G28,G35,G42,G49,G56,G63,G70,G71)</f>
        <v>166</v>
      </c>
      <c r="D5" s="172">
        <f>SUM(D7,D14,D21,D28,D35,D42,D49,D56,D63,D70,D77,H7,H14,H21,H28,H35,H42,H49,H56,H63,H70,H71)</f>
        <v>392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240</v>
      </c>
      <c r="B7" s="178">
        <v>26</v>
      </c>
      <c r="C7" s="178">
        <v>14</v>
      </c>
      <c r="D7" s="178">
        <v>12</v>
      </c>
      <c r="E7" s="179" t="s">
        <v>241</v>
      </c>
      <c r="F7" s="180">
        <v>8</v>
      </c>
      <c r="G7" s="178">
        <v>6</v>
      </c>
      <c r="H7" s="181">
        <v>2</v>
      </c>
      <c r="I7" s="182"/>
    </row>
    <row r="8" spans="1:9" ht="14.25">
      <c r="A8" s="177">
        <v>0</v>
      </c>
      <c r="B8" s="178">
        <v>2</v>
      </c>
      <c r="C8" s="178">
        <v>1</v>
      </c>
      <c r="D8" s="178">
        <v>1</v>
      </c>
      <c r="E8" s="179">
        <v>55</v>
      </c>
      <c r="F8" s="180">
        <v>2</v>
      </c>
      <c r="G8" s="178">
        <v>1</v>
      </c>
      <c r="H8" s="181">
        <v>1</v>
      </c>
      <c r="I8" s="182"/>
    </row>
    <row r="9" spans="1:9" ht="14.25">
      <c r="A9" s="177">
        <v>1</v>
      </c>
      <c r="B9" s="178">
        <v>5</v>
      </c>
      <c r="C9" s="178">
        <v>4</v>
      </c>
      <c r="D9" s="178">
        <v>1</v>
      </c>
      <c r="E9" s="179">
        <v>56</v>
      </c>
      <c r="F9" s="180">
        <v>4</v>
      </c>
      <c r="G9" s="178">
        <v>4</v>
      </c>
      <c r="H9" s="181">
        <v>0</v>
      </c>
      <c r="I9" s="182"/>
    </row>
    <row r="10" spans="1:9" ht="14.25">
      <c r="A10" s="177">
        <v>2</v>
      </c>
      <c r="B10" s="178">
        <v>10</v>
      </c>
      <c r="C10" s="178">
        <v>5</v>
      </c>
      <c r="D10" s="178">
        <v>5</v>
      </c>
      <c r="E10" s="179">
        <v>57</v>
      </c>
      <c r="F10" s="180">
        <v>1</v>
      </c>
      <c r="G10" s="178">
        <v>1</v>
      </c>
      <c r="H10" s="181">
        <v>0</v>
      </c>
      <c r="I10" s="182"/>
    </row>
    <row r="11" spans="1:9" ht="14.25">
      <c r="A11" s="177">
        <v>3</v>
      </c>
      <c r="B11" s="178">
        <v>8</v>
      </c>
      <c r="C11" s="178">
        <v>3</v>
      </c>
      <c r="D11" s="178">
        <v>5</v>
      </c>
      <c r="E11" s="179">
        <v>58</v>
      </c>
      <c r="F11" s="180">
        <v>1</v>
      </c>
      <c r="G11" s="178">
        <v>0</v>
      </c>
      <c r="H11" s="181">
        <v>1</v>
      </c>
      <c r="I11" s="182"/>
    </row>
    <row r="12" spans="1:9" ht="14.25">
      <c r="A12" s="183">
        <v>4</v>
      </c>
      <c r="B12" s="184">
        <v>1</v>
      </c>
      <c r="C12" s="184">
        <v>1</v>
      </c>
      <c r="D12" s="184">
        <v>0</v>
      </c>
      <c r="E12" s="185">
        <v>59</v>
      </c>
      <c r="F12" s="186" t="s">
        <v>210</v>
      </c>
      <c r="G12" s="184" t="s">
        <v>210</v>
      </c>
      <c r="H12" s="187" t="s">
        <v>210</v>
      </c>
      <c r="I12" s="182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81"/>
      <c r="I13" s="182"/>
    </row>
    <row r="14" spans="1:9" ht="14.25">
      <c r="A14" s="177" t="s">
        <v>242</v>
      </c>
      <c r="B14" s="178">
        <v>35</v>
      </c>
      <c r="C14" s="178">
        <v>15</v>
      </c>
      <c r="D14" s="178">
        <v>20</v>
      </c>
      <c r="E14" s="179" t="s">
        <v>243</v>
      </c>
      <c r="F14" s="180">
        <v>2</v>
      </c>
      <c r="G14" s="178">
        <v>1</v>
      </c>
      <c r="H14" s="181">
        <v>1</v>
      </c>
      <c r="I14" s="182"/>
    </row>
    <row r="15" spans="1:9" ht="14.25">
      <c r="A15" s="177">
        <v>5</v>
      </c>
      <c r="B15" s="178">
        <v>10</v>
      </c>
      <c r="C15" s="178">
        <v>7</v>
      </c>
      <c r="D15" s="178">
        <v>3</v>
      </c>
      <c r="E15" s="179">
        <v>60</v>
      </c>
      <c r="F15" s="180">
        <v>1</v>
      </c>
      <c r="G15" s="178">
        <v>1</v>
      </c>
      <c r="H15" s="181">
        <v>0</v>
      </c>
      <c r="I15" s="182"/>
    </row>
    <row r="16" spans="1:9" ht="14.25">
      <c r="A16" s="177">
        <v>6</v>
      </c>
      <c r="B16" s="178">
        <v>5</v>
      </c>
      <c r="C16" s="178">
        <v>1</v>
      </c>
      <c r="D16" s="178">
        <v>4</v>
      </c>
      <c r="E16" s="179">
        <v>61</v>
      </c>
      <c r="F16" s="180" t="s">
        <v>210</v>
      </c>
      <c r="G16" s="178" t="s">
        <v>210</v>
      </c>
      <c r="H16" s="181" t="s">
        <v>210</v>
      </c>
      <c r="I16" s="182"/>
    </row>
    <row r="17" spans="1:9" ht="14.25">
      <c r="A17" s="177">
        <v>7</v>
      </c>
      <c r="B17" s="178">
        <v>6</v>
      </c>
      <c r="C17" s="178">
        <v>2</v>
      </c>
      <c r="D17" s="178">
        <v>4</v>
      </c>
      <c r="E17" s="179">
        <v>62</v>
      </c>
      <c r="F17" s="180">
        <v>1</v>
      </c>
      <c r="G17" s="178">
        <v>0</v>
      </c>
      <c r="H17" s="181">
        <v>1</v>
      </c>
      <c r="I17" s="182"/>
    </row>
    <row r="18" spans="1:9" ht="14.25">
      <c r="A18" s="177">
        <v>8</v>
      </c>
      <c r="B18" s="178">
        <v>6</v>
      </c>
      <c r="C18" s="178">
        <v>1</v>
      </c>
      <c r="D18" s="178">
        <v>5</v>
      </c>
      <c r="E18" s="179">
        <v>63</v>
      </c>
      <c r="F18" s="180" t="s">
        <v>210</v>
      </c>
      <c r="G18" s="178" t="s">
        <v>210</v>
      </c>
      <c r="H18" s="181" t="s">
        <v>210</v>
      </c>
      <c r="I18" s="182"/>
    </row>
    <row r="19" spans="1:9" ht="14.25">
      <c r="A19" s="183">
        <v>9</v>
      </c>
      <c r="B19" s="184">
        <v>8</v>
      </c>
      <c r="C19" s="184">
        <v>4</v>
      </c>
      <c r="D19" s="184">
        <v>4</v>
      </c>
      <c r="E19" s="185">
        <v>64</v>
      </c>
      <c r="F19" s="186" t="s">
        <v>210</v>
      </c>
      <c r="G19" s="184" t="s">
        <v>210</v>
      </c>
      <c r="H19" s="187" t="s">
        <v>210</v>
      </c>
      <c r="I19" s="182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81"/>
      <c r="I20" s="182"/>
    </row>
    <row r="21" spans="1:9" ht="14.25">
      <c r="A21" s="177" t="s">
        <v>244</v>
      </c>
      <c r="B21" s="178">
        <v>13</v>
      </c>
      <c r="C21" s="178">
        <v>6</v>
      </c>
      <c r="D21" s="178">
        <v>7</v>
      </c>
      <c r="E21" s="179" t="s">
        <v>245</v>
      </c>
      <c r="F21" s="180">
        <v>2</v>
      </c>
      <c r="G21" s="178">
        <v>1</v>
      </c>
      <c r="H21" s="181">
        <v>1</v>
      </c>
      <c r="I21" s="182"/>
    </row>
    <row r="22" spans="1:9" ht="14.25">
      <c r="A22" s="177">
        <v>10</v>
      </c>
      <c r="B22" s="178">
        <v>7</v>
      </c>
      <c r="C22" s="178">
        <v>3</v>
      </c>
      <c r="D22" s="178">
        <v>4</v>
      </c>
      <c r="E22" s="179">
        <v>65</v>
      </c>
      <c r="F22" s="180" t="s">
        <v>210</v>
      </c>
      <c r="G22" s="178" t="s">
        <v>210</v>
      </c>
      <c r="H22" s="181" t="s">
        <v>210</v>
      </c>
      <c r="I22" s="182"/>
    </row>
    <row r="23" spans="1:9" ht="14.25">
      <c r="A23" s="177">
        <v>11</v>
      </c>
      <c r="B23" s="178">
        <v>2</v>
      </c>
      <c r="C23" s="178">
        <v>0</v>
      </c>
      <c r="D23" s="178">
        <v>2</v>
      </c>
      <c r="E23" s="179">
        <v>66</v>
      </c>
      <c r="F23" s="180">
        <v>1</v>
      </c>
      <c r="G23" s="178">
        <v>1</v>
      </c>
      <c r="H23" s="181">
        <v>0</v>
      </c>
      <c r="I23" s="182"/>
    </row>
    <row r="24" spans="1:9" ht="14.25">
      <c r="A24" s="177">
        <v>12</v>
      </c>
      <c r="B24" s="178">
        <v>4</v>
      </c>
      <c r="C24" s="178">
        <v>3</v>
      </c>
      <c r="D24" s="178">
        <v>1</v>
      </c>
      <c r="E24" s="179">
        <v>67</v>
      </c>
      <c r="F24" s="180" t="s">
        <v>210</v>
      </c>
      <c r="G24" s="178" t="s">
        <v>210</v>
      </c>
      <c r="H24" s="181" t="s">
        <v>210</v>
      </c>
      <c r="I24" s="182"/>
    </row>
    <row r="25" spans="1:9" ht="14.25">
      <c r="A25" s="177">
        <v>13</v>
      </c>
      <c r="B25" s="178" t="s">
        <v>210</v>
      </c>
      <c r="C25" s="178" t="s">
        <v>210</v>
      </c>
      <c r="D25" s="178" t="s">
        <v>210</v>
      </c>
      <c r="E25" s="179">
        <v>68</v>
      </c>
      <c r="F25" s="180" t="s">
        <v>210</v>
      </c>
      <c r="G25" s="178" t="s">
        <v>210</v>
      </c>
      <c r="H25" s="181" t="s">
        <v>210</v>
      </c>
      <c r="I25" s="182"/>
    </row>
    <row r="26" spans="1:9" ht="14.25">
      <c r="A26" s="183">
        <v>14</v>
      </c>
      <c r="B26" s="184" t="s">
        <v>210</v>
      </c>
      <c r="C26" s="184" t="s">
        <v>210</v>
      </c>
      <c r="D26" s="184" t="s">
        <v>210</v>
      </c>
      <c r="E26" s="185">
        <v>69</v>
      </c>
      <c r="F26" s="186">
        <v>1</v>
      </c>
      <c r="G26" s="184">
        <v>0</v>
      </c>
      <c r="H26" s="187">
        <v>1</v>
      </c>
      <c r="I26" s="182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81"/>
      <c r="I27" s="182"/>
    </row>
    <row r="28" spans="1:9" ht="14.25">
      <c r="A28" s="177" t="s">
        <v>246</v>
      </c>
      <c r="B28" s="178">
        <v>4</v>
      </c>
      <c r="C28" s="178">
        <v>1</v>
      </c>
      <c r="D28" s="178">
        <v>3</v>
      </c>
      <c r="E28" s="179" t="s">
        <v>247</v>
      </c>
      <c r="F28" s="180">
        <v>2</v>
      </c>
      <c r="G28" s="178">
        <v>1</v>
      </c>
      <c r="H28" s="181">
        <v>1</v>
      </c>
      <c r="I28" s="182"/>
    </row>
    <row r="29" spans="1:9" ht="14.25">
      <c r="A29" s="177">
        <v>15</v>
      </c>
      <c r="B29" s="178" t="s">
        <v>210</v>
      </c>
      <c r="C29" s="178" t="s">
        <v>210</v>
      </c>
      <c r="D29" s="178" t="s">
        <v>210</v>
      </c>
      <c r="E29" s="179">
        <v>70</v>
      </c>
      <c r="F29" s="180">
        <v>1</v>
      </c>
      <c r="G29" s="178">
        <v>1</v>
      </c>
      <c r="H29" s="181">
        <v>0</v>
      </c>
      <c r="I29" s="182"/>
    </row>
    <row r="30" spans="1:9" ht="14.25">
      <c r="A30" s="177">
        <v>16</v>
      </c>
      <c r="B30" s="178" t="s">
        <v>210</v>
      </c>
      <c r="C30" s="178" t="s">
        <v>210</v>
      </c>
      <c r="D30" s="178" t="s">
        <v>210</v>
      </c>
      <c r="E30" s="179">
        <v>71</v>
      </c>
      <c r="F30" s="180" t="s">
        <v>210</v>
      </c>
      <c r="G30" s="178" t="s">
        <v>210</v>
      </c>
      <c r="H30" s="181" t="s">
        <v>210</v>
      </c>
      <c r="I30" s="182"/>
    </row>
    <row r="31" spans="1:9" ht="14.25">
      <c r="A31" s="177">
        <v>17</v>
      </c>
      <c r="B31" s="178">
        <v>3</v>
      </c>
      <c r="C31" s="178">
        <v>1</v>
      </c>
      <c r="D31" s="178">
        <v>2</v>
      </c>
      <c r="E31" s="179">
        <v>72</v>
      </c>
      <c r="F31" s="180" t="s">
        <v>210</v>
      </c>
      <c r="G31" s="178" t="s">
        <v>210</v>
      </c>
      <c r="H31" s="181" t="s">
        <v>210</v>
      </c>
      <c r="I31" s="182"/>
    </row>
    <row r="32" spans="1:9" ht="14.25">
      <c r="A32" s="177">
        <v>18</v>
      </c>
      <c r="B32" s="178">
        <v>1</v>
      </c>
      <c r="C32" s="178">
        <v>0</v>
      </c>
      <c r="D32" s="178">
        <v>1</v>
      </c>
      <c r="E32" s="179">
        <v>73</v>
      </c>
      <c r="F32" s="180">
        <v>1</v>
      </c>
      <c r="G32" s="178">
        <v>0</v>
      </c>
      <c r="H32" s="181">
        <v>1</v>
      </c>
      <c r="I32" s="182"/>
    </row>
    <row r="33" spans="1:9" ht="14.25">
      <c r="A33" s="183">
        <v>19</v>
      </c>
      <c r="B33" s="184" t="s">
        <v>210</v>
      </c>
      <c r="C33" s="184" t="s">
        <v>210</v>
      </c>
      <c r="D33" s="184" t="s">
        <v>210</v>
      </c>
      <c r="E33" s="185">
        <v>74</v>
      </c>
      <c r="F33" s="186"/>
      <c r="G33" s="184"/>
      <c r="H33" s="187"/>
      <c r="I33" s="182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81"/>
      <c r="I34" s="182"/>
    </row>
    <row r="35" spans="1:9" ht="14.25">
      <c r="A35" s="177" t="s">
        <v>248</v>
      </c>
      <c r="B35" s="178">
        <v>113</v>
      </c>
      <c r="C35" s="178">
        <v>24</v>
      </c>
      <c r="D35" s="178">
        <v>89</v>
      </c>
      <c r="E35" s="179" t="s">
        <v>249</v>
      </c>
      <c r="F35" s="180"/>
      <c r="G35" s="178"/>
      <c r="H35" s="181"/>
      <c r="I35" s="182"/>
    </row>
    <row r="36" spans="1:9" ht="14.25">
      <c r="A36" s="177">
        <v>20</v>
      </c>
      <c r="B36" s="178">
        <v>10</v>
      </c>
      <c r="C36" s="178">
        <v>3</v>
      </c>
      <c r="D36" s="178">
        <v>7</v>
      </c>
      <c r="E36" s="179">
        <v>75</v>
      </c>
      <c r="F36" s="180"/>
      <c r="G36" s="178"/>
      <c r="H36" s="181"/>
      <c r="I36" s="182"/>
    </row>
    <row r="37" spans="1:9" ht="14.25">
      <c r="A37" s="177">
        <v>21</v>
      </c>
      <c r="B37" s="178">
        <v>13</v>
      </c>
      <c r="C37" s="178">
        <v>5</v>
      </c>
      <c r="D37" s="178">
        <v>8</v>
      </c>
      <c r="E37" s="179">
        <v>76</v>
      </c>
      <c r="F37" s="180"/>
      <c r="G37" s="178"/>
      <c r="H37" s="181"/>
      <c r="I37" s="182"/>
    </row>
    <row r="38" spans="1:9" ht="14.25">
      <c r="A38" s="177">
        <v>22</v>
      </c>
      <c r="B38" s="178">
        <v>20</v>
      </c>
      <c r="C38" s="178">
        <v>1</v>
      </c>
      <c r="D38" s="178">
        <v>19</v>
      </c>
      <c r="E38" s="179">
        <v>77</v>
      </c>
      <c r="F38" s="180"/>
      <c r="G38" s="178"/>
      <c r="H38" s="181"/>
      <c r="I38" s="182"/>
    </row>
    <row r="39" spans="1:9" ht="14.25">
      <c r="A39" s="177">
        <v>23</v>
      </c>
      <c r="B39" s="178">
        <v>46</v>
      </c>
      <c r="C39" s="178">
        <v>7</v>
      </c>
      <c r="D39" s="178">
        <v>39</v>
      </c>
      <c r="E39" s="179">
        <v>78</v>
      </c>
      <c r="F39" s="180"/>
      <c r="G39" s="178"/>
      <c r="H39" s="181"/>
      <c r="I39" s="182"/>
    </row>
    <row r="40" spans="1:9" ht="14.25">
      <c r="A40" s="183">
        <v>24</v>
      </c>
      <c r="B40" s="184">
        <v>24</v>
      </c>
      <c r="C40" s="184">
        <v>8</v>
      </c>
      <c r="D40" s="184">
        <v>16</v>
      </c>
      <c r="E40" s="185">
        <v>79</v>
      </c>
      <c r="F40" s="186"/>
      <c r="G40" s="184"/>
      <c r="H40" s="187"/>
      <c r="I40" s="182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81"/>
      <c r="I41" s="182"/>
    </row>
    <row r="42" spans="1:9" ht="14.25">
      <c r="A42" s="177" t="s">
        <v>250</v>
      </c>
      <c r="B42" s="178">
        <v>181</v>
      </c>
      <c r="C42" s="178">
        <v>33</v>
      </c>
      <c r="D42" s="178">
        <v>148</v>
      </c>
      <c r="E42" s="179" t="s">
        <v>251</v>
      </c>
      <c r="F42" s="180"/>
      <c r="G42" s="178"/>
      <c r="H42" s="181"/>
      <c r="I42" s="182"/>
    </row>
    <row r="43" spans="1:9" ht="14.25">
      <c r="A43" s="177">
        <v>25</v>
      </c>
      <c r="B43" s="178">
        <v>38</v>
      </c>
      <c r="C43" s="178">
        <v>10</v>
      </c>
      <c r="D43" s="178">
        <v>28</v>
      </c>
      <c r="E43" s="179">
        <v>80</v>
      </c>
      <c r="F43" s="180"/>
      <c r="G43" s="178"/>
      <c r="H43" s="181"/>
      <c r="I43" s="182"/>
    </row>
    <row r="44" spans="1:9" ht="14.25">
      <c r="A44" s="177">
        <v>26</v>
      </c>
      <c r="B44" s="178">
        <v>54</v>
      </c>
      <c r="C44" s="178">
        <v>11</v>
      </c>
      <c r="D44" s="178">
        <v>43</v>
      </c>
      <c r="E44" s="179">
        <v>81</v>
      </c>
      <c r="F44" s="180"/>
      <c r="G44" s="178"/>
      <c r="H44" s="181"/>
      <c r="I44" s="182"/>
    </row>
    <row r="45" spans="1:9" ht="14.25">
      <c r="A45" s="177">
        <v>27</v>
      </c>
      <c r="B45" s="178">
        <v>38</v>
      </c>
      <c r="C45" s="178">
        <v>5</v>
      </c>
      <c r="D45" s="178">
        <v>33</v>
      </c>
      <c r="E45" s="179">
        <v>82</v>
      </c>
      <c r="F45" s="180"/>
      <c r="G45" s="178"/>
      <c r="H45" s="181"/>
      <c r="I45" s="182"/>
    </row>
    <row r="46" spans="1:9" ht="14.25">
      <c r="A46" s="177">
        <v>28</v>
      </c>
      <c r="B46" s="178">
        <v>26</v>
      </c>
      <c r="C46" s="178">
        <v>4</v>
      </c>
      <c r="D46" s="178">
        <v>22</v>
      </c>
      <c r="E46" s="179">
        <v>83</v>
      </c>
      <c r="F46" s="180"/>
      <c r="G46" s="178"/>
      <c r="H46" s="181"/>
      <c r="I46" s="182"/>
    </row>
    <row r="47" spans="1:9" ht="14.25">
      <c r="A47" s="183">
        <v>29</v>
      </c>
      <c r="B47" s="184">
        <v>25</v>
      </c>
      <c r="C47" s="184">
        <v>3</v>
      </c>
      <c r="D47" s="184">
        <v>22</v>
      </c>
      <c r="E47" s="185">
        <v>84</v>
      </c>
      <c r="F47" s="186"/>
      <c r="G47" s="184"/>
      <c r="H47" s="187"/>
      <c r="I47" s="182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81"/>
      <c r="I48" s="182"/>
    </row>
    <row r="49" spans="1:9" ht="14.25">
      <c r="A49" s="177" t="s">
        <v>252</v>
      </c>
      <c r="B49" s="178">
        <v>76</v>
      </c>
      <c r="C49" s="178">
        <v>18</v>
      </c>
      <c r="D49" s="178">
        <v>58</v>
      </c>
      <c r="E49" s="179" t="s">
        <v>253</v>
      </c>
      <c r="F49" s="180"/>
      <c r="G49" s="178"/>
      <c r="H49" s="181"/>
      <c r="I49" s="182"/>
    </row>
    <row r="50" spans="1:9" ht="14.25">
      <c r="A50" s="177">
        <v>30</v>
      </c>
      <c r="B50" s="178">
        <v>15</v>
      </c>
      <c r="C50" s="178">
        <v>2</v>
      </c>
      <c r="D50" s="178">
        <v>13</v>
      </c>
      <c r="E50" s="179">
        <v>85</v>
      </c>
      <c r="F50" s="180"/>
      <c r="G50" s="178"/>
      <c r="H50" s="181"/>
      <c r="I50" s="182"/>
    </row>
    <row r="51" spans="1:9" ht="14.25">
      <c r="A51" s="177">
        <v>31</v>
      </c>
      <c r="B51" s="178">
        <v>23</v>
      </c>
      <c r="C51" s="178">
        <v>3</v>
      </c>
      <c r="D51" s="178">
        <v>20</v>
      </c>
      <c r="E51" s="179">
        <v>86</v>
      </c>
      <c r="F51" s="180"/>
      <c r="G51" s="178"/>
      <c r="H51" s="181"/>
      <c r="I51" s="182"/>
    </row>
    <row r="52" spans="1:9" ht="14.25">
      <c r="A52" s="177">
        <v>32</v>
      </c>
      <c r="B52" s="178">
        <v>18</v>
      </c>
      <c r="C52" s="178">
        <v>7</v>
      </c>
      <c r="D52" s="178">
        <v>11</v>
      </c>
      <c r="E52" s="179">
        <v>87</v>
      </c>
      <c r="F52" s="180"/>
      <c r="G52" s="178"/>
      <c r="H52" s="181"/>
      <c r="I52" s="182"/>
    </row>
    <row r="53" spans="1:9" ht="14.25">
      <c r="A53" s="177">
        <v>33</v>
      </c>
      <c r="B53" s="178">
        <v>13</v>
      </c>
      <c r="C53" s="178">
        <v>2</v>
      </c>
      <c r="D53" s="178">
        <v>11</v>
      </c>
      <c r="E53" s="179">
        <v>88</v>
      </c>
      <c r="F53" s="180"/>
      <c r="G53" s="178"/>
      <c r="H53" s="181"/>
      <c r="I53" s="182"/>
    </row>
    <row r="54" spans="1:9" ht="14.25">
      <c r="A54" s="183">
        <v>34</v>
      </c>
      <c r="B54" s="184">
        <v>7</v>
      </c>
      <c r="C54" s="184">
        <v>4</v>
      </c>
      <c r="D54" s="184">
        <v>3</v>
      </c>
      <c r="E54" s="185">
        <v>89</v>
      </c>
      <c r="F54" s="186"/>
      <c r="G54" s="184"/>
      <c r="H54" s="187"/>
      <c r="I54" s="182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81"/>
      <c r="I55" s="182"/>
    </row>
    <row r="56" spans="1:9" ht="14.25">
      <c r="A56" s="177" t="s">
        <v>254</v>
      </c>
      <c r="B56" s="178">
        <v>51</v>
      </c>
      <c r="C56" s="178">
        <v>22</v>
      </c>
      <c r="D56" s="178">
        <v>29</v>
      </c>
      <c r="E56" s="179" t="s">
        <v>255</v>
      </c>
      <c r="F56" s="180"/>
      <c r="G56" s="178"/>
      <c r="H56" s="181"/>
      <c r="I56" s="182"/>
    </row>
    <row r="57" spans="1:9" ht="14.25">
      <c r="A57" s="177">
        <v>35</v>
      </c>
      <c r="B57" s="178">
        <v>15</v>
      </c>
      <c r="C57" s="178">
        <v>8</v>
      </c>
      <c r="D57" s="178">
        <v>7</v>
      </c>
      <c r="E57" s="179">
        <v>90</v>
      </c>
      <c r="F57" s="180"/>
      <c r="G57" s="178"/>
      <c r="H57" s="181"/>
      <c r="I57" s="182"/>
    </row>
    <row r="58" spans="1:9" ht="14.25">
      <c r="A58" s="177">
        <v>36</v>
      </c>
      <c r="B58" s="178">
        <v>14</v>
      </c>
      <c r="C58" s="178">
        <v>4</v>
      </c>
      <c r="D58" s="178">
        <v>10</v>
      </c>
      <c r="E58" s="179">
        <v>91</v>
      </c>
      <c r="F58" s="180"/>
      <c r="G58" s="178"/>
      <c r="H58" s="181"/>
      <c r="I58" s="182"/>
    </row>
    <row r="59" spans="1:9" ht="14.25">
      <c r="A59" s="177">
        <v>37</v>
      </c>
      <c r="B59" s="178">
        <v>11</v>
      </c>
      <c r="C59" s="178">
        <v>5</v>
      </c>
      <c r="D59" s="178">
        <v>6</v>
      </c>
      <c r="E59" s="179">
        <v>92</v>
      </c>
      <c r="F59" s="180"/>
      <c r="G59" s="178"/>
      <c r="H59" s="181"/>
      <c r="I59" s="182"/>
    </row>
    <row r="60" spans="1:9" ht="14.25">
      <c r="A60" s="177">
        <v>38</v>
      </c>
      <c r="B60" s="178">
        <v>6</v>
      </c>
      <c r="C60" s="178">
        <v>2</v>
      </c>
      <c r="D60" s="178">
        <v>4</v>
      </c>
      <c r="E60" s="179">
        <v>93</v>
      </c>
      <c r="F60" s="180"/>
      <c r="G60" s="178"/>
      <c r="H60" s="181"/>
      <c r="I60" s="182"/>
    </row>
    <row r="61" spans="1:9" ht="14.25">
      <c r="A61" s="183">
        <v>39</v>
      </c>
      <c r="B61" s="184">
        <v>5</v>
      </c>
      <c r="C61" s="184">
        <v>3</v>
      </c>
      <c r="D61" s="184">
        <v>2</v>
      </c>
      <c r="E61" s="185">
        <v>94</v>
      </c>
      <c r="F61" s="186"/>
      <c r="G61" s="184"/>
      <c r="H61" s="187"/>
      <c r="I61" s="182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81"/>
      <c r="I62" s="182"/>
    </row>
    <row r="63" spans="1:9" ht="14.25">
      <c r="A63" s="177" t="s">
        <v>256</v>
      </c>
      <c r="B63" s="178">
        <v>19</v>
      </c>
      <c r="C63" s="178">
        <v>7</v>
      </c>
      <c r="D63" s="178">
        <v>12</v>
      </c>
      <c r="E63" s="179" t="s">
        <v>257</v>
      </c>
      <c r="F63" s="180"/>
      <c r="G63" s="178"/>
      <c r="H63" s="181"/>
      <c r="I63" s="182"/>
    </row>
    <row r="64" spans="1:9" ht="14.25">
      <c r="A64" s="177">
        <v>40</v>
      </c>
      <c r="B64" s="178">
        <v>6</v>
      </c>
      <c r="C64" s="178">
        <v>0</v>
      </c>
      <c r="D64" s="178">
        <v>6</v>
      </c>
      <c r="E64" s="179">
        <v>95</v>
      </c>
      <c r="F64" s="180"/>
      <c r="G64" s="178"/>
      <c r="H64" s="181"/>
      <c r="I64" s="182"/>
    </row>
    <row r="65" spans="1:9" ht="14.25">
      <c r="A65" s="177">
        <v>41</v>
      </c>
      <c r="B65" s="178">
        <v>2</v>
      </c>
      <c r="C65" s="178">
        <v>2</v>
      </c>
      <c r="D65" s="178">
        <v>0</v>
      </c>
      <c r="E65" s="179">
        <v>96</v>
      </c>
      <c r="F65" s="180"/>
      <c r="G65" s="178"/>
      <c r="H65" s="181"/>
      <c r="I65" s="182"/>
    </row>
    <row r="66" spans="1:9" ht="14.25">
      <c r="A66" s="177">
        <v>42</v>
      </c>
      <c r="B66" s="178">
        <v>4</v>
      </c>
      <c r="C66" s="178">
        <v>2</v>
      </c>
      <c r="D66" s="178">
        <v>2</v>
      </c>
      <c r="E66" s="179">
        <v>97</v>
      </c>
      <c r="F66" s="180"/>
      <c r="G66" s="178"/>
      <c r="H66" s="181"/>
      <c r="I66" s="182"/>
    </row>
    <row r="67" spans="1:9" ht="14.25">
      <c r="A67" s="177">
        <v>43</v>
      </c>
      <c r="B67" s="178">
        <v>4</v>
      </c>
      <c r="C67" s="178">
        <v>2</v>
      </c>
      <c r="D67" s="178">
        <v>2</v>
      </c>
      <c r="E67" s="179">
        <v>98</v>
      </c>
      <c r="F67" s="180"/>
      <c r="G67" s="178"/>
      <c r="H67" s="181"/>
      <c r="I67" s="182"/>
    </row>
    <row r="68" spans="1:9" ht="14.25">
      <c r="A68" s="183">
        <v>44</v>
      </c>
      <c r="B68" s="184">
        <v>3</v>
      </c>
      <c r="C68" s="184">
        <v>1</v>
      </c>
      <c r="D68" s="184">
        <v>2</v>
      </c>
      <c r="E68" s="185">
        <v>99</v>
      </c>
      <c r="F68" s="186"/>
      <c r="G68" s="184"/>
      <c r="H68" s="187"/>
      <c r="I68" s="182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81"/>
      <c r="I69" s="182"/>
    </row>
    <row r="70" spans="1:9" ht="14.25">
      <c r="A70" s="177" t="s">
        <v>258</v>
      </c>
      <c r="B70" s="178">
        <v>19</v>
      </c>
      <c r="C70" s="178">
        <v>12</v>
      </c>
      <c r="D70" s="178">
        <v>7</v>
      </c>
      <c r="E70" s="179" t="s">
        <v>263</v>
      </c>
      <c r="F70" s="180"/>
      <c r="G70" s="178"/>
      <c r="H70" s="181"/>
      <c r="I70" s="182"/>
    </row>
    <row r="71" spans="1:9" ht="14.25">
      <c r="A71" s="177">
        <v>45</v>
      </c>
      <c r="B71" s="178">
        <v>4</v>
      </c>
      <c r="C71" s="178">
        <v>3</v>
      </c>
      <c r="D71" s="178">
        <v>1</v>
      </c>
      <c r="E71" s="179" t="s">
        <v>264</v>
      </c>
      <c r="F71" s="180"/>
      <c r="G71" s="178"/>
      <c r="H71" s="181"/>
      <c r="I71" s="182"/>
    </row>
    <row r="72" spans="1:9" ht="14.25">
      <c r="A72" s="177">
        <v>46</v>
      </c>
      <c r="B72" s="178">
        <v>4</v>
      </c>
      <c r="C72" s="178">
        <v>0</v>
      </c>
      <c r="D72" s="178">
        <v>4</v>
      </c>
      <c r="E72" s="179"/>
      <c r="F72" s="188"/>
      <c r="G72" s="189"/>
      <c r="H72" s="173"/>
      <c r="I72" s="182"/>
    </row>
    <row r="73" spans="1:9" ht="14.25">
      <c r="A73" s="177">
        <v>47</v>
      </c>
      <c r="B73" s="178">
        <v>3</v>
      </c>
      <c r="C73" s="178">
        <v>3</v>
      </c>
      <c r="D73" s="178">
        <v>0</v>
      </c>
      <c r="E73" s="179"/>
      <c r="F73" s="179"/>
      <c r="G73" s="189"/>
      <c r="H73" s="173"/>
      <c r="I73" s="182"/>
    </row>
    <row r="74" spans="1:9" ht="14.25">
      <c r="A74" s="177">
        <v>48</v>
      </c>
      <c r="B74" s="178">
        <v>7</v>
      </c>
      <c r="C74" s="178">
        <v>5</v>
      </c>
      <c r="D74" s="178">
        <v>2</v>
      </c>
      <c r="E74" s="179" t="s">
        <v>265</v>
      </c>
      <c r="F74" s="179"/>
      <c r="G74" s="189"/>
      <c r="H74" s="173"/>
      <c r="I74" s="182"/>
    </row>
    <row r="75" spans="1:8" ht="14.25">
      <c r="A75" s="183">
        <v>49</v>
      </c>
      <c r="B75" s="184">
        <v>1</v>
      </c>
      <c r="C75" s="184">
        <v>1</v>
      </c>
      <c r="D75" s="184">
        <v>0</v>
      </c>
      <c r="E75" s="179" t="s">
        <v>266</v>
      </c>
      <c r="F75" s="179"/>
      <c r="G75" s="189"/>
      <c r="H75" s="173"/>
    </row>
    <row r="76" spans="1:8" ht="14.25">
      <c r="A76" s="177"/>
      <c r="B76" s="178"/>
      <c r="C76" s="178"/>
      <c r="D76" s="178"/>
      <c r="E76" s="179" t="s">
        <v>267</v>
      </c>
      <c r="F76" s="188">
        <f>B7+B14+B21</f>
        <v>74</v>
      </c>
      <c r="G76" s="189">
        <f>C7+C14+C21</f>
        <v>35</v>
      </c>
      <c r="H76" s="173">
        <f>D7+D14+D21</f>
        <v>39</v>
      </c>
    </row>
    <row r="77" spans="1:8" ht="14.25">
      <c r="A77" s="177" t="s">
        <v>259</v>
      </c>
      <c r="B77" s="178">
        <v>7</v>
      </c>
      <c r="C77" s="178">
        <v>5</v>
      </c>
      <c r="D77" s="178">
        <v>2</v>
      </c>
      <c r="E77" s="179" t="s">
        <v>268</v>
      </c>
      <c r="F77" s="188">
        <f>B28+B35+B42+B49+B56+B63+B70+B77+F7+F14</f>
        <v>480</v>
      </c>
      <c r="G77" s="189">
        <f>C28+C35+C42+C49+C56+C63+C70+C77+G7+G14</f>
        <v>129</v>
      </c>
      <c r="H77" s="173">
        <f>D28+D35+D42+D49+D56+D63+D70+D77+H7+H14</f>
        <v>351</v>
      </c>
    </row>
    <row r="78" spans="1:8" ht="14.25">
      <c r="A78" s="177">
        <v>50</v>
      </c>
      <c r="B78" s="178">
        <v>2</v>
      </c>
      <c r="C78" s="178">
        <v>1</v>
      </c>
      <c r="D78" s="178">
        <v>1</v>
      </c>
      <c r="E78" s="179" t="s">
        <v>269</v>
      </c>
      <c r="F78" s="188">
        <f>F21+F28+F35+F42+F49+F56+F63+F70</f>
        <v>4</v>
      </c>
      <c r="G78" s="189">
        <f>G21+G28+G35+G42+G49+G56+G63+G70</f>
        <v>2</v>
      </c>
      <c r="H78" s="173">
        <f>H21+H28+H35+H42+H49+H56+H63+H70</f>
        <v>2</v>
      </c>
    </row>
    <row r="79" spans="1:8" ht="14.25">
      <c r="A79" s="177">
        <v>51</v>
      </c>
      <c r="B79" s="178" t="s">
        <v>210</v>
      </c>
      <c r="C79" s="178" t="s">
        <v>210</v>
      </c>
      <c r="D79" s="178" t="s">
        <v>210</v>
      </c>
      <c r="E79" s="190" t="s">
        <v>270</v>
      </c>
      <c r="F79" s="188"/>
      <c r="G79" s="189"/>
      <c r="H79" s="173"/>
    </row>
    <row r="80" spans="1:8" ht="14.25">
      <c r="A80" s="177">
        <v>52</v>
      </c>
      <c r="B80" s="178">
        <v>3</v>
      </c>
      <c r="C80" s="178">
        <v>3</v>
      </c>
      <c r="D80" s="178">
        <v>0</v>
      </c>
      <c r="E80" s="179" t="s">
        <v>267</v>
      </c>
      <c r="F80" s="191">
        <f>F76/$B$5*100</f>
        <v>13.261648745519713</v>
      </c>
      <c r="G80" s="192">
        <f>G76/$C$5*100</f>
        <v>21.084337349397593</v>
      </c>
      <c r="H80" s="193">
        <f>H76/$D$5*100</f>
        <v>9.948979591836734</v>
      </c>
    </row>
    <row r="81" spans="1:8" ht="14.25">
      <c r="A81" s="177">
        <v>53</v>
      </c>
      <c r="B81" s="178">
        <v>1</v>
      </c>
      <c r="C81" s="178">
        <v>0</v>
      </c>
      <c r="D81" s="178">
        <v>1</v>
      </c>
      <c r="E81" s="179" t="s">
        <v>268</v>
      </c>
      <c r="F81" s="191">
        <f>F77/$B$5*100</f>
        <v>86.02150537634408</v>
      </c>
      <c r="G81" s="192">
        <f>G77/$C$5*100</f>
        <v>77.71084337349397</v>
      </c>
      <c r="H81" s="193">
        <f>H77/$D$5*100</f>
        <v>89.54081632653062</v>
      </c>
    </row>
    <row r="82" spans="1:8" ht="15" thickBot="1">
      <c r="A82" s="194">
        <v>54</v>
      </c>
      <c r="B82" s="195">
        <v>1</v>
      </c>
      <c r="C82" s="195">
        <v>1</v>
      </c>
      <c r="D82" s="195">
        <v>0</v>
      </c>
      <c r="E82" s="196" t="s">
        <v>269</v>
      </c>
      <c r="F82" s="197">
        <f>F78/$B$5*100</f>
        <v>0.7168458781362007</v>
      </c>
      <c r="G82" s="198">
        <f>G78/$C$5*100</f>
        <v>1.2048192771084338</v>
      </c>
      <c r="H82" s="199">
        <f>H78/$D$5*100</f>
        <v>0.5102040816326531</v>
      </c>
    </row>
    <row r="83" ht="14.25">
      <c r="A83" s="266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115</v>
      </c>
      <c r="E1" s="205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2</v>
      </c>
      <c r="B2" s="4" t="s">
        <v>116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117</v>
      </c>
      <c r="H3" s="233"/>
      <c r="I3" s="233"/>
      <c r="J3" s="233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29"/>
      <c r="B4" s="232" t="s">
        <v>5</v>
      </c>
      <c r="C4" s="223" t="s">
        <v>6</v>
      </c>
      <c r="D4" s="223" t="s">
        <v>118</v>
      </c>
      <c r="E4" s="223" t="s">
        <v>119</v>
      </c>
      <c r="F4" s="223" t="s">
        <v>120</v>
      </c>
      <c r="G4" s="223" t="s">
        <v>121</v>
      </c>
      <c r="H4" s="223" t="s">
        <v>122</v>
      </c>
      <c r="I4" s="223" t="s">
        <v>123</v>
      </c>
      <c r="J4" s="223" t="s">
        <v>124</v>
      </c>
      <c r="K4" s="226" t="s">
        <v>125</v>
      </c>
    </row>
    <row r="5" spans="1:11" ht="13.5">
      <c r="A5" s="230"/>
      <c r="B5" s="206"/>
      <c r="C5" s="224"/>
      <c r="D5" s="224"/>
      <c r="E5" s="224"/>
      <c r="F5" s="224"/>
      <c r="G5" s="224"/>
      <c r="H5" s="224"/>
      <c r="I5" s="224"/>
      <c r="J5" s="224"/>
      <c r="K5" s="227"/>
    </row>
    <row r="6" spans="1:11" ht="14.25" thickBot="1">
      <c r="A6" s="231"/>
      <c r="B6" s="207"/>
      <c r="C6" s="225"/>
      <c r="D6" s="225"/>
      <c r="E6" s="225"/>
      <c r="F6" s="225"/>
      <c r="G6" s="225"/>
      <c r="H6" s="225"/>
      <c r="I6" s="225"/>
      <c r="J6" s="225"/>
      <c r="K6" s="228"/>
    </row>
    <row r="7" spans="1:11" ht="13.5">
      <c r="A7" s="6" t="s">
        <v>53</v>
      </c>
      <c r="B7" s="7">
        <f aca="true" t="shared" si="0" ref="B7:K7">B8+B13</f>
        <v>16561</v>
      </c>
      <c r="C7" s="8">
        <f t="shared" si="0"/>
        <v>147</v>
      </c>
      <c r="D7" s="8">
        <f t="shared" si="0"/>
        <v>125</v>
      </c>
      <c r="E7" s="8">
        <f t="shared" si="0"/>
        <v>2381</v>
      </c>
      <c r="F7" s="8">
        <f t="shared" si="0"/>
        <v>899</v>
      </c>
      <c r="G7" s="8">
        <f t="shared" si="0"/>
        <v>5860</v>
      </c>
      <c r="H7" s="8">
        <f t="shared" si="0"/>
        <v>1631</v>
      </c>
      <c r="I7" s="8">
        <f t="shared" si="0"/>
        <v>4047</v>
      </c>
      <c r="J7" s="8">
        <f t="shared" si="0"/>
        <v>878</v>
      </c>
      <c r="K7" s="9">
        <f t="shared" si="0"/>
        <v>593</v>
      </c>
    </row>
    <row r="8" spans="1:11" ht="13.5">
      <c r="A8" s="12" t="s">
        <v>54</v>
      </c>
      <c r="B8" s="13">
        <f aca="true" t="shared" si="1" ref="B8:K8">SUM(B9:B12)</f>
        <v>10346</v>
      </c>
      <c r="C8" s="14">
        <f t="shared" si="1"/>
        <v>100</v>
      </c>
      <c r="D8" s="14">
        <f t="shared" si="1"/>
        <v>80</v>
      </c>
      <c r="E8" s="14">
        <f t="shared" si="1"/>
        <v>1640</v>
      </c>
      <c r="F8" s="14">
        <f t="shared" si="1"/>
        <v>568</v>
      </c>
      <c r="G8" s="14">
        <f t="shared" si="1"/>
        <v>3482</v>
      </c>
      <c r="H8" s="14">
        <f t="shared" si="1"/>
        <v>1023</v>
      </c>
      <c r="I8" s="14">
        <f t="shared" si="1"/>
        <v>2580</v>
      </c>
      <c r="J8" s="14">
        <f t="shared" si="1"/>
        <v>678</v>
      </c>
      <c r="K8" s="15">
        <f t="shared" si="1"/>
        <v>195</v>
      </c>
    </row>
    <row r="9" spans="1:11" ht="13.5">
      <c r="A9" s="16" t="s">
        <v>55</v>
      </c>
      <c r="B9" s="17">
        <f>SUM(C9:K9)</f>
        <v>7120</v>
      </c>
      <c r="C9" s="18">
        <v>56</v>
      </c>
      <c r="D9" s="18">
        <v>34</v>
      </c>
      <c r="E9" s="18">
        <v>1114</v>
      </c>
      <c r="F9" s="18">
        <v>386</v>
      </c>
      <c r="G9" s="18">
        <v>2283</v>
      </c>
      <c r="H9" s="18">
        <v>730</v>
      </c>
      <c r="I9" s="18">
        <v>1983</v>
      </c>
      <c r="J9" s="18">
        <v>467</v>
      </c>
      <c r="K9" s="19">
        <v>67</v>
      </c>
    </row>
    <row r="10" spans="1:11" ht="13.5">
      <c r="A10" s="16" t="s">
        <v>56</v>
      </c>
      <c r="B10" s="17">
        <f>SUM(C10:K10)</f>
        <v>1355</v>
      </c>
      <c r="C10" s="18">
        <v>10</v>
      </c>
      <c r="D10" s="18">
        <v>15</v>
      </c>
      <c r="E10" s="18">
        <v>190</v>
      </c>
      <c r="F10" s="18">
        <v>78</v>
      </c>
      <c r="G10" s="18">
        <v>574</v>
      </c>
      <c r="H10" s="18">
        <v>119</v>
      </c>
      <c r="I10" s="18">
        <v>222</v>
      </c>
      <c r="J10" s="18">
        <v>82</v>
      </c>
      <c r="K10" s="19">
        <v>65</v>
      </c>
    </row>
    <row r="11" spans="1:11" ht="13.5">
      <c r="A11" s="16" t="s">
        <v>57</v>
      </c>
      <c r="B11" s="17">
        <f>SUM(C11:K11)</f>
        <v>867</v>
      </c>
      <c r="C11" s="18">
        <v>15</v>
      </c>
      <c r="D11" s="18">
        <v>14</v>
      </c>
      <c r="E11" s="18">
        <v>164</v>
      </c>
      <c r="F11" s="18">
        <v>40</v>
      </c>
      <c r="G11" s="18">
        <v>266</v>
      </c>
      <c r="H11" s="18">
        <v>115</v>
      </c>
      <c r="I11" s="18">
        <v>150</v>
      </c>
      <c r="J11" s="18">
        <v>79</v>
      </c>
      <c r="K11" s="19">
        <v>24</v>
      </c>
    </row>
    <row r="12" spans="1:11" ht="13.5">
      <c r="A12" s="20" t="s">
        <v>58</v>
      </c>
      <c r="B12" s="21">
        <f>SUM(C12:K12)</f>
        <v>1004</v>
      </c>
      <c r="C12" s="10">
        <v>19</v>
      </c>
      <c r="D12" s="10">
        <v>17</v>
      </c>
      <c r="E12" s="10">
        <v>172</v>
      </c>
      <c r="F12" s="10">
        <v>64</v>
      </c>
      <c r="G12" s="10">
        <v>359</v>
      </c>
      <c r="H12" s="10">
        <v>59</v>
      </c>
      <c r="I12" s="10">
        <v>225</v>
      </c>
      <c r="J12" s="10">
        <v>50</v>
      </c>
      <c r="K12" s="11">
        <v>39</v>
      </c>
    </row>
    <row r="13" spans="1:11" ht="13.5">
      <c r="A13" s="22" t="s">
        <v>59</v>
      </c>
      <c r="B13" s="21">
        <f aca="true" t="shared" si="2" ref="B13:K13">B14+B18+B21+B29+B17+B36+B44+B47+B52+B60</f>
        <v>6215</v>
      </c>
      <c r="C13" s="10">
        <f t="shared" si="2"/>
        <v>47</v>
      </c>
      <c r="D13" s="10">
        <f t="shared" si="2"/>
        <v>45</v>
      </c>
      <c r="E13" s="10">
        <f t="shared" si="2"/>
        <v>741</v>
      </c>
      <c r="F13" s="10">
        <f t="shared" si="2"/>
        <v>331</v>
      </c>
      <c r="G13" s="10">
        <f t="shared" si="2"/>
        <v>2378</v>
      </c>
      <c r="H13" s="10">
        <f t="shared" si="2"/>
        <v>608</v>
      </c>
      <c r="I13" s="10">
        <f t="shared" si="2"/>
        <v>1467</v>
      </c>
      <c r="J13" s="10">
        <f t="shared" si="2"/>
        <v>200</v>
      </c>
      <c r="K13" s="11">
        <f t="shared" si="2"/>
        <v>398</v>
      </c>
    </row>
    <row r="14" spans="1:11" ht="13.5">
      <c r="A14" s="23" t="s">
        <v>60</v>
      </c>
      <c r="B14" s="21">
        <f aca="true" t="shared" si="3" ref="B14:K14">SUM(B15:B16)</f>
        <v>109</v>
      </c>
      <c r="C14" s="10">
        <f t="shared" si="3"/>
        <v>0</v>
      </c>
      <c r="D14" s="10">
        <f t="shared" si="3"/>
        <v>1</v>
      </c>
      <c r="E14" s="10">
        <f t="shared" si="3"/>
        <v>11</v>
      </c>
      <c r="F14" s="10">
        <f t="shared" si="3"/>
        <v>3</v>
      </c>
      <c r="G14" s="10">
        <f t="shared" si="3"/>
        <v>41</v>
      </c>
      <c r="H14" s="10">
        <f t="shared" si="3"/>
        <v>11</v>
      </c>
      <c r="I14" s="10">
        <f t="shared" si="3"/>
        <v>13</v>
      </c>
      <c r="J14" s="10">
        <f t="shared" si="3"/>
        <v>18</v>
      </c>
      <c r="K14" s="11">
        <f t="shared" si="3"/>
        <v>11</v>
      </c>
    </row>
    <row r="15" spans="1:11" ht="13.5">
      <c r="A15" s="16" t="s">
        <v>61</v>
      </c>
      <c r="B15" s="17">
        <f>SUM(C15:K15)</f>
        <v>79</v>
      </c>
      <c r="C15" s="18"/>
      <c r="D15" s="18">
        <v>1</v>
      </c>
      <c r="E15" s="18">
        <v>6</v>
      </c>
      <c r="F15" s="18">
        <v>3</v>
      </c>
      <c r="G15" s="18">
        <v>31</v>
      </c>
      <c r="H15" s="18">
        <v>11</v>
      </c>
      <c r="I15" s="18">
        <v>9</v>
      </c>
      <c r="J15" s="18">
        <v>9</v>
      </c>
      <c r="K15" s="19">
        <v>9</v>
      </c>
    </row>
    <row r="16" spans="1:11" ht="13.5">
      <c r="A16" s="20" t="s">
        <v>62</v>
      </c>
      <c r="B16" s="21">
        <f>SUM(C16:K16)</f>
        <v>30</v>
      </c>
      <c r="C16" s="10"/>
      <c r="D16" s="10"/>
      <c r="E16" s="10">
        <v>5</v>
      </c>
      <c r="F16" s="10"/>
      <c r="G16" s="10">
        <v>10</v>
      </c>
      <c r="H16" s="10"/>
      <c r="I16" s="10">
        <v>4</v>
      </c>
      <c r="J16" s="10">
        <v>9</v>
      </c>
      <c r="K16" s="11">
        <v>2</v>
      </c>
    </row>
    <row r="17" spans="1:11" ht="13.5">
      <c r="A17" s="24" t="s">
        <v>63</v>
      </c>
      <c r="B17" s="21">
        <f>SUM(C17:K17)</f>
        <v>23</v>
      </c>
      <c r="C17" s="10"/>
      <c r="D17" s="10"/>
      <c r="E17" s="10">
        <v>5</v>
      </c>
      <c r="F17" s="10">
        <v>5</v>
      </c>
      <c r="G17" s="10">
        <v>6</v>
      </c>
      <c r="H17" s="10">
        <v>1</v>
      </c>
      <c r="I17" s="10">
        <v>5</v>
      </c>
      <c r="J17" s="10"/>
      <c r="K17" s="11">
        <v>1</v>
      </c>
    </row>
    <row r="18" spans="1:11" ht="13.5">
      <c r="A18" s="25" t="s">
        <v>64</v>
      </c>
      <c r="B18" s="13">
        <f aca="true" t="shared" si="4" ref="B18:K18">SUM(B19:B20)</f>
        <v>356</v>
      </c>
      <c r="C18" s="14">
        <f t="shared" si="4"/>
        <v>5</v>
      </c>
      <c r="D18" s="14">
        <f t="shared" si="4"/>
        <v>3</v>
      </c>
      <c r="E18" s="14">
        <f t="shared" si="4"/>
        <v>47</v>
      </c>
      <c r="F18" s="14">
        <f t="shared" si="4"/>
        <v>16</v>
      </c>
      <c r="G18" s="14">
        <f t="shared" si="4"/>
        <v>178</v>
      </c>
      <c r="H18" s="14">
        <f t="shared" si="4"/>
        <v>25</v>
      </c>
      <c r="I18" s="14">
        <f t="shared" si="4"/>
        <v>59</v>
      </c>
      <c r="J18" s="14">
        <f t="shared" si="4"/>
        <v>16</v>
      </c>
      <c r="K18" s="15">
        <f t="shared" si="4"/>
        <v>7</v>
      </c>
    </row>
    <row r="19" spans="1:11" ht="13.5">
      <c r="A19" s="16" t="s">
        <v>65</v>
      </c>
      <c r="B19" s="26">
        <f>SUM(C19:K19)</f>
        <v>299</v>
      </c>
      <c r="C19" s="27">
        <v>4</v>
      </c>
      <c r="D19" s="27">
        <v>3</v>
      </c>
      <c r="E19" s="27">
        <v>42</v>
      </c>
      <c r="F19" s="27">
        <v>10</v>
      </c>
      <c r="G19" s="27">
        <v>150</v>
      </c>
      <c r="H19" s="27">
        <v>21</v>
      </c>
      <c r="I19" s="27">
        <v>48</v>
      </c>
      <c r="J19" s="27">
        <v>14</v>
      </c>
      <c r="K19" s="28">
        <v>7</v>
      </c>
    </row>
    <row r="20" spans="1:11" ht="13.5">
      <c r="A20" s="20" t="s">
        <v>66</v>
      </c>
      <c r="B20" s="21">
        <f>SUM(C20:K20)</f>
        <v>57</v>
      </c>
      <c r="C20" s="10">
        <v>1</v>
      </c>
      <c r="D20" s="10"/>
      <c r="E20" s="10">
        <v>5</v>
      </c>
      <c r="F20" s="10">
        <v>6</v>
      </c>
      <c r="G20" s="10">
        <v>28</v>
      </c>
      <c r="H20" s="10">
        <v>4</v>
      </c>
      <c r="I20" s="10">
        <v>11</v>
      </c>
      <c r="J20" s="10">
        <v>2</v>
      </c>
      <c r="K20" s="11"/>
    </row>
    <row r="21" spans="1:11" ht="13.5">
      <c r="A21" s="25" t="s">
        <v>67</v>
      </c>
      <c r="B21" s="13">
        <f aca="true" t="shared" si="5" ref="B21:K21">SUM(B22:B28)</f>
        <v>389</v>
      </c>
      <c r="C21" s="14">
        <f t="shared" si="5"/>
        <v>7</v>
      </c>
      <c r="D21" s="14">
        <f t="shared" si="5"/>
        <v>2</v>
      </c>
      <c r="E21" s="14">
        <f t="shared" si="5"/>
        <v>72</v>
      </c>
      <c r="F21" s="14">
        <f t="shared" si="5"/>
        <v>25</v>
      </c>
      <c r="G21" s="14">
        <f t="shared" si="5"/>
        <v>160</v>
      </c>
      <c r="H21" s="14">
        <f t="shared" si="5"/>
        <v>24</v>
      </c>
      <c r="I21" s="14">
        <f t="shared" si="5"/>
        <v>74</v>
      </c>
      <c r="J21" s="14">
        <f t="shared" si="5"/>
        <v>12</v>
      </c>
      <c r="K21" s="15">
        <f t="shared" si="5"/>
        <v>13</v>
      </c>
    </row>
    <row r="22" spans="1:11" ht="13.5">
      <c r="A22" s="30" t="s">
        <v>68</v>
      </c>
      <c r="B22" s="26">
        <f aca="true" t="shared" si="6" ref="B22:B28">SUM(C22:K22)</f>
        <v>92</v>
      </c>
      <c r="C22" s="27">
        <v>2</v>
      </c>
      <c r="D22" s="27"/>
      <c r="E22" s="27">
        <v>23</v>
      </c>
      <c r="F22" s="27">
        <v>2</v>
      </c>
      <c r="G22" s="27">
        <v>42</v>
      </c>
      <c r="H22" s="27">
        <v>5</v>
      </c>
      <c r="I22" s="27">
        <v>14</v>
      </c>
      <c r="J22" s="27">
        <v>3</v>
      </c>
      <c r="K22" s="28">
        <v>1</v>
      </c>
    </row>
    <row r="23" spans="1:11" ht="13.5">
      <c r="A23" s="30" t="s">
        <v>69</v>
      </c>
      <c r="B23" s="17">
        <f t="shared" si="6"/>
        <v>170</v>
      </c>
      <c r="C23" s="18">
        <v>5</v>
      </c>
      <c r="D23" s="18">
        <v>2</v>
      </c>
      <c r="E23" s="18">
        <v>26</v>
      </c>
      <c r="F23" s="18">
        <v>7</v>
      </c>
      <c r="G23" s="18">
        <v>72</v>
      </c>
      <c r="H23" s="18">
        <v>11</v>
      </c>
      <c r="I23" s="18">
        <v>35</v>
      </c>
      <c r="J23" s="18">
        <v>7</v>
      </c>
      <c r="K23" s="19">
        <v>5</v>
      </c>
    </row>
    <row r="24" spans="1:11" ht="13.5">
      <c r="A24" s="30" t="s">
        <v>70</v>
      </c>
      <c r="B24" s="17">
        <f t="shared" si="6"/>
        <v>49</v>
      </c>
      <c r="C24" s="18"/>
      <c r="D24" s="18"/>
      <c r="E24" s="18">
        <v>5</v>
      </c>
      <c r="F24" s="18">
        <v>11</v>
      </c>
      <c r="G24" s="18">
        <v>14</v>
      </c>
      <c r="H24" s="18">
        <v>5</v>
      </c>
      <c r="I24" s="18">
        <v>12</v>
      </c>
      <c r="J24" s="18">
        <v>1</v>
      </c>
      <c r="K24" s="19">
        <v>1</v>
      </c>
    </row>
    <row r="25" spans="1:11" ht="13.5">
      <c r="A25" s="30" t="s">
        <v>71</v>
      </c>
      <c r="B25" s="17">
        <f t="shared" si="6"/>
        <v>31</v>
      </c>
      <c r="C25" s="18"/>
      <c r="D25" s="18"/>
      <c r="E25" s="18">
        <v>4</v>
      </c>
      <c r="F25" s="18">
        <v>4</v>
      </c>
      <c r="G25" s="18">
        <v>18</v>
      </c>
      <c r="H25" s="18">
        <v>3</v>
      </c>
      <c r="I25" s="18">
        <v>2</v>
      </c>
      <c r="J25" s="18"/>
      <c r="K25" s="19"/>
    </row>
    <row r="26" spans="1:11" ht="13.5">
      <c r="A26" s="30" t="s">
        <v>72</v>
      </c>
      <c r="B26" s="17">
        <f t="shared" si="6"/>
        <v>19</v>
      </c>
      <c r="C26" s="18"/>
      <c r="D26" s="18"/>
      <c r="E26" s="18">
        <v>5</v>
      </c>
      <c r="F26" s="18"/>
      <c r="G26" s="18">
        <v>10</v>
      </c>
      <c r="H26" s="18"/>
      <c r="I26" s="18">
        <v>3</v>
      </c>
      <c r="J26" s="18">
        <v>1</v>
      </c>
      <c r="K26" s="19"/>
    </row>
    <row r="27" spans="1:11" ht="13.5">
      <c r="A27" s="30" t="s">
        <v>73</v>
      </c>
      <c r="B27" s="17">
        <f t="shared" si="6"/>
        <v>12</v>
      </c>
      <c r="C27" s="18"/>
      <c r="D27" s="18"/>
      <c r="E27" s="18">
        <v>5</v>
      </c>
      <c r="F27" s="18"/>
      <c r="G27" s="18">
        <v>1</v>
      </c>
      <c r="H27" s="18"/>
      <c r="I27" s="18"/>
      <c r="J27" s="18"/>
      <c r="K27" s="19">
        <v>6</v>
      </c>
    </row>
    <row r="28" spans="1:11" ht="13.5">
      <c r="A28" s="31" t="s">
        <v>74</v>
      </c>
      <c r="B28" s="21">
        <f t="shared" si="6"/>
        <v>16</v>
      </c>
      <c r="C28" s="10"/>
      <c r="D28" s="10"/>
      <c r="E28" s="10">
        <v>4</v>
      </c>
      <c r="F28" s="10">
        <v>1</v>
      </c>
      <c r="G28" s="10">
        <v>3</v>
      </c>
      <c r="H28" s="10"/>
      <c r="I28" s="10">
        <v>8</v>
      </c>
      <c r="J28" s="10"/>
      <c r="K28" s="11"/>
    </row>
    <row r="29" spans="1:11" ht="13.5">
      <c r="A29" s="25" t="s">
        <v>75</v>
      </c>
      <c r="B29" s="13">
        <f aca="true" t="shared" si="7" ref="B29:K29">SUM(B30:B35)</f>
        <v>585</v>
      </c>
      <c r="C29" s="14">
        <f t="shared" si="7"/>
        <v>7</v>
      </c>
      <c r="D29" s="14">
        <f t="shared" si="7"/>
        <v>10</v>
      </c>
      <c r="E29" s="14">
        <f t="shared" si="7"/>
        <v>60</v>
      </c>
      <c r="F29" s="14">
        <f t="shared" si="7"/>
        <v>28</v>
      </c>
      <c r="G29" s="14">
        <f t="shared" si="7"/>
        <v>294</v>
      </c>
      <c r="H29" s="14">
        <f t="shared" si="7"/>
        <v>23</v>
      </c>
      <c r="I29" s="14">
        <f t="shared" si="7"/>
        <v>113</v>
      </c>
      <c r="J29" s="14">
        <f t="shared" si="7"/>
        <v>10</v>
      </c>
      <c r="K29" s="15">
        <f t="shared" si="7"/>
        <v>40</v>
      </c>
    </row>
    <row r="30" spans="1:11" ht="13.5">
      <c r="A30" s="16" t="s">
        <v>76</v>
      </c>
      <c r="B30" s="17">
        <f aca="true" t="shared" si="8" ref="B30:B35">SUM(C30:K30)</f>
        <v>40</v>
      </c>
      <c r="C30" s="18"/>
      <c r="D30" s="18"/>
      <c r="E30" s="18">
        <v>3</v>
      </c>
      <c r="F30" s="18">
        <v>2</v>
      </c>
      <c r="G30" s="18">
        <v>29</v>
      </c>
      <c r="H30" s="18"/>
      <c r="I30" s="18">
        <v>4</v>
      </c>
      <c r="J30" s="18">
        <v>1</v>
      </c>
      <c r="K30" s="19">
        <v>1</v>
      </c>
    </row>
    <row r="31" spans="1:11" ht="13.5">
      <c r="A31" s="16" t="s">
        <v>77</v>
      </c>
      <c r="B31" s="17">
        <f t="shared" si="8"/>
        <v>120</v>
      </c>
      <c r="C31" s="18">
        <v>6</v>
      </c>
      <c r="D31" s="18">
        <v>7</v>
      </c>
      <c r="E31" s="18">
        <v>13</v>
      </c>
      <c r="F31" s="18">
        <v>5</v>
      </c>
      <c r="G31" s="18">
        <v>55</v>
      </c>
      <c r="H31" s="18">
        <v>10</v>
      </c>
      <c r="I31" s="18">
        <v>19</v>
      </c>
      <c r="J31" s="18">
        <v>2</v>
      </c>
      <c r="K31" s="19">
        <v>3</v>
      </c>
    </row>
    <row r="32" spans="1:11" ht="13.5">
      <c r="A32" s="16" t="s">
        <v>78</v>
      </c>
      <c r="B32" s="17">
        <f t="shared" si="8"/>
        <v>100</v>
      </c>
      <c r="C32" s="18"/>
      <c r="D32" s="18"/>
      <c r="E32" s="18">
        <v>16</v>
      </c>
      <c r="F32" s="18">
        <v>5</v>
      </c>
      <c r="G32" s="18">
        <v>61</v>
      </c>
      <c r="H32" s="18">
        <v>3</v>
      </c>
      <c r="I32" s="18">
        <v>12</v>
      </c>
      <c r="J32" s="18">
        <v>1</v>
      </c>
      <c r="K32" s="19">
        <v>2</v>
      </c>
    </row>
    <row r="33" spans="1:11" ht="13.5">
      <c r="A33" s="16" t="s">
        <v>79</v>
      </c>
      <c r="B33" s="17">
        <f t="shared" si="8"/>
        <v>133</v>
      </c>
      <c r="C33" s="18"/>
      <c r="D33" s="18">
        <v>1</v>
      </c>
      <c r="E33" s="18">
        <v>15</v>
      </c>
      <c r="F33" s="18">
        <v>7</v>
      </c>
      <c r="G33" s="18">
        <v>68</v>
      </c>
      <c r="H33" s="18">
        <v>5</v>
      </c>
      <c r="I33" s="18">
        <v>21</v>
      </c>
      <c r="J33" s="18">
        <v>3</v>
      </c>
      <c r="K33" s="19">
        <v>13</v>
      </c>
    </row>
    <row r="34" spans="1:11" ht="13.5">
      <c r="A34" s="16" t="s">
        <v>80</v>
      </c>
      <c r="B34" s="17">
        <f t="shared" si="8"/>
        <v>91</v>
      </c>
      <c r="C34" s="18">
        <v>1</v>
      </c>
      <c r="D34" s="18">
        <v>1</v>
      </c>
      <c r="E34" s="18">
        <v>8</v>
      </c>
      <c r="F34" s="18">
        <v>2</v>
      </c>
      <c r="G34" s="18">
        <v>30</v>
      </c>
      <c r="H34" s="18">
        <v>4</v>
      </c>
      <c r="I34" s="18">
        <v>22</v>
      </c>
      <c r="J34" s="18">
        <v>2</v>
      </c>
      <c r="K34" s="19">
        <v>21</v>
      </c>
    </row>
    <row r="35" spans="1:11" ht="13.5">
      <c r="A35" s="16" t="s">
        <v>81</v>
      </c>
      <c r="B35" s="17">
        <f t="shared" si="8"/>
        <v>101</v>
      </c>
      <c r="C35" s="18"/>
      <c r="D35" s="18">
        <v>1</v>
      </c>
      <c r="E35" s="18">
        <v>5</v>
      </c>
      <c r="F35" s="18">
        <v>7</v>
      </c>
      <c r="G35" s="18">
        <v>51</v>
      </c>
      <c r="H35" s="18">
        <v>1</v>
      </c>
      <c r="I35" s="18">
        <v>35</v>
      </c>
      <c r="J35" s="18">
        <v>1</v>
      </c>
      <c r="K35" s="19"/>
    </row>
    <row r="36" spans="1:11" ht="13.5">
      <c r="A36" s="25" t="s">
        <v>82</v>
      </c>
      <c r="B36" s="13">
        <f aca="true" t="shared" si="9" ref="B36:K36">SUM(B37:B43)</f>
        <v>1807</v>
      </c>
      <c r="C36" s="14">
        <f t="shared" si="9"/>
        <v>13</v>
      </c>
      <c r="D36" s="14">
        <f t="shared" si="9"/>
        <v>12</v>
      </c>
      <c r="E36" s="14">
        <f t="shared" si="9"/>
        <v>250</v>
      </c>
      <c r="F36" s="14">
        <f t="shared" si="9"/>
        <v>115</v>
      </c>
      <c r="G36" s="14">
        <f t="shared" si="9"/>
        <v>627</v>
      </c>
      <c r="H36" s="14">
        <f t="shared" si="9"/>
        <v>306</v>
      </c>
      <c r="I36" s="14">
        <f t="shared" si="9"/>
        <v>342</v>
      </c>
      <c r="J36" s="14">
        <f t="shared" si="9"/>
        <v>67</v>
      </c>
      <c r="K36" s="15">
        <f t="shared" si="9"/>
        <v>75</v>
      </c>
    </row>
    <row r="37" spans="1:11" ht="13.5">
      <c r="A37" s="16" t="s">
        <v>83</v>
      </c>
      <c r="B37" s="17">
        <f aca="true" t="shared" si="10" ref="B37:B43">SUM(C37:K37)</f>
        <v>523</v>
      </c>
      <c r="C37" s="18">
        <v>1</v>
      </c>
      <c r="D37" s="18">
        <v>9</v>
      </c>
      <c r="E37" s="18">
        <v>91</v>
      </c>
      <c r="F37" s="18">
        <v>14</v>
      </c>
      <c r="G37" s="18">
        <v>146</v>
      </c>
      <c r="H37" s="18">
        <v>181</v>
      </c>
      <c r="I37" s="18">
        <v>51</v>
      </c>
      <c r="J37" s="18">
        <v>26</v>
      </c>
      <c r="K37" s="19">
        <v>4</v>
      </c>
    </row>
    <row r="38" spans="1:11" ht="13.5">
      <c r="A38" s="16" t="s">
        <v>84</v>
      </c>
      <c r="B38" s="17">
        <f t="shared" si="10"/>
        <v>375</v>
      </c>
      <c r="C38" s="18">
        <v>2</v>
      </c>
      <c r="D38" s="18">
        <v>1</v>
      </c>
      <c r="E38" s="18">
        <v>60</v>
      </c>
      <c r="F38" s="18">
        <v>49</v>
      </c>
      <c r="G38" s="18">
        <v>102</v>
      </c>
      <c r="H38" s="18">
        <v>29</v>
      </c>
      <c r="I38" s="18">
        <v>83</v>
      </c>
      <c r="J38" s="18">
        <v>10</v>
      </c>
      <c r="K38" s="19">
        <v>39</v>
      </c>
    </row>
    <row r="39" spans="1:11" ht="13.5">
      <c r="A39" s="16" t="s">
        <v>85</v>
      </c>
      <c r="B39" s="17">
        <f t="shared" si="10"/>
        <v>508</v>
      </c>
      <c r="C39" s="18">
        <v>5</v>
      </c>
      <c r="D39" s="18"/>
      <c r="E39" s="18">
        <v>49</v>
      </c>
      <c r="F39" s="18">
        <v>30</v>
      </c>
      <c r="G39" s="18">
        <v>203</v>
      </c>
      <c r="H39" s="18">
        <v>58</v>
      </c>
      <c r="I39" s="18">
        <v>123</v>
      </c>
      <c r="J39" s="18">
        <v>20</v>
      </c>
      <c r="K39" s="19">
        <v>20</v>
      </c>
    </row>
    <row r="40" spans="1:11" ht="13.5">
      <c r="A40" s="16" t="s">
        <v>86</v>
      </c>
      <c r="B40" s="17">
        <f t="shared" si="10"/>
        <v>135</v>
      </c>
      <c r="C40" s="18"/>
      <c r="D40" s="18">
        <v>1</v>
      </c>
      <c r="E40" s="18">
        <v>21</v>
      </c>
      <c r="F40" s="18">
        <v>5</v>
      </c>
      <c r="G40" s="18">
        <v>52</v>
      </c>
      <c r="H40" s="18">
        <v>15</v>
      </c>
      <c r="I40" s="18">
        <v>27</v>
      </c>
      <c r="J40" s="18">
        <v>2</v>
      </c>
      <c r="K40" s="19">
        <v>12</v>
      </c>
    </row>
    <row r="41" spans="1:11" ht="13.5">
      <c r="A41" s="16" t="s">
        <v>87</v>
      </c>
      <c r="B41" s="17">
        <f t="shared" si="10"/>
        <v>113</v>
      </c>
      <c r="C41" s="18"/>
      <c r="D41" s="18"/>
      <c r="E41" s="18">
        <v>9</v>
      </c>
      <c r="F41" s="18">
        <v>13</v>
      </c>
      <c r="G41" s="18">
        <v>48</v>
      </c>
      <c r="H41" s="18">
        <v>13</v>
      </c>
      <c r="I41" s="18">
        <v>27</v>
      </c>
      <c r="J41" s="18">
        <v>3</v>
      </c>
      <c r="K41" s="19"/>
    </row>
    <row r="42" spans="1:11" ht="13.5">
      <c r="A42" s="16" t="s">
        <v>88</v>
      </c>
      <c r="B42" s="17">
        <f t="shared" si="10"/>
        <v>92</v>
      </c>
      <c r="C42" s="18">
        <v>2</v>
      </c>
      <c r="D42" s="18"/>
      <c r="E42" s="18">
        <v>14</v>
      </c>
      <c r="F42" s="18">
        <v>4</v>
      </c>
      <c r="G42" s="18">
        <v>49</v>
      </c>
      <c r="H42" s="18">
        <v>3</v>
      </c>
      <c r="I42" s="18">
        <v>16</v>
      </c>
      <c r="J42" s="18">
        <v>4</v>
      </c>
      <c r="K42" s="19"/>
    </row>
    <row r="43" spans="1:55" s="4" customFormat="1" ht="12.75" customHeight="1">
      <c r="A43" s="41" t="s">
        <v>89</v>
      </c>
      <c r="B43" s="42">
        <f t="shared" si="10"/>
        <v>61</v>
      </c>
      <c r="C43" s="33">
        <v>3</v>
      </c>
      <c r="D43" s="33">
        <v>1</v>
      </c>
      <c r="E43" s="33">
        <v>6</v>
      </c>
      <c r="F43" s="33"/>
      <c r="G43" s="33">
        <v>27</v>
      </c>
      <c r="H43" s="33">
        <v>7</v>
      </c>
      <c r="I43" s="33">
        <v>15</v>
      </c>
      <c r="J43" s="33">
        <v>2</v>
      </c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352</v>
      </c>
      <c r="C44" s="14">
        <f t="shared" si="11"/>
        <v>6</v>
      </c>
      <c r="D44" s="14">
        <f t="shared" si="11"/>
        <v>1</v>
      </c>
      <c r="E44" s="14">
        <f t="shared" si="11"/>
        <v>43</v>
      </c>
      <c r="F44" s="14">
        <f t="shared" si="11"/>
        <v>20</v>
      </c>
      <c r="G44" s="14">
        <f t="shared" si="11"/>
        <v>134</v>
      </c>
      <c r="H44" s="14">
        <f t="shared" si="11"/>
        <v>24</v>
      </c>
      <c r="I44" s="14">
        <f t="shared" si="11"/>
        <v>78</v>
      </c>
      <c r="J44" s="14">
        <f t="shared" si="11"/>
        <v>9</v>
      </c>
      <c r="K44" s="15">
        <f t="shared" si="11"/>
        <v>37</v>
      </c>
    </row>
    <row r="45" spans="1:11" ht="13.5">
      <c r="A45" s="44" t="s">
        <v>91</v>
      </c>
      <c r="B45" s="17">
        <f>SUM(C45:K45)</f>
        <v>187</v>
      </c>
      <c r="C45" s="18">
        <v>1</v>
      </c>
      <c r="D45" s="18">
        <v>1</v>
      </c>
      <c r="E45" s="18">
        <v>21</v>
      </c>
      <c r="F45" s="18">
        <v>14</v>
      </c>
      <c r="G45" s="18">
        <v>63</v>
      </c>
      <c r="H45" s="18">
        <v>18</v>
      </c>
      <c r="I45" s="18">
        <v>41</v>
      </c>
      <c r="J45" s="18">
        <v>4</v>
      </c>
      <c r="K45" s="19">
        <v>24</v>
      </c>
    </row>
    <row r="46" spans="1:11" ht="13.5">
      <c r="A46" s="41" t="s">
        <v>92</v>
      </c>
      <c r="B46" s="17">
        <f>SUM(C46:K46)</f>
        <v>165</v>
      </c>
      <c r="C46" s="18">
        <v>5</v>
      </c>
      <c r="D46" s="18"/>
      <c r="E46" s="18">
        <v>22</v>
      </c>
      <c r="F46" s="18">
        <v>6</v>
      </c>
      <c r="G46" s="18">
        <v>71</v>
      </c>
      <c r="H46" s="18">
        <v>6</v>
      </c>
      <c r="I46" s="18">
        <v>37</v>
      </c>
      <c r="J46" s="18">
        <v>5</v>
      </c>
      <c r="K46" s="19">
        <v>13</v>
      </c>
    </row>
    <row r="47" spans="1:11" ht="13.5">
      <c r="A47" s="43" t="s">
        <v>93</v>
      </c>
      <c r="B47" s="13">
        <f aca="true" t="shared" si="12" ref="B47:K47">SUM(B48:B51)</f>
        <v>659</v>
      </c>
      <c r="C47" s="14">
        <f t="shared" si="12"/>
        <v>3</v>
      </c>
      <c r="D47" s="14">
        <f t="shared" si="12"/>
        <v>3</v>
      </c>
      <c r="E47" s="14">
        <f t="shared" si="12"/>
        <v>92</v>
      </c>
      <c r="F47" s="14">
        <f t="shared" si="12"/>
        <v>34</v>
      </c>
      <c r="G47" s="14">
        <f t="shared" si="12"/>
        <v>253</v>
      </c>
      <c r="H47" s="14">
        <f t="shared" si="12"/>
        <v>44</v>
      </c>
      <c r="I47" s="14">
        <f t="shared" si="12"/>
        <v>120</v>
      </c>
      <c r="J47" s="14">
        <f t="shared" si="12"/>
        <v>25</v>
      </c>
      <c r="K47" s="15">
        <f t="shared" si="12"/>
        <v>85</v>
      </c>
    </row>
    <row r="48" spans="1:11" ht="13.5">
      <c r="A48" s="44" t="s">
        <v>94</v>
      </c>
      <c r="B48" s="17">
        <f>SUM(C48:K48)</f>
        <v>413</v>
      </c>
      <c r="C48" s="18">
        <v>2</v>
      </c>
      <c r="D48" s="18">
        <v>3</v>
      </c>
      <c r="E48" s="18">
        <v>64</v>
      </c>
      <c r="F48" s="18">
        <v>19</v>
      </c>
      <c r="G48" s="18">
        <v>151</v>
      </c>
      <c r="H48" s="18">
        <v>28</v>
      </c>
      <c r="I48" s="18">
        <v>79</v>
      </c>
      <c r="J48" s="18">
        <v>18</v>
      </c>
      <c r="K48" s="19">
        <v>49</v>
      </c>
    </row>
    <row r="49" spans="1:11" ht="13.5">
      <c r="A49" s="44" t="s">
        <v>95</v>
      </c>
      <c r="B49" s="17">
        <f>SUM(C49:K49)</f>
        <v>99</v>
      </c>
      <c r="C49" s="18"/>
      <c r="D49" s="18"/>
      <c r="E49" s="18">
        <v>11</v>
      </c>
      <c r="F49" s="18">
        <v>4</v>
      </c>
      <c r="G49" s="18">
        <v>50</v>
      </c>
      <c r="H49" s="18">
        <v>3</v>
      </c>
      <c r="I49" s="18">
        <v>22</v>
      </c>
      <c r="J49" s="18">
        <v>3</v>
      </c>
      <c r="K49" s="19">
        <v>6</v>
      </c>
    </row>
    <row r="50" spans="1:11" ht="13.5">
      <c r="A50" s="44" t="s">
        <v>96</v>
      </c>
      <c r="B50" s="17">
        <f>SUM(C50:K50)</f>
        <v>139</v>
      </c>
      <c r="C50" s="18">
        <v>1</v>
      </c>
      <c r="D50" s="18"/>
      <c r="E50" s="18">
        <v>16</v>
      </c>
      <c r="F50" s="18">
        <v>10</v>
      </c>
      <c r="G50" s="18">
        <v>50</v>
      </c>
      <c r="H50" s="18">
        <v>12</v>
      </c>
      <c r="I50" s="18">
        <v>19</v>
      </c>
      <c r="J50" s="18">
        <v>4</v>
      </c>
      <c r="K50" s="19">
        <v>27</v>
      </c>
    </row>
    <row r="51" spans="1:11" ht="13.5">
      <c r="A51" s="41" t="s">
        <v>97</v>
      </c>
      <c r="B51" s="17">
        <f>SUM(C51:K51)</f>
        <v>8</v>
      </c>
      <c r="C51" s="18"/>
      <c r="D51" s="18"/>
      <c r="E51" s="18">
        <v>1</v>
      </c>
      <c r="F51" s="18">
        <v>1</v>
      </c>
      <c r="G51" s="18">
        <v>2</v>
      </c>
      <c r="H51" s="18">
        <v>1</v>
      </c>
      <c r="I51" s="18"/>
      <c r="J51" s="18"/>
      <c r="K51" s="19">
        <v>3</v>
      </c>
    </row>
    <row r="52" spans="1:11" ht="13.5">
      <c r="A52" s="43" t="s">
        <v>98</v>
      </c>
      <c r="B52" s="13">
        <f aca="true" t="shared" si="13" ref="B52:K52">SUM(B53:B59)</f>
        <v>800</v>
      </c>
      <c r="C52" s="14">
        <f t="shared" si="13"/>
        <v>2</v>
      </c>
      <c r="D52" s="14">
        <f t="shared" si="13"/>
        <v>8</v>
      </c>
      <c r="E52" s="14">
        <f t="shared" si="13"/>
        <v>77</v>
      </c>
      <c r="F52" s="14">
        <f t="shared" si="13"/>
        <v>39</v>
      </c>
      <c r="G52" s="14">
        <f t="shared" si="13"/>
        <v>325</v>
      </c>
      <c r="H52" s="14">
        <f t="shared" si="13"/>
        <v>53</v>
      </c>
      <c r="I52" s="14">
        <f t="shared" si="13"/>
        <v>204</v>
      </c>
      <c r="J52" s="14">
        <f t="shared" si="13"/>
        <v>27</v>
      </c>
      <c r="K52" s="15">
        <f t="shared" si="13"/>
        <v>65</v>
      </c>
    </row>
    <row r="53" spans="1:11" ht="13.5">
      <c r="A53" s="45" t="s">
        <v>99</v>
      </c>
      <c r="B53" s="17">
        <f aca="true" t="shared" si="14" ref="B53:B59">SUM(C53:K53)</f>
        <v>397</v>
      </c>
      <c r="C53" s="18"/>
      <c r="D53" s="18">
        <v>5</v>
      </c>
      <c r="E53" s="18">
        <v>35</v>
      </c>
      <c r="F53" s="18">
        <v>25</v>
      </c>
      <c r="G53" s="18">
        <v>140</v>
      </c>
      <c r="H53" s="18">
        <v>27</v>
      </c>
      <c r="I53" s="18">
        <v>115</v>
      </c>
      <c r="J53" s="18">
        <v>9</v>
      </c>
      <c r="K53" s="19">
        <v>41</v>
      </c>
    </row>
    <row r="54" spans="1:11" ht="13.5">
      <c r="A54" s="45" t="s">
        <v>100</v>
      </c>
      <c r="B54" s="17">
        <f t="shared" si="14"/>
        <v>113</v>
      </c>
      <c r="C54" s="18"/>
      <c r="D54" s="18"/>
      <c r="E54" s="18">
        <v>12</v>
      </c>
      <c r="F54" s="18">
        <v>5</v>
      </c>
      <c r="G54" s="18">
        <v>51</v>
      </c>
      <c r="H54" s="18">
        <v>6</v>
      </c>
      <c r="I54" s="18">
        <v>26</v>
      </c>
      <c r="J54" s="18">
        <v>2</v>
      </c>
      <c r="K54" s="19">
        <v>11</v>
      </c>
    </row>
    <row r="55" spans="1:11" ht="13.5">
      <c r="A55" s="45" t="s">
        <v>101</v>
      </c>
      <c r="B55" s="17">
        <f t="shared" si="14"/>
        <v>78</v>
      </c>
      <c r="C55" s="18"/>
      <c r="D55" s="18"/>
      <c r="E55" s="18">
        <v>5</v>
      </c>
      <c r="F55" s="18">
        <v>3</v>
      </c>
      <c r="G55" s="18">
        <v>31</v>
      </c>
      <c r="H55" s="18">
        <v>8</v>
      </c>
      <c r="I55" s="18">
        <v>24</v>
      </c>
      <c r="J55" s="18">
        <v>4</v>
      </c>
      <c r="K55" s="19">
        <v>3</v>
      </c>
    </row>
    <row r="56" spans="1:11" ht="13.5">
      <c r="A56" s="45" t="s">
        <v>102</v>
      </c>
      <c r="B56" s="17">
        <f t="shared" si="14"/>
        <v>88</v>
      </c>
      <c r="C56" s="18"/>
      <c r="D56" s="18">
        <v>2</v>
      </c>
      <c r="E56" s="18">
        <v>11</v>
      </c>
      <c r="F56" s="18"/>
      <c r="G56" s="18">
        <v>52</v>
      </c>
      <c r="H56" s="18">
        <v>2</v>
      </c>
      <c r="I56" s="18">
        <v>12</v>
      </c>
      <c r="J56" s="18">
        <v>8</v>
      </c>
      <c r="K56" s="19">
        <v>1</v>
      </c>
    </row>
    <row r="57" spans="1:11" ht="13.5">
      <c r="A57" s="45" t="s">
        <v>103</v>
      </c>
      <c r="B57" s="17">
        <f t="shared" si="14"/>
        <v>20</v>
      </c>
      <c r="C57" s="18"/>
      <c r="D57" s="18"/>
      <c r="E57" s="18">
        <v>3</v>
      </c>
      <c r="F57" s="18"/>
      <c r="G57" s="18">
        <v>11</v>
      </c>
      <c r="H57" s="18">
        <v>1</v>
      </c>
      <c r="I57" s="18">
        <v>3</v>
      </c>
      <c r="J57" s="18">
        <v>2</v>
      </c>
      <c r="K57" s="19"/>
    </row>
    <row r="58" spans="1:11" ht="13.5">
      <c r="A58" s="46" t="s">
        <v>104</v>
      </c>
      <c r="B58" s="17">
        <f t="shared" si="14"/>
        <v>93</v>
      </c>
      <c r="C58" s="18">
        <v>2</v>
      </c>
      <c r="D58" s="18">
        <v>1</v>
      </c>
      <c r="E58" s="18">
        <v>10</v>
      </c>
      <c r="F58" s="18">
        <v>6</v>
      </c>
      <c r="G58" s="18">
        <v>33</v>
      </c>
      <c r="H58" s="18">
        <v>9</v>
      </c>
      <c r="I58" s="18">
        <v>21</v>
      </c>
      <c r="J58" s="18">
        <v>2</v>
      </c>
      <c r="K58" s="19">
        <v>9</v>
      </c>
    </row>
    <row r="59" spans="1:11" ht="13.5">
      <c r="A59" s="46" t="s">
        <v>105</v>
      </c>
      <c r="B59" s="17">
        <f t="shared" si="14"/>
        <v>11</v>
      </c>
      <c r="C59" s="18"/>
      <c r="D59" s="18"/>
      <c r="E59" s="18">
        <v>1</v>
      </c>
      <c r="F59" s="18"/>
      <c r="G59" s="18">
        <v>7</v>
      </c>
      <c r="H59" s="18"/>
      <c r="I59" s="18">
        <v>3</v>
      </c>
      <c r="J59" s="18"/>
      <c r="K59" s="19"/>
    </row>
    <row r="60" spans="1:11" ht="13.5">
      <c r="A60" s="43" t="s">
        <v>106</v>
      </c>
      <c r="B60" s="13">
        <f aca="true" t="shared" si="15" ref="B60:K60">SUM(B61:B68)</f>
        <v>1135</v>
      </c>
      <c r="C60" s="14">
        <f t="shared" si="15"/>
        <v>4</v>
      </c>
      <c r="D60" s="14">
        <f t="shared" si="15"/>
        <v>5</v>
      </c>
      <c r="E60" s="14">
        <f t="shared" si="15"/>
        <v>84</v>
      </c>
      <c r="F60" s="14">
        <f t="shared" si="15"/>
        <v>46</v>
      </c>
      <c r="G60" s="14">
        <f t="shared" si="15"/>
        <v>360</v>
      </c>
      <c r="H60" s="14">
        <f t="shared" si="15"/>
        <v>97</v>
      </c>
      <c r="I60" s="14">
        <f t="shared" si="15"/>
        <v>459</v>
      </c>
      <c r="J60" s="14">
        <f t="shared" si="15"/>
        <v>16</v>
      </c>
      <c r="K60" s="15">
        <f t="shared" si="15"/>
        <v>64</v>
      </c>
    </row>
    <row r="61" spans="1:11" ht="13.5">
      <c r="A61" s="44" t="s">
        <v>107</v>
      </c>
      <c r="B61" s="17">
        <f aca="true" t="shared" si="16" ref="B61:B68">SUM(C61:K61)</f>
        <v>91</v>
      </c>
      <c r="C61" s="18"/>
      <c r="D61" s="18">
        <v>4</v>
      </c>
      <c r="E61" s="18">
        <v>8</v>
      </c>
      <c r="F61" s="18">
        <v>5</v>
      </c>
      <c r="G61" s="18">
        <v>29</v>
      </c>
      <c r="H61" s="18">
        <v>12</v>
      </c>
      <c r="I61" s="18">
        <v>31</v>
      </c>
      <c r="J61" s="18">
        <v>2</v>
      </c>
      <c r="K61" s="19"/>
    </row>
    <row r="62" spans="1:11" ht="13.5">
      <c r="A62" s="44" t="s">
        <v>108</v>
      </c>
      <c r="B62" s="17">
        <f t="shared" si="16"/>
        <v>109</v>
      </c>
      <c r="C62" s="18">
        <v>1</v>
      </c>
      <c r="D62" s="18"/>
      <c r="E62" s="18">
        <v>4</v>
      </c>
      <c r="F62" s="18">
        <v>6</v>
      </c>
      <c r="G62" s="18">
        <v>32</v>
      </c>
      <c r="H62" s="18">
        <v>8</v>
      </c>
      <c r="I62" s="18">
        <v>54</v>
      </c>
      <c r="J62" s="18"/>
      <c r="K62" s="19">
        <v>4</v>
      </c>
    </row>
    <row r="63" spans="1:11" ht="13.5">
      <c r="A63" s="44" t="s">
        <v>109</v>
      </c>
      <c r="B63" s="17">
        <f t="shared" si="16"/>
        <v>467</v>
      </c>
      <c r="C63" s="18">
        <v>2</v>
      </c>
      <c r="D63" s="18">
        <v>1</v>
      </c>
      <c r="E63" s="18">
        <v>48</v>
      </c>
      <c r="F63" s="18">
        <v>14</v>
      </c>
      <c r="G63" s="18">
        <v>127</v>
      </c>
      <c r="H63" s="18">
        <v>34</v>
      </c>
      <c r="I63" s="18">
        <v>197</v>
      </c>
      <c r="J63" s="18">
        <v>11</v>
      </c>
      <c r="K63" s="19">
        <v>33</v>
      </c>
    </row>
    <row r="64" spans="1:11" ht="13.5">
      <c r="A64" s="44" t="s">
        <v>110</v>
      </c>
      <c r="B64" s="17">
        <f t="shared" si="16"/>
        <v>98</v>
      </c>
      <c r="C64" s="18"/>
      <c r="D64" s="18"/>
      <c r="E64" s="18">
        <v>7</v>
      </c>
      <c r="F64" s="18">
        <v>6</v>
      </c>
      <c r="G64" s="18">
        <v>40</v>
      </c>
      <c r="H64" s="18">
        <v>3</v>
      </c>
      <c r="I64" s="18">
        <v>40</v>
      </c>
      <c r="J64" s="18">
        <v>1</v>
      </c>
      <c r="K64" s="19">
        <v>1</v>
      </c>
    </row>
    <row r="65" spans="1:11" ht="13.5">
      <c r="A65" s="44" t="s">
        <v>111</v>
      </c>
      <c r="B65" s="17">
        <f t="shared" si="16"/>
        <v>76</v>
      </c>
      <c r="C65" s="18">
        <v>1</v>
      </c>
      <c r="D65" s="18"/>
      <c r="E65" s="18">
        <v>6</v>
      </c>
      <c r="F65" s="18">
        <v>4</v>
      </c>
      <c r="G65" s="18">
        <v>28</v>
      </c>
      <c r="H65" s="18">
        <v>3</v>
      </c>
      <c r="I65" s="18">
        <v>32</v>
      </c>
      <c r="J65" s="18">
        <v>2</v>
      </c>
      <c r="K65" s="19"/>
    </row>
    <row r="66" spans="1:11" ht="13.5">
      <c r="A66" s="44" t="s">
        <v>112</v>
      </c>
      <c r="B66" s="17">
        <f t="shared" si="16"/>
        <v>211</v>
      </c>
      <c r="C66" s="18"/>
      <c r="D66" s="18"/>
      <c r="E66" s="18">
        <v>9</v>
      </c>
      <c r="F66" s="18">
        <v>8</v>
      </c>
      <c r="G66" s="18">
        <v>69</v>
      </c>
      <c r="H66" s="18">
        <v>27</v>
      </c>
      <c r="I66" s="18">
        <v>73</v>
      </c>
      <c r="J66" s="18"/>
      <c r="K66" s="19">
        <v>25</v>
      </c>
    </row>
    <row r="67" spans="1:11" ht="13.5">
      <c r="A67" s="44" t="s">
        <v>113</v>
      </c>
      <c r="B67" s="17">
        <f t="shared" si="16"/>
        <v>48</v>
      </c>
      <c r="C67" s="18"/>
      <c r="D67" s="18"/>
      <c r="E67" s="18">
        <v>1</v>
      </c>
      <c r="F67" s="18">
        <v>3</v>
      </c>
      <c r="G67" s="18">
        <v>22</v>
      </c>
      <c r="H67" s="18">
        <v>6</v>
      </c>
      <c r="I67" s="18">
        <v>16</v>
      </c>
      <c r="J67" s="18"/>
      <c r="K67" s="19"/>
    </row>
    <row r="68" spans="1:11" ht="14.25" thickBot="1">
      <c r="A68" s="47" t="s">
        <v>0</v>
      </c>
      <c r="B68" s="48">
        <f t="shared" si="16"/>
        <v>35</v>
      </c>
      <c r="C68" s="36"/>
      <c r="D68" s="36"/>
      <c r="E68" s="36">
        <v>1</v>
      </c>
      <c r="F68" s="36"/>
      <c r="G68" s="36">
        <v>13</v>
      </c>
      <c r="H68" s="36">
        <v>4</v>
      </c>
      <c r="I68" s="36">
        <v>16</v>
      </c>
      <c r="J68" s="36"/>
      <c r="K68" s="37">
        <v>1</v>
      </c>
    </row>
    <row r="69" ht="13.5">
      <c r="A69" s="4" t="s">
        <v>126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115</v>
      </c>
      <c r="E1" s="205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114</v>
      </c>
      <c r="B2" s="4" t="s">
        <v>116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117</v>
      </c>
      <c r="H3" s="233"/>
      <c r="I3" s="233"/>
      <c r="J3" s="233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29"/>
      <c r="B4" s="232" t="s">
        <v>5</v>
      </c>
      <c r="C4" s="223" t="s">
        <v>6</v>
      </c>
      <c r="D4" s="223" t="s">
        <v>118</v>
      </c>
      <c r="E4" s="223" t="s">
        <v>119</v>
      </c>
      <c r="F4" s="223" t="s">
        <v>120</v>
      </c>
      <c r="G4" s="223" t="s">
        <v>121</v>
      </c>
      <c r="H4" s="223" t="s">
        <v>122</v>
      </c>
      <c r="I4" s="223" t="s">
        <v>123</v>
      </c>
      <c r="J4" s="223" t="s">
        <v>124</v>
      </c>
      <c r="K4" s="226" t="s">
        <v>125</v>
      </c>
    </row>
    <row r="5" spans="1:11" ht="13.5">
      <c r="A5" s="230"/>
      <c r="B5" s="206"/>
      <c r="C5" s="224"/>
      <c r="D5" s="224"/>
      <c r="E5" s="224"/>
      <c r="F5" s="224"/>
      <c r="G5" s="224"/>
      <c r="H5" s="224"/>
      <c r="I5" s="224"/>
      <c r="J5" s="224"/>
      <c r="K5" s="227"/>
    </row>
    <row r="6" spans="1:11" ht="14.25" thickBot="1">
      <c r="A6" s="231"/>
      <c r="B6" s="207"/>
      <c r="C6" s="225"/>
      <c r="D6" s="225"/>
      <c r="E6" s="225"/>
      <c r="F6" s="225"/>
      <c r="G6" s="225"/>
      <c r="H6" s="225"/>
      <c r="I6" s="225"/>
      <c r="J6" s="225"/>
      <c r="K6" s="228"/>
    </row>
    <row r="7" spans="1:11" ht="13.5">
      <c r="A7" s="6" t="s">
        <v>53</v>
      </c>
      <c r="B7" s="7">
        <f aca="true" t="shared" si="0" ref="B7:K7">B8+B13</f>
        <v>15743</v>
      </c>
      <c r="C7" s="8">
        <f t="shared" si="0"/>
        <v>130</v>
      </c>
      <c r="D7" s="8">
        <f t="shared" si="0"/>
        <v>110</v>
      </c>
      <c r="E7" s="8">
        <f t="shared" si="0"/>
        <v>2415</v>
      </c>
      <c r="F7" s="8">
        <f t="shared" si="0"/>
        <v>935</v>
      </c>
      <c r="G7" s="8">
        <f t="shared" si="0"/>
        <v>5004</v>
      </c>
      <c r="H7" s="8">
        <f t="shared" si="0"/>
        <v>1467</v>
      </c>
      <c r="I7" s="8">
        <f t="shared" si="0"/>
        <v>4269</v>
      </c>
      <c r="J7" s="8">
        <f t="shared" si="0"/>
        <v>855</v>
      </c>
      <c r="K7" s="9">
        <f t="shared" si="0"/>
        <v>558</v>
      </c>
    </row>
    <row r="8" spans="1:11" ht="13.5">
      <c r="A8" s="12" t="s">
        <v>54</v>
      </c>
      <c r="B8" s="13">
        <f aca="true" t="shared" si="1" ref="B8:K8">SUM(B9:B12)</f>
        <v>9725</v>
      </c>
      <c r="C8" s="14">
        <f t="shared" si="1"/>
        <v>91</v>
      </c>
      <c r="D8" s="14">
        <f t="shared" si="1"/>
        <v>74</v>
      </c>
      <c r="E8" s="14">
        <f t="shared" si="1"/>
        <v>1575</v>
      </c>
      <c r="F8" s="14">
        <f t="shared" si="1"/>
        <v>592</v>
      </c>
      <c r="G8" s="14">
        <f t="shared" si="1"/>
        <v>3007</v>
      </c>
      <c r="H8" s="14">
        <f t="shared" si="1"/>
        <v>975</v>
      </c>
      <c r="I8" s="14">
        <f t="shared" si="1"/>
        <v>2580</v>
      </c>
      <c r="J8" s="14">
        <f t="shared" si="1"/>
        <v>592</v>
      </c>
      <c r="K8" s="15">
        <f t="shared" si="1"/>
        <v>239</v>
      </c>
    </row>
    <row r="9" spans="1:11" ht="13.5">
      <c r="A9" s="16" t="s">
        <v>55</v>
      </c>
      <c r="B9" s="17">
        <f>SUM(C9:K9)</f>
        <v>6807</v>
      </c>
      <c r="C9" s="18">
        <v>51</v>
      </c>
      <c r="D9" s="18">
        <v>44</v>
      </c>
      <c r="E9" s="18">
        <v>1062</v>
      </c>
      <c r="F9" s="18">
        <v>394</v>
      </c>
      <c r="G9" s="18">
        <v>2084</v>
      </c>
      <c r="H9" s="18">
        <v>648</v>
      </c>
      <c r="I9" s="18">
        <v>2024</v>
      </c>
      <c r="J9" s="18">
        <v>399</v>
      </c>
      <c r="K9" s="19">
        <v>101</v>
      </c>
    </row>
    <row r="10" spans="1:11" ht="13.5">
      <c r="A10" s="16" t="s">
        <v>56</v>
      </c>
      <c r="B10" s="17">
        <f>SUM(C10:K10)</f>
        <v>1239</v>
      </c>
      <c r="C10" s="18">
        <v>9</v>
      </c>
      <c r="D10" s="18">
        <v>10</v>
      </c>
      <c r="E10" s="18">
        <v>180</v>
      </c>
      <c r="F10" s="18">
        <v>84</v>
      </c>
      <c r="G10" s="18">
        <v>424</v>
      </c>
      <c r="H10" s="18">
        <v>117</v>
      </c>
      <c r="I10" s="18">
        <v>243</v>
      </c>
      <c r="J10" s="18">
        <v>79</v>
      </c>
      <c r="K10" s="19">
        <v>93</v>
      </c>
    </row>
    <row r="11" spans="1:11" ht="13.5">
      <c r="A11" s="16" t="s">
        <v>57</v>
      </c>
      <c r="B11" s="17">
        <f>SUM(C11:K11)</f>
        <v>757</v>
      </c>
      <c r="C11" s="18">
        <v>18</v>
      </c>
      <c r="D11" s="18">
        <v>8</v>
      </c>
      <c r="E11" s="18">
        <v>156</v>
      </c>
      <c r="F11" s="18">
        <v>42</v>
      </c>
      <c r="G11" s="18">
        <v>208</v>
      </c>
      <c r="H11" s="18">
        <v>119</v>
      </c>
      <c r="I11" s="18">
        <v>128</v>
      </c>
      <c r="J11" s="18">
        <v>61</v>
      </c>
      <c r="K11" s="19">
        <v>17</v>
      </c>
    </row>
    <row r="12" spans="1:11" ht="13.5">
      <c r="A12" s="20" t="s">
        <v>58</v>
      </c>
      <c r="B12" s="21">
        <f>SUM(C12:K12)</f>
        <v>922</v>
      </c>
      <c r="C12" s="10">
        <v>13</v>
      </c>
      <c r="D12" s="10">
        <v>12</v>
      </c>
      <c r="E12" s="10">
        <v>177</v>
      </c>
      <c r="F12" s="10">
        <v>72</v>
      </c>
      <c r="G12" s="10">
        <v>291</v>
      </c>
      <c r="H12" s="10">
        <v>91</v>
      </c>
      <c r="I12" s="10">
        <v>185</v>
      </c>
      <c r="J12" s="10">
        <v>53</v>
      </c>
      <c r="K12" s="11">
        <v>28</v>
      </c>
    </row>
    <row r="13" spans="1:11" ht="13.5">
      <c r="A13" s="22" t="s">
        <v>59</v>
      </c>
      <c r="B13" s="21">
        <f aca="true" t="shared" si="2" ref="B13:K13">B14+B18+B21+B29+B17+B36+B44+B47+B52+B60</f>
        <v>6018</v>
      </c>
      <c r="C13" s="10">
        <f t="shared" si="2"/>
        <v>39</v>
      </c>
      <c r="D13" s="10">
        <f t="shared" si="2"/>
        <v>36</v>
      </c>
      <c r="E13" s="10">
        <f t="shared" si="2"/>
        <v>840</v>
      </c>
      <c r="F13" s="10">
        <f t="shared" si="2"/>
        <v>343</v>
      </c>
      <c r="G13" s="10">
        <f t="shared" si="2"/>
        <v>1997</v>
      </c>
      <c r="H13" s="10">
        <f t="shared" si="2"/>
        <v>492</v>
      </c>
      <c r="I13" s="10">
        <f t="shared" si="2"/>
        <v>1689</v>
      </c>
      <c r="J13" s="10">
        <f t="shared" si="2"/>
        <v>263</v>
      </c>
      <c r="K13" s="11">
        <f t="shared" si="2"/>
        <v>319</v>
      </c>
    </row>
    <row r="14" spans="1:11" ht="13.5">
      <c r="A14" s="23" t="s">
        <v>60</v>
      </c>
      <c r="B14" s="21">
        <f aca="true" t="shared" si="3" ref="B14:K14">SUM(B15:B16)</f>
        <v>115</v>
      </c>
      <c r="C14" s="10">
        <f t="shared" si="3"/>
        <v>0</v>
      </c>
      <c r="D14" s="10">
        <f t="shared" si="3"/>
        <v>0</v>
      </c>
      <c r="E14" s="10">
        <f t="shared" si="3"/>
        <v>14</v>
      </c>
      <c r="F14" s="10">
        <f t="shared" si="3"/>
        <v>3</v>
      </c>
      <c r="G14" s="10">
        <f t="shared" si="3"/>
        <v>53</v>
      </c>
      <c r="H14" s="10">
        <f t="shared" si="3"/>
        <v>10</v>
      </c>
      <c r="I14" s="10">
        <f t="shared" si="3"/>
        <v>23</v>
      </c>
      <c r="J14" s="10">
        <f t="shared" si="3"/>
        <v>4</v>
      </c>
      <c r="K14" s="11">
        <f t="shared" si="3"/>
        <v>8</v>
      </c>
    </row>
    <row r="15" spans="1:11" ht="13.5">
      <c r="A15" s="16" t="s">
        <v>61</v>
      </c>
      <c r="B15" s="17">
        <f>SUM(C15:K15)</f>
        <v>86</v>
      </c>
      <c r="C15" s="18"/>
      <c r="D15" s="18"/>
      <c r="E15" s="18">
        <v>9</v>
      </c>
      <c r="F15" s="18">
        <v>2</v>
      </c>
      <c r="G15" s="18">
        <v>41</v>
      </c>
      <c r="H15" s="18">
        <v>7</v>
      </c>
      <c r="I15" s="18">
        <v>18</v>
      </c>
      <c r="J15" s="18">
        <v>4</v>
      </c>
      <c r="K15" s="19">
        <v>5</v>
      </c>
    </row>
    <row r="16" spans="1:11" ht="13.5">
      <c r="A16" s="20" t="s">
        <v>62</v>
      </c>
      <c r="B16" s="21">
        <f>SUM(C16:K16)</f>
        <v>29</v>
      </c>
      <c r="C16" s="10"/>
      <c r="D16" s="10"/>
      <c r="E16" s="10">
        <v>5</v>
      </c>
      <c r="F16" s="10">
        <v>1</v>
      </c>
      <c r="G16" s="10">
        <v>12</v>
      </c>
      <c r="H16" s="10">
        <v>3</v>
      </c>
      <c r="I16" s="10">
        <v>5</v>
      </c>
      <c r="J16" s="10"/>
      <c r="K16" s="11">
        <v>3</v>
      </c>
    </row>
    <row r="17" spans="1:11" ht="13.5">
      <c r="A17" s="24" t="s">
        <v>63</v>
      </c>
      <c r="B17" s="21">
        <f>SUM(C17:K17)</f>
        <v>27</v>
      </c>
      <c r="C17" s="10">
        <v>1</v>
      </c>
      <c r="D17" s="10"/>
      <c r="E17" s="10">
        <v>5</v>
      </c>
      <c r="F17" s="10">
        <v>2</v>
      </c>
      <c r="G17" s="10">
        <v>5</v>
      </c>
      <c r="H17" s="10">
        <v>1</v>
      </c>
      <c r="I17" s="10">
        <v>11</v>
      </c>
      <c r="J17" s="10">
        <v>1</v>
      </c>
      <c r="K17" s="11">
        <v>1</v>
      </c>
    </row>
    <row r="18" spans="1:11" ht="13.5">
      <c r="A18" s="25" t="s">
        <v>64</v>
      </c>
      <c r="B18" s="13">
        <f aca="true" t="shared" si="4" ref="B18:K18">SUM(B19:B20)</f>
        <v>337</v>
      </c>
      <c r="C18" s="14">
        <f t="shared" si="4"/>
        <v>1</v>
      </c>
      <c r="D18" s="14">
        <f t="shared" si="4"/>
        <v>0</v>
      </c>
      <c r="E18" s="14">
        <f t="shared" si="4"/>
        <v>57</v>
      </c>
      <c r="F18" s="14">
        <f t="shared" si="4"/>
        <v>28</v>
      </c>
      <c r="G18" s="14">
        <f t="shared" si="4"/>
        <v>110</v>
      </c>
      <c r="H18" s="14">
        <f t="shared" si="4"/>
        <v>22</v>
      </c>
      <c r="I18" s="14">
        <f t="shared" si="4"/>
        <v>76</v>
      </c>
      <c r="J18" s="14">
        <f t="shared" si="4"/>
        <v>25</v>
      </c>
      <c r="K18" s="15">
        <f t="shared" si="4"/>
        <v>18</v>
      </c>
    </row>
    <row r="19" spans="1:11" ht="13.5">
      <c r="A19" s="16" t="s">
        <v>65</v>
      </c>
      <c r="B19" s="26">
        <f>SUM(C19:K19)</f>
        <v>271</v>
      </c>
      <c r="C19" s="27">
        <v>1</v>
      </c>
      <c r="D19" s="27"/>
      <c r="E19" s="27">
        <v>46</v>
      </c>
      <c r="F19" s="27">
        <v>20</v>
      </c>
      <c r="G19" s="27">
        <v>83</v>
      </c>
      <c r="H19" s="27">
        <v>18</v>
      </c>
      <c r="I19" s="27">
        <v>64</v>
      </c>
      <c r="J19" s="27">
        <v>21</v>
      </c>
      <c r="K19" s="28">
        <v>18</v>
      </c>
    </row>
    <row r="20" spans="1:11" ht="13.5">
      <c r="A20" s="20" t="s">
        <v>66</v>
      </c>
      <c r="B20" s="21">
        <f>SUM(C20:K20)</f>
        <v>66</v>
      </c>
      <c r="C20" s="10"/>
      <c r="D20" s="10"/>
      <c r="E20" s="10">
        <v>11</v>
      </c>
      <c r="F20" s="10">
        <v>8</v>
      </c>
      <c r="G20" s="10">
        <v>27</v>
      </c>
      <c r="H20" s="10">
        <v>4</v>
      </c>
      <c r="I20" s="10">
        <v>12</v>
      </c>
      <c r="J20" s="10">
        <v>4</v>
      </c>
      <c r="K20" s="11"/>
    </row>
    <row r="21" spans="1:11" ht="13.5">
      <c r="A21" s="25" t="s">
        <v>67</v>
      </c>
      <c r="B21" s="13">
        <f aca="true" t="shared" si="5" ref="B21:K21">SUM(B22:B28)</f>
        <v>359</v>
      </c>
      <c r="C21" s="14">
        <f t="shared" si="5"/>
        <v>3</v>
      </c>
      <c r="D21" s="14">
        <f t="shared" si="5"/>
        <v>4</v>
      </c>
      <c r="E21" s="14">
        <f t="shared" si="5"/>
        <v>62</v>
      </c>
      <c r="F21" s="14">
        <f t="shared" si="5"/>
        <v>34</v>
      </c>
      <c r="G21" s="14">
        <f t="shared" si="5"/>
        <v>136</v>
      </c>
      <c r="H21" s="14">
        <f t="shared" si="5"/>
        <v>29</v>
      </c>
      <c r="I21" s="14">
        <f t="shared" si="5"/>
        <v>76</v>
      </c>
      <c r="J21" s="14">
        <f t="shared" si="5"/>
        <v>12</v>
      </c>
      <c r="K21" s="15">
        <f t="shared" si="5"/>
        <v>3</v>
      </c>
    </row>
    <row r="22" spans="1:11" ht="13.5">
      <c r="A22" s="30" t="s">
        <v>68</v>
      </c>
      <c r="B22" s="26">
        <f aca="true" t="shared" si="6" ref="B22:B28">SUM(C22:K22)</f>
        <v>97</v>
      </c>
      <c r="C22" s="27"/>
      <c r="D22" s="27"/>
      <c r="E22" s="27">
        <v>15</v>
      </c>
      <c r="F22" s="27">
        <v>14</v>
      </c>
      <c r="G22" s="27">
        <v>35</v>
      </c>
      <c r="H22" s="27">
        <v>12</v>
      </c>
      <c r="I22" s="27">
        <v>18</v>
      </c>
      <c r="J22" s="27">
        <v>3</v>
      </c>
      <c r="K22" s="28"/>
    </row>
    <row r="23" spans="1:11" ht="13.5">
      <c r="A23" s="30" t="s">
        <v>69</v>
      </c>
      <c r="B23" s="17">
        <f t="shared" si="6"/>
        <v>163</v>
      </c>
      <c r="C23" s="18">
        <v>2</v>
      </c>
      <c r="D23" s="18">
        <v>3</v>
      </c>
      <c r="E23" s="18">
        <v>26</v>
      </c>
      <c r="F23" s="18">
        <v>8</v>
      </c>
      <c r="G23" s="18">
        <v>64</v>
      </c>
      <c r="H23" s="18">
        <v>15</v>
      </c>
      <c r="I23" s="18">
        <v>38</v>
      </c>
      <c r="J23" s="18">
        <v>5</v>
      </c>
      <c r="K23" s="19">
        <v>2</v>
      </c>
    </row>
    <row r="24" spans="1:11" ht="13.5">
      <c r="A24" s="30" t="s">
        <v>70</v>
      </c>
      <c r="B24" s="17">
        <f t="shared" si="6"/>
        <v>24</v>
      </c>
      <c r="C24" s="18"/>
      <c r="D24" s="18"/>
      <c r="E24" s="18">
        <v>7</v>
      </c>
      <c r="F24" s="18">
        <v>5</v>
      </c>
      <c r="G24" s="18">
        <v>6</v>
      </c>
      <c r="H24" s="18"/>
      <c r="I24" s="18">
        <v>4</v>
      </c>
      <c r="J24" s="18">
        <v>2</v>
      </c>
      <c r="K24" s="19"/>
    </row>
    <row r="25" spans="1:11" ht="13.5">
      <c r="A25" s="30" t="s">
        <v>71</v>
      </c>
      <c r="B25" s="17">
        <f t="shared" si="6"/>
        <v>32</v>
      </c>
      <c r="C25" s="18">
        <v>1</v>
      </c>
      <c r="D25" s="18">
        <v>1</v>
      </c>
      <c r="E25" s="18">
        <v>9</v>
      </c>
      <c r="F25" s="18">
        <v>1</v>
      </c>
      <c r="G25" s="18">
        <v>16</v>
      </c>
      <c r="H25" s="18">
        <v>1</v>
      </c>
      <c r="I25" s="18">
        <v>2</v>
      </c>
      <c r="J25" s="18"/>
      <c r="K25" s="19">
        <v>1</v>
      </c>
    </row>
    <row r="26" spans="1:11" ht="13.5">
      <c r="A26" s="30" t="s">
        <v>72</v>
      </c>
      <c r="B26" s="17">
        <f t="shared" si="6"/>
        <v>15</v>
      </c>
      <c r="C26" s="18"/>
      <c r="D26" s="18"/>
      <c r="E26" s="18">
        <v>4</v>
      </c>
      <c r="F26" s="18"/>
      <c r="G26" s="18">
        <v>6</v>
      </c>
      <c r="H26" s="18"/>
      <c r="I26" s="18">
        <v>4</v>
      </c>
      <c r="J26" s="18">
        <v>1</v>
      </c>
      <c r="K26" s="19"/>
    </row>
    <row r="27" spans="1:11" ht="13.5">
      <c r="A27" s="30" t="s">
        <v>73</v>
      </c>
      <c r="B27" s="17">
        <f t="shared" si="6"/>
        <v>5</v>
      </c>
      <c r="C27" s="18"/>
      <c r="D27" s="18"/>
      <c r="E27" s="18"/>
      <c r="F27" s="18">
        <v>3</v>
      </c>
      <c r="G27" s="18">
        <v>1</v>
      </c>
      <c r="H27" s="18"/>
      <c r="I27" s="18">
        <v>1</v>
      </c>
      <c r="J27" s="18"/>
      <c r="K27" s="19"/>
    </row>
    <row r="28" spans="1:11" ht="13.5">
      <c r="A28" s="31" t="s">
        <v>74</v>
      </c>
      <c r="B28" s="21">
        <f t="shared" si="6"/>
        <v>23</v>
      </c>
      <c r="C28" s="10"/>
      <c r="D28" s="10"/>
      <c r="E28" s="10">
        <v>1</v>
      </c>
      <c r="F28" s="10">
        <v>3</v>
      </c>
      <c r="G28" s="10">
        <v>8</v>
      </c>
      <c r="H28" s="10">
        <v>1</v>
      </c>
      <c r="I28" s="10">
        <v>9</v>
      </c>
      <c r="J28" s="10">
        <v>1</v>
      </c>
      <c r="K28" s="11"/>
    </row>
    <row r="29" spans="1:11" ht="13.5">
      <c r="A29" s="25" t="s">
        <v>75</v>
      </c>
      <c r="B29" s="13">
        <f aca="true" t="shared" si="7" ref="B29:K29">SUM(B30:B35)</f>
        <v>580</v>
      </c>
      <c r="C29" s="14">
        <f t="shared" si="7"/>
        <v>0</v>
      </c>
      <c r="D29" s="14">
        <f t="shared" si="7"/>
        <v>2</v>
      </c>
      <c r="E29" s="14">
        <f t="shared" si="7"/>
        <v>64</v>
      </c>
      <c r="F29" s="14">
        <f t="shared" si="7"/>
        <v>31</v>
      </c>
      <c r="G29" s="14">
        <f t="shared" si="7"/>
        <v>273</v>
      </c>
      <c r="H29" s="14">
        <f t="shared" si="7"/>
        <v>42</v>
      </c>
      <c r="I29" s="14">
        <f t="shared" si="7"/>
        <v>123</v>
      </c>
      <c r="J29" s="14">
        <f t="shared" si="7"/>
        <v>15</v>
      </c>
      <c r="K29" s="15">
        <f t="shared" si="7"/>
        <v>30</v>
      </c>
    </row>
    <row r="30" spans="1:11" ht="13.5">
      <c r="A30" s="16" t="s">
        <v>76</v>
      </c>
      <c r="B30" s="17">
        <f aca="true" t="shared" si="8" ref="B30:B35">SUM(C30:K30)</f>
        <v>56</v>
      </c>
      <c r="C30" s="18"/>
      <c r="D30" s="18"/>
      <c r="E30" s="18">
        <v>11</v>
      </c>
      <c r="F30" s="18">
        <v>3</v>
      </c>
      <c r="G30" s="18">
        <v>16</v>
      </c>
      <c r="H30" s="18">
        <v>11</v>
      </c>
      <c r="I30" s="18">
        <v>7</v>
      </c>
      <c r="J30" s="18">
        <v>2</v>
      </c>
      <c r="K30" s="19">
        <v>6</v>
      </c>
    </row>
    <row r="31" spans="1:11" ht="13.5">
      <c r="A31" s="16" t="s">
        <v>77</v>
      </c>
      <c r="B31" s="17">
        <f t="shared" si="8"/>
        <v>112</v>
      </c>
      <c r="C31" s="18"/>
      <c r="D31" s="18"/>
      <c r="E31" s="18">
        <v>13</v>
      </c>
      <c r="F31" s="18">
        <v>9</v>
      </c>
      <c r="G31" s="18">
        <v>58</v>
      </c>
      <c r="H31" s="18">
        <v>12</v>
      </c>
      <c r="I31" s="18">
        <v>17</v>
      </c>
      <c r="J31" s="18">
        <v>1</v>
      </c>
      <c r="K31" s="19">
        <v>2</v>
      </c>
    </row>
    <row r="32" spans="1:11" ht="13.5">
      <c r="A32" s="16" t="s">
        <v>78</v>
      </c>
      <c r="B32" s="17">
        <f t="shared" si="8"/>
        <v>106</v>
      </c>
      <c r="C32" s="18"/>
      <c r="D32" s="18"/>
      <c r="E32" s="18">
        <v>15</v>
      </c>
      <c r="F32" s="18">
        <v>7</v>
      </c>
      <c r="G32" s="18">
        <v>57</v>
      </c>
      <c r="H32" s="18">
        <v>8</v>
      </c>
      <c r="I32" s="18">
        <v>14</v>
      </c>
      <c r="J32" s="18">
        <v>5</v>
      </c>
      <c r="K32" s="19"/>
    </row>
    <row r="33" spans="1:11" ht="13.5">
      <c r="A33" s="16" t="s">
        <v>79</v>
      </c>
      <c r="B33" s="17">
        <f t="shared" si="8"/>
        <v>148</v>
      </c>
      <c r="C33" s="18"/>
      <c r="D33" s="18">
        <v>2</v>
      </c>
      <c r="E33" s="18">
        <v>13</v>
      </c>
      <c r="F33" s="18">
        <v>3</v>
      </c>
      <c r="G33" s="18">
        <v>65</v>
      </c>
      <c r="H33" s="18">
        <v>7</v>
      </c>
      <c r="I33" s="18">
        <v>40</v>
      </c>
      <c r="J33" s="18">
        <v>4</v>
      </c>
      <c r="K33" s="19">
        <v>14</v>
      </c>
    </row>
    <row r="34" spans="1:11" ht="13.5">
      <c r="A34" s="16" t="s">
        <v>80</v>
      </c>
      <c r="B34" s="17">
        <f t="shared" si="8"/>
        <v>68</v>
      </c>
      <c r="C34" s="18"/>
      <c r="D34" s="18"/>
      <c r="E34" s="18">
        <v>5</v>
      </c>
      <c r="F34" s="18">
        <v>2</v>
      </c>
      <c r="G34" s="18">
        <v>26</v>
      </c>
      <c r="H34" s="18">
        <v>4</v>
      </c>
      <c r="I34" s="18">
        <v>22</v>
      </c>
      <c r="J34" s="18">
        <v>1</v>
      </c>
      <c r="K34" s="19">
        <v>8</v>
      </c>
    </row>
    <row r="35" spans="1:11" ht="13.5">
      <c r="A35" s="16" t="s">
        <v>81</v>
      </c>
      <c r="B35" s="17">
        <f t="shared" si="8"/>
        <v>90</v>
      </c>
      <c r="C35" s="18"/>
      <c r="D35" s="18"/>
      <c r="E35" s="18">
        <v>7</v>
      </c>
      <c r="F35" s="18">
        <v>7</v>
      </c>
      <c r="G35" s="18">
        <v>51</v>
      </c>
      <c r="H35" s="18"/>
      <c r="I35" s="18">
        <v>23</v>
      </c>
      <c r="J35" s="18">
        <v>2</v>
      </c>
      <c r="K35" s="19"/>
    </row>
    <row r="36" spans="1:11" ht="13.5">
      <c r="A36" s="25" t="s">
        <v>82</v>
      </c>
      <c r="B36" s="13">
        <f aca="true" t="shared" si="9" ref="B36:K36">SUM(B37:B43)</f>
        <v>1725</v>
      </c>
      <c r="C36" s="14">
        <f t="shared" si="9"/>
        <v>18</v>
      </c>
      <c r="D36" s="14">
        <f t="shared" si="9"/>
        <v>22</v>
      </c>
      <c r="E36" s="14">
        <f t="shared" si="9"/>
        <v>331</v>
      </c>
      <c r="F36" s="14">
        <f t="shared" si="9"/>
        <v>111</v>
      </c>
      <c r="G36" s="14">
        <f t="shared" si="9"/>
        <v>541</v>
      </c>
      <c r="H36" s="14">
        <f t="shared" si="9"/>
        <v>201</v>
      </c>
      <c r="I36" s="14">
        <f t="shared" si="9"/>
        <v>359</v>
      </c>
      <c r="J36" s="14">
        <f t="shared" si="9"/>
        <v>112</v>
      </c>
      <c r="K36" s="15">
        <f t="shared" si="9"/>
        <v>30</v>
      </c>
    </row>
    <row r="37" spans="1:11" ht="13.5">
      <c r="A37" s="16" t="s">
        <v>83</v>
      </c>
      <c r="B37" s="17">
        <f aca="true" t="shared" si="10" ref="B37:B43">SUM(C37:K37)</f>
        <v>497</v>
      </c>
      <c r="C37" s="18">
        <v>1</v>
      </c>
      <c r="D37" s="18">
        <v>15</v>
      </c>
      <c r="E37" s="18">
        <v>133</v>
      </c>
      <c r="F37" s="18">
        <v>28</v>
      </c>
      <c r="G37" s="18">
        <v>104</v>
      </c>
      <c r="H37" s="18">
        <v>82</v>
      </c>
      <c r="I37" s="18">
        <v>58</v>
      </c>
      <c r="J37" s="18">
        <v>70</v>
      </c>
      <c r="K37" s="19">
        <v>6</v>
      </c>
    </row>
    <row r="38" spans="1:11" ht="13.5">
      <c r="A38" s="16" t="s">
        <v>84</v>
      </c>
      <c r="B38" s="17">
        <f t="shared" si="10"/>
        <v>372</v>
      </c>
      <c r="C38" s="18">
        <v>5</v>
      </c>
      <c r="D38" s="18">
        <v>3</v>
      </c>
      <c r="E38" s="18">
        <v>71</v>
      </c>
      <c r="F38" s="18">
        <v>34</v>
      </c>
      <c r="G38" s="18">
        <v>104</v>
      </c>
      <c r="H38" s="18">
        <v>42</v>
      </c>
      <c r="I38" s="18">
        <v>82</v>
      </c>
      <c r="J38" s="18">
        <v>21</v>
      </c>
      <c r="K38" s="19">
        <v>10</v>
      </c>
    </row>
    <row r="39" spans="1:11" ht="13.5">
      <c r="A39" s="16" t="s">
        <v>85</v>
      </c>
      <c r="B39" s="17">
        <f t="shared" si="10"/>
        <v>392</v>
      </c>
      <c r="C39" s="18">
        <v>10</v>
      </c>
      <c r="D39" s="18">
        <v>1</v>
      </c>
      <c r="E39" s="18">
        <v>59</v>
      </c>
      <c r="F39" s="18">
        <v>18</v>
      </c>
      <c r="G39" s="18">
        <v>151</v>
      </c>
      <c r="H39" s="18">
        <v>28</v>
      </c>
      <c r="I39" s="18">
        <v>109</v>
      </c>
      <c r="J39" s="18">
        <v>8</v>
      </c>
      <c r="K39" s="19">
        <v>8</v>
      </c>
    </row>
    <row r="40" spans="1:11" ht="13.5">
      <c r="A40" s="16" t="s">
        <v>86</v>
      </c>
      <c r="B40" s="17">
        <f t="shared" si="10"/>
        <v>163</v>
      </c>
      <c r="C40" s="18">
        <v>2</v>
      </c>
      <c r="D40" s="18">
        <v>3</v>
      </c>
      <c r="E40" s="18">
        <v>21</v>
      </c>
      <c r="F40" s="18">
        <v>12</v>
      </c>
      <c r="G40" s="18">
        <v>66</v>
      </c>
      <c r="H40" s="18">
        <v>15</v>
      </c>
      <c r="I40" s="18">
        <v>37</v>
      </c>
      <c r="J40" s="18">
        <v>3</v>
      </c>
      <c r="K40" s="19">
        <v>4</v>
      </c>
    </row>
    <row r="41" spans="1:11" ht="13.5">
      <c r="A41" s="16" t="s">
        <v>87</v>
      </c>
      <c r="B41" s="17">
        <f t="shared" si="10"/>
        <v>113</v>
      </c>
      <c r="C41" s="18"/>
      <c r="D41" s="18"/>
      <c r="E41" s="18">
        <v>17</v>
      </c>
      <c r="F41" s="18">
        <v>8</v>
      </c>
      <c r="G41" s="18">
        <v>45</v>
      </c>
      <c r="H41" s="18">
        <v>8</v>
      </c>
      <c r="I41" s="18">
        <v>29</v>
      </c>
      <c r="J41" s="18">
        <v>4</v>
      </c>
      <c r="K41" s="19">
        <v>2</v>
      </c>
    </row>
    <row r="42" spans="1:11" ht="13.5">
      <c r="A42" s="16" t="s">
        <v>88</v>
      </c>
      <c r="B42" s="17">
        <f t="shared" si="10"/>
        <v>99</v>
      </c>
      <c r="C42" s="18"/>
      <c r="D42" s="18"/>
      <c r="E42" s="18">
        <v>20</v>
      </c>
      <c r="F42" s="18">
        <v>5</v>
      </c>
      <c r="G42" s="18">
        <v>42</v>
      </c>
      <c r="H42" s="18">
        <v>7</v>
      </c>
      <c r="I42" s="18">
        <v>21</v>
      </c>
      <c r="J42" s="18">
        <v>4</v>
      </c>
      <c r="K42" s="19"/>
    </row>
    <row r="43" spans="1:55" s="4" customFormat="1" ht="12.75" customHeight="1">
      <c r="A43" s="41" t="s">
        <v>89</v>
      </c>
      <c r="B43" s="42">
        <f t="shared" si="10"/>
        <v>89</v>
      </c>
      <c r="C43" s="33"/>
      <c r="D43" s="33"/>
      <c r="E43" s="33">
        <v>10</v>
      </c>
      <c r="F43" s="33">
        <v>6</v>
      </c>
      <c r="G43" s="33">
        <v>29</v>
      </c>
      <c r="H43" s="33">
        <v>19</v>
      </c>
      <c r="I43" s="33">
        <v>23</v>
      </c>
      <c r="J43" s="33">
        <v>2</v>
      </c>
      <c r="K43" s="3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285</v>
      </c>
      <c r="C44" s="14">
        <f t="shared" si="11"/>
        <v>2</v>
      </c>
      <c r="D44" s="14">
        <f t="shared" si="11"/>
        <v>1</v>
      </c>
      <c r="E44" s="14">
        <f t="shared" si="11"/>
        <v>40</v>
      </c>
      <c r="F44" s="14">
        <f t="shared" si="11"/>
        <v>24</v>
      </c>
      <c r="G44" s="14">
        <f t="shared" si="11"/>
        <v>109</v>
      </c>
      <c r="H44" s="14">
        <f t="shared" si="11"/>
        <v>10</v>
      </c>
      <c r="I44" s="14">
        <f t="shared" si="11"/>
        <v>63</v>
      </c>
      <c r="J44" s="14">
        <f t="shared" si="11"/>
        <v>14</v>
      </c>
      <c r="K44" s="15">
        <f t="shared" si="11"/>
        <v>22</v>
      </c>
    </row>
    <row r="45" spans="1:11" ht="13.5">
      <c r="A45" s="44" t="s">
        <v>91</v>
      </c>
      <c r="B45" s="17">
        <f>SUM(C45:K45)</f>
        <v>136</v>
      </c>
      <c r="C45" s="18"/>
      <c r="D45" s="18">
        <v>1</v>
      </c>
      <c r="E45" s="18">
        <v>14</v>
      </c>
      <c r="F45" s="18">
        <v>13</v>
      </c>
      <c r="G45" s="18">
        <v>51</v>
      </c>
      <c r="H45" s="18">
        <v>3</v>
      </c>
      <c r="I45" s="18">
        <v>29</v>
      </c>
      <c r="J45" s="18">
        <v>6</v>
      </c>
      <c r="K45" s="19">
        <v>19</v>
      </c>
    </row>
    <row r="46" spans="1:11" ht="13.5">
      <c r="A46" s="41" t="s">
        <v>92</v>
      </c>
      <c r="B46" s="17">
        <f>SUM(C46:K46)</f>
        <v>149</v>
      </c>
      <c r="C46" s="18">
        <v>2</v>
      </c>
      <c r="D46" s="18"/>
      <c r="E46" s="18">
        <v>26</v>
      </c>
      <c r="F46" s="18">
        <v>11</v>
      </c>
      <c r="G46" s="18">
        <v>58</v>
      </c>
      <c r="H46" s="18">
        <v>7</v>
      </c>
      <c r="I46" s="18">
        <v>34</v>
      </c>
      <c r="J46" s="18">
        <v>8</v>
      </c>
      <c r="K46" s="19">
        <v>3</v>
      </c>
    </row>
    <row r="47" spans="1:11" ht="13.5">
      <c r="A47" s="43" t="s">
        <v>93</v>
      </c>
      <c r="B47" s="13">
        <f aca="true" t="shared" si="12" ref="B47:K47">SUM(B48:B51)</f>
        <v>606</v>
      </c>
      <c r="C47" s="14">
        <f t="shared" si="12"/>
        <v>9</v>
      </c>
      <c r="D47" s="14">
        <f t="shared" si="12"/>
        <v>3</v>
      </c>
      <c r="E47" s="14">
        <f t="shared" si="12"/>
        <v>85</v>
      </c>
      <c r="F47" s="14">
        <f t="shared" si="12"/>
        <v>31</v>
      </c>
      <c r="G47" s="14">
        <f t="shared" si="12"/>
        <v>184</v>
      </c>
      <c r="H47" s="14">
        <f t="shared" si="12"/>
        <v>41</v>
      </c>
      <c r="I47" s="14">
        <f t="shared" si="12"/>
        <v>147</v>
      </c>
      <c r="J47" s="14">
        <f t="shared" si="12"/>
        <v>19</v>
      </c>
      <c r="K47" s="15">
        <f t="shared" si="12"/>
        <v>87</v>
      </c>
    </row>
    <row r="48" spans="1:11" ht="13.5">
      <c r="A48" s="44" t="s">
        <v>94</v>
      </c>
      <c r="B48" s="17">
        <f>SUM(C48:K48)</f>
        <v>369</v>
      </c>
      <c r="C48" s="18">
        <v>8</v>
      </c>
      <c r="D48" s="18">
        <v>2</v>
      </c>
      <c r="E48" s="18">
        <v>54</v>
      </c>
      <c r="F48" s="18">
        <v>22</v>
      </c>
      <c r="G48" s="18">
        <v>101</v>
      </c>
      <c r="H48" s="18">
        <v>22</v>
      </c>
      <c r="I48" s="18">
        <v>92</v>
      </c>
      <c r="J48" s="18">
        <v>9</v>
      </c>
      <c r="K48" s="19">
        <v>59</v>
      </c>
    </row>
    <row r="49" spans="1:11" ht="13.5">
      <c r="A49" s="44" t="s">
        <v>95</v>
      </c>
      <c r="B49" s="17">
        <f>SUM(C49:K49)</f>
        <v>109</v>
      </c>
      <c r="C49" s="18"/>
      <c r="D49" s="18"/>
      <c r="E49" s="18">
        <v>13</v>
      </c>
      <c r="F49" s="18">
        <v>2</v>
      </c>
      <c r="G49" s="18">
        <v>44</v>
      </c>
      <c r="H49" s="18">
        <v>11</v>
      </c>
      <c r="I49" s="18">
        <v>25</v>
      </c>
      <c r="J49" s="18">
        <v>9</v>
      </c>
      <c r="K49" s="19">
        <v>5</v>
      </c>
    </row>
    <row r="50" spans="1:11" ht="13.5">
      <c r="A50" s="44" t="s">
        <v>96</v>
      </c>
      <c r="B50" s="17">
        <f>SUM(C50:K50)</f>
        <v>112</v>
      </c>
      <c r="C50" s="18">
        <v>1</v>
      </c>
      <c r="D50" s="18">
        <v>1</v>
      </c>
      <c r="E50" s="18">
        <v>16</v>
      </c>
      <c r="F50" s="18">
        <v>7</v>
      </c>
      <c r="G50" s="18">
        <v>35</v>
      </c>
      <c r="H50" s="18">
        <v>3</v>
      </c>
      <c r="I50" s="18">
        <v>28</v>
      </c>
      <c r="J50" s="18">
        <v>1</v>
      </c>
      <c r="K50" s="19">
        <v>20</v>
      </c>
    </row>
    <row r="51" spans="1:11" ht="13.5">
      <c r="A51" s="41" t="s">
        <v>97</v>
      </c>
      <c r="B51" s="17">
        <f>SUM(C51:K51)</f>
        <v>16</v>
      </c>
      <c r="C51" s="18"/>
      <c r="D51" s="18"/>
      <c r="E51" s="18">
        <v>2</v>
      </c>
      <c r="F51" s="18"/>
      <c r="G51" s="18">
        <v>4</v>
      </c>
      <c r="H51" s="18">
        <v>5</v>
      </c>
      <c r="I51" s="18">
        <v>2</v>
      </c>
      <c r="J51" s="18"/>
      <c r="K51" s="19">
        <v>3</v>
      </c>
    </row>
    <row r="52" spans="1:11" ht="13.5">
      <c r="A52" s="43" t="s">
        <v>98</v>
      </c>
      <c r="B52" s="13">
        <f aca="true" t="shared" si="13" ref="B52:K52">SUM(B53:B59)</f>
        <v>823</v>
      </c>
      <c r="C52" s="14">
        <f t="shared" si="13"/>
        <v>2</v>
      </c>
      <c r="D52" s="14">
        <f t="shared" si="13"/>
        <v>3</v>
      </c>
      <c r="E52" s="14">
        <f t="shared" si="13"/>
        <v>79</v>
      </c>
      <c r="F52" s="14">
        <f t="shared" si="13"/>
        <v>33</v>
      </c>
      <c r="G52" s="14">
        <f t="shared" si="13"/>
        <v>266</v>
      </c>
      <c r="H52" s="14">
        <f t="shared" si="13"/>
        <v>60</v>
      </c>
      <c r="I52" s="14">
        <f t="shared" si="13"/>
        <v>298</v>
      </c>
      <c r="J52" s="14">
        <f t="shared" si="13"/>
        <v>29</v>
      </c>
      <c r="K52" s="15">
        <f t="shared" si="13"/>
        <v>53</v>
      </c>
    </row>
    <row r="53" spans="1:11" ht="13.5">
      <c r="A53" s="45" t="s">
        <v>99</v>
      </c>
      <c r="B53" s="17">
        <f aca="true" t="shared" si="14" ref="B53:B59">SUM(C53:K53)</f>
        <v>370</v>
      </c>
      <c r="C53" s="18"/>
      <c r="D53" s="18"/>
      <c r="E53" s="18">
        <v>35</v>
      </c>
      <c r="F53" s="18">
        <v>12</v>
      </c>
      <c r="G53" s="18">
        <v>81</v>
      </c>
      <c r="H53" s="18">
        <v>26</v>
      </c>
      <c r="I53" s="18">
        <v>167</v>
      </c>
      <c r="J53" s="18">
        <v>12</v>
      </c>
      <c r="K53" s="19">
        <v>37</v>
      </c>
    </row>
    <row r="54" spans="1:11" ht="13.5">
      <c r="A54" s="45" t="s">
        <v>100</v>
      </c>
      <c r="B54" s="17">
        <f t="shared" si="14"/>
        <v>143</v>
      </c>
      <c r="C54" s="18">
        <v>2</v>
      </c>
      <c r="D54" s="18"/>
      <c r="E54" s="18">
        <v>14</v>
      </c>
      <c r="F54" s="18">
        <v>9</v>
      </c>
      <c r="G54" s="18">
        <v>61</v>
      </c>
      <c r="H54" s="18">
        <v>8</v>
      </c>
      <c r="I54" s="18">
        <v>46</v>
      </c>
      <c r="J54" s="18">
        <v>2</v>
      </c>
      <c r="K54" s="19">
        <v>1</v>
      </c>
    </row>
    <row r="55" spans="1:11" ht="13.5">
      <c r="A55" s="45" t="s">
        <v>101</v>
      </c>
      <c r="B55" s="17">
        <f t="shared" si="14"/>
        <v>84</v>
      </c>
      <c r="C55" s="18"/>
      <c r="D55" s="18"/>
      <c r="E55" s="18">
        <v>5</v>
      </c>
      <c r="F55" s="18">
        <v>6</v>
      </c>
      <c r="G55" s="18">
        <v>35</v>
      </c>
      <c r="H55" s="18">
        <v>10</v>
      </c>
      <c r="I55" s="18">
        <v>23</v>
      </c>
      <c r="J55" s="18">
        <v>4</v>
      </c>
      <c r="K55" s="19">
        <v>1</v>
      </c>
    </row>
    <row r="56" spans="1:11" ht="13.5">
      <c r="A56" s="45" t="s">
        <v>102</v>
      </c>
      <c r="B56" s="17">
        <f t="shared" si="14"/>
        <v>96</v>
      </c>
      <c r="C56" s="18"/>
      <c r="D56" s="18">
        <v>3</v>
      </c>
      <c r="E56" s="18">
        <v>13</v>
      </c>
      <c r="F56" s="18">
        <v>2</v>
      </c>
      <c r="G56" s="18">
        <v>39</v>
      </c>
      <c r="H56" s="18">
        <v>7</v>
      </c>
      <c r="I56" s="18">
        <v>25</v>
      </c>
      <c r="J56" s="18">
        <v>7</v>
      </c>
      <c r="K56" s="19"/>
    </row>
    <row r="57" spans="1:11" ht="13.5">
      <c r="A57" s="45" t="s">
        <v>103</v>
      </c>
      <c r="B57" s="17">
        <f t="shared" si="14"/>
        <v>25</v>
      </c>
      <c r="C57" s="18"/>
      <c r="D57" s="18"/>
      <c r="E57" s="18">
        <v>3</v>
      </c>
      <c r="F57" s="18">
        <v>1</v>
      </c>
      <c r="G57" s="18">
        <v>5</v>
      </c>
      <c r="H57" s="18">
        <v>4</v>
      </c>
      <c r="I57" s="18">
        <v>11</v>
      </c>
      <c r="J57" s="18">
        <v>1</v>
      </c>
      <c r="K57" s="19"/>
    </row>
    <row r="58" spans="1:11" ht="13.5">
      <c r="A58" s="46" t="s">
        <v>104</v>
      </c>
      <c r="B58" s="17">
        <f t="shared" si="14"/>
        <v>89</v>
      </c>
      <c r="C58" s="18"/>
      <c r="D58" s="18"/>
      <c r="E58" s="18">
        <v>7</v>
      </c>
      <c r="F58" s="18">
        <v>3</v>
      </c>
      <c r="G58" s="18">
        <v>37</v>
      </c>
      <c r="H58" s="18">
        <v>5</v>
      </c>
      <c r="I58" s="18">
        <v>21</v>
      </c>
      <c r="J58" s="18">
        <v>2</v>
      </c>
      <c r="K58" s="19">
        <v>14</v>
      </c>
    </row>
    <row r="59" spans="1:11" ht="13.5">
      <c r="A59" s="46" t="s">
        <v>105</v>
      </c>
      <c r="B59" s="17">
        <f t="shared" si="14"/>
        <v>16</v>
      </c>
      <c r="C59" s="18"/>
      <c r="D59" s="18"/>
      <c r="E59" s="18">
        <v>2</v>
      </c>
      <c r="F59" s="18"/>
      <c r="G59" s="18">
        <v>8</v>
      </c>
      <c r="H59" s="18"/>
      <c r="I59" s="18">
        <v>5</v>
      </c>
      <c r="J59" s="18">
        <v>1</v>
      </c>
      <c r="K59" s="19"/>
    </row>
    <row r="60" spans="1:11" ht="13.5">
      <c r="A60" s="43" t="s">
        <v>106</v>
      </c>
      <c r="B60" s="13">
        <f aca="true" t="shared" si="15" ref="B60:K60">SUM(B61:B68)</f>
        <v>1161</v>
      </c>
      <c r="C60" s="14">
        <f t="shared" si="15"/>
        <v>3</v>
      </c>
      <c r="D60" s="14">
        <f t="shared" si="15"/>
        <v>1</v>
      </c>
      <c r="E60" s="14">
        <f t="shared" si="15"/>
        <v>103</v>
      </c>
      <c r="F60" s="14">
        <f t="shared" si="15"/>
        <v>46</v>
      </c>
      <c r="G60" s="14">
        <f t="shared" si="15"/>
        <v>320</v>
      </c>
      <c r="H60" s="14">
        <f t="shared" si="15"/>
        <v>76</v>
      </c>
      <c r="I60" s="14">
        <f t="shared" si="15"/>
        <v>513</v>
      </c>
      <c r="J60" s="14">
        <f t="shared" si="15"/>
        <v>32</v>
      </c>
      <c r="K60" s="15">
        <f t="shared" si="15"/>
        <v>67</v>
      </c>
    </row>
    <row r="61" spans="1:11" ht="13.5">
      <c r="A61" s="44" t="s">
        <v>107</v>
      </c>
      <c r="B61" s="17">
        <f aca="true" t="shared" si="16" ref="B61:B68">SUM(C61:K61)</f>
        <v>67</v>
      </c>
      <c r="C61" s="18">
        <v>1</v>
      </c>
      <c r="D61" s="18"/>
      <c r="E61" s="18">
        <v>5</v>
      </c>
      <c r="F61" s="18">
        <v>2</v>
      </c>
      <c r="G61" s="18">
        <v>27</v>
      </c>
      <c r="H61" s="18">
        <v>7</v>
      </c>
      <c r="I61" s="18">
        <v>21</v>
      </c>
      <c r="J61" s="18">
        <v>4</v>
      </c>
      <c r="K61" s="19"/>
    </row>
    <row r="62" spans="1:11" ht="13.5">
      <c r="A62" s="44" t="s">
        <v>108</v>
      </c>
      <c r="B62" s="17">
        <f t="shared" si="16"/>
        <v>129</v>
      </c>
      <c r="C62" s="18">
        <v>2</v>
      </c>
      <c r="D62" s="18"/>
      <c r="E62" s="18">
        <v>5</v>
      </c>
      <c r="F62" s="18">
        <v>5</v>
      </c>
      <c r="G62" s="18">
        <v>34</v>
      </c>
      <c r="H62" s="18">
        <v>13</v>
      </c>
      <c r="I62" s="18">
        <v>65</v>
      </c>
      <c r="J62" s="18">
        <v>3</v>
      </c>
      <c r="K62" s="19">
        <v>2</v>
      </c>
    </row>
    <row r="63" spans="1:11" ht="13.5">
      <c r="A63" s="44" t="s">
        <v>109</v>
      </c>
      <c r="B63" s="17">
        <f t="shared" si="16"/>
        <v>485</v>
      </c>
      <c r="C63" s="18"/>
      <c r="D63" s="18"/>
      <c r="E63" s="18">
        <v>50</v>
      </c>
      <c r="F63" s="18">
        <v>19</v>
      </c>
      <c r="G63" s="18">
        <v>108</v>
      </c>
      <c r="H63" s="18">
        <v>27</v>
      </c>
      <c r="I63" s="18">
        <v>234</v>
      </c>
      <c r="J63" s="18">
        <v>17</v>
      </c>
      <c r="K63" s="19">
        <v>30</v>
      </c>
    </row>
    <row r="64" spans="1:11" ht="13.5">
      <c r="A64" s="44" t="s">
        <v>110</v>
      </c>
      <c r="B64" s="17">
        <f t="shared" si="16"/>
        <v>88</v>
      </c>
      <c r="C64" s="18"/>
      <c r="D64" s="18"/>
      <c r="E64" s="18">
        <v>4</v>
      </c>
      <c r="F64" s="18">
        <v>4</v>
      </c>
      <c r="G64" s="18">
        <v>29</v>
      </c>
      <c r="H64" s="18">
        <v>6</v>
      </c>
      <c r="I64" s="18">
        <v>45</v>
      </c>
      <c r="J64" s="18"/>
      <c r="K64" s="19"/>
    </row>
    <row r="65" spans="1:11" ht="13.5">
      <c r="A65" s="44" t="s">
        <v>111</v>
      </c>
      <c r="B65" s="17">
        <f t="shared" si="16"/>
        <v>70</v>
      </c>
      <c r="C65" s="18"/>
      <c r="D65" s="18"/>
      <c r="E65" s="18">
        <v>11</v>
      </c>
      <c r="F65" s="18">
        <v>2</v>
      </c>
      <c r="G65" s="18">
        <v>21</v>
      </c>
      <c r="H65" s="18">
        <v>4</v>
      </c>
      <c r="I65" s="18">
        <v>28</v>
      </c>
      <c r="J65" s="18">
        <v>4</v>
      </c>
      <c r="K65" s="19"/>
    </row>
    <row r="66" spans="1:11" ht="13.5">
      <c r="A66" s="44" t="s">
        <v>112</v>
      </c>
      <c r="B66" s="17">
        <f t="shared" si="16"/>
        <v>200</v>
      </c>
      <c r="C66" s="18"/>
      <c r="D66" s="18">
        <v>1</v>
      </c>
      <c r="E66" s="18">
        <v>19</v>
      </c>
      <c r="F66" s="18">
        <v>6</v>
      </c>
      <c r="G66" s="18">
        <v>54</v>
      </c>
      <c r="H66" s="18">
        <v>12</v>
      </c>
      <c r="I66" s="18">
        <v>71</v>
      </c>
      <c r="J66" s="18">
        <v>2</v>
      </c>
      <c r="K66" s="19">
        <v>35</v>
      </c>
    </row>
    <row r="67" spans="1:11" ht="13.5">
      <c r="A67" s="44" t="s">
        <v>113</v>
      </c>
      <c r="B67" s="17">
        <f t="shared" si="16"/>
        <v>58</v>
      </c>
      <c r="C67" s="18"/>
      <c r="D67" s="18"/>
      <c r="E67" s="18">
        <v>8</v>
      </c>
      <c r="F67" s="18">
        <v>7</v>
      </c>
      <c r="G67" s="18">
        <v>19</v>
      </c>
      <c r="H67" s="18">
        <v>4</v>
      </c>
      <c r="I67" s="18">
        <v>19</v>
      </c>
      <c r="J67" s="18">
        <v>1</v>
      </c>
      <c r="K67" s="19"/>
    </row>
    <row r="68" spans="1:11" ht="14.25" thickBot="1">
      <c r="A68" s="47" t="s">
        <v>0</v>
      </c>
      <c r="B68" s="48">
        <f t="shared" si="16"/>
        <v>64</v>
      </c>
      <c r="C68" s="36"/>
      <c r="D68" s="36"/>
      <c r="E68" s="36">
        <v>1</v>
      </c>
      <c r="F68" s="36">
        <v>1</v>
      </c>
      <c r="G68" s="36">
        <v>28</v>
      </c>
      <c r="H68" s="36">
        <v>3</v>
      </c>
      <c r="I68" s="36">
        <v>30</v>
      </c>
      <c r="J68" s="36">
        <v>1</v>
      </c>
      <c r="K68" s="37"/>
    </row>
    <row r="69" ht="13.5">
      <c r="A69" s="4" t="s">
        <v>126</v>
      </c>
    </row>
  </sheetData>
  <mergeCells count="12">
    <mergeCell ref="G4:G6"/>
    <mergeCell ref="H4:H6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5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2</v>
      </c>
      <c r="B2" s="4" t="s">
        <v>178</v>
      </c>
      <c r="BA2" s="40"/>
    </row>
    <row r="3" spans="1:53" s="4" customFormat="1" ht="14.25" thickBot="1">
      <c r="A3" s="4" t="s">
        <v>179</v>
      </c>
      <c r="H3" s="233"/>
      <c r="I3" s="233"/>
      <c r="J3" s="233"/>
      <c r="Q3" s="233"/>
      <c r="R3" s="233"/>
      <c r="S3" s="233"/>
      <c r="Z3" s="233"/>
      <c r="AA3" s="233"/>
      <c r="AB3" s="233"/>
      <c r="AI3" s="233"/>
      <c r="AJ3" s="233"/>
      <c r="AK3" s="233"/>
      <c r="AR3" s="233"/>
      <c r="AS3" s="233"/>
      <c r="AT3" s="233"/>
      <c r="BA3" s="40"/>
    </row>
    <row r="4" spans="1:52" ht="13.5">
      <c r="A4" s="229"/>
      <c r="B4" s="232" t="s">
        <v>5</v>
      </c>
      <c r="C4" s="240" t="s">
        <v>180</v>
      </c>
      <c r="D4" s="240" t="s">
        <v>181</v>
      </c>
      <c r="E4" s="240" t="s">
        <v>182</v>
      </c>
      <c r="F4" s="240" t="s">
        <v>183</v>
      </c>
      <c r="G4" s="240" t="s">
        <v>184</v>
      </c>
      <c r="H4" s="240" t="s">
        <v>185</v>
      </c>
      <c r="I4" s="246" t="s">
        <v>186</v>
      </c>
      <c r="J4" s="240" t="s">
        <v>187</v>
      </c>
      <c r="K4" s="240" t="s">
        <v>188</v>
      </c>
      <c r="L4" s="240" t="s">
        <v>189</v>
      </c>
      <c r="M4" s="240" t="s">
        <v>190</v>
      </c>
      <c r="N4" s="240" t="s">
        <v>127</v>
      </c>
      <c r="O4" s="240" t="s">
        <v>128</v>
      </c>
      <c r="P4" s="240" t="s">
        <v>129</v>
      </c>
      <c r="Q4" s="240" t="s">
        <v>130</v>
      </c>
      <c r="R4" s="240" t="s">
        <v>131</v>
      </c>
      <c r="S4" s="240" t="s">
        <v>191</v>
      </c>
      <c r="T4" s="240" t="s">
        <v>192</v>
      </c>
      <c r="U4" s="240" t="s">
        <v>193</v>
      </c>
      <c r="V4" s="240" t="s">
        <v>194</v>
      </c>
      <c r="W4" s="240" t="s">
        <v>195</v>
      </c>
      <c r="X4" s="240" t="s">
        <v>196</v>
      </c>
      <c r="Y4" s="240" t="s">
        <v>197</v>
      </c>
      <c r="Z4" s="240" t="s">
        <v>198</v>
      </c>
      <c r="AA4" s="240" t="s">
        <v>199</v>
      </c>
      <c r="AB4" s="240" t="s">
        <v>200</v>
      </c>
      <c r="AC4" s="240" t="s">
        <v>201</v>
      </c>
      <c r="AD4" s="240" t="s">
        <v>132</v>
      </c>
      <c r="AE4" s="240" t="s">
        <v>133</v>
      </c>
      <c r="AF4" s="240" t="s">
        <v>134</v>
      </c>
      <c r="AG4" s="240" t="s">
        <v>135</v>
      </c>
      <c r="AH4" s="240" t="s">
        <v>136</v>
      </c>
      <c r="AI4" s="240" t="s">
        <v>137</v>
      </c>
      <c r="AJ4" s="240" t="s">
        <v>138</v>
      </c>
      <c r="AK4" s="240" t="s">
        <v>139</v>
      </c>
      <c r="AL4" s="240" t="s">
        <v>140</v>
      </c>
      <c r="AM4" s="240" t="s">
        <v>141</v>
      </c>
      <c r="AN4" s="240" t="s">
        <v>142</v>
      </c>
      <c r="AO4" s="240" t="s">
        <v>143</v>
      </c>
      <c r="AP4" s="240" t="s">
        <v>144</v>
      </c>
      <c r="AQ4" s="240" t="s">
        <v>145</v>
      </c>
      <c r="AR4" s="240" t="s">
        <v>146</v>
      </c>
      <c r="AS4" s="240" t="s">
        <v>202</v>
      </c>
      <c r="AT4" s="240" t="s">
        <v>203</v>
      </c>
      <c r="AU4" s="240" t="s">
        <v>204</v>
      </c>
      <c r="AV4" s="240" t="s">
        <v>205</v>
      </c>
      <c r="AW4" s="243" t="s">
        <v>206</v>
      </c>
      <c r="AX4" s="255" t="s">
        <v>207</v>
      </c>
      <c r="AY4" s="252" t="s">
        <v>208</v>
      </c>
      <c r="AZ4" s="249" t="s">
        <v>209</v>
      </c>
    </row>
    <row r="5" spans="1:52" ht="13.5">
      <c r="A5" s="230"/>
      <c r="B5" s="206"/>
      <c r="C5" s="241" t="s">
        <v>147</v>
      </c>
      <c r="D5" s="241" t="s">
        <v>148</v>
      </c>
      <c r="E5" s="241" t="s">
        <v>149</v>
      </c>
      <c r="F5" s="241" t="s">
        <v>150</v>
      </c>
      <c r="G5" s="241" t="s">
        <v>151</v>
      </c>
      <c r="H5" s="241" t="s">
        <v>152</v>
      </c>
      <c r="I5" s="247" t="s">
        <v>153</v>
      </c>
      <c r="J5" s="241" t="s">
        <v>154</v>
      </c>
      <c r="K5" s="241" t="s">
        <v>155</v>
      </c>
      <c r="L5" s="241" t="s">
        <v>156</v>
      </c>
      <c r="M5" s="241" t="s">
        <v>157</v>
      </c>
      <c r="N5" s="241" t="s">
        <v>127</v>
      </c>
      <c r="O5" s="241" t="s">
        <v>128</v>
      </c>
      <c r="P5" s="241" t="s">
        <v>129</v>
      </c>
      <c r="Q5" s="241" t="s">
        <v>130</v>
      </c>
      <c r="R5" s="241" t="s">
        <v>131</v>
      </c>
      <c r="S5" s="241" t="s">
        <v>158</v>
      </c>
      <c r="T5" s="241" t="s">
        <v>159</v>
      </c>
      <c r="U5" s="241" t="s">
        <v>160</v>
      </c>
      <c r="V5" s="241" t="s">
        <v>161</v>
      </c>
      <c r="W5" s="241" t="s">
        <v>162</v>
      </c>
      <c r="X5" s="241" t="s">
        <v>163</v>
      </c>
      <c r="Y5" s="241" t="s">
        <v>164</v>
      </c>
      <c r="Z5" s="241" t="s">
        <v>165</v>
      </c>
      <c r="AA5" s="241" t="s">
        <v>166</v>
      </c>
      <c r="AB5" s="241" t="s">
        <v>167</v>
      </c>
      <c r="AC5" s="241" t="s">
        <v>168</v>
      </c>
      <c r="AD5" s="241" t="s">
        <v>132</v>
      </c>
      <c r="AE5" s="241" t="s">
        <v>133</v>
      </c>
      <c r="AF5" s="241" t="s">
        <v>134</v>
      </c>
      <c r="AG5" s="241" t="s">
        <v>135</v>
      </c>
      <c r="AH5" s="241" t="s">
        <v>136</v>
      </c>
      <c r="AI5" s="241" t="s">
        <v>137</v>
      </c>
      <c r="AJ5" s="241" t="s">
        <v>138</v>
      </c>
      <c r="AK5" s="241" t="s">
        <v>139</v>
      </c>
      <c r="AL5" s="241" t="s">
        <v>140</v>
      </c>
      <c r="AM5" s="241" t="s">
        <v>141</v>
      </c>
      <c r="AN5" s="241" t="s">
        <v>142</v>
      </c>
      <c r="AO5" s="241" t="s">
        <v>143</v>
      </c>
      <c r="AP5" s="241" t="s">
        <v>144</v>
      </c>
      <c r="AQ5" s="241" t="s">
        <v>145</v>
      </c>
      <c r="AR5" s="241" t="s">
        <v>146</v>
      </c>
      <c r="AS5" s="241" t="s">
        <v>169</v>
      </c>
      <c r="AT5" s="241" t="s">
        <v>170</v>
      </c>
      <c r="AU5" s="241" t="s">
        <v>171</v>
      </c>
      <c r="AV5" s="241" t="s">
        <v>172</v>
      </c>
      <c r="AW5" s="244" t="s">
        <v>173</v>
      </c>
      <c r="AX5" s="256" t="s">
        <v>174</v>
      </c>
      <c r="AY5" s="253" t="s">
        <v>175</v>
      </c>
      <c r="AZ5" s="250" t="s">
        <v>176</v>
      </c>
    </row>
    <row r="6" spans="1:52" ht="14.25" thickBot="1">
      <c r="A6" s="231"/>
      <c r="B6" s="207"/>
      <c r="C6" s="242" t="s">
        <v>147</v>
      </c>
      <c r="D6" s="242" t="s">
        <v>148</v>
      </c>
      <c r="E6" s="242" t="s">
        <v>149</v>
      </c>
      <c r="F6" s="242" t="s">
        <v>150</v>
      </c>
      <c r="G6" s="242" t="s">
        <v>151</v>
      </c>
      <c r="H6" s="242" t="s">
        <v>152</v>
      </c>
      <c r="I6" s="248" t="s">
        <v>153</v>
      </c>
      <c r="J6" s="242" t="s">
        <v>154</v>
      </c>
      <c r="K6" s="242" t="s">
        <v>155</v>
      </c>
      <c r="L6" s="242" t="s">
        <v>156</v>
      </c>
      <c r="M6" s="242" t="s">
        <v>157</v>
      </c>
      <c r="N6" s="242" t="s">
        <v>127</v>
      </c>
      <c r="O6" s="242" t="s">
        <v>128</v>
      </c>
      <c r="P6" s="242" t="s">
        <v>129</v>
      </c>
      <c r="Q6" s="242" t="s">
        <v>130</v>
      </c>
      <c r="R6" s="242" t="s">
        <v>131</v>
      </c>
      <c r="S6" s="242" t="s">
        <v>158</v>
      </c>
      <c r="T6" s="242" t="s">
        <v>159</v>
      </c>
      <c r="U6" s="242" t="s">
        <v>160</v>
      </c>
      <c r="V6" s="242" t="s">
        <v>161</v>
      </c>
      <c r="W6" s="242" t="s">
        <v>162</v>
      </c>
      <c r="X6" s="242" t="s">
        <v>163</v>
      </c>
      <c r="Y6" s="242" t="s">
        <v>164</v>
      </c>
      <c r="Z6" s="242" t="s">
        <v>165</v>
      </c>
      <c r="AA6" s="242" t="s">
        <v>166</v>
      </c>
      <c r="AB6" s="242" t="s">
        <v>167</v>
      </c>
      <c r="AC6" s="242" t="s">
        <v>168</v>
      </c>
      <c r="AD6" s="242" t="s">
        <v>132</v>
      </c>
      <c r="AE6" s="242" t="s">
        <v>133</v>
      </c>
      <c r="AF6" s="242" t="s">
        <v>134</v>
      </c>
      <c r="AG6" s="242" t="s">
        <v>135</v>
      </c>
      <c r="AH6" s="242" t="s">
        <v>136</v>
      </c>
      <c r="AI6" s="242" t="s">
        <v>137</v>
      </c>
      <c r="AJ6" s="242" t="s">
        <v>138</v>
      </c>
      <c r="AK6" s="242" t="s">
        <v>139</v>
      </c>
      <c r="AL6" s="242" t="s">
        <v>140</v>
      </c>
      <c r="AM6" s="242" t="s">
        <v>141</v>
      </c>
      <c r="AN6" s="242" t="s">
        <v>142</v>
      </c>
      <c r="AO6" s="242" t="s">
        <v>143</v>
      </c>
      <c r="AP6" s="242" t="s">
        <v>144</v>
      </c>
      <c r="AQ6" s="242" t="s">
        <v>145</v>
      </c>
      <c r="AR6" s="242" t="s">
        <v>146</v>
      </c>
      <c r="AS6" s="242" t="s">
        <v>169</v>
      </c>
      <c r="AT6" s="242" t="s">
        <v>170</v>
      </c>
      <c r="AU6" s="242" t="s">
        <v>171</v>
      </c>
      <c r="AV6" s="242" t="s">
        <v>172</v>
      </c>
      <c r="AW6" s="245" t="s">
        <v>173</v>
      </c>
      <c r="AX6" s="257" t="s">
        <v>174</v>
      </c>
      <c r="AY6" s="254" t="s">
        <v>175</v>
      </c>
      <c r="AZ6" s="251" t="s">
        <v>176</v>
      </c>
    </row>
    <row r="7" spans="1:52" ht="13.5">
      <c r="A7" s="6" t="s">
        <v>53</v>
      </c>
      <c r="B7" s="7">
        <f aca="true" t="shared" si="0" ref="B7:AG7">B8+B13</f>
        <v>17940</v>
      </c>
      <c r="C7" s="8">
        <f t="shared" si="0"/>
        <v>4463</v>
      </c>
      <c r="D7" s="8">
        <f t="shared" si="0"/>
        <v>1151</v>
      </c>
      <c r="E7" s="8">
        <f t="shared" si="0"/>
        <v>1106</v>
      </c>
      <c r="F7" s="8">
        <f t="shared" si="0"/>
        <v>1054</v>
      </c>
      <c r="G7" s="8">
        <f t="shared" si="0"/>
        <v>155</v>
      </c>
      <c r="H7" s="8">
        <f t="shared" si="0"/>
        <v>94</v>
      </c>
      <c r="I7" s="8">
        <f t="shared" si="0"/>
        <v>53</v>
      </c>
      <c r="J7" s="8">
        <f t="shared" si="0"/>
        <v>582</v>
      </c>
      <c r="K7" s="8">
        <f t="shared" si="0"/>
        <v>208</v>
      </c>
      <c r="L7" s="8">
        <f t="shared" si="0"/>
        <v>233</v>
      </c>
      <c r="M7" s="8">
        <f t="shared" si="0"/>
        <v>291</v>
      </c>
      <c r="N7" s="8">
        <f t="shared" si="0"/>
        <v>92</v>
      </c>
      <c r="O7" s="8">
        <f t="shared" si="0"/>
        <v>100</v>
      </c>
      <c r="P7" s="8">
        <f t="shared" si="0"/>
        <v>113</v>
      </c>
      <c r="Q7" s="8">
        <f t="shared" si="0"/>
        <v>44</v>
      </c>
      <c r="R7" s="8">
        <f t="shared" si="0"/>
        <v>72</v>
      </c>
      <c r="S7" s="8">
        <f t="shared" si="0"/>
        <v>79</v>
      </c>
      <c r="T7" s="8">
        <f t="shared" si="0"/>
        <v>135</v>
      </c>
      <c r="U7" s="8">
        <f t="shared" si="0"/>
        <v>139</v>
      </c>
      <c r="V7" s="8">
        <f t="shared" si="0"/>
        <v>142</v>
      </c>
      <c r="W7" s="8">
        <f t="shared" si="0"/>
        <v>72</v>
      </c>
      <c r="X7" s="8">
        <f t="shared" si="0"/>
        <v>40</v>
      </c>
      <c r="Y7" s="8">
        <f t="shared" si="0"/>
        <v>549</v>
      </c>
      <c r="Z7" s="8">
        <f t="shared" si="0"/>
        <v>703</v>
      </c>
      <c r="AA7" s="8">
        <f t="shared" si="0"/>
        <v>774</v>
      </c>
      <c r="AB7" s="8">
        <f t="shared" si="0"/>
        <v>392</v>
      </c>
      <c r="AC7" s="8">
        <f t="shared" si="0"/>
        <v>238</v>
      </c>
      <c r="AD7" s="8">
        <f t="shared" si="0"/>
        <v>162</v>
      </c>
      <c r="AE7" s="8">
        <f t="shared" si="0"/>
        <v>153</v>
      </c>
      <c r="AF7" s="8">
        <f t="shared" si="0"/>
        <v>277</v>
      </c>
      <c r="AG7" s="8">
        <f t="shared" si="0"/>
        <v>303</v>
      </c>
      <c r="AH7" s="8">
        <f aca="true" t="shared" si="1" ref="AH7:AZ7">AH8+AH13</f>
        <v>628</v>
      </c>
      <c r="AI7" s="8">
        <f t="shared" si="1"/>
        <v>241</v>
      </c>
      <c r="AJ7" s="8">
        <f t="shared" si="1"/>
        <v>288</v>
      </c>
      <c r="AK7" s="8">
        <f t="shared" si="1"/>
        <v>48</v>
      </c>
      <c r="AL7" s="8">
        <f t="shared" si="1"/>
        <v>455</v>
      </c>
      <c r="AM7" s="8">
        <f t="shared" si="1"/>
        <v>231</v>
      </c>
      <c r="AN7" s="8">
        <f t="shared" si="1"/>
        <v>149</v>
      </c>
      <c r="AO7" s="8">
        <f t="shared" si="1"/>
        <v>179</v>
      </c>
      <c r="AP7" s="8">
        <f t="shared" si="1"/>
        <v>93</v>
      </c>
      <c r="AQ7" s="8">
        <f t="shared" si="1"/>
        <v>245</v>
      </c>
      <c r="AR7" s="8">
        <f t="shared" si="1"/>
        <v>75</v>
      </c>
      <c r="AS7" s="8">
        <f t="shared" si="1"/>
        <v>96</v>
      </c>
      <c r="AT7" s="8">
        <f t="shared" si="1"/>
        <v>98</v>
      </c>
      <c r="AU7" s="8">
        <f t="shared" si="1"/>
        <v>478</v>
      </c>
      <c r="AV7" s="8">
        <f t="shared" si="1"/>
        <v>101</v>
      </c>
      <c r="AW7" s="9">
        <f t="shared" si="1"/>
        <v>171</v>
      </c>
      <c r="AX7" s="10">
        <f t="shared" si="1"/>
        <v>240</v>
      </c>
      <c r="AY7" s="10">
        <f t="shared" si="1"/>
        <v>81</v>
      </c>
      <c r="AZ7" s="11">
        <f t="shared" si="1"/>
        <v>74</v>
      </c>
    </row>
    <row r="8" spans="1:52" ht="13.5">
      <c r="A8" s="12" t="s">
        <v>54</v>
      </c>
      <c r="B8" s="13">
        <f aca="true" t="shared" si="2" ref="B8:AG8">SUM(B9:B12)</f>
        <v>7422</v>
      </c>
      <c r="C8" s="14">
        <f t="shared" si="2"/>
        <v>1245</v>
      </c>
      <c r="D8" s="14">
        <f t="shared" si="2"/>
        <v>498</v>
      </c>
      <c r="E8" s="14">
        <f t="shared" si="2"/>
        <v>763</v>
      </c>
      <c r="F8" s="14">
        <f t="shared" si="2"/>
        <v>535</v>
      </c>
      <c r="G8" s="14">
        <f t="shared" si="2"/>
        <v>108</v>
      </c>
      <c r="H8" s="14">
        <f t="shared" si="2"/>
        <v>65</v>
      </c>
      <c r="I8" s="14">
        <f t="shared" si="2"/>
        <v>45</v>
      </c>
      <c r="J8" s="14">
        <f t="shared" si="2"/>
        <v>317</v>
      </c>
      <c r="K8" s="14">
        <f t="shared" si="2"/>
        <v>137</v>
      </c>
      <c r="L8" s="14">
        <f t="shared" si="2"/>
        <v>181</v>
      </c>
      <c r="M8" s="14">
        <f t="shared" si="2"/>
        <v>216</v>
      </c>
      <c r="N8" s="14">
        <f t="shared" si="2"/>
        <v>62</v>
      </c>
      <c r="O8" s="14">
        <f t="shared" si="2"/>
        <v>53</v>
      </c>
      <c r="P8" s="14">
        <f t="shared" si="2"/>
        <v>62</v>
      </c>
      <c r="Q8" s="14">
        <f t="shared" si="2"/>
        <v>27</v>
      </c>
      <c r="R8" s="14">
        <f t="shared" si="2"/>
        <v>53</v>
      </c>
      <c r="S8" s="14">
        <f t="shared" si="2"/>
        <v>59</v>
      </c>
      <c r="T8" s="14">
        <f t="shared" si="2"/>
        <v>67</v>
      </c>
      <c r="U8" s="14">
        <f t="shared" si="2"/>
        <v>66</v>
      </c>
      <c r="V8" s="14">
        <f t="shared" si="2"/>
        <v>71</v>
      </c>
      <c r="W8" s="14">
        <f t="shared" si="2"/>
        <v>32</v>
      </c>
      <c r="X8" s="14">
        <f t="shared" si="2"/>
        <v>31</v>
      </c>
      <c r="Y8" s="14">
        <f t="shared" si="2"/>
        <v>343</v>
      </c>
      <c r="Z8" s="14">
        <f t="shared" si="2"/>
        <v>382</v>
      </c>
      <c r="AA8" s="14">
        <f t="shared" si="2"/>
        <v>421</v>
      </c>
      <c r="AB8" s="14">
        <f t="shared" si="2"/>
        <v>203</v>
      </c>
      <c r="AC8" s="14">
        <f t="shared" si="2"/>
        <v>92</v>
      </c>
      <c r="AD8" s="14">
        <f t="shared" si="2"/>
        <v>52</v>
      </c>
      <c r="AE8" s="14">
        <f t="shared" si="2"/>
        <v>46</v>
      </c>
      <c r="AF8" s="14">
        <f t="shared" si="2"/>
        <v>95</v>
      </c>
      <c r="AG8" s="14">
        <f t="shared" si="2"/>
        <v>61</v>
      </c>
      <c r="AH8" s="14">
        <f aca="true" t="shared" si="3" ref="AH8:AZ8">SUM(AH9:AH12)</f>
        <v>230</v>
      </c>
      <c r="AI8" s="14">
        <f t="shared" si="3"/>
        <v>66</v>
      </c>
      <c r="AJ8" s="14">
        <f t="shared" si="3"/>
        <v>85</v>
      </c>
      <c r="AK8" s="14">
        <f t="shared" si="3"/>
        <v>2</v>
      </c>
      <c r="AL8" s="14">
        <f t="shared" si="3"/>
        <v>97</v>
      </c>
      <c r="AM8" s="14">
        <f t="shared" si="3"/>
        <v>60</v>
      </c>
      <c r="AN8" s="14">
        <f t="shared" si="3"/>
        <v>23</v>
      </c>
      <c r="AO8" s="14">
        <f t="shared" si="3"/>
        <v>44</v>
      </c>
      <c r="AP8" s="14">
        <f t="shared" si="3"/>
        <v>24</v>
      </c>
      <c r="AQ8" s="14">
        <f t="shared" si="3"/>
        <v>37</v>
      </c>
      <c r="AR8" s="14">
        <f t="shared" si="3"/>
        <v>31</v>
      </c>
      <c r="AS8" s="14">
        <f t="shared" si="3"/>
        <v>19</v>
      </c>
      <c r="AT8" s="14">
        <f t="shared" si="3"/>
        <v>21</v>
      </c>
      <c r="AU8" s="14">
        <f t="shared" si="3"/>
        <v>172</v>
      </c>
      <c r="AV8" s="14">
        <f t="shared" si="3"/>
        <v>9</v>
      </c>
      <c r="AW8" s="15">
        <f t="shared" si="3"/>
        <v>28</v>
      </c>
      <c r="AX8" s="14">
        <f t="shared" si="3"/>
        <v>54</v>
      </c>
      <c r="AY8" s="14">
        <f t="shared" si="3"/>
        <v>19</v>
      </c>
      <c r="AZ8" s="15">
        <f t="shared" si="3"/>
        <v>13</v>
      </c>
    </row>
    <row r="9" spans="1:52" ht="13.5">
      <c r="A9" s="16" t="s">
        <v>55</v>
      </c>
      <c r="B9" s="17">
        <f>SUM(C9:AZ9)</f>
        <v>4294</v>
      </c>
      <c r="C9" s="18"/>
      <c r="D9" s="18">
        <v>426</v>
      </c>
      <c r="E9" s="18">
        <v>583</v>
      </c>
      <c r="F9" s="18">
        <v>355</v>
      </c>
      <c r="G9" s="18">
        <v>69</v>
      </c>
      <c r="H9" s="18">
        <v>34</v>
      </c>
      <c r="I9" s="18">
        <v>41</v>
      </c>
      <c r="J9" s="18">
        <v>284</v>
      </c>
      <c r="K9" s="18">
        <v>121</v>
      </c>
      <c r="L9" s="18">
        <v>60</v>
      </c>
      <c r="M9" s="18">
        <v>70</v>
      </c>
      <c r="N9" s="18">
        <v>22</v>
      </c>
      <c r="O9" s="18">
        <v>29</v>
      </c>
      <c r="P9" s="18">
        <v>34</v>
      </c>
      <c r="Q9" s="18">
        <v>18</v>
      </c>
      <c r="R9" s="18">
        <v>41</v>
      </c>
      <c r="S9" s="18">
        <v>21</v>
      </c>
      <c r="T9" s="18">
        <v>39</v>
      </c>
      <c r="U9" s="18">
        <v>46</v>
      </c>
      <c r="V9" s="18">
        <v>49</v>
      </c>
      <c r="W9" s="18">
        <v>29</v>
      </c>
      <c r="X9" s="18">
        <v>14</v>
      </c>
      <c r="Y9" s="18">
        <v>162</v>
      </c>
      <c r="Z9" s="18">
        <v>229</v>
      </c>
      <c r="AA9" s="18">
        <v>298</v>
      </c>
      <c r="AB9" s="18">
        <v>130</v>
      </c>
      <c r="AC9" s="18">
        <v>54</v>
      </c>
      <c r="AD9" s="18">
        <v>39</v>
      </c>
      <c r="AE9" s="18">
        <v>32</v>
      </c>
      <c r="AF9" s="18">
        <v>69</v>
      </c>
      <c r="AG9" s="18">
        <v>51</v>
      </c>
      <c r="AH9" s="18">
        <v>174</v>
      </c>
      <c r="AI9" s="18">
        <v>56</v>
      </c>
      <c r="AJ9" s="18">
        <v>70</v>
      </c>
      <c r="AK9" s="18">
        <v>2</v>
      </c>
      <c r="AL9" s="18">
        <v>75</v>
      </c>
      <c r="AM9" s="18">
        <v>44</v>
      </c>
      <c r="AN9" s="18">
        <v>21</v>
      </c>
      <c r="AO9" s="18">
        <v>38</v>
      </c>
      <c r="AP9" s="18">
        <v>18</v>
      </c>
      <c r="AQ9" s="18">
        <v>32</v>
      </c>
      <c r="AR9" s="18">
        <v>25</v>
      </c>
      <c r="AS9" s="18">
        <v>19</v>
      </c>
      <c r="AT9" s="18">
        <v>21</v>
      </c>
      <c r="AU9" s="18">
        <v>157</v>
      </c>
      <c r="AV9" s="18">
        <v>7</v>
      </c>
      <c r="AW9" s="19">
        <v>23</v>
      </c>
      <c r="AX9" s="18">
        <v>45</v>
      </c>
      <c r="AY9" s="18">
        <v>11</v>
      </c>
      <c r="AZ9" s="19">
        <v>7</v>
      </c>
    </row>
    <row r="10" spans="1:52" ht="13.5">
      <c r="A10" s="16" t="s">
        <v>56</v>
      </c>
      <c r="B10" s="17">
        <f>SUM(C10:AZ10)</f>
        <v>1230</v>
      </c>
      <c r="C10" s="18">
        <v>527</v>
      </c>
      <c r="D10" s="18"/>
      <c r="E10" s="18">
        <v>49</v>
      </c>
      <c r="F10" s="18">
        <v>25</v>
      </c>
      <c r="G10" s="18">
        <v>4</v>
      </c>
      <c r="H10" s="18">
        <v>2</v>
      </c>
      <c r="I10" s="18">
        <v>2</v>
      </c>
      <c r="J10" s="18">
        <v>13</v>
      </c>
      <c r="K10" s="18">
        <v>9</v>
      </c>
      <c r="L10" s="18">
        <v>4</v>
      </c>
      <c r="M10" s="18">
        <v>10</v>
      </c>
      <c r="N10" s="18">
        <v>1</v>
      </c>
      <c r="O10" s="18">
        <v>1</v>
      </c>
      <c r="P10" s="18">
        <v>2</v>
      </c>
      <c r="Q10" s="18">
        <v>1</v>
      </c>
      <c r="R10" s="18">
        <v>2</v>
      </c>
      <c r="S10" s="18">
        <v>3</v>
      </c>
      <c r="T10" s="18">
        <v>2</v>
      </c>
      <c r="U10" s="18">
        <v>3</v>
      </c>
      <c r="V10" s="18">
        <v>3</v>
      </c>
      <c r="W10" s="18"/>
      <c r="X10" s="18">
        <v>2</v>
      </c>
      <c r="Y10" s="18">
        <v>155</v>
      </c>
      <c r="Z10" s="18">
        <v>117</v>
      </c>
      <c r="AA10" s="18">
        <v>94</v>
      </c>
      <c r="AB10" s="18">
        <v>57</v>
      </c>
      <c r="AC10" s="18">
        <v>23</v>
      </c>
      <c r="AD10" s="18">
        <v>8</v>
      </c>
      <c r="AE10" s="18">
        <v>2</v>
      </c>
      <c r="AF10" s="18">
        <v>18</v>
      </c>
      <c r="AG10" s="18">
        <v>6</v>
      </c>
      <c r="AH10" s="18">
        <v>27</v>
      </c>
      <c r="AI10" s="18">
        <v>2</v>
      </c>
      <c r="AJ10" s="18">
        <v>6</v>
      </c>
      <c r="AK10" s="18"/>
      <c r="AL10" s="18">
        <v>10</v>
      </c>
      <c r="AM10" s="18">
        <v>14</v>
      </c>
      <c r="AN10" s="18">
        <v>1</v>
      </c>
      <c r="AO10" s="18">
        <v>1</v>
      </c>
      <c r="AP10" s="18">
        <v>4</v>
      </c>
      <c r="AQ10" s="18">
        <v>2</v>
      </c>
      <c r="AR10" s="18"/>
      <c r="AS10" s="18"/>
      <c r="AT10" s="18"/>
      <c r="AU10" s="18">
        <v>6</v>
      </c>
      <c r="AV10" s="18">
        <v>1</v>
      </c>
      <c r="AW10" s="19">
        <v>2</v>
      </c>
      <c r="AX10" s="18">
        <v>5</v>
      </c>
      <c r="AY10" s="18">
        <v>1</v>
      </c>
      <c r="AZ10" s="19">
        <v>3</v>
      </c>
    </row>
    <row r="11" spans="1:52" ht="13.5">
      <c r="A11" s="16" t="s">
        <v>57</v>
      </c>
      <c r="B11" s="17">
        <f>SUM(C11:AZ11)</f>
        <v>1069</v>
      </c>
      <c r="C11" s="18">
        <v>478</v>
      </c>
      <c r="D11" s="18">
        <v>45</v>
      </c>
      <c r="E11" s="18"/>
      <c r="F11" s="18">
        <v>155</v>
      </c>
      <c r="G11" s="18">
        <v>26</v>
      </c>
      <c r="H11" s="18">
        <v>25</v>
      </c>
      <c r="I11" s="18">
        <v>1</v>
      </c>
      <c r="J11" s="18">
        <v>10</v>
      </c>
      <c r="K11" s="18">
        <v>5</v>
      </c>
      <c r="L11" s="18">
        <v>43</v>
      </c>
      <c r="M11" s="18">
        <v>45</v>
      </c>
      <c r="N11" s="18">
        <v>9</v>
      </c>
      <c r="O11" s="18">
        <v>10</v>
      </c>
      <c r="P11" s="18">
        <v>11</v>
      </c>
      <c r="Q11" s="18">
        <v>2</v>
      </c>
      <c r="R11" s="18">
        <v>5</v>
      </c>
      <c r="S11" s="18">
        <v>6</v>
      </c>
      <c r="T11" s="18">
        <v>12</v>
      </c>
      <c r="U11" s="18">
        <v>7</v>
      </c>
      <c r="V11" s="18">
        <v>10</v>
      </c>
      <c r="W11" s="18">
        <v>3</v>
      </c>
      <c r="X11" s="18">
        <v>8</v>
      </c>
      <c r="Y11" s="18">
        <v>17</v>
      </c>
      <c r="Z11" s="18">
        <v>20</v>
      </c>
      <c r="AA11" s="18">
        <v>20</v>
      </c>
      <c r="AB11" s="18">
        <v>10</v>
      </c>
      <c r="AC11" s="18">
        <v>11</v>
      </c>
      <c r="AD11" s="18">
        <v>1</v>
      </c>
      <c r="AE11" s="18">
        <v>7</v>
      </c>
      <c r="AF11" s="18">
        <v>2</v>
      </c>
      <c r="AG11" s="18">
        <v>2</v>
      </c>
      <c r="AH11" s="18">
        <v>20</v>
      </c>
      <c r="AI11" s="18">
        <v>3</v>
      </c>
      <c r="AJ11" s="18">
        <v>1</v>
      </c>
      <c r="AK11" s="18"/>
      <c r="AL11" s="18">
        <v>11</v>
      </c>
      <c r="AM11" s="18"/>
      <c r="AN11" s="18">
        <v>1</v>
      </c>
      <c r="AO11" s="18">
        <v>5</v>
      </c>
      <c r="AP11" s="18">
        <v>2</v>
      </c>
      <c r="AQ11" s="18">
        <v>2</v>
      </c>
      <c r="AR11" s="18">
        <v>2</v>
      </c>
      <c r="AS11" s="18"/>
      <c r="AT11" s="18"/>
      <c r="AU11" s="18">
        <v>5</v>
      </c>
      <c r="AV11" s="18">
        <v>1</v>
      </c>
      <c r="AW11" s="19">
        <v>1</v>
      </c>
      <c r="AX11" s="18">
        <v>3</v>
      </c>
      <c r="AY11" s="18">
        <v>3</v>
      </c>
      <c r="AZ11" s="19">
        <v>3</v>
      </c>
    </row>
    <row r="12" spans="1:52" ht="13.5">
      <c r="A12" s="20" t="s">
        <v>58</v>
      </c>
      <c r="B12" s="21">
        <f>SUM(C12:AZ12)</f>
        <v>829</v>
      </c>
      <c r="C12" s="10">
        <v>240</v>
      </c>
      <c r="D12" s="10">
        <v>27</v>
      </c>
      <c r="E12" s="10">
        <v>131</v>
      </c>
      <c r="F12" s="10"/>
      <c r="G12" s="10">
        <v>9</v>
      </c>
      <c r="H12" s="10">
        <v>4</v>
      </c>
      <c r="I12" s="10">
        <v>1</v>
      </c>
      <c r="J12" s="10">
        <v>10</v>
      </c>
      <c r="K12" s="10">
        <v>2</v>
      </c>
      <c r="L12" s="10">
        <v>74</v>
      </c>
      <c r="M12" s="10">
        <v>91</v>
      </c>
      <c r="N12" s="10">
        <v>30</v>
      </c>
      <c r="O12" s="10">
        <v>13</v>
      </c>
      <c r="P12" s="10">
        <v>15</v>
      </c>
      <c r="Q12" s="10">
        <v>6</v>
      </c>
      <c r="R12" s="10">
        <v>5</v>
      </c>
      <c r="S12" s="10">
        <v>29</v>
      </c>
      <c r="T12" s="10">
        <v>14</v>
      </c>
      <c r="U12" s="10">
        <v>10</v>
      </c>
      <c r="V12" s="10">
        <v>9</v>
      </c>
      <c r="W12" s="10"/>
      <c r="X12" s="10">
        <v>7</v>
      </c>
      <c r="Y12" s="10">
        <v>9</v>
      </c>
      <c r="Z12" s="10">
        <v>16</v>
      </c>
      <c r="AA12" s="10">
        <v>9</v>
      </c>
      <c r="AB12" s="10">
        <v>6</v>
      </c>
      <c r="AC12" s="10">
        <v>4</v>
      </c>
      <c r="AD12" s="10">
        <v>4</v>
      </c>
      <c r="AE12" s="10">
        <v>5</v>
      </c>
      <c r="AF12" s="10">
        <v>6</v>
      </c>
      <c r="AG12" s="10">
        <v>2</v>
      </c>
      <c r="AH12" s="10">
        <v>9</v>
      </c>
      <c r="AI12" s="10">
        <v>5</v>
      </c>
      <c r="AJ12" s="10">
        <v>8</v>
      </c>
      <c r="AK12" s="10"/>
      <c r="AL12" s="10">
        <v>1</v>
      </c>
      <c r="AM12" s="10">
        <v>2</v>
      </c>
      <c r="AN12" s="10"/>
      <c r="AO12" s="10"/>
      <c r="AP12" s="10"/>
      <c r="AQ12" s="10">
        <v>1</v>
      </c>
      <c r="AR12" s="10">
        <v>4</v>
      </c>
      <c r="AS12" s="10"/>
      <c r="AT12" s="10"/>
      <c r="AU12" s="10">
        <v>4</v>
      </c>
      <c r="AV12" s="10"/>
      <c r="AW12" s="11">
        <v>2</v>
      </c>
      <c r="AX12" s="10">
        <v>1</v>
      </c>
      <c r="AY12" s="10">
        <v>4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10518</v>
      </c>
      <c r="C13" s="10">
        <f t="shared" si="4"/>
        <v>3218</v>
      </c>
      <c r="D13" s="10">
        <f t="shared" si="4"/>
        <v>653</v>
      </c>
      <c r="E13" s="10">
        <f t="shared" si="4"/>
        <v>343</v>
      </c>
      <c r="F13" s="10">
        <f t="shared" si="4"/>
        <v>519</v>
      </c>
      <c r="G13" s="10">
        <f t="shared" si="4"/>
        <v>47</v>
      </c>
      <c r="H13" s="10">
        <f t="shared" si="4"/>
        <v>29</v>
      </c>
      <c r="I13" s="10">
        <f t="shared" si="4"/>
        <v>8</v>
      </c>
      <c r="J13" s="10">
        <f t="shared" si="4"/>
        <v>265</v>
      </c>
      <c r="K13" s="10">
        <f t="shared" si="4"/>
        <v>71</v>
      </c>
      <c r="L13" s="10">
        <f t="shared" si="4"/>
        <v>52</v>
      </c>
      <c r="M13" s="10">
        <f t="shared" si="4"/>
        <v>75</v>
      </c>
      <c r="N13" s="10">
        <f t="shared" si="4"/>
        <v>30</v>
      </c>
      <c r="O13" s="10">
        <f t="shared" si="4"/>
        <v>47</v>
      </c>
      <c r="P13" s="10">
        <f t="shared" si="4"/>
        <v>51</v>
      </c>
      <c r="Q13" s="10">
        <f t="shared" si="4"/>
        <v>17</v>
      </c>
      <c r="R13" s="10">
        <f t="shared" si="4"/>
        <v>19</v>
      </c>
      <c r="S13" s="10">
        <f t="shared" si="4"/>
        <v>20</v>
      </c>
      <c r="T13" s="10">
        <f t="shared" si="4"/>
        <v>68</v>
      </c>
      <c r="U13" s="10">
        <f t="shared" si="4"/>
        <v>73</v>
      </c>
      <c r="V13" s="10">
        <f t="shared" si="4"/>
        <v>71</v>
      </c>
      <c r="W13" s="10">
        <f t="shared" si="4"/>
        <v>40</v>
      </c>
      <c r="X13" s="10">
        <f t="shared" si="4"/>
        <v>9</v>
      </c>
      <c r="Y13" s="10">
        <f t="shared" si="4"/>
        <v>206</v>
      </c>
      <c r="Z13" s="10">
        <f t="shared" si="4"/>
        <v>321</v>
      </c>
      <c r="AA13" s="10">
        <f t="shared" si="4"/>
        <v>353</v>
      </c>
      <c r="AB13" s="10">
        <f t="shared" si="4"/>
        <v>189</v>
      </c>
      <c r="AC13" s="10">
        <f t="shared" si="4"/>
        <v>146</v>
      </c>
      <c r="AD13" s="10">
        <f t="shared" si="4"/>
        <v>110</v>
      </c>
      <c r="AE13" s="10">
        <f t="shared" si="4"/>
        <v>107</v>
      </c>
      <c r="AF13" s="10">
        <f t="shared" si="4"/>
        <v>182</v>
      </c>
      <c r="AG13" s="10">
        <f t="shared" si="4"/>
        <v>242</v>
      </c>
      <c r="AH13" s="10">
        <f aca="true" t="shared" si="5" ref="AH13:AZ13">AH14+AH18+AH21+AH29+AH17+AH36+AH44+AH47+AH52+AH60</f>
        <v>398</v>
      </c>
      <c r="AI13" s="10">
        <f t="shared" si="5"/>
        <v>175</v>
      </c>
      <c r="AJ13" s="10">
        <f t="shared" si="5"/>
        <v>203</v>
      </c>
      <c r="AK13" s="10">
        <f t="shared" si="5"/>
        <v>46</v>
      </c>
      <c r="AL13" s="10">
        <f t="shared" si="5"/>
        <v>358</v>
      </c>
      <c r="AM13" s="10">
        <f t="shared" si="5"/>
        <v>171</v>
      </c>
      <c r="AN13" s="10">
        <f t="shared" si="5"/>
        <v>126</v>
      </c>
      <c r="AO13" s="10">
        <f t="shared" si="5"/>
        <v>135</v>
      </c>
      <c r="AP13" s="10">
        <f t="shared" si="5"/>
        <v>69</v>
      </c>
      <c r="AQ13" s="10">
        <f t="shared" si="5"/>
        <v>208</v>
      </c>
      <c r="AR13" s="10">
        <f t="shared" si="5"/>
        <v>44</v>
      </c>
      <c r="AS13" s="10">
        <f t="shared" si="5"/>
        <v>77</v>
      </c>
      <c r="AT13" s="10">
        <f t="shared" si="5"/>
        <v>77</v>
      </c>
      <c r="AU13" s="10">
        <f t="shared" si="5"/>
        <v>306</v>
      </c>
      <c r="AV13" s="10">
        <f t="shared" si="5"/>
        <v>92</v>
      </c>
      <c r="AW13" s="11">
        <f t="shared" si="5"/>
        <v>143</v>
      </c>
      <c r="AX13" s="10">
        <f t="shared" si="5"/>
        <v>186</v>
      </c>
      <c r="AY13" s="10">
        <f t="shared" si="5"/>
        <v>62</v>
      </c>
      <c r="AZ13" s="11">
        <f t="shared" si="5"/>
        <v>61</v>
      </c>
    </row>
    <row r="14" spans="1:52" ht="13.5">
      <c r="A14" s="23" t="s">
        <v>60</v>
      </c>
      <c r="B14" s="21">
        <f aca="true" t="shared" si="6" ref="B14:AG14">SUM(B15:B16)</f>
        <v>173</v>
      </c>
      <c r="C14" s="10">
        <f t="shared" si="6"/>
        <v>65</v>
      </c>
      <c r="D14" s="10">
        <f t="shared" si="6"/>
        <v>12</v>
      </c>
      <c r="E14" s="10">
        <f t="shared" si="6"/>
        <v>33</v>
      </c>
      <c r="F14" s="10">
        <f t="shared" si="6"/>
        <v>10</v>
      </c>
      <c r="G14" s="10">
        <f t="shared" si="6"/>
        <v>7</v>
      </c>
      <c r="H14" s="10">
        <f t="shared" si="6"/>
        <v>7</v>
      </c>
      <c r="I14" s="10">
        <f t="shared" si="6"/>
        <v>0</v>
      </c>
      <c r="J14" s="10">
        <f t="shared" si="6"/>
        <v>3</v>
      </c>
      <c r="K14" s="10">
        <f t="shared" si="6"/>
        <v>2</v>
      </c>
      <c r="L14" s="10">
        <f t="shared" si="6"/>
        <v>2</v>
      </c>
      <c r="M14" s="10">
        <f t="shared" si="6"/>
        <v>5</v>
      </c>
      <c r="N14" s="10">
        <f t="shared" si="6"/>
        <v>2</v>
      </c>
      <c r="O14" s="10">
        <f t="shared" si="6"/>
        <v>0</v>
      </c>
      <c r="P14" s="10">
        <f t="shared" si="6"/>
        <v>1</v>
      </c>
      <c r="Q14" s="10">
        <f t="shared" si="6"/>
        <v>0</v>
      </c>
      <c r="R14" s="10">
        <f t="shared" si="6"/>
        <v>0</v>
      </c>
      <c r="S14" s="10">
        <f t="shared" si="6"/>
        <v>0</v>
      </c>
      <c r="T14" s="10">
        <f t="shared" si="6"/>
        <v>1</v>
      </c>
      <c r="U14" s="10">
        <f t="shared" si="6"/>
        <v>2</v>
      </c>
      <c r="V14" s="10">
        <f t="shared" si="6"/>
        <v>0</v>
      </c>
      <c r="W14" s="10">
        <f t="shared" si="6"/>
        <v>0</v>
      </c>
      <c r="X14" s="10">
        <f t="shared" si="6"/>
        <v>1</v>
      </c>
      <c r="Y14" s="10">
        <f t="shared" si="6"/>
        <v>5</v>
      </c>
      <c r="Z14" s="10">
        <f t="shared" si="6"/>
        <v>3</v>
      </c>
      <c r="AA14" s="10">
        <f t="shared" si="6"/>
        <v>5</v>
      </c>
      <c r="AB14" s="10">
        <f t="shared" si="6"/>
        <v>0</v>
      </c>
      <c r="AC14" s="10">
        <f t="shared" si="6"/>
        <v>1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1</v>
      </c>
      <c r="AH14" s="10">
        <f aca="true" t="shared" si="7" ref="AH14:AZ14">SUM(AH15:AH16)</f>
        <v>0</v>
      </c>
      <c r="AI14" s="10">
        <f t="shared" si="7"/>
        <v>1</v>
      </c>
      <c r="AJ14" s="10">
        <f t="shared" si="7"/>
        <v>0</v>
      </c>
      <c r="AK14" s="10">
        <f t="shared" si="7"/>
        <v>0</v>
      </c>
      <c r="AL14" s="10">
        <f t="shared" si="7"/>
        <v>1</v>
      </c>
      <c r="AM14" s="10">
        <f t="shared" si="7"/>
        <v>0</v>
      </c>
      <c r="AN14" s="10">
        <f t="shared" si="7"/>
        <v>0</v>
      </c>
      <c r="AO14" s="10">
        <f t="shared" si="7"/>
        <v>1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1</v>
      </c>
      <c r="AV14" s="10">
        <f t="shared" si="7"/>
        <v>0</v>
      </c>
      <c r="AW14" s="11">
        <f t="shared" si="7"/>
        <v>0</v>
      </c>
      <c r="AX14" s="10">
        <f t="shared" si="7"/>
        <v>1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108</v>
      </c>
      <c r="C15" s="18">
        <v>40</v>
      </c>
      <c r="D15" s="18">
        <v>9</v>
      </c>
      <c r="E15" s="18">
        <v>18</v>
      </c>
      <c r="F15" s="18">
        <v>8</v>
      </c>
      <c r="G15" s="18"/>
      <c r="H15" s="18">
        <v>7</v>
      </c>
      <c r="I15" s="18"/>
      <c r="J15" s="18">
        <v>2</v>
      </c>
      <c r="K15" s="18">
        <v>1</v>
      </c>
      <c r="L15" s="18">
        <v>1</v>
      </c>
      <c r="M15" s="18">
        <v>2</v>
      </c>
      <c r="N15" s="18">
        <v>2</v>
      </c>
      <c r="O15" s="18"/>
      <c r="P15" s="18">
        <v>1</v>
      </c>
      <c r="Q15" s="18"/>
      <c r="R15" s="18"/>
      <c r="S15" s="18"/>
      <c r="T15" s="18">
        <v>1</v>
      </c>
      <c r="U15" s="18">
        <v>2</v>
      </c>
      <c r="V15" s="18"/>
      <c r="W15" s="18"/>
      <c r="X15" s="18">
        <v>1</v>
      </c>
      <c r="Y15" s="18">
        <v>2</v>
      </c>
      <c r="Z15" s="18">
        <v>2</v>
      </c>
      <c r="AA15" s="18">
        <v>3</v>
      </c>
      <c r="AB15" s="18"/>
      <c r="AC15" s="18">
        <v>1</v>
      </c>
      <c r="AD15" s="18"/>
      <c r="AE15" s="18"/>
      <c r="AF15" s="18"/>
      <c r="AG15" s="18">
        <v>1</v>
      </c>
      <c r="AH15" s="18"/>
      <c r="AI15" s="18">
        <v>1</v>
      </c>
      <c r="AJ15" s="18"/>
      <c r="AK15" s="18"/>
      <c r="AL15" s="18">
        <v>1</v>
      </c>
      <c r="AM15" s="18"/>
      <c r="AN15" s="18"/>
      <c r="AO15" s="18">
        <v>1</v>
      </c>
      <c r="AP15" s="18"/>
      <c r="AQ15" s="18"/>
      <c r="AR15" s="18"/>
      <c r="AS15" s="18"/>
      <c r="AT15" s="18"/>
      <c r="AU15" s="18"/>
      <c r="AV15" s="18"/>
      <c r="AW15" s="19"/>
      <c r="AX15" s="18">
        <v>1</v>
      </c>
      <c r="AY15" s="18"/>
      <c r="AZ15" s="19"/>
    </row>
    <row r="16" spans="1:52" ht="13.5">
      <c r="A16" s="20" t="s">
        <v>62</v>
      </c>
      <c r="B16" s="21">
        <f>SUM(C16:AZ16)</f>
        <v>65</v>
      </c>
      <c r="C16" s="10">
        <v>25</v>
      </c>
      <c r="D16" s="10">
        <v>3</v>
      </c>
      <c r="E16" s="10">
        <v>15</v>
      </c>
      <c r="F16" s="10">
        <v>2</v>
      </c>
      <c r="G16" s="10">
        <v>7</v>
      </c>
      <c r="H16" s="10"/>
      <c r="I16" s="10"/>
      <c r="J16" s="10">
        <v>1</v>
      </c>
      <c r="K16" s="10">
        <v>1</v>
      </c>
      <c r="L16" s="10">
        <v>1</v>
      </c>
      <c r="M16" s="10">
        <v>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3</v>
      </c>
      <c r="Z16" s="10">
        <v>1</v>
      </c>
      <c r="AA16" s="10">
        <v>2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1</v>
      </c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47</v>
      </c>
      <c r="C17" s="10">
        <v>31</v>
      </c>
      <c r="D17" s="10">
        <v>2</v>
      </c>
      <c r="E17" s="10">
        <v>1</v>
      </c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>
        <v>1</v>
      </c>
      <c r="S17" s="10"/>
      <c r="T17" s="10"/>
      <c r="U17" s="10"/>
      <c r="V17" s="10"/>
      <c r="W17" s="10"/>
      <c r="X17" s="10"/>
      <c r="Y17" s="10"/>
      <c r="Z17" s="10">
        <v>4</v>
      </c>
      <c r="AA17" s="10">
        <v>1</v>
      </c>
      <c r="AB17" s="10">
        <v>2</v>
      </c>
      <c r="AC17" s="10">
        <v>1</v>
      </c>
      <c r="AD17" s="10"/>
      <c r="AE17" s="10"/>
      <c r="AF17" s="10"/>
      <c r="AG17" s="10"/>
      <c r="AH17" s="10"/>
      <c r="AI17" s="10"/>
      <c r="AJ17" s="10"/>
      <c r="AK17" s="10"/>
      <c r="AL17" s="10">
        <v>3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823</v>
      </c>
      <c r="C18" s="14">
        <f t="shared" si="8"/>
        <v>432</v>
      </c>
      <c r="D18" s="14">
        <f t="shared" si="8"/>
        <v>24</v>
      </c>
      <c r="E18" s="14">
        <f t="shared" si="8"/>
        <v>20</v>
      </c>
      <c r="F18" s="14">
        <f t="shared" si="8"/>
        <v>20</v>
      </c>
      <c r="G18" s="14">
        <f t="shared" si="8"/>
        <v>6</v>
      </c>
      <c r="H18" s="14">
        <f t="shared" si="8"/>
        <v>1</v>
      </c>
      <c r="I18" s="14">
        <f t="shared" si="8"/>
        <v>2</v>
      </c>
      <c r="J18" s="14">
        <f t="shared" si="8"/>
        <v>19</v>
      </c>
      <c r="K18" s="14">
        <f t="shared" si="8"/>
        <v>38</v>
      </c>
      <c r="L18" s="14">
        <f t="shared" si="8"/>
        <v>1</v>
      </c>
      <c r="M18" s="14">
        <f t="shared" si="8"/>
        <v>4</v>
      </c>
      <c r="N18" s="14">
        <f t="shared" si="8"/>
        <v>8</v>
      </c>
      <c r="O18" s="14">
        <f t="shared" si="8"/>
        <v>2</v>
      </c>
      <c r="P18" s="14">
        <f t="shared" si="8"/>
        <v>1</v>
      </c>
      <c r="Q18" s="14">
        <f t="shared" si="8"/>
        <v>0</v>
      </c>
      <c r="R18" s="14">
        <f t="shared" si="8"/>
        <v>0</v>
      </c>
      <c r="S18" s="14">
        <f t="shared" si="8"/>
        <v>1</v>
      </c>
      <c r="T18" s="14">
        <f t="shared" si="8"/>
        <v>1</v>
      </c>
      <c r="U18" s="14">
        <f t="shared" si="8"/>
        <v>5</v>
      </c>
      <c r="V18" s="14">
        <f t="shared" si="8"/>
        <v>0</v>
      </c>
      <c r="W18" s="14">
        <f t="shared" si="8"/>
        <v>2</v>
      </c>
      <c r="X18" s="14">
        <f t="shared" si="8"/>
        <v>0</v>
      </c>
      <c r="Y18" s="14">
        <f t="shared" si="8"/>
        <v>5</v>
      </c>
      <c r="Z18" s="14">
        <f t="shared" si="8"/>
        <v>13</v>
      </c>
      <c r="AA18" s="14">
        <f t="shared" si="8"/>
        <v>37</v>
      </c>
      <c r="AB18" s="14">
        <f t="shared" si="8"/>
        <v>4</v>
      </c>
      <c r="AC18" s="14">
        <f t="shared" si="8"/>
        <v>9</v>
      </c>
      <c r="AD18" s="14">
        <f t="shared" si="8"/>
        <v>8</v>
      </c>
      <c r="AE18" s="14">
        <f t="shared" si="8"/>
        <v>3</v>
      </c>
      <c r="AF18" s="14">
        <f t="shared" si="8"/>
        <v>12</v>
      </c>
      <c r="AG18" s="14">
        <f t="shared" si="8"/>
        <v>15</v>
      </c>
      <c r="AH18" s="14">
        <f aca="true" t="shared" si="9" ref="AH18:AZ18">SUM(AH19:AH20)</f>
        <v>39</v>
      </c>
      <c r="AI18" s="14">
        <f t="shared" si="9"/>
        <v>11</v>
      </c>
      <c r="AJ18" s="14">
        <f t="shared" si="9"/>
        <v>5</v>
      </c>
      <c r="AK18" s="14">
        <f t="shared" si="9"/>
        <v>0</v>
      </c>
      <c r="AL18" s="14">
        <f t="shared" si="9"/>
        <v>11</v>
      </c>
      <c r="AM18" s="14">
        <f t="shared" si="9"/>
        <v>4</v>
      </c>
      <c r="AN18" s="14">
        <f t="shared" si="9"/>
        <v>4</v>
      </c>
      <c r="AO18" s="14">
        <f t="shared" si="9"/>
        <v>9</v>
      </c>
      <c r="AP18" s="14">
        <f t="shared" si="9"/>
        <v>7</v>
      </c>
      <c r="AQ18" s="14">
        <f t="shared" si="9"/>
        <v>12</v>
      </c>
      <c r="AR18" s="14">
        <f t="shared" si="9"/>
        <v>4</v>
      </c>
      <c r="AS18" s="14">
        <f t="shared" si="9"/>
        <v>4</v>
      </c>
      <c r="AT18" s="14">
        <f t="shared" si="9"/>
        <v>1</v>
      </c>
      <c r="AU18" s="14">
        <f t="shared" si="9"/>
        <v>11</v>
      </c>
      <c r="AV18" s="14">
        <f t="shared" si="9"/>
        <v>3</v>
      </c>
      <c r="AW18" s="15">
        <f t="shared" si="9"/>
        <v>1</v>
      </c>
      <c r="AX18" s="14">
        <f t="shared" si="9"/>
        <v>0</v>
      </c>
      <c r="AY18" s="14">
        <f t="shared" si="9"/>
        <v>2</v>
      </c>
      <c r="AZ18" s="15">
        <f t="shared" si="9"/>
        <v>2</v>
      </c>
    </row>
    <row r="19" spans="1:52" ht="13.5">
      <c r="A19" s="16" t="s">
        <v>65</v>
      </c>
      <c r="B19" s="26">
        <f>SUM(C19:AZ19)</f>
        <v>686</v>
      </c>
      <c r="C19" s="27">
        <v>359</v>
      </c>
      <c r="D19" s="27">
        <v>18</v>
      </c>
      <c r="E19" s="27">
        <v>13</v>
      </c>
      <c r="F19" s="27">
        <v>12</v>
      </c>
      <c r="G19" s="27">
        <v>5</v>
      </c>
      <c r="H19" s="27"/>
      <c r="I19" s="27"/>
      <c r="J19" s="27"/>
      <c r="K19" s="27">
        <v>38</v>
      </c>
      <c r="L19" s="27">
        <v>1</v>
      </c>
      <c r="M19" s="27">
        <v>2</v>
      </c>
      <c r="N19" s="27">
        <v>8</v>
      </c>
      <c r="O19" s="27">
        <v>2</v>
      </c>
      <c r="P19" s="27">
        <v>1</v>
      </c>
      <c r="Q19" s="27"/>
      <c r="R19" s="27"/>
      <c r="S19" s="27">
        <v>1</v>
      </c>
      <c r="T19" s="27">
        <v>1</v>
      </c>
      <c r="U19" s="27">
        <v>3</v>
      </c>
      <c r="V19" s="27"/>
      <c r="W19" s="27">
        <v>2</v>
      </c>
      <c r="X19" s="27"/>
      <c r="Y19" s="27">
        <v>5</v>
      </c>
      <c r="Z19" s="27">
        <v>12</v>
      </c>
      <c r="AA19" s="27">
        <v>28</v>
      </c>
      <c r="AB19" s="27">
        <v>4</v>
      </c>
      <c r="AC19" s="27">
        <v>9</v>
      </c>
      <c r="AD19" s="27">
        <v>8</v>
      </c>
      <c r="AE19" s="27">
        <v>3</v>
      </c>
      <c r="AF19" s="27">
        <v>12</v>
      </c>
      <c r="AG19" s="27">
        <v>14</v>
      </c>
      <c r="AH19" s="27">
        <v>39</v>
      </c>
      <c r="AI19" s="27">
        <v>10</v>
      </c>
      <c r="AJ19" s="27">
        <v>5</v>
      </c>
      <c r="AK19" s="27"/>
      <c r="AL19" s="27">
        <v>10</v>
      </c>
      <c r="AM19" s="27">
        <v>4</v>
      </c>
      <c r="AN19" s="27">
        <v>2</v>
      </c>
      <c r="AO19" s="27">
        <v>9</v>
      </c>
      <c r="AP19" s="27">
        <v>7</v>
      </c>
      <c r="AQ19" s="27">
        <v>12</v>
      </c>
      <c r="AR19" s="27">
        <v>4</v>
      </c>
      <c r="AS19" s="27">
        <v>4</v>
      </c>
      <c r="AT19" s="27"/>
      <c r="AU19" s="27">
        <v>11</v>
      </c>
      <c r="AV19" s="27">
        <v>3</v>
      </c>
      <c r="AW19" s="28">
        <v>1</v>
      </c>
      <c r="AX19" s="27"/>
      <c r="AY19" s="27">
        <v>2</v>
      </c>
      <c r="AZ19" s="28">
        <v>2</v>
      </c>
    </row>
    <row r="20" spans="1:52" ht="13.5">
      <c r="A20" s="20" t="s">
        <v>66</v>
      </c>
      <c r="B20" s="21">
        <f>SUM(C20:AZ20)</f>
        <v>137</v>
      </c>
      <c r="C20" s="10">
        <v>73</v>
      </c>
      <c r="D20" s="10">
        <v>6</v>
      </c>
      <c r="E20" s="10">
        <v>7</v>
      </c>
      <c r="F20" s="10">
        <v>8</v>
      </c>
      <c r="G20" s="10">
        <v>1</v>
      </c>
      <c r="H20" s="10">
        <v>1</v>
      </c>
      <c r="I20" s="10">
        <v>2</v>
      </c>
      <c r="J20" s="10">
        <v>19</v>
      </c>
      <c r="K20" s="10"/>
      <c r="L20" s="10"/>
      <c r="M20" s="10">
        <v>2</v>
      </c>
      <c r="N20" s="10"/>
      <c r="O20" s="10"/>
      <c r="P20" s="10"/>
      <c r="Q20" s="10"/>
      <c r="R20" s="10"/>
      <c r="S20" s="10"/>
      <c r="T20" s="10"/>
      <c r="U20" s="10">
        <v>2</v>
      </c>
      <c r="V20" s="10"/>
      <c r="W20" s="10"/>
      <c r="X20" s="10"/>
      <c r="Y20" s="10"/>
      <c r="Z20" s="10">
        <v>1</v>
      </c>
      <c r="AA20" s="10">
        <v>9</v>
      </c>
      <c r="AB20" s="10"/>
      <c r="AC20" s="10"/>
      <c r="AD20" s="10"/>
      <c r="AE20" s="10"/>
      <c r="AF20" s="10"/>
      <c r="AG20" s="10">
        <v>1</v>
      </c>
      <c r="AH20" s="10"/>
      <c r="AI20" s="10">
        <v>1</v>
      </c>
      <c r="AJ20" s="10"/>
      <c r="AK20" s="10"/>
      <c r="AL20" s="10">
        <v>1</v>
      </c>
      <c r="AM20" s="10"/>
      <c r="AN20" s="10">
        <v>2</v>
      </c>
      <c r="AO20" s="10"/>
      <c r="AP20" s="10"/>
      <c r="AQ20" s="10"/>
      <c r="AR20" s="10"/>
      <c r="AS20" s="10"/>
      <c r="AT20" s="10">
        <v>1</v>
      </c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1041</v>
      </c>
      <c r="C21" s="14">
        <f t="shared" si="10"/>
        <v>242</v>
      </c>
      <c r="D21" s="14">
        <f t="shared" si="10"/>
        <v>22</v>
      </c>
      <c r="E21" s="14">
        <f t="shared" si="10"/>
        <v>114</v>
      </c>
      <c r="F21" s="14">
        <f t="shared" si="10"/>
        <v>341</v>
      </c>
      <c r="G21" s="14">
        <f t="shared" si="10"/>
        <v>12</v>
      </c>
      <c r="H21" s="14">
        <f t="shared" si="10"/>
        <v>8</v>
      </c>
      <c r="I21" s="14">
        <f t="shared" si="10"/>
        <v>1</v>
      </c>
      <c r="J21" s="14">
        <f t="shared" si="10"/>
        <v>6</v>
      </c>
      <c r="K21" s="14">
        <f t="shared" si="10"/>
        <v>0</v>
      </c>
      <c r="L21" s="14">
        <f t="shared" si="10"/>
        <v>32</v>
      </c>
      <c r="M21" s="14">
        <f t="shared" si="10"/>
        <v>33</v>
      </c>
      <c r="N21" s="14">
        <f t="shared" si="10"/>
        <v>10</v>
      </c>
      <c r="O21" s="14">
        <f t="shared" si="10"/>
        <v>30</v>
      </c>
      <c r="P21" s="14">
        <f t="shared" si="10"/>
        <v>35</v>
      </c>
      <c r="Q21" s="14">
        <f t="shared" si="10"/>
        <v>14</v>
      </c>
      <c r="R21" s="14">
        <f t="shared" si="10"/>
        <v>11</v>
      </c>
      <c r="S21" s="14">
        <f t="shared" si="10"/>
        <v>4</v>
      </c>
      <c r="T21" s="14">
        <f t="shared" si="10"/>
        <v>25</v>
      </c>
      <c r="U21" s="14">
        <f t="shared" si="10"/>
        <v>11</v>
      </c>
      <c r="V21" s="14">
        <f t="shared" si="10"/>
        <v>5</v>
      </c>
      <c r="W21" s="14">
        <f t="shared" si="10"/>
        <v>1</v>
      </c>
      <c r="X21" s="14">
        <f t="shared" si="10"/>
        <v>0</v>
      </c>
      <c r="Y21" s="14">
        <f t="shared" si="10"/>
        <v>11</v>
      </c>
      <c r="Z21" s="14">
        <f t="shared" si="10"/>
        <v>19</v>
      </c>
      <c r="AA21" s="14">
        <f t="shared" si="10"/>
        <v>12</v>
      </c>
      <c r="AB21" s="14">
        <f t="shared" si="10"/>
        <v>2</v>
      </c>
      <c r="AC21" s="14">
        <f t="shared" si="10"/>
        <v>7</v>
      </c>
      <c r="AD21" s="14">
        <f t="shared" si="10"/>
        <v>0</v>
      </c>
      <c r="AE21" s="14">
        <f t="shared" si="10"/>
        <v>0</v>
      </c>
      <c r="AF21" s="14">
        <f t="shared" si="10"/>
        <v>4</v>
      </c>
      <c r="AG21" s="14">
        <f t="shared" si="10"/>
        <v>2</v>
      </c>
      <c r="AH21" s="14">
        <f aca="true" t="shared" si="11" ref="AH21:AZ21">SUM(AH22:AH28)</f>
        <v>8</v>
      </c>
      <c r="AI21" s="14">
        <f t="shared" si="11"/>
        <v>0</v>
      </c>
      <c r="AJ21" s="14">
        <f t="shared" si="11"/>
        <v>3</v>
      </c>
      <c r="AK21" s="14">
        <f t="shared" si="11"/>
        <v>1</v>
      </c>
      <c r="AL21" s="14">
        <f t="shared" si="11"/>
        <v>2</v>
      </c>
      <c r="AM21" s="14">
        <f t="shared" si="11"/>
        <v>2</v>
      </c>
      <c r="AN21" s="14">
        <f t="shared" si="11"/>
        <v>0</v>
      </c>
      <c r="AO21" s="14">
        <f t="shared" si="11"/>
        <v>0</v>
      </c>
      <c r="AP21" s="14">
        <f t="shared" si="11"/>
        <v>0</v>
      </c>
      <c r="AQ21" s="14">
        <f t="shared" si="11"/>
        <v>3</v>
      </c>
      <c r="AR21" s="14">
        <f t="shared" si="11"/>
        <v>0</v>
      </c>
      <c r="AS21" s="14">
        <f t="shared" si="11"/>
        <v>0</v>
      </c>
      <c r="AT21" s="14">
        <f t="shared" si="11"/>
        <v>3</v>
      </c>
      <c r="AU21" s="14">
        <f t="shared" si="11"/>
        <v>1</v>
      </c>
      <c r="AV21" s="14">
        <f t="shared" si="11"/>
        <v>0</v>
      </c>
      <c r="AW21" s="15">
        <f t="shared" si="11"/>
        <v>3</v>
      </c>
      <c r="AX21" s="14">
        <f t="shared" si="11"/>
        <v>0</v>
      </c>
      <c r="AY21" s="14">
        <f t="shared" si="11"/>
        <v>0</v>
      </c>
      <c r="AZ21" s="15">
        <f t="shared" si="11"/>
        <v>1</v>
      </c>
    </row>
    <row r="22" spans="1:52" ht="13.5">
      <c r="A22" s="30" t="s">
        <v>68</v>
      </c>
      <c r="B22" s="26">
        <f aca="true" t="shared" si="12" ref="B22:B28">SUM(C22:AZ22)</f>
        <v>269</v>
      </c>
      <c r="C22" s="27">
        <v>61</v>
      </c>
      <c r="D22" s="27">
        <v>7</v>
      </c>
      <c r="E22" s="27">
        <v>30</v>
      </c>
      <c r="F22" s="27">
        <v>109</v>
      </c>
      <c r="G22" s="27">
        <v>1</v>
      </c>
      <c r="H22" s="27"/>
      <c r="I22" s="27"/>
      <c r="J22" s="27">
        <v>3</v>
      </c>
      <c r="K22" s="27"/>
      <c r="L22" s="27"/>
      <c r="M22" s="27">
        <v>19</v>
      </c>
      <c r="N22" s="27"/>
      <c r="O22" s="27">
        <v>1</v>
      </c>
      <c r="P22" s="27">
        <v>10</v>
      </c>
      <c r="Q22" s="27"/>
      <c r="R22" s="27">
        <v>1</v>
      </c>
      <c r="S22" s="27">
        <v>1</v>
      </c>
      <c r="T22" s="27">
        <v>5</v>
      </c>
      <c r="U22" s="27">
        <v>1</v>
      </c>
      <c r="V22" s="27"/>
      <c r="W22" s="27"/>
      <c r="X22" s="27"/>
      <c r="Y22" s="27">
        <v>1</v>
      </c>
      <c r="Z22" s="27">
        <v>2</v>
      </c>
      <c r="AA22" s="27">
        <v>1</v>
      </c>
      <c r="AB22" s="27">
        <v>1</v>
      </c>
      <c r="AC22" s="27">
        <v>6</v>
      </c>
      <c r="AD22" s="27"/>
      <c r="AE22" s="27"/>
      <c r="AF22" s="27">
        <v>3</v>
      </c>
      <c r="AG22" s="27">
        <v>1</v>
      </c>
      <c r="AH22" s="27">
        <v>1</v>
      </c>
      <c r="AI22" s="27"/>
      <c r="AJ22" s="27">
        <v>2</v>
      </c>
      <c r="AK22" s="27"/>
      <c r="AL22" s="27"/>
      <c r="AM22" s="27">
        <v>1</v>
      </c>
      <c r="AN22" s="27"/>
      <c r="AO22" s="27"/>
      <c r="AP22" s="27"/>
      <c r="AQ22" s="27">
        <v>1</v>
      </c>
      <c r="AR22" s="27"/>
      <c r="AS22" s="27"/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392</v>
      </c>
      <c r="C23" s="18">
        <v>72</v>
      </c>
      <c r="D23" s="18">
        <v>6</v>
      </c>
      <c r="E23" s="18">
        <v>54</v>
      </c>
      <c r="F23" s="18">
        <v>151</v>
      </c>
      <c r="G23" s="18">
        <v>9</v>
      </c>
      <c r="H23" s="18">
        <v>6</v>
      </c>
      <c r="I23" s="18">
        <v>1</v>
      </c>
      <c r="J23" s="18">
        <v>1</v>
      </c>
      <c r="K23" s="18"/>
      <c r="L23" s="18">
        <v>23</v>
      </c>
      <c r="M23" s="18"/>
      <c r="N23" s="18">
        <v>2</v>
      </c>
      <c r="O23" s="18">
        <v>6</v>
      </c>
      <c r="P23" s="18">
        <v>3</v>
      </c>
      <c r="Q23" s="18">
        <v>3</v>
      </c>
      <c r="R23" s="18">
        <v>2</v>
      </c>
      <c r="S23" s="18">
        <v>1</v>
      </c>
      <c r="T23" s="18">
        <v>13</v>
      </c>
      <c r="U23" s="18">
        <v>10</v>
      </c>
      <c r="V23" s="18">
        <v>2</v>
      </c>
      <c r="W23" s="18"/>
      <c r="X23" s="18"/>
      <c r="Y23" s="18">
        <v>4</v>
      </c>
      <c r="Z23" s="18">
        <v>8</v>
      </c>
      <c r="AA23" s="18">
        <v>2</v>
      </c>
      <c r="AB23" s="18"/>
      <c r="AC23" s="18">
        <v>1</v>
      </c>
      <c r="AD23" s="18"/>
      <c r="AE23" s="18"/>
      <c r="AF23" s="18"/>
      <c r="AG23" s="18">
        <v>1</v>
      </c>
      <c r="AH23" s="18">
        <v>3</v>
      </c>
      <c r="AI23" s="18"/>
      <c r="AJ23" s="18"/>
      <c r="AK23" s="18">
        <v>1</v>
      </c>
      <c r="AL23" s="18">
        <v>2</v>
      </c>
      <c r="AM23" s="18"/>
      <c r="AN23" s="18"/>
      <c r="AO23" s="18"/>
      <c r="AP23" s="18"/>
      <c r="AQ23" s="18">
        <v>2</v>
      </c>
      <c r="AR23" s="18"/>
      <c r="AS23" s="18"/>
      <c r="AT23" s="18"/>
      <c r="AU23" s="18"/>
      <c r="AV23" s="18"/>
      <c r="AW23" s="19">
        <v>3</v>
      </c>
      <c r="AX23" s="18"/>
      <c r="AY23" s="18"/>
      <c r="AZ23" s="19"/>
    </row>
    <row r="24" spans="1:52" ht="13.5">
      <c r="A24" s="30" t="s">
        <v>70</v>
      </c>
      <c r="B24" s="17">
        <f t="shared" si="12"/>
        <v>126</v>
      </c>
      <c r="C24" s="18">
        <v>21</v>
      </c>
      <c r="D24" s="18">
        <v>1</v>
      </c>
      <c r="E24" s="18">
        <v>6</v>
      </c>
      <c r="F24" s="18">
        <v>39</v>
      </c>
      <c r="G24" s="18">
        <v>1</v>
      </c>
      <c r="H24" s="18"/>
      <c r="I24" s="18"/>
      <c r="J24" s="18">
        <v>2</v>
      </c>
      <c r="K24" s="18"/>
      <c r="L24" s="18">
        <v>2</v>
      </c>
      <c r="M24" s="18">
        <v>4</v>
      </c>
      <c r="N24" s="18"/>
      <c r="O24" s="18">
        <v>16</v>
      </c>
      <c r="P24" s="18">
        <v>15</v>
      </c>
      <c r="Q24" s="18">
        <v>4</v>
      </c>
      <c r="R24" s="18">
        <v>3</v>
      </c>
      <c r="S24" s="18"/>
      <c r="T24" s="18"/>
      <c r="U24" s="18"/>
      <c r="V24" s="18"/>
      <c r="W24" s="18">
        <v>1</v>
      </c>
      <c r="X24" s="18"/>
      <c r="Y24" s="18">
        <v>1</v>
      </c>
      <c r="Z24" s="18">
        <v>5</v>
      </c>
      <c r="AA24" s="18">
        <v>4</v>
      </c>
      <c r="AB24" s="18"/>
      <c r="AC24" s="18"/>
      <c r="AD24" s="18"/>
      <c r="AE24" s="18"/>
      <c r="AF24" s="18"/>
      <c r="AG24" s="18"/>
      <c r="AH24" s="18">
        <v>1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92</v>
      </c>
      <c r="C25" s="18">
        <v>34</v>
      </c>
      <c r="D25" s="18">
        <v>4</v>
      </c>
      <c r="E25" s="18">
        <v>15</v>
      </c>
      <c r="F25" s="18">
        <v>10</v>
      </c>
      <c r="G25" s="18"/>
      <c r="H25" s="18">
        <v>1</v>
      </c>
      <c r="I25" s="18"/>
      <c r="J25" s="18"/>
      <c r="K25" s="18"/>
      <c r="L25" s="18"/>
      <c r="M25" s="18">
        <v>4</v>
      </c>
      <c r="N25" s="18">
        <v>2</v>
      </c>
      <c r="O25" s="18"/>
      <c r="P25" s="18">
        <v>2</v>
      </c>
      <c r="Q25" s="18">
        <v>3</v>
      </c>
      <c r="R25" s="18"/>
      <c r="S25" s="18"/>
      <c r="T25" s="18">
        <v>5</v>
      </c>
      <c r="U25" s="18"/>
      <c r="V25" s="18">
        <v>2</v>
      </c>
      <c r="W25" s="18"/>
      <c r="X25" s="18"/>
      <c r="Y25" s="18">
        <v>3</v>
      </c>
      <c r="Z25" s="18"/>
      <c r="AA25" s="18">
        <v>1</v>
      </c>
      <c r="AB25" s="18"/>
      <c r="AC25" s="18"/>
      <c r="AD25" s="18"/>
      <c r="AE25" s="18"/>
      <c r="AF25" s="18">
        <v>1</v>
      </c>
      <c r="AG25" s="18"/>
      <c r="AH25" s="18">
        <v>2</v>
      </c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>
        <v>3</v>
      </c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74</v>
      </c>
      <c r="C26" s="18">
        <v>20</v>
      </c>
      <c r="D26" s="18">
        <v>1</v>
      </c>
      <c r="E26" s="18">
        <v>4</v>
      </c>
      <c r="F26" s="18">
        <v>20</v>
      </c>
      <c r="G26" s="18"/>
      <c r="H26" s="18">
        <v>1</v>
      </c>
      <c r="I26" s="18"/>
      <c r="J26" s="18"/>
      <c r="K26" s="18"/>
      <c r="L26" s="18">
        <v>4</v>
      </c>
      <c r="M26" s="18">
        <v>1</v>
      </c>
      <c r="N26" s="18">
        <v>2</v>
      </c>
      <c r="O26" s="18">
        <v>5</v>
      </c>
      <c r="P26" s="18"/>
      <c r="Q26" s="18">
        <v>3</v>
      </c>
      <c r="R26" s="18">
        <v>5</v>
      </c>
      <c r="S26" s="18"/>
      <c r="T26" s="18"/>
      <c r="U26" s="18"/>
      <c r="V26" s="18"/>
      <c r="W26" s="18"/>
      <c r="X26" s="18"/>
      <c r="Y26" s="18">
        <v>1</v>
      </c>
      <c r="Z26" s="18">
        <v>4</v>
      </c>
      <c r="AA26" s="18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1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>
        <v>1</v>
      </c>
    </row>
    <row r="27" spans="1:52" ht="13.5">
      <c r="A27" s="30" t="s">
        <v>73</v>
      </c>
      <c r="B27" s="17">
        <f t="shared" si="12"/>
        <v>39</v>
      </c>
      <c r="C27" s="18">
        <v>20</v>
      </c>
      <c r="D27" s="18"/>
      <c r="E27" s="18">
        <v>2</v>
      </c>
      <c r="F27" s="18">
        <v>4</v>
      </c>
      <c r="G27" s="18">
        <v>1</v>
      </c>
      <c r="H27" s="18"/>
      <c r="I27" s="18"/>
      <c r="J27" s="18"/>
      <c r="K27" s="18"/>
      <c r="L27" s="18">
        <v>2</v>
      </c>
      <c r="M27" s="18">
        <v>5</v>
      </c>
      <c r="N27" s="18">
        <v>1</v>
      </c>
      <c r="O27" s="18"/>
      <c r="P27" s="18"/>
      <c r="Q27" s="18"/>
      <c r="R27" s="18"/>
      <c r="S27" s="18">
        <v>1</v>
      </c>
      <c r="T27" s="18">
        <v>2</v>
      </c>
      <c r="U27" s="18"/>
      <c r="V27" s="18"/>
      <c r="W27" s="18"/>
      <c r="X27" s="18"/>
      <c r="Y27" s="18">
        <v>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49</v>
      </c>
      <c r="C28" s="10">
        <v>14</v>
      </c>
      <c r="D28" s="10">
        <v>3</v>
      </c>
      <c r="E28" s="10">
        <v>3</v>
      </c>
      <c r="F28" s="10">
        <v>8</v>
      </c>
      <c r="G28" s="10"/>
      <c r="H28" s="10"/>
      <c r="I28" s="10"/>
      <c r="J28" s="10"/>
      <c r="K28" s="10"/>
      <c r="L28" s="10">
        <v>1</v>
      </c>
      <c r="M28" s="10"/>
      <c r="N28" s="10">
        <v>3</v>
      </c>
      <c r="O28" s="10">
        <v>2</v>
      </c>
      <c r="P28" s="10">
        <v>5</v>
      </c>
      <c r="Q28" s="10">
        <v>1</v>
      </c>
      <c r="R28" s="10"/>
      <c r="S28" s="10">
        <v>1</v>
      </c>
      <c r="T28" s="10"/>
      <c r="U28" s="10"/>
      <c r="V28" s="10">
        <v>1</v>
      </c>
      <c r="W28" s="10"/>
      <c r="X28" s="10"/>
      <c r="Y28" s="10"/>
      <c r="Z28" s="10"/>
      <c r="AA28" s="10">
        <v>3</v>
      </c>
      <c r="AB28" s="10">
        <v>1</v>
      </c>
      <c r="AC28" s="10"/>
      <c r="AD28" s="10"/>
      <c r="AE28" s="10"/>
      <c r="AF28" s="10"/>
      <c r="AG28" s="10"/>
      <c r="AH28" s="10">
        <v>1</v>
      </c>
      <c r="AI28" s="10"/>
      <c r="AJ28" s="10">
        <v>1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1</v>
      </c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472</v>
      </c>
      <c r="C29" s="14">
        <f t="shared" si="13"/>
        <v>129</v>
      </c>
      <c r="D29" s="14">
        <f t="shared" si="13"/>
        <v>18</v>
      </c>
      <c r="E29" s="14">
        <f t="shared" si="13"/>
        <v>24</v>
      </c>
      <c r="F29" s="14">
        <f t="shared" si="13"/>
        <v>47</v>
      </c>
      <c r="G29" s="14">
        <f t="shared" si="13"/>
        <v>1</v>
      </c>
      <c r="H29" s="14">
        <f t="shared" si="13"/>
        <v>0</v>
      </c>
      <c r="I29" s="14">
        <f t="shared" si="13"/>
        <v>0</v>
      </c>
      <c r="J29" s="14">
        <f t="shared" si="13"/>
        <v>3</v>
      </c>
      <c r="K29" s="14">
        <f t="shared" si="13"/>
        <v>0</v>
      </c>
      <c r="L29" s="14">
        <f t="shared" si="13"/>
        <v>3</v>
      </c>
      <c r="M29" s="14">
        <f t="shared" si="13"/>
        <v>8</v>
      </c>
      <c r="N29" s="14">
        <f t="shared" si="13"/>
        <v>4</v>
      </c>
      <c r="O29" s="14">
        <f t="shared" si="13"/>
        <v>5</v>
      </c>
      <c r="P29" s="14">
        <f t="shared" si="13"/>
        <v>4</v>
      </c>
      <c r="Q29" s="14">
        <f t="shared" si="13"/>
        <v>1</v>
      </c>
      <c r="R29" s="14">
        <f t="shared" si="13"/>
        <v>3</v>
      </c>
      <c r="S29" s="14">
        <f t="shared" si="13"/>
        <v>13</v>
      </c>
      <c r="T29" s="14">
        <f t="shared" si="13"/>
        <v>29</v>
      </c>
      <c r="U29" s="14">
        <f t="shared" si="13"/>
        <v>50</v>
      </c>
      <c r="V29" s="14">
        <f t="shared" si="13"/>
        <v>54</v>
      </c>
      <c r="W29" s="14">
        <f t="shared" si="13"/>
        <v>32</v>
      </c>
      <c r="X29" s="14">
        <f t="shared" si="13"/>
        <v>6</v>
      </c>
      <c r="Y29" s="14">
        <f t="shared" si="13"/>
        <v>8</v>
      </c>
      <c r="Z29" s="14">
        <f t="shared" si="13"/>
        <v>10</v>
      </c>
      <c r="AA29" s="14">
        <f t="shared" si="13"/>
        <v>1</v>
      </c>
      <c r="AB29" s="14">
        <f t="shared" si="13"/>
        <v>3</v>
      </c>
      <c r="AC29" s="14">
        <f t="shared" si="13"/>
        <v>1</v>
      </c>
      <c r="AD29" s="14">
        <f t="shared" si="13"/>
        <v>0</v>
      </c>
      <c r="AE29" s="14">
        <f t="shared" si="13"/>
        <v>0</v>
      </c>
      <c r="AF29" s="14">
        <f t="shared" si="13"/>
        <v>0</v>
      </c>
      <c r="AG29" s="14">
        <f t="shared" si="13"/>
        <v>0</v>
      </c>
      <c r="AH29" s="14">
        <f aca="true" t="shared" si="14" ref="AH29:AZ29">SUM(AH30:AH35)</f>
        <v>1</v>
      </c>
      <c r="AI29" s="14">
        <f t="shared" si="14"/>
        <v>5</v>
      </c>
      <c r="AJ29" s="14">
        <f t="shared" si="14"/>
        <v>1</v>
      </c>
      <c r="AK29" s="14">
        <f t="shared" si="14"/>
        <v>0</v>
      </c>
      <c r="AL29" s="14">
        <f t="shared" si="14"/>
        <v>1</v>
      </c>
      <c r="AM29" s="14">
        <f t="shared" si="14"/>
        <v>1</v>
      </c>
      <c r="AN29" s="14">
        <f t="shared" si="14"/>
        <v>0</v>
      </c>
      <c r="AO29" s="14">
        <f t="shared" si="14"/>
        <v>1</v>
      </c>
      <c r="AP29" s="14">
        <f t="shared" si="14"/>
        <v>0</v>
      </c>
      <c r="AQ29" s="14">
        <f t="shared" si="14"/>
        <v>4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1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51</v>
      </c>
      <c r="C30" s="18">
        <v>17</v>
      </c>
      <c r="D30" s="18"/>
      <c r="E30" s="18">
        <v>3</v>
      </c>
      <c r="F30" s="18">
        <v>13</v>
      </c>
      <c r="G30" s="18"/>
      <c r="H30" s="18"/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/>
      <c r="S30" s="18"/>
      <c r="T30" s="18">
        <v>7</v>
      </c>
      <c r="U30" s="18">
        <v>2</v>
      </c>
      <c r="V30" s="18">
        <v>6</v>
      </c>
      <c r="W30" s="18"/>
      <c r="X30" s="18"/>
      <c r="Y30" s="18">
        <v>1</v>
      </c>
      <c r="Z30" s="18"/>
      <c r="AA30" s="18"/>
      <c r="AB30" s="18">
        <v>1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101</v>
      </c>
      <c r="C31" s="18">
        <v>30</v>
      </c>
      <c r="D31" s="18">
        <v>6</v>
      </c>
      <c r="E31" s="18">
        <v>6</v>
      </c>
      <c r="F31" s="18">
        <v>12</v>
      </c>
      <c r="G31" s="18"/>
      <c r="H31" s="18"/>
      <c r="I31" s="18"/>
      <c r="J31" s="18">
        <v>1</v>
      </c>
      <c r="K31" s="18"/>
      <c r="L31" s="18">
        <v>2</v>
      </c>
      <c r="M31" s="18">
        <v>5</v>
      </c>
      <c r="N31" s="18">
        <v>1</v>
      </c>
      <c r="O31" s="18">
        <v>2</v>
      </c>
      <c r="P31" s="18"/>
      <c r="Q31" s="18">
        <v>1</v>
      </c>
      <c r="R31" s="18"/>
      <c r="S31" s="18">
        <v>3</v>
      </c>
      <c r="T31" s="18"/>
      <c r="U31" s="18">
        <v>14</v>
      </c>
      <c r="V31" s="18">
        <v>8</v>
      </c>
      <c r="W31" s="18">
        <v>4</v>
      </c>
      <c r="X31" s="18"/>
      <c r="Y31" s="18">
        <v>2</v>
      </c>
      <c r="Z31" s="18">
        <v>2</v>
      </c>
      <c r="AA31" s="18"/>
      <c r="AB31" s="18">
        <v>1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1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105</v>
      </c>
      <c r="C32" s="18">
        <v>28</v>
      </c>
      <c r="D32" s="18">
        <v>6</v>
      </c>
      <c r="E32" s="18">
        <v>1</v>
      </c>
      <c r="F32" s="18">
        <v>14</v>
      </c>
      <c r="G32" s="18">
        <v>1</v>
      </c>
      <c r="H32" s="18"/>
      <c r="I32" s="18"/>
      <c r="J32" s="18"/>
      <c r="K32" s="18"/>
      <c r="L32" s="18">
        <v>1</v>
      </c>
      <c r="M32" s="18"/>
      <c r="N32" s="18"/>
      <c r="O32" s="18">
        <v>1</v>
      </c>
      <c r="P32" s="18"/>
      <c r="Q32" s="18"/>
      <c r="R32" s="18"/>
      <c r="S32" s="18">
        <v>6</v>
      </c>
      <c r="T32" s="18">
        <v>15</v>
      </c>
      <c r="U32" s="18"/>
      <c r="V32" s="18">
        <v>16</v>
      </c>
      <c r="W32" s="18">
        <v>3</v>
      </c>
      <c r="X32" s="18"/>
      <c r="Y32" s="18"/>
      <c r="Z32" s="18">
        <v>6</v>
      </c>
      <c r="AA32" s="18"/>
      <c r="AB32" s="18">
        <v>1</v>
      </c>
      <c r="AC32" s="18"/>
      <c r="AD32" s="18"/>
      <c r="AE32" s="18"/>
      <c r="AF32" s="18"/>
      <c r="AG32" s="18"/>
      <c r="AH32" s="18"/>
      <c r="AI32" s="18">
        <v>5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>
        <v>1</v>
      </c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139</v>
      </c>
      <c r="C33" s="18">
        <v>33</v>
      </c>
      <c r="D33" s="18">
        <v>2</v>
      </c>
      <c r="E33" s="18">
        <v>10</v>
      </c>
      <c r="F33" s="18">
        <v>6</v>
      </c>
      <c r="G33" s="18"/>
      <c r="H33" s="18"/>
      <c r="I33" s="18"/>
      <c r="J33" s="18"/>
      <c r="K33" s="18"/>
      <c r="L33" s="18"/>
      <c r="M33" s="18">
        <v>2</v>
      </c>
      <c r="N33" s="18">
        <v>3</v>
      </c>
      <c r="O33" s="18">
        <v>2</v>
      </c>
      <c r="P33" s="18">
        <v>4</v>
      </c>
      <c r="Q33" s="18"/>
      <c r="R33" s="18">
        <v>3</v>
      </c>
      <c r="S33" s="18">
        <v>4</v>
      </c>
      <c r="T33" s="18">
        <v>4</v>
      </c>
      <c r="U33" s="18">
        <v>25</v>
      </c>
      <c r="V33" s="18"/>
      <c r="W33" s="18">
        <v>24</v>
      </c>
      <c r="X33" s="18">
        <v>6</v>
      </c>
      <c r="Y33" s="18">
        <v>5</v>
      </c>
      <c r="Z33" s="18">
        <v>1</v>
      </c>
      <c r="AA33" s="18">
        <v>1</v>
      </c>
      <c r="AB33" s="18"/>
      <c r="AC33" s="18"/>
      <c r="AD33" s="18"/>
      <c r="AE33" s="18"/>
      <c r="AF33" s="18"/>
      <c r="AG33" s="18"/>
      <c r="AH33" s="18">
        <v>1</v>
      </c>
      <c r="AI33" s="18"/>
      <c r="AJ33" s="18"/>
      <c r="AK33" s="18"/>
      <c r="AL33" s="18"/>
      <c r="AM33" s="18"/>
      <c r="AN33" s="18"/>
      <c r="AO33" s="18"/>
      <c r="AP33" s="18"/>
      <c r="AQ33" s="18">
        <v>3</v>
      </c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48</v>
      </c>
      <c r="C34" s="18">
        <v>11</v>
      </c>
      <c r="D34" s="18">
        <v>4</v>
      </c>
      <c r="E34" s="18">
        <v>1</v>
      </c>
      <c r="F34" s="18"/>
      <c r="G34" s="18"/>
      <c r="H34" s="18"/>
      <c r="I34" s="18"/>
      <c r="J34" s="18">
        <v>1</v>
      </c>
      <c r="K34" s="18"/>
      <c r="L34" s="18"/>
      <c r="M34" s="18">
        <v>1</v>
      </c>
      <c r="N34" s="18"/>
      <c r="O34" s="18"/>
      <c r="P34" s="18"/>
      <c r="Q34" s="18"/>
      <c r="R34" s="18"/>
      <c r="S34" s="18"/>
      <c r="T34" s="18">
        <v>2</v>
      </c>
      <c r="U34" s="18">
        <v>9</v>
      </c>
      <c r="V34" s="18">
        <v>18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28</v>
      </c>
      <c r="C35" s="18">
        <v>10</v>
      </c>
      <c r="D35" s="18"/>
      <c r="E35" s="18">
        <v>3</v>
      </c>
      <c r="F35" s="18">
        <v>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1</v>
      </c>
      <c r="U35" s="18"/>
      <c r="V35" s="18">
        <v>6</v>
      </c>
      <c r="W35" s="18">
        <v>1</v>
      </c>
      <c r="X35" s="18"/>
      <c r="Y35" s="18"/>
      <c r="Z35" s="18">
        <v>1</v>
      </c>
      <c r="AA35" s="18"/>
      <c r="AB35" s="18"/>
      <c r="AC35" s="18">
        <v>1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>
        <v>1</v>
      </c>
      <c r="AN35" s="18"/>
      <c r="AO35" s="18">
        <v>1</v>
      </c>
      <c r="AP35" s="18"/>
      <c r="AQ35" s="18">
        <v>1</v>
      </c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3741</v>
      </c>
      <c r="C36" s="14">
        <f t="shared" si="16"/>
        <v>1448</v>
      </c>
      <c r="D36" s="14">
        <f t="shared" si="16"/>
        <v>477</v>
      </c>
      <c r="E36" s="14">
        <f t="shared" si="16"/>
        <v>94</v>
      </c>
      <c r="F36" s="14">
        <f t="shared" si="16"/>
        <v>71</v>
      </c>
      <c r="G36" s="14">
        <f t="shared" si="16"/>
        <v>14</v>
      </c>
      <c r="H36" s="14">
        <f t="shared" si="16"/>
        <v>12</v>
      </c>
      <c r="I36" s="14">
        <f t="shared" si="16"/>
        <v>4</v>
      </c>
      <c r="J36" s="14">
        <f t="shared" si="16"/>
        <v>116</v>
      </c>
      <c r="K36" s="14">
        <f t="shared" si="16"/>
        <v>15</v>
      </c>
      <c r="L36" s="14">
        <f t="shared" si="16"/>
        <v>10</v>
      </c>
      <c r="M36" s="14">
        <f t="shared" si="16"/>
        <v>9</v>
      </c>
      <c r="N36" s="14">
        <f t="shared" si="16"/>
        <v>5</v>
      </c>
      <c r="O36" s="14">
        <f t="shared" si="16"/>
        <v>2</v>
      </c>
      <c r="P36" s="14">
        <f t="shared" si="16"/>
        <v>9</v>
      </c>
      <c r="Q36" s="14">
        <f t="shared" si="16"/>
        <v>2</v>
      </c>
      <c r="R36" s="14">
        <f t="shared" si="16"/>
        <v>4</v>
      </c>
      <c r="S36" s="14">
        <f t="shared" si="16"/>
        <v>2</v>
      </c>
      <c r="T36" s="14">
        <f t="shared" si="16"/>
        <v>7</v>
      </c>
      <c r="U36" s="14">
        <f t="shared" si="16"/>
        <v>4</v>
      </c>
      <c r="V36" s="14">
        <f t="shared" si="16"/>
        <v>10</v>
      </c>
      <c r="W36" s="14">
        <f t="shared" si="16"/>
        <v>3</v>
      </c>
      <c r="X36" s="14">
        <f t="shared" si="16"/>
        <v>2</v>
      </c>
      <c r="Y36" s="14">
        <f t="shared" si="16"/>
        <v>141</v>
      </c>
      <c r="Z36" s="14">
        <f t="shared" si="16"/>
        <v>198</v>
      </c>
      <c r="AA36" s="14">
        <f t="shared" si="16"/>
        <v>214</v>
      </c>
      <c r="AB36" s="14">
        <f t="shared" si="16"/>
        <v>146</v>
      </c>
      <c r="AC36" s="14">
        <f t="shared" si="16"/>
        <v>97</v>
      </c>
      <c r="AD36" s="14">
        <f t="shared" si="16"/>
        <v>56</v>
      </c>
      <c r="AE36" s="14">
        <f t="shared" si="16"/>
        <v>50</v>
      </c>
      <c r="AF36" s="14">
        <f t="shared" si="16"/>
        <v>77</v>
      </c>
      <c r="AG36" s="14">
        <f t="shared" si="16"/>
        <v>57</v>
      </c>
      <c r="AH36" s="14">
        <f aca="true" t="shared" si="17" ref="AH36:AZ36">SUM(AH37:AH43)</f>
        <v>117</v>
      </c>
      <c r="AI36" s="14">
        <f t="shared" si="17"/>
        <v>30</v>
      </c>
      <c r="AJ36" s="14">
        <f t="shared" si="17"/>
        <v>27</v>
      </c>
      <c r="AK36" s="14">
        <f t="shared" si="17"/>
        <v>7</v>
      </c>
      <c r="AL36" s="14">
        <f t="shared" si="17"/>
        <v>54</v>
      </c>
      <c r="AM36" s="14">
        <f t="shared" si="17"/>
        <v>14</v>
      </c>
      <c r="AN36" s="14">
        <f t="shared" si="17"/>
        <v>8</v>
      </c>
      <c r="AO36" s="14">
        <f t="shared" si="17"/>
        <v>8</v>
      </c>
      <c r="AP36" s="14">
        <f t="shared" si="17"/>
        <v>5</v>
      </c>
      <c r="AQ36" s="14">
        <f t="shared" si="17"/>
        <v>25</v>
      </c>
      <c r="AR36" s="14">
        <f t="shared" si="17"/>
        <v>7</v>
      </c>
      <c r="AS36" s="14">
        <f t="shared" si="17"/>
        <v>8</v>
      </c>
      <c r="AT36" s="14">
        <f t="shared" si="17"/>
        <v>10</v>
      </c>
      <c r="AU36" s="14">
        <f t="shared" si="17"/>
        <v>26</v>
      </c>
      <c r="AV36" s="14">
        <f t="shared" si="17"/>
        <v>3</v>
      </c>
      <c r="AW36" s="15">
        <f t="shared" si="17"/>
        <v>10</v>
      </c>
      <c r="AX36" s="14">
        <f t="shared" si="17"/>
        <v>12</v>
      </c>
      <c r="AY36" s="14">
        <f t="shared" si="17"/>
        <v>9</v>
      </c>
      <c r="AZ36" s="15">
        <f t="shared" si="17"/>
        <v>5</v>
      </c>
    </row>
    <row r="37" spans="1:52" ht="13.5">
      <c r="A37" s="16" t="s">
        <v>83</v>
      </c>
      <c r="B37" s="17">
        <f aca="true" t="shared" si="18" ref="B37:B43">SUM(C37:AZ37)</f>
        <v>502</v>
      </c>
      <c r="C37" s="18">
        <v>201</v>
      </c>
      <c r="D37" s="18">
        <v>126</v>
      </c>
      <c r="E37" s="18">
        <v>13</v>
      </c>
      <c r="F37" s="18">
        <v>8</v>
      </c>
      <c r="G37" s="18">
        <v>3</v>
      </c>
      <c r="H37" s="18">
        <v>4</v>
      </c>
      <c r="I37" s="18">
        <v>1</v>
      </c>
      <c r="J37" s="18">
        <v>6</v>
      </c>
      <c r="K37" s="18">
        <v>3</v>
      </c>
      <c r="L37" s="18">
        <v>4</v>
      </c>
      <c r="M37" s="18">
        <v>1</v>
      </c>
      <c r="N37" s="18">
        <v>1</v>
      </c>
      <c r="O37" s="18">
        <v>1</v>
      </c>
      <c r="P37" s="18"/>
      <c r="Q37" s="18"/>
      <c r="R37" s="18">
        <v>2</v>
      </c>
      <c r="S37" s="18"/>
      <c r="T37" s="18">
        <v>1</v>
      </c>
      <c r="U37" s="18">
        <v>1</v>
      </c>
      <c r="V37" s="18">
        <v>7</v>
      </c>
      <c r="W37" s="18"/>
      <c r="X37" s="18"/>
      <c r="Y37" s="18"/>
      <c r="Z37" s="18">
        <v>45</v>
      </c>
      <c r="AA37" s="18">
        <v>25</v>
      </c>
      <c r="AB37" s="18">
        <v>3</v>
      </c>
      <c r="AC37" s="18">
        <v>6</v>
      </c>
      <c r="AD37" s="18">
        <v>2</v>
      </c>
      <c r="AE37" s="18"/>
      <c r="AF37" s="18">
        <v>9</v>
      </c>
      <c r="AG37" s="18"/>
      <c r="AH37" s="18">
        <v>6</v>
      </c>
      <c r="AI37" s="18">
        <v>1</v>
      </c>
      <c r="AJ37" s="18">
        <v>5</v>
      </c>
      <c r="AK37" s="18">
        <v>1</v>
      </c>
      <c r="AL37" s="18">
        <v>2</v>
      </c>
      <c r="AM37" s="18">
        <v>2</v>
      </c>
      <c r="AN37" s="18"/>
      <c r="AO37" s="18"/>
      <c r="AP37" s="18"/>
      <c r="AQ37" s="18">
        <v>1</v>
      </c>
      <c r="AR37" s="18"/>
      <c r="AS37" s="18">
        <v>2</v>
      </c>
      <c r="AT37" s="18">
        <v>1</v>
      </c>
      <c r="AU37" s="18">
        <v>3</v>
      </c>
      <c r="AV37" s="18"/>
      <c r="AW37" s="19">
        <v>2</v>
      </c>
      <c r="AX37" s="18">
        <v>2</v>
      </c>
      <c r="AY37" s="18"/>
      <c r="AZ37" s="19">
        <v>1</v>
      </c>
    </row>
    <row r="38" spans="1:52" ht="13.5">
      <c r="A38" s="16" t="s">
        <v>84</v>
      </c>
      <c r="B38" s="17">
        <f t="shared" si="18"/>
        <v>798</v>
      </c>
      <c r="C38" s="18">
        <v>363</v>
      </c>
      <c r="D38" s="18">
        <v>120</v>
      </c>
      <c r="E38" s="18">
        <v>26</v>
      </c>
      <c r="F38" s="18">
        <v>19</v>
      </c>
      <c r="G38" s="18">
        <v>2</v>
      </c>
      <c r="H38" s="18">
        <v>2</v>
      </c>
      <c r="I38" s="18">
        <v>2</v>
      </c>
      <c r="J38" s="18">
        <v>14</v>
      </c>
      <c r="K38" s="18">
        <v>3</v>
      </c>
      <c r="L38" s="18">
        <v>4</v>
      </c>
      <c r="M38" s="18">
        <v>3</v>
      </c>
      <c r="N38" s="18">
        <v>2</v>
      </c>
      <c r="O38" s="18"/>
      <c r="P38" s="18">
        <v>2</v>
      </c>
      <c r="Q38" s="18"/>
      <c r="R38" s="18"/>
      <c r="S38" s="18">
        <v>2</v>
      </c>
      <c r="T38" s="18">
        <v>1</v>
      </c>
      <c r="U38" s="18"/>
      <c r="V38" s="18"/>
      <c r="W38" s="18"/>
      <c r="X38" s="18"/>
      <c r="Y38" s="18">
        <v>59</v>
      </c>
      <c r="Z38" s="18"/>
      <c r="AA38" s="18">
        <v>66</v>
      </c>
      <c r="AB38" s="18">
        <v>8</v>
      </c>
      <c r="AC38" s="18">
        <v>8</v>
      </c>
      <c r="AD38" s="18">
        <v>1</v>
      </c>
      <c r="AE38" s="18">
        <v>8</v>
      </c>
      <c r="AF38" s="18">
        <v>7</v>
      </c>
      <c r="AG38" s="18">
        <v>5</v>
      </c>
      <c r="AH38" s="18">
        <v>9</v>
      </c>
      <c r="AI38" s="18">
        <v>7</v>
      </c>
      <c r="AJ38" s="18">
        <v>2</v>
      </c>
      <c r="AK38" s="18">
        <v>1</v>
      </c>
      <c r="AL38" s="18">
        <v>14</v>
      </c>
      <c r="AM38" s="18">
        <v>2</v>
      </c>
      <c r="AN38" s="18">
        <v>3</v>
      </c>
      <c r="AO38" s="18">
        <v>2</v>
      </c>
      <c r="AP38" s="18">
        <v>3</v>
      </c>
      <c r="AQ38" s="18">
        <v>5</v>
      </c>
      <c r="AR38" s="18"/>
      <c r="AS38" s="18">
        <v>2</v>
      </c>
      <c r="AT38" s="18">
        <v>5</v>
      </c>
      <c r="AU38" s="18">
        <v>10</v>
      </c>
      <c r="AV38" s="18">
        <v>2</v>
      </c>
      <c r="AW38" s="19">
        <v>1</v>
      </c>
      <c r="AX38" s="18">
        <v>2</v>
      </c>
      <c r="AY38" s="18">
        <v>1</v>
      </c>
      <c r="AZ38" s="19"/>
    </row>
    <row r="39" spans="1:52" ht="13.5">
      <c r="A39" s="16" t="s">
        <v>85</v>
      </c>
      <c r="B39" s="17">
        <f t="shared" si="18"/>
        <v>1218</v>
      </c>
      <c r="C39" s="18">
        <v>510</v>
      </c>
      <c r="D39" s="18">
        <v>132</v>
      </c>
      <c r="E39" s="18">
        <v>37</v>
      </c>
      <c r="F39" s="18">
        <v>24</v>
      </c>
      <c r="G39" s="18">
        <v>9</v>
      </c>
      <c r="H39" s="18">
        <v>1</v>
      </c>
      <c r="I39" s="18"/>
      <c r="J39" s="18">
        <v>45</v>
      </c>
      <c r="K39" s="18">
        <v>8</v>
      </c>
      <c r="L39" s="18">
        <v>2</v>
      </c>
      <c r="M39" s="18">
        <v>4</v>
      </c>
      <c r="N39" s="18">
        <v>1</v>
      </c>
      <c r="O39" s="18">
        <v>1</v>
      </c>
      <c r="P39" s="18">
        <v>3</v>
      </c>
      <c r="Q39" s="18">
        <v>1</v>
      </c>
      <c r="R39" s="18">
        <v>1</v>
      </c>
      <c r="S39" s="18"/>
      <c r="T39" s="18">
        <v>4</v>
      </c>
      <c r="U39" s="18"/>
      <c r="V39" s="18">
        <v>2</v>
      </c>
      <c r="W39" s="18">
        <v>1</v>
      </c>
      <c r="X39" s="18">
        <v>2</v>
      </c>
      <c r="Y39" s="18">
        <v>48</v>
      </c>
      <c r="Z39" s="18">
        <v>103</v>
      </c>
      <c r="AA39" s="18"/>
      <c r="AB39" s="18">
        <v>81</v>
      </c>
      <c r="AC39" s="18">
        <v>43</v>
      </c>
      <c r="AD39" s="18">
        <v>16</v>
      </c>
      <c r="AE39" s="18">
        <v>11</v>
      </c>
      <c r="AF39" s="18">
        <v>11</v>
      </c>
      <c r="AG39" s="18">
        <v>22</v>
      </c>
      <c r="AH39" s="18">
        <v>14</v>
      </c>
      <c r="AI39" s="18">
        <v>7</v>
      </c>
      <c r="AJ39" s="18">
        <v>5</v>
      </c>
      <c r="AK39" s="18">
        <v>4</v>
      </c>
      <c r="AL39" s="18">
        <v>15</v>
      </c>
      <c r="AM39" s="18">
        <v>7</v>
      </c>
      <c r="AN39" s="18">
        <v>4</v>
      </c>
      <c r="AO39" s="18">
        <v>4</v>
      </c>
      <c r="AP39" s="18"/>
      <c r="AQ39" s="18">
        <v>4</v>
      </c>
      <c r="AR39" s="18">
        <v>5</v>
      </c>
      <c r="AS39" s="18"/>
      <c r="AT39" s="18">
        <v>3</v>
      </c>
      <c r="AU39" s="18">
        <v>9</v>
      </c>
      <c r="AV39" s="18"/>
      <c r="AW39" s="19">
        <v>3</v>
      </c>
      <c r="AX39" s="18">
        <v>4</v>
      </c>
      <c r="AY39" s="18">
        <v>6</v>
      </c>
      <c r="AZ39" s="19">
        <v>1</v>
      </c>
    </row>
    <row r="40" spans="1:52" ht="13.5">
      <c r="A40" s="16" t="s">
        <v>86</v>
      </c>
      <c r="B40" s="17">
        <f t="shared" si="18"/>
        <v>442</v>
      </c>
      <c r="C40" s="18">
        <v>164</v>
      </c>
      <c r="D40" s="18">
        <v>61</v>
      </c>
      <c r="E40" s="18">
        <v>11</v>
      </c>
      <c r="F40" s="18">
        <v>6</v>
      </c>
      <c r="G40" s="18"/>
      <c r="H40" s="18">
        <v>2</v>
      </c>
      <c r="I40" s="18">
        <v>1</v>
      </c>
      <c r="J40" s="18">
        <v>24</v>
      </c>
      <c r="K40" s="18"/>
      <c r="L40" s="18"/>
      <c r="M40" s="18"/>
      <c r="N40" s="18"/>
      <c r="O40" s="18"/>
      <c r="P40" s="18">
        <v>1</v>
      </c>
      <c r="Q40" s="18"/>
      <c r="R40" s="18">
        <v>1</v>
      </c>
      <c r="S40" s="18"/>
      <c r="T40" s="18">
        <v>1</v>
      </c>
      <c r="U40" s="18"/>
      <c r="V40" s="18"/>
      <c r="W40" s="18"/>
      <c r="X40" s="18"/>
      <c r="Y40" s="18">
        <v>20</v>
      </c>
      <c r="Z40" s="18">
        <v>34</v>
      </c>
      <c r="AA40" s="18">
        <v>59</v>
      </c>
      <c r="AB40" s="18"/>
      <c r="AC40" s="18">
        <v>23</v>
      </c>
      <c r="AD40" s="18">
        <v>8</v>
      </c>
      <c r="AE40" s="18">
        <v>3</v>
      </c>
      <c r="AF40" s="18">
        <v>1</v>
      </c>
      <c r="AG40" s="18">
        <v>1</v>
      </c>
      <c r="AH40" s="18">
        <v>7</v>
      </c>
      <c r="AI40" s="18">
        <v>3</v>
      </c>
      <c r="AJ40" s="18">
        <v>1</v>
      </c>
      <c r="AK40" s="18"/>
      <c r="AL40" s="18">
        <v>3</v>
      </c>
      <c r="AM40" s="18"/>
      <c r="AN40" s="18"/>
      <c r="AO40" s="18">
        <v>1</v>
      </c>
      <c r="AP40" s="18"/>
      <c r="AQ40" s="18"/>
      <c r="AR40" s="18">
        <v>1</v>
      </c>
      <c r="AS40" s="18"/>
      <c r="AT40" s="18"/>
      <c r="AU40" s="18">
        <v>1</v>
      </c>
      <c r="AV40" s="18"/>
      <c r="AW40" s="19">
        <v>3</v>
      </c>
      <c r="AX40" s="18">
        <v>1</v>
      </c>
      <c r="AY40" s="18"/>
      <c r="AZ40" s="19"/>
    </row>
    <row r="41" spans="1:52" ht="13.5">
      <c r="A41" s="44" t="s">
        <v>87</v>
      </c>
      <c r="B41" s="17">
        <f t="shared" si="18"/>
        <v>341</v>
      </c>
      <c r="C41" s="18">
        <v>123</v>
      </c>
      <c r="D41" s="18">
        <v>28</v>
      </c>
      <c r="E41" s="18">
        <v>5</v>
      </c>
      <c r="F41" s="18">
        <v>6</v>
      </c>
      <c r="G41" s="18"/>
      <c r="H41" s="18"/>
      <c r="I41" s="18"/>
      <c r="J41" s="18">
        <v>11</v>
      </c>
      <c r="K41" s="18"/>
      <c r="L41" s="18"/>
      <c r="M41" s="18"/>
      <c r="N41" s="18"/>
      <c r="O41" s="18"/>
      <c r="P41" s="18">
        <v>3</v>
      </c>
      <c r="Q41" s="18"/>
      <c r="R41" s="18"/>
      <c r="S41" s="18"/>
      <c r="T41" s="18"/>
      <c r="U41" s="18">
        <v>3</v>
      </c>
      <c r="V41" s="18">
        <v>1</v>
      </c>
      <c r="W41" s="18">
        <v>1</v>
      </c>
      <c r="X41" s="18"/>
      <c r="Y41" s="18">
        <v>9</v>
      </c>
      <c r="Z41" s="18">
        <v>10</v>
      </c>
      <c r="AA41" s="18">
        <v>46</v>
      </c>
      <c r="AB41" s="18">
        <v>34</v>
      </c>
      <c r="AC41" s="18"/>
      <c r="AD41" s="18">
        <v>10</v>
      </c>
      <c r="AE41" s="18">
        <v>5</v>
      </c>
      <c r="AF41" s="18">
        <v>7</v>
      </c>
      <c r="AG41" s="18">
        <v>6</v>
      </c>
      <c r="AH41" s="18">
        <v>10</v>
      </c>
      <c r="AI41" s="18">
        <v>2</v>
      </c>
      <c r="AJ41" s="18">
        <v>3</v>
      </c>
      <c r="AK41" s="18"/>
      <c r="AL41" s="18">
        <v>4</v>
      </c>
      <c r="AM41" s="18">
        <v>2</v>
      </c>
      <c r="AN41" s="18">
        <v>1</v>
      </c>
      <c r="AO41" s="18">
        <v>1</v>
      </c>
      <c r="AP41" s="18">
        <v>1</v>
      </c>
      <c r="AQ41" s="18"/>
      <c r="AR41" s="18"/>
      <c r="AS41" s="18">
        <v>3</v>
      </c>
      <c r="AT41" s="18"/>
      <c r="AU41" s="18">
        <v>2</v>
      </c>
      <c r="AV41" s="18">
        <v>1</v>
      </c>
      <c r="AW41" s="19">
        <v>1</v>
      </c>
      <c r="AX41" s="18">
        <v>2</v>
      </c>
      <c r="AY41" s="18"/>
      <c r="AZ41" s="19"/>
    </row>
    <row r="42" spans="1:52" ht="13.5">
      <c r="A42" s="44" t="s">
        <v>88</v>
      </c>
      <c r="B42" s="17">
        <f t="shared" si="18"/>
        <v>237</v>
      </c>
      <c r="C42" s="18">
        <v>51</v>
      </c>
      <c r="D42" s="18">
        <v>6</v>
      </c>
      <c r="E42" s="18">
        <v>1</v>
      </c>
      <c r="F42" s="18">
        <v>8</v>
      </c>
      <c r="G42" s="18"/>
      <c r="H42" s="18">
        <v>3</v>
      </c>
      <c r="I42" s="18"/>
      <c r="J42" s="18">
        <v>8</v>
      </c>
      <c r="K42" s="18">
        <v>1</v>
      </c>
      <c r="L42" s="18"/>
      <c r="M42" s="18">
        <v>1</v>
      </c>
      <c r="N42" s="18"/>
      <c r="O42" s="18"/>
      <c r="P42" s="18"/>
      <c r="Q42" s="18"/>
      <c r="R42" s="18"/>
      <c r="S42" s="18"/>
      <c r="T42" s="18"/>
      <c r="U42" s="18"/>
      <c r="V42" s="18"/>
      <c r="W42" s="18">
        <v>1</v>
      </c>
      <c r="X42" s="18"/>
      <c r="Y42" s="18">
        <v>5</v>
      </c>
      <c r="Z42" s="18">
        <v>2</v>
      </c>
      <c r="AA42" s="18">
        <v>12</v>
      </c>
      <c r="AB42" s="18">
        <v>10</v>
      </c>
      <c r="AC42" s="18">
        <v>10</v>
      </c>
      <c r="AD42" s="18"/>
      <c r="AE42" s="18">
        <v>23</v>
      </c>
      <c r="AF42" s="18">
        <v>6</v>
      </c>
      <c r="AG42" s="18">
        <v>11</v>
      </c>
      <c r="AH42" s="18">
        <v>46</v>
      </c>
      <c r="AI42" s="18">
        <v>8</v>
      </c>
      <c r="AJ42" s="18">
        <v>8</v>
      </c>
      <c r="AK42" s="18"/>
      <c r="AL42" s="18">
        <v>7</v>
      </c>
      <c r="AM42" s="18">
        <v>1</v>
      </c>
      <c r="AN42" s="18"/>
      <c r="AO42" s="18"/>
      <c r="AP42" s="18">
        <v>1</v>
      </c>
      <c r="AQ42" s="18">
        <v>2</v>
      </c>
      <c r="AR42" s="18"/>
      <c r="AS42" s="18"/>
      <c r="AT42" s="18"/>
      <c r="AU42" s="18"/>
      <c r="AV42" s="18"/>
      <c r="AW42" s="18"/>
      <c r="AX42" s="18"/>
      <c r="AY42" s="18">
        <v>2</v>
      </c>
      <c r="AZ42" s="19">
        <v>3</v>
      </c>
    </row>
    <row r="43" spans="1:53" s="4" customFormat="1" ht="12.75" customHeight="1">
      <c r="A43" s="41" t="s">
        <v>89</v>
      </c>
      <c r="B43" s="42">
        <f t="shared" si="18"/>
        <v>203</v>
      </c>
      <c r="C43" s="33">
        <v>36</v>
      </c>
      <c r="D43" s="33">
        <v>4</v>
      </c>
      <c r="E43" s="33">
        <v>1</v>
      </c>
      <c r="F43" s="33"/>
      <c r="G43" s="33"/>
      <c r="H43" s="33"/>
      <c r="I43" s="33"/>
      <c r="J43" s="33">
        <v>8</v>
      </c>
      <c r="K43" s="33"/>
      <c r="L43" s="33"/>
      <c r="M43" s="33"/>
      <c r="N43" s="33">
        <v>1</v>
      </c>
      <c r="O43" s="33"/>
      <c r="P43" s="33"/>
      <c r="Q43" s="33">
        <v>1</v>
      </c>
      <c r="R43" s="33"/>
      <c r="S43" s="33"/>
      <c r="T43" s="33"/>
      <c r="U43" s="33"/>
      <c r="V43" s="33"/>
      <c r="W43" s="33"/>
      <c r="X43" s="33"/>
      <c r="Y43" s="33"/>
      <c r="Z43" s="33">
        <v>4</v>
      </c>
      <c r="AA43" s="33">
        <v>6</v>
      </c>
      <c r="AB43" s="33">
        <v>10</v>
      </c>
      <c r="AC43" s="33">
        <v>7</v>
      </c>
      <c r="AD43" s="33">
        <v>19</v>
      </c>
      <c r="AE43" s="33"/>
      <c r="AF43" s="33">
        <v>36</v>
      </c>
      <c r="AG43" s="33">
        <v>12</v>
      </c>
      <c r="AH43" s="33">
        <v>25</v>
      </c>
      <c r="AI43" s="33">
        <v>2</v>
      </c>
      <c r="AJ43" s="33">
        <v>3</v>
      </c>
      <c r="AK43" s="33">
        <v>1</v>
      </c>
      <c r="AL43" s="33">
        <v>9</v>
      </c>
      <c r="AM43" s="33"/>
      <c r="AN43" s="33"/>
      <c r="AO43" s="33"/>
      <c r="AP43" s="33"/>
      <c r="AQ43" s="33">
        <v>13</v>
      </c>
      <c r="AR43" s="33">
        <v>1</v>
      </c>
      <c r="AS43" s="33">
        <v>1</v>
      </c>
      <c r="AT43" s="33">
        <v>1</v>
      </c>
      <c r="AU43" s="33">
        <v>1</v>
      </c>
      <c r="AV43" s="33"/>
      <c r="AW43" s="33"/>
      <c r="AX43" s="33">
        <v>1</v>
      </c>
      <c r="AY43" s="33"/>
      <c r="AZ43" s="34"/>
      <c r="BA43" s="40"/>
    </row>
    <row r="44" spans="1:52" ht="13.5">
      <c r="A44" s="43" t="s">
        <v>90</v>
      </c>
      <c r="B44" s="13">
        <f aca="true" t="shared" si="19" ref="B44:AG44">SUM(B45:B46)</f>
        <v>635</v>
      </c>
      <c r="C44" s="14">
        <f t="shared" si="19"/>
        <v>120</v>
      </c>
      <c r="D44" s="14">
        <f t="shared" si="19"/>
        <v>10</v>
      </c>
      <c r="E44" s="14">
        <f t="shared" si="19"/>
        <v>10</v>
      </c>
      <c r="F44" s="14">
        <f t="shared" si="19"/>
        <v>9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16</v>
      </c>
      <c r="K44" s="14">
        <f t="shared" si="19"/>
        <v>2</v>
      </c>
      <c r="L44" s="14">
        <f t="shared" si="19"/>
        <v>1</v>
      </c>
      <c r="M44" s="14">
        <f t="shared" si="19"/>
        <v>4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1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6</v>
      </c>
      <c r="Z44" s="14">
        <f t="shared" si="19"/>
        <v>12</v>
      </c>
      <c r="AA44" s="14">
        <f t="shared" si="19"/>
        <v>6</v>
      </c>
      <c r="AB44" s="14">
        <f t="shared" si="19"/>
        <v>6</v>
      </c>
      <c r="AC44" s="14">
        <f t="shared" si="19"/>
        <v>12</v>
      </c>
      <c r="AD44" s="14">
        <f t="shared" si="19"/>
        <v>12</v>
      </c>
      <c r="AE44" s="14">
        <f t="shared" si="19"/>
        <v>26</v>
      </c>
      <c r="AF44" s="14">
        <f t="shared" si="19"/>
        <v>32</v>
      </c>
      <c r="AG44" s="14">
        <f t="shared" si="19"/>
        <v>42</v>
      </c>
      <c r="AH44" s="14">
        <f aca="true" t="shared" si="20" ref="AH44:AZ44">SUM(AH45:AH46)</f>
        <v>62</v>
      </c>
      <c r="AI44" s="14">
        <f t="shared" si="20"/>
        <v>25</v>
      </c>
      <c r="AJ44" s="14">
        <f t="shared" si="20"/>
        <v>45</v>
      </c>
      <c r="AK44" s="14">
        <f t="shared" si="20"/>
        <v>0</v>
      </c>
      <c r="AL44" s="14">
        <f t="shared" si="20"/>
        <v>97</v>
      </c>
      <c r="AM44" s="14">
        <f t="shared" si="20"/>
        <v>12</v>
      </c>
      <c r="AN44" s="14">
        <f t="shared" si="20"/>
        <v>2</v>
      </c>
      <c r="AO44" s="14">
        <f t="shared" si="20"/>
        <v>13</v>
      </c>
      <c r="AP44" s="14">
        <f t="shared" si="20"/>
        <v>1</v>
      </c>
      <c r="AQ44" s="14">
        <f t="shared" si="20"/>
        <v>33</v>
      </c>
      <c r="AR44" s="14">
        <f t="shared" si="20"/>
        <v>1</v>
      </c>
      <c r="AS44" s="14">
        <f t="shared" si="20"/>
        <v>0</v>
      </c>
      <c r="AT44" s="14">
        <f t="shared" si="20"/>
        <v>0</v>
      </c>
      <c r="AU44" s="14">
        <f t="shared" si="20"/>
        <v>5</v>
      </c>
      <c r="AV44" s="14">
        <f t="shared" si="20"/>
        <v>1</v>
      </c>
      <c r="AW44" s="14">
        <f t="shared" si="20"/>
        <v>3</v>
      </c>
      <c r="AX44" s="14">
        <f t="shared" si="20"/>
        <v>7</v>
      </c>
      <c r="AY44" s="14">
        <f t="shared" si="20"/>
        <v>0</v>
      </c>
      <c r="AZ44" s="15">
        <f t="shared" si="20"/>
        <v>1</v>
      </c>
    </row>
    <row r="45" spans="1:52" ht="13.5">
      <c r="A45" s="44" t="s">
        <v>91</v>
      </c>
      <c r="B45" s="17">
        <f>SUM(C45:AZ45)</f>
        <v>299</v>
      </c>
      <c r="C45" s="18">
        <v>63</v>
      </c>
      <c r="D45" s="18">
        <v>2</v>
      </c>
      <c r="E45" s="18">
        <v>5</v>
      </c>
      <c r="F45" s="18">
        <v>9</v>
      </c>
      <c r="G45" s="18"/>
      <c r="H45" s="18"/>
      <c r="I45" s="18"/>
      <c r="J45" s="18">
        <v>7</v>
      </c>
      <c r="K45" s="18">
        <v>1</v>
      </c>
      <c r="L45" s="18"/>
      <c r="M45" s="18">
        <v>4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6</v>
      </c>
      <c r="Z45" s="18">
        <v>5</v>
      </c>
      <c r="AA45" s="18">
        <v>1</v>
      </c>
      <c r="AB45" s="18">
        <v>4</v>
      </c>
      <c r="AC45" s="18">
        <v>6</v>
      </c>
      <c r="AD45" s="18">
        <v>11</v>
      </c>
      <c r="AE45" s="18">
        <v>24</v>
      </c>
      <c r="AF45" s="18"/>
      <c r="AG45" s="18">
        <v>42</v>
      </c>
      <c r="AH45" s="18">
        <v>31</v>
      </c>
      <c r="AI45" s="18">
        <v>10</v>
      </c>
      <c r="AJ45" s="18">
        <v>18</v>
      </c>
      <c r="AK45" s="18"/>
      <c r="AL45" s="18">
        <v>31</v>
      </c>
      <c r="AM45" s="18">
        <v>1</v>
      </c>
      <c r="AN45" s="18">
        <v>1</v>
      </c>
      <c r="AO45" s="18">
        <v>3</v>
      </c>
      <c r="AP45" s="18">
        <v>1</v>
      </c>
      <c r="AQ45" s="18">
        <v>4</v>
      </c>
      <c r="AR45" s="18"/>
      <c r="AS45" s="18"/>
      <c r="AT45" s="18"/>
      <c r="AU45" s="18">
        <v>2</v>
      </c>
      <c r="AV45" s="18">
        <v>1</v>
      </c>
      <c r="AW45" s="18">
        <v>3</v>
      </c>
      <c r="AX45" s="18">
        <v>3</v>
      </c>
      <c r="AY45" s="18"/>
      <c r="AZ45" s="19"/>
    </row>
    <row r="46" spans="1:52" ht="13.5">
      <c r="A46" s="41" t="s">
        <v>92</v>
      </c>
      <c r="B46" s="17">
        <f>SUM(C46:AZ46)</f>
        <v>336</v>
      </c>
      <c r="C46" s="18">
        <v>57</v>
      </c>
      <c r="D46" s="18">
        <v>8</v>
      </c>
      <c r="E46" s="18">
        <v>5</v>
      </c>
      <c r="F46" s="18"/>
      <c r="G46" s="18"/>
      <c r="H46" s="18"/>
      <c r="I46" s="18"/>
      <c r="J46" s="18">
        <v>9</v>
      </c>
      <c r="K46" s="18">
        <v>1</v>
      </c>
      <c r="L46" s="18">
        <v>1</v>
      </c>
      <c r="M46" s="18"/>
      <c r="N46" s="18"/>
      <c r="O46" s="18"/>
      <c r="P46" s="18"/>
      <c r="Q46" s="18"/>
      <c r="R46" s="18"/>
      <c r="S46" s="18"/>
      <c r="T46" s="18">
        <v>1</v>
      </c>
      <c r="U46" s="18"/>
      <c r="V46" s="18"/>
      <c r="W46" s="18"/>
      <c r="X46" s="18"/>
      <c r="Y46" s="18"/>
      <c r="Z46" s="18">
        <v>7</v>
      </c>
      <c r="AA46" s="18">
        <v>5</v>
      </c>
      <c r="AB46" s="18">
        <v>2</v>
      </c>
      <c r="AC46" s="18">
        <v>6</v>
      </c>
      <c r="AD46" s="18">
        <v>1</v>
      </c>
      <c r="AE46" s="18">
        <v>2</v>
      </c>
      <c r="AF46" s="18">
        <v>32</v>
      </c>
      <c r="AG46" s="18"/>
      <c r="AH46" s="18">
        <v>31</v>
      </c>
      <c r="AI46" s="18">
        <v>15</v>
      </c>
      <c r="AJ46" s="18">
        <v>27</v>
      </c>
      <c r="AK46" s="18"/>
      <c r="AL46" s="18">
        <v>66</v>
      </c>
      <c r="AM46" s="18">
        <v>11</v>
      </c>
      <c r="AN46" s="18">
        <v>1</v>
      </c>
      <c r="AO46" s="18">
        <v>10</v>
      </c>
      <c r="AP46" s="18"/>
      <c r="AQ46" s="18">
        <v>29</v>
      </c>
      <c r="AR46" s="18">
        <v>1</v>
      </c>
      <c r="AS46" s="18"/>
      <c r="AT46" s="18"/>
      <c r="AU46" s="18">
        <v>3</v>
      </c>
      <c r="AV46" s="18"/>
      <c r="AW46" s="18"/>
      <c r="AX46" s="18">
        <v>4</v>
      </c>
      <c r="AY46" s="18"/>
      <c r="AZ46" s="19">
        <v>1</v>
      </c>
    </row>
    <row r="47" spans="1:52" ht="13.5">
      <c r="A47" s="43" t="s">
        <v>93</v>
      </c>
      <c r="B47" s="13">
        <f aca="true" t="shared" si="21" ref="B47:AG47">SUM(B48:B51)</f>
        <v>1207</v>
      </c>
      <c r="C47" s="14">
        <f t="shared" si="21"/>
        <v>322</v>
      </c>
      <c r="D47" s="14">
        <f t="shared" si="21"/>
        <v>26</v>
      </c>
      <c r="E47" s="14">
        <f t="shared" si="21"/>
        <v>21</v>
      </c>
      <c r="F47" s="14">
        <f t="shared" si="21"/>
        <v>12</v>
      </c>
      <c r="G47" s="14">
        <f t="shared" si="21"/>
        <v>4</v>
      </c>
      <c r="H47" s="14">
        <f t="shared" si="21"/>
        <v>1</v>
      </c>
      <c r="I47" s="14">
        <f t="shared" si="21"/>
        <v>0</v>
      </c>
      <c r="J47" s="14">
        <f t="shared" si="21"/>
        <v>61</v>
      </c>
      <c r="K47" s="14">
        <f t="shared" si="21"/>
        <v>9</v>
      </c>
      <c r="L47" s="14">
        <f t="shared" si="21"/>
        <v>1</v>
      </c>
      <c r="M47" s="14">
        <f t="shared" si="21"/>
        <v>6</v>
      </c>
      <c r="N47" s="14">
        <f t="shared" si="21"/>
        <v>0</v>
      </c>
      <c r="O47" s="14">
        <f t="shared" si="21"/>
        <v>4</v>
      </c>
      <c r="P47" s="14">
        <f t="shared" si="21"/>
        <v>0</v>
      </c>
      <c r="Q47" s="14">
        <f t="shared" si="21"/>
        <v>0</v>
      </c>
      <c r="R47" s="14">
        <f t="shared" si="21"/>
        <v>0</v>
      </c>
      <c r="S47" s="14">
        <f t="shared" si="21"/>
        <v>0</v>
      </c>
      <c r="T47" s="14">
        <f t="shared" si="21"/>
        <v>1</v>
      </c>
      <c r="U47" s="14">
        <f t="shared" si="21"/>
        <v>0</v>
      </c>
      <c r="V47" s="14">
        <f t="shared" si="21"/>
        <v>0</v>
      </c>
      <c r="W47" s="14">
        <f t="shared" si="21"/>
        <v>0</v>
      </c>
      <c r="X47" s="14">
        <f t="shared" si="21"/>
        <v>0</v>
      </c>
      <c r="Y47" s="14">
        <f t="shared" si="21"/>
        <v>5</v>
      </c>
      <c r="Z47" s="14">
        <f t="shared" si="21"/>
        <v>23</v>
      </c>
      <c r="AA47" s="14">
        <f t="shared" si="21"/>
        <v>36</v>
      </c>
      <c r="AB47" s="14">
        <f t="shared" si="21"/>
        <v>14</v>
      </c>
      <c r="AC47" s="14">
        <f t="shared" si="21"/>
        <v>10</v>
      </c>
      <c r="AD47" s="14">
        <f t="shared" si="21"/>
        <v>21</v>
      </c>
      <c r="AE47" s="14">
        <f t="shared" si="21"/>
        <v>16</v>
      </c>
      <c r="AF47" s="14">
        <f t="shared" si="21"/>
        <v>39</v>
      </c>
      <c r="AG47" s="14">
        <f t="shared" si="21"/>
        <v>62</v>
      </c>
      <c r="AH47" s="14">
        <f aca="true" t="shared" si="22" ref="AH47:AZ47">SUM(AH48:AH51)</f>
        <v>133</v>
      </c>
      <c r="AI47" s="14">
        <f t="shared" si="22"/>
        <v>70</v>
      </c>
      <c r="AJ47" s="14">
        <f t="shared" si="22"/>
        <v>69</v>
      </c>
      <c r="AK47" s="14">
        <f t="shared" si="22"/>
        <v>34</v>
      </c>
      <c r="AL47" s="14">
        <f t="shared" si="22"/>
        <v>42</v>
      </c>
      <c r="AM47" s="14">
        <f t="shared" si="22"/>
        <v>26</v>
      </c>
      <c r="AN47" s="14">
        <f t="shared" si="22"/>
        <v>20</v>
      </c>
      <c r="AO47" s="14">
        <f t="shared" si="22"/>
        <v>14</v>
      </c>
      <c r="AP47" s="14">
        <f t="shared" si="22"/>
        <v>4</v>
      </c>
      <c r="AQ47" s="14">
        <f t="shared" si="22"/>
        <v>46</v>
      </c>
      <c r="AR47" s="14">
        <f t="shared" si="22"/>
        <v>11</v>
      </c>
      <c r="AS47" s="14">
        <f t="shared" si="22"/>
        <v>0</v>
      </c>
      <c r="AT47" s="14">
        <f t="shared" si="22"/>
        <v>0</v>
      </c>
      <c r="AU47" s="14">
        <f t="shared" si="22"/>
        <v>17</v>
      </c>
      <c r="AV47" s="14">
        <f t="shared" si="22"/>
        <v>4</v>
      </c>
      <c r="AW47" s="14">
        <f t="shared" si="22"/>
        <v>4</v>
      </c>
      <c r="AX47" s="14">
        <f t="shared" si="22"/>
        <v>10</v>
      </c>
      <c r="AY47" s="14">
        <f t="shared" si="22"/>
        <v>5</v>
      </c>
      <c r="AZ47" s="15">
        <f t="shared" si="22"/>
        <v>4</v>
      </c>
    </row>
    <row r="48" spans="1:52" ht="13.5">
      <c r="A48" s="44" t="s">
        <v>94</v>
      </c>
      <c r="B48" s="17">
        <f>SUM(C48:AZ48)</f>
        <v>559</v>
      </c>
      <c r="C48" s="18">
        <v>199</v>
      </c>
      <c r="D48" s="18">
        <v>20</v>
      </c>
      <c r="E48" s="18">
        <v>14</v>
      </c>
      <c r="F48" s="18">
        <v>7</v>
      </c>
      <c r="G48" s="18"/>
      <c r="H48" s="18">
        <v>1</v>
      </c>
      <c r="I48" s="18"/>
      <c r="J48" s="18">
        <v>35</v>
      </c>
      <c r="K48" s="18">
        <v>3</v>
      </c>
      <c r="L48" s="18">
        <v>1</v>
      </c>
      <c r="M48" s="18">
        <v>5</v>
      </c>
      <c r="N48" s="18"/>
      <c r="O48" s="18">
        <v>1</v>
      </c>
      <c r="P48" s="18"/>
      <c r="Q48" s="18"/>
      <c r="R48" s="18"/>
      <c r="S48" s="18"/>
      <c r="T48" s="18">
        <v>1</v>
      </c>
      <c r="U48" s="18"/>
      <c r="V48" s="18"/>
      <c r="W48" s="18"/>
      <c r="X48" s="18"/>
      <c r="Y48" s="18">
        <v>4</v>
      </c>
      <c r="Z48" s="18">
        <v>14</v>
      </c>
      <c r="AA48" s="18">
        <v>20</v>
      </c>
      <c r="AB48" s="18">
        <v>5</v>
      </c>
      <c r="AC48" s="18">
        <v>9</v>
      </c>
      <c r="AD48" s="18">
        <v>19</v>
      </c>
      <c r="AE48" s="18">
        <v>12</v>
      </c>
      <c r="AF48" s="18">
        <v>24</v>
      </c>
      <c r="AG48" s="18">
        <v>27</v>
      </c>
      <c r="AH48" s="18"/>
      <c r="AI48" s="18">
        <v>33</v>
      </c>
      <c r="AJ48" s="18">
        <v>22</v>
      </c>
      <c r="AK48" s="18">
        <v>12</v>
      </c>
      <c r="AL48" s="18">
        <v>17</v>
      </c>
      <c r="AM48" s="18">
        <v>12</v>
      </c>
      <c r="AN48" s="18">
        <v>8</v>
      </c>
      <c r="AO48" s="18"/>
      <c r="AP48" s="18">
        <v>1</v>
      </c>
      <c r="AQ48" s="18">
        <v>7</v>
      </c>
      <c r="AR48" s="18">
        <v>4</v>
      </c>
      <c r="AS48" s="18"/>
      <c r="AT48" s="18"/>
      <c r="AU48" s="18">
        <v>10</v>
      </c>
      <c r="AV48" s="18">
        <v>2</v>
      </c>
      <c r="AW48" s="18">
        <v>3</v>
      </c>
      <c r="AX48" s="18">
        <v>3</v>
      </c>
      <c r="AY48" s="18">
        <v>2</v>
      </c>
      <c r="AZ48" s="19">
        <v>2</v>
      </c>
    </row>
    <row r="49" spans="1:52" ht="13.5">
      <c r="A49" s="44" t="s">
        <v>95</v>
      </c>
      <c r="B49" s="17">
        <f>SUM(C49:AZ49)</f>
        <v>379</v>
      </c>
      <c r="C49" s="18">
        <v>82</v>
      </c>
      <c r="D49" s="18">
        <v>3</v>
      </c>
      <c r="E49" s="18">
        <v>5</v>
      </c>
      <c r="F49" s="18">
        <v>2</v>
      </c>
      <c r="G49" s="18"/>
      <c r="H49" s="18"/>
      <c r="I49" s="18"/>
      <c r="J49" s="18">
        <v>17</v>
      </c>
      <c r="K49" s="18">
        <v>1</v>
      </c>
      <c r="L49" s="18"/>
      <c r="M49" s="18"/>
      <c r="N49" s="18"/>
      <c r="O49" s="18">
        <v>3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>
        <v>5</v>
      </c>
      <c r="AA49" s="18">
        <v>7</v>
      </c>
      <c r="AB49" s="18">
        <v>9</v>
      </c>
      <c r="AC49" s="18">
        <v>1</v>
      </c>
      <c r="AD49" s="18"/>
      <c r="AE49" s="18">
        <v>3</v>
      </c>
      <c r="AF49" s="18">
        <v>7</v>
      </c>
      <c r="AG49" s="18">
        <v>19</v>
      </c>
      <c r="AH49" s="18">
        <v>104</v>
      </c>
      <c r="AI49" s="18"/>
      <c r="AJ49" s="18">
        <v>43</v>
      </c>
      <c r="AK49" s="18">
        <v>9</v>
      </c>
      <c r="AL49" s="18">
        <v>13</v>
      </c>
      <c r="AM49" s="18">
        <v>6</v>
      </c>
      <c r="AN49" s="18"/>
      <c r="AO49" s="18">
        <v>11</v>
      </c>
      <c r="AP49" s="18">
        <v>1</v>
      </c>
      <c r="AQ49" s="18">
        <v>13</v>
      </c>
      <c r="AR49" s="18">
        <v>5</v>
      </c>
      <c r="AS49" s="18"/>
      <c r="AT49" s="18"/>
      <c r="AU49" s="18">
        <v>4</v>
      </c>
      <c r="AV49" s="18">
        <v>2</v>
      </c>
      <c r="AW49" s="18"/>
      <c r="AX49" s="18">
        <v>4</v>
      </c>
      <c r="AY49" s="18"/>
      <c r="AZ49" s="19"/>
    </row>
    <row r="50" spans="1:52" ht="13.5">
      <c r="A50" s="44" t="s">
        <v>96</v>
      </c>
      <c r="B50" s="17">
        <f>SUM(C50:AZ50)</f>
        <v>251</v>
      </c>
      <c r="C50" s="18">
        <v>40</v>
      </c>
      <c r="D50" s="18">
        <v>3</v>
      </c>
      <c r="E50" s="18">
        <v>2</v>
      </c>
      <c r="F50" s="18">
        <v>1</v>
      </c>
      <c r="G50" s="18">
        <v>4</v>
      </c>
      <c r="H50" s="18"/>
      <c r="I50" s="18"/>
      <c r="J50" s="18">
        <v>9</v>
      </c>
      <c r="K50" s="18">
        <v>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1</v>
      </c>
      <c r="Z50" s="18">
        <v>2</v>
      </c>
      <c r="AA50" s="18">
        <v>9</v>
      </c>
      <c r="AB50" s="18"/>
      <c r="AC50" s="18"/>
      <c r="AD50" s="18">
        <v>2</v>
      </c>
      <c r="AE50" s="18">
        <v>1</v>
      </c>
      <c r="AF50" s="18">
        <v>8</v>
      </c>
      <c r="AG50" s="18">
        <v>13</v>
      </c>
      <c r="AH50" s="18">
        <v>29</v>
      </c>
      <c r="AI50" s="18">
        <v>34</v>
      </c>
      <c r="AJ50" s="18"/>
      <c r="AK50" s="18">
        <v>13</v>
      </c>
      <c r="AL50" s="18">
        <v>12</v>
      </c>
      <c r="AM50" s="18">
        <v>7</v>
      </c>
      <c r="AN50" s="18">
        <v>12</v>
      </c>
      <c r="AO50" s="18">
        <v>2</v>
      </c>
      <c r="AP50" s="18">
        <v>2</v>
      </c>
      <c r="AQ50" s="18">
        <v>26</v>
      </c>
      <c r="AR50" s="18">
        <v>2</v>
      </c>
      <c r="AS50" s="18"/>
      <c r="AT50" s="18"/>
      <c r="AU50" s="18">
        <v>3</v>
      </c>
      <c r="AV50" s="18"/>
      <c r="AW50" s="18">
        <v>1</v>
      </c>
      <c r="AX50" s="18">
        <v>3</v>
      </c>
      <c r="AY50" s="18">
        <v>3</v>
      </c>
      <c r="AZ50" s="19">
        <v>2</v>
      </c>
    </row>
    <row r="51" spans="1:52" ht="13.5">
      <c r="A51" s="41" t="s">
        <v>97</v>
      </c>
      <c r="B51" s="17">
        <f>SUM(C51:AZ51)</f>
        <v>18</v>
      </c>
      <c r="C51" s="18">
        <v>1</v>
      </c>
      <c r="D51" s="18"/>
      <c r="E51" s="18"/>
      <c r="F51" s="18">
        <v>2</v>
      </c>
      <c r="G51" s="18"/>
      <c r="H51" s="18"/>
      <c r="I51" s="18"/>
      <c r="J51" s="18"/>
      <c r="K51" s="18"/>
      <c r="L51" s="18"/>
      <c r="M51" s="18">
        <v>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v>2</v>
      </c>
      <c r="AA51" s="18"/>
      <c r="AB51" s="18"/>
      <c r="AC51" s="18"/>
      <c r="AD51" s="18"/>
      <c r="AE51" s="18"/>
      <c r="AF51" s="18"/>
      <c r="AG51" s="18">
        <v>3</v>
      </c>
      <c r="AH51" s="18"/>
      <c r="AI51" s="18">
        <v>3</v>
      </c>
      <c r="AJ51" s="18">
        <v>4</v>
      </c>
      <c r="AK51" s="18"/>
      <c r="AL51" s="18"/>
      <c r="AM51" s="18">
        <v>1</v>
      </c>
      <c r="AN51" s="18"/>
      <c r="AO51" s="18">
        <v>1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43" t="s">
        <v>98</v>
      </c>
      <c r="B52" s="13">
        <f aca="true" t="shared" si="23" ref="B52:AG52">SUM(B53:B59)</f>
        <v>1118</v>
      </c>
      <c r="C52" s="14">
        <f t="shared" si="23"/>
        <v>211</v>
      </c>
      <c r="D52" s="14">
        <f t="shared" si="23"/>
        <v>29</v>
      </c>
      <c r="E52" s="14">
        <f t="shared" si="23"/>
        <v>15</v>
      </c>
      <c r="F52" s="14">
        <f t="shared" si="23"/>
        <v>7</v>
      </c>
      <c r="G52" s="14">
        <f t="shared" si="23"/>
        <v>2</v>
      </c>
      <c r="H52" s="14">
        <f t="shared" si="23"/>
        <v>0</v>
      </c>
      <c r="I52" s="14">
        <f t="shared" si="23"/>
        <v>1</v>
      </c>
      <c r="J52" s="14">
        <f t="shared" si="23"/>
        <v>23</v>
      </c>
      <c r="K52" s="14">
        <f t="shared" si="23"/>
        <v>4</v>
      </c>
      <c r="L52" s="14">
        <f t="shared" si="23"/>
        <v>0</v>
      </c>
      <c r="M52" s="14">
        <f t="shared" si="23"/>
        <v>2</v>
      </c>
      <c r="N52" s="14">
        <f t="shared" si="23"/>
        <v>0</v>
      </c>
      <c r="O52" s="14">
        <f t="shared" si="23"/>
        <v>1</v>
      </c>
      <c r="P52" s="14">
        <f t="shared" si="23"/>
        <v>0</v>
      </c>
      <c r="Q52" s="14">
        <f t="shared" si="23"/>
        <v>0</v>
      </c>
      <c r="R52" s="14">
        <f t="shared" si="23"/>
        <v>0</v>
      </c>
      <c r="S52" s="14">
        <f t="shared" si="23"/>
        <v>0</v>
      </c>
      <c r="T52" s="14">
        <f t="shared" si="23"/>
        <v>1</v>
      </c>
      <c r="U52" s="14">
        <f t="shared" si="23"/>
        <v>0</v>
      </c>
      <c r="V52" s="14">
        <f t="shared" si="23"/>
        <v>1</v>
      </c>
      <c r="W52" s="14">
        <f t="shared" si="23"/>
        <v>1</v>
      </c>
      <c r="X52" s="14">
        <f t="shared" si="23"/>
        <v>0</v>
      </c>
      <c r="Y52" s="14">
        <f t="shared" si="23"/>
        <v>11</v>
      </c>
      <c r="Z52" s="14">
        <f t="shared" si="23"/>
        <v>18</v>
      </c>
      <c r="AA52" s="14">
        <f t="shared" si="23"/>
        <v>29</v>
      </c>
      <c r="AB52" s="14">
        <f t="shared" si="23"/>
        <v>5</v>
      </c>
      <c r="AC52" s="14">
        <f t="shared" si="23"/>
        <v>7</v>
      </c>
      <c r="AD52" s="14">
        <f t="shared" si="23"/>
        <v>6</v>
      </c>
      <c r="AE52" s="14">
        <f t="shared" si="23"/>
        <v>8</v>
      </c>
      <c r="AF52" s="14">
        <f t="shared" si="23"/>
        <v>9</v>
      </c>
      <c r="AG52" s="14">
        <f t="shared" si="23"/>
        <v>58</v>
      </c>
      <c r="AH52" s="14">
        <f aca="true" t="shared" si="24" ref="AH52:AZ52">SUM(AH53:AH59)</f>
        <v>20</v>
      </c>
      <c r="AI52" s="14">
        <f t="shared" si="24"/>
        <v>27</v>
      </c>
      <c r="AJ52" s="14">
        <f t="shared" si="24"/>
        <v>36</v>
      </c>
      <c r="AK52" s="14">
        <f t="shared" si="24"/>
        <v>1</v>
      </c>
      <c r="AL52" s="14">
        <f t="shared" si="24"/>
        <v>95</v>
      </c>
      <c r="AM52" s="14">
        <f t="shared" si="24"/>
        <v>86</v>
      </c>
      <c r="AN52" s="14">
        <f t="shared" si="24"/>
        <v>67</v>
      </c>
      <c r="AO52" s="14">
        <f t="shared" si="24"/>
        <v>65</v>
      </c>
      <c r="AP52" s="14">
        <f t="shared" si="24"/>
        <v>48</v>
      </c>
      <c r="AQ52" s="14">
        <f t="shared" si="24"/>
        <v>65</v>
      </c>
      <c r="AR52" s="14">
        <f t="shared" si="24"/>
        <v>19</v>
      </c>
      <c r="AS52" s="14">
        <f t="shared" si="24"/>
        <v>20</v>
      </c>
      <c r="AT52" s="14">
        <f t="shared" si="24"/>
        <v>11</v>
      </c>
      <c r="AU52" s="14">
        <f t="shared" si="24"/>
        <v>54</v>
      </c>
      <c r="AV52" s="14">
        <f t="shared" si="24"/>
        <v>9</v>
      </c>
      <c r="AW52" s="14">
        <f t="shared" si="24"/>
        <v>9</v>
      </c>
      <c r="AX52" s="14">
        <f t="shared" si="24"/>
        <v>23</v>
      </c>
      <c r="AY52" s="14">
        <f t="shared" si="24"/>
        <v>4</v>
      </c>
      <c r="AZ52" s="15">
        <f t="shared" si="24"/>
        <v>10</v>
      </c>
    </row>
    <row r="53" spans="1:52" ht="13.5">
      <c r="A53" s="45" t="s">
        <v>99</v>
      </c>
      <c r="B53" s="17">
        <f aca="true" t="shared" si="25" ref="B53:B59">SUM(C53:AZ53)</f>
        <v>437</v>
      </c>
      <c r="C53" s="18">
        <v>94</v>
      </c>
      <c r="D53" s="18">
        <v>7</v>
      </c>
      <c r="E53" s="18">
        <v>3</v>
      </c>
      <c r="F53" s="18">
        <v>5</v>
      </c>
      <c r="G53" s="18"/>
      <c r="H53" s="18"/>
      <c r="I53" s="18"/>
      <c r="J53" s="18">
        <v>4</v>
      </c>
      <c r="K53" s="18">
        <v>1</v>
      </c>
      <c r="L53" s="18"/>
      <c r="M53" s="18">
        <v>1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>
        <v>4</v>
      </c>
      <c r="Z53" s="18">
        <v>7</v>
      </c>
      <c r="AA53" s="18">
        <v>12</v>
      </c>
      <c r="AB53" s="18">
        <v>3</v>
      </c>
      <c r="AC53" s="18">
        <v>1</v>
      </c>
      <c r="AD53" s="18">
        <v>5</v>
      </c>
      <c r="AE53" s="18">
        <v>5</v>
      </c>
      <c r="AF53" s="18">
        <v>7</v>
      </c>
      <c r="AG53" s="18">
        <v>41</v>
      </c>
      <c r="AH53" s="18">
        <v>8</v>
      </c>
      <c r="AI53" s="18">
        <v>11</v>
      </c>
      <c r="AJ53" s="18">
        <v>12</v>
      </c>
      <c r="AK53" s="18">
        <v>1</v>
      </c>
      <c r="AL53" s="18"/>
      <c r="AM53" s="18">
        <v>50</v>
      </c>
      <c r="AN53" s="18">
        <v>20</v>
      </c>
      <c r="AO53" s="18">
        <v>20</v>
      </c>
      <c r="AP53" s="18">
        <v>11</v>
      </c>
      <c r="AQ53" s="18">
        <v>43</v>
      </c>
      <c r="AR53" s="18">
        <v>12</v>
      </c>
      <c r="AS53" s="18">
        <v>6</v>
      </c>
      <c r="AT53" s="18">
        <v>6</v>
      </c>
      <c r="AU53" s="18">
        <v>13</v>
      </c>
      <c r="AV53" s="18">
        <v>6</v>
      </c>
      <c r="AW53" s="18">
        <v>7</v>
      </c>
      <c r="AX53" s="18">
        <v>6</v>
      </c>
      <c r="AY53" s="18">
        <v>1</v>
      </c>
      <c r="AZ53" s="19">
        <v>4</v>
      </c>
    </row>
    <row r="54" spans="1:52" ht="13.5">
      <c r="A54" s="45" t="s">
        <v>100</v>
      </c>
      <c r="B54" s="17">
        <f t="shared" si="25"/>
        <v>206</v>
      </c>
      <c r="C54" s="18">
        <v>27</v>
      </c>
      <c r="D54" s="18">
        <v>13</v>
      </c>
      <c r="E54" s="18"/>
      <c r="F54" s="18"/>
      <c r="G54" s="18"/>
      <c r="H54" s="18"/>
      <c r="I54" s="18"/>
      <c r="J54" s="18">
        <v>2</v>
      </c>
      <c r="K54" s="18">
        <v>2</v>
      </c>
      <c r="L54" s="18"/>
      <c r="M54" s="18"/>
      <c r="N54" s="18"/>
      <c r="O54" s="18">
        <v>1</v>
      </c>
      <c r="P54" s="18"/>
      <c r="Q54" s="18"/>
      <c r="R54" s="18"/>
      <c r="S54" s="18"/>
      <c r="T54" s="18"/>
      <c r="U54" s="18"/>
      <c r="V54" s="18">
        <v>1</v>
      </c>
      <c r="W54" s="18"/>
      <c r="X54" s="18"/>
      <c r="Y54" s="18">
        <v>3</v>
      </c>
      <c r="Z54" s="18">
        <v>4</v>
      </c>
      <c r="AA54" s="18">
        <v>3</v>
      </c>
      <c r="AB54" s="18"/>
      <c r="AC54" s="18">
        <v>3</v>
      </c>
      <c r="AD54" s="18">
        <v>1</v>
      </c>
      <c r="AE54" s="18"/>
      <c r="AF54" s="18"/>
      <c r="AG54" s="18">
        <v>4</v>
      </c>
      <c r="AH54" s="18">
        <v>5</v>
      </c>
      <c r="AI54" s="18">
        <v>4</v>
      </c>
      <c r="AJ54" s="18">
        <v>3</v>
      </c>
      <c r="AK54" s="18"/>
      <c r="AL54" s="18">
        <v>29</v>
      </c>
      <c r="AM54" s="18"/>
      <c r="AN54" s="18">
        <v>25</v>
      </c>
      <c r="AO54" s="18">
        <v>15</v>
      </c>
      <c r="AP54" s="18">
        <v>12</v>
      </c>
      <c r="AQ54" s="18">
        <v>10</v>
      </c>
      <c r="AR54" s="18"/>
      <c r="AS54" s="18">
        <v>11</v>
      </c>
      <c r="AT54" s="18">
        <v>4</v>
      </c>
      <c r="AU54" s="18">
        <v>16</v>
      </c>
      <c r="AV54" s="18"/>
      <c r="AW54" s="18"/>
      <c r="AX54" s="18">
        <v>5</v>
      </c>
      <c r="AY54" s="18">
        <v>1</v>
      </c>
      <c r="AZ54" s="19">
        <v>2</v>
      </c>
    </row>
    <row r="55" spans="1:52" ht="13.5">
      <c r="A55" s="45" t="s">
        <v>101</v>
      </c>
      <c r="B55" s="17">
        <f t="shared" si="25"/>
        <v>115</v>
      </c>
      <c r="C55" s="18">
        <v>27</v>
      </c>
      <c r="D55" s="18">
        <v>1</v>
      </c>
      <c r="E55" s="18">
        <v>5</v>
      </c>
      <c r="F55" s="18"/>
      <c r="G55" s="18">
        <v>2</v>
      </c>
      <c r="H55" s="18"/>
      <c r="I55" s="18"/>
      <c r="J55" s="18">
        <v>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1</v>
      </c>
      <c r="Z55" s="18">
        <v>2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>
        <v>3</v>
      </c>
      <c r="AK55" s="18"/>
      <c r="AL55" s="18">
        <v>20</v>
      </c>
      <c r="AM55" s="18">
        <v>14</v>
      </c>
      <c r="AN55" s="18"/>
      <c r="AO55" s="18">
        <v>13</v>
      </c>
      <c r="AP55" s="18">
        <v>4</v>
      </c>
      <c r="AQ55" s="18">
        <v>3</v>
      </c>
      <c r="AR55" s="18"/>
      <c r="AS55" s="18">
        <v>1</v>
      </c>
      <c r="AT55" s="18">
        <v>1</v>
      </c>
      <c r="AU55" s="18">
        <v>6</v>
      </c>
      <c r="AV55" s="18">
        <v>2</v>
      </c>
      <c r="AW55" s="18"/>
      <c r="AX55" s="18">
        <v>4</v>
      </c>
      <c r="AY55" s="18"/>
      <c r="AZ55" s="19">
        <v>1</v>
      </c>
    </row>
    <row r="56" spans="1:52" ht="13.5">
      <c r="A56" s="45" t="s">
        <v>102</v>
      </c>
      <c r="B56" s="17">
        <f t="shared" si="25"/>
        <v>148</v>
      </c>
      <c r="C56" s="18">
        <v>22</v>
      </c>
      <c r="D56" s="18">
        <v>2</v>
      </c>
      <c r="E56" s="18">
        <v>4</v>
      </c>
      <c r="F56" s="18">
        <v>1</v>
      </c>
      <c r="G56" s="18"/>
      <c r="H56" s="18"/>
      <c r="I56" s="18"/>
      <c r="J56" s="18">
        <v>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>
        <v>1</v>
      </c>
      <c r="X56" s="18"/>
      <c r="Y56" s="18">
        <v>3</v>
      </c>
      <c r="Z56" s="18">
        <v>3</v>
      </c>
      <c r="AA56" s="18">
        <v>10</v>
      </c>
      <c r="AB56" s="18"/>
      <c r="AC56" s="18">
        <v>2</v>
      </c>
      <c r="AD56" s="18"/>
      <c r="AE56" s="18"/>
      <c r="AF56" s="18">
        <v>1</v>
      </c>
      <c r="AG56" s="18">
        <v>5</v>
      </c>
      <c r="AH56" s="18"/>
      <c r="AI56" s="18">
        <v>6</v>
      </c>
      <c r="AJ56" s="18">
        <v>1</v>
      </c>
      <c r="AK56" s="18"/>
      <c r="AL56" s="18">
        <v>9</v>
      </c>
      <c r="AM56" s="18">
        <v>14</v>
      </c>
      <c r="AN56" s="18">
        <v>15</v>
      </c>
      <c r="AO56" s="18"/>
      <c r="AP56" s="18">
        <v>14</v>
      </c>
      <c r="AQ56" s="18">
        <v>6</v>
      </c>
      <c r="AR56" s="18">
        <v>3</v>
      </c>
      <c r="AS56" s="18">
        <v>1</v>
      </c>
      <c r="AT56" s="18"/>
      <c r="AU56" s="18">
        <v>12</v>
      </c>
      <c r="AV56" s="18">
        <v>1</v>
      </c>
      <c r="AW56" s="18">
        <v>2</v>
      </c>
      <c r="AX56" s="18">
        <v>6</v>
      </c>
      <c r="AY56" s="18">
        <v>2</v>
      </c>
      <c r="AZ56" s="19"/>
    </row>
    <row r="57" spans="1:52" ht="13.5">
      <c r="A57" s="45" t="s">
        <v>103</v>
      </c>
      <c r="B57" s="17">
        <f t="shared" si="25"/>
        <v>32</v>
      </c>
      <c r="C57" s="18">
        <v>8</v>
      </c>
      <c r="D57" s="18">
        <v>2</v>
      </c>
      <c r="E57" s="18"/>
      <c r="F57" s="18"/>
      <c r="G57" s="18"/>
      <c r="H57" s="18"/>
      <c r="I57" s="18"/>
      <c r="J57" s="18">
        <v>2</v>
      </c>
      <c r="K57" s="18"/>
      <c r="L57" s="18"/>
      <c r="M57" s="18">
        <v>1</v>
      </c>
      <c r="N57" s="18"/>
      <c r="O57" s="18"/>
      <c r="P57" s="18"/>
      <c r="Q57" s="18"/>
      <c r="R57" s="18"/>
      <c r="S57" s="18"/>
      <c r="T57" s="18">
        <v>1</v>
      </c>
      <c r="U57" s="18"/>
      <c r="V57" s="18"/>
      <c r="W57" s="18"/>
      <c r="X57" s="18"/>
      <c r="Y57" s="18"/>
      <c r="Z57" s="18">
        <v>2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>
        <v>4</v>
      </c>
      <c r="AK57" s="18"/>
      <c r="AL57" s="18">
        <v>4</v>
      </c>
      <c r="AM57" s="18"/>
      <c r="AN57" s="18">
        <v>2</v>
      </c>
      <c r="AO57" s="18">
        <v>6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9"/>
    </row>
    <row r="58" spans="1:52" ht="13.5">
      <c r="A58" s="46" t="s">
        <v>104</v>
      </c>
      <c r="B58" s="17">
        <f t="shared" si="25"/>
        <v>130</v>
      </c>
      <c r="C58" s="18">
        <v>23</v>
      </c>
      <c r="D58" s="18">
        <v>4</v>
      </c>
      <c r="E58" s="18">
        <v>1</v>
      </c>
      <c r="F58" s="18">
        <v>1</v>
      </c>
      <c r="G58" s="18"/>
      <c r="H58" s="18"/>
      <c r="I58" s="18"/>
      <c r="J58" s="18">
        <v>4</v>
      </c>
      <c r="K58" s="18">
        <v>1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2</v>
      </c>
      <c r="AB58" s="18">
        <v>2</v>
      </c>
      <c r="AC58" s="18">
        <v>1</v>
      </c>
      <c r="AD58" s="18"/>
      <c r="AE58" s="18">
        <v>2</v>
      </c>
      <c r="AF58" s="18">
        <v>1</v>
      </c>
      <c r="AG58" s="18">
        <v>5</v>
      </c>
      <c r="AH58" s="18">
        <v>1</v>
      </c>
      <c r="AI58" s="18">
        <v>3</v>
      </c>
      <c r="AJ58" s="18">
        <v>13</v>
      </c>
      <c r="AK58" s="18"/>
      <c r="AL58" s="18">
        <v>23</v>
      </c>
      <c r="AM58" s="18">
        <v>5</v>
      </c>
      <c r="AN58" s="18">
        <v>5</v>
      </c>
      <c r="AO58" s="18">
        <v>11</v>
      </c>
      <c r="AP58" s="18">
        <v>7</v>
      </c>
      <c r="AQ58" s="18"/>
      <c r="AR58" s="18">
        <v>4</v>
      </c>
      <c r="AS58" s="18">
        <v>1</v>
      </c>
      <c r="AT58" s="18"/>
      <c r="AU58" s="18">
        <v>5</v>
      </c>
      <c r="AV58" s="18"/>
      <c r="AW58" s="18"/>
      <c r="AX58" s="18">
        <v>2</v>
      </c>
      <c r="AY58" s="18"/>
      <c r="AZ58" s="19">
        <v>3</v>
      </c>
    </row>
    <row r="59" spans="1:52" ht="13.5">
      <c r="A59" s="46" t="s">
        <v>105</v>
      </c>
      <c r="B59" s="17">
        <f t="shared" si="25"/>
        <v>50</v>
      </c>
      <c r="C59" s="18">
        <v>10</v>
      </c>
      <c r="D59" s="18"/>
      <c r="E59" s="18">
        <v>2</v>
      </c>
      <c r="F59" s="18"/>
      <c r="G59" s="18"/>
      <c r="H59" s="18"/>
      <c r="I59" s="18">
        <v>1</v>
      </c>
      <c r="J59" s="18">
        <v>4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2</v>
      </c>
      <c r="AB59" s="18"/>
      <c r="AC59" s="18"/>
      <c r="AD59" s="18"/>
      <c r="AE59" s="18">
        <v>1</v>
      </c>
      <c r="AF59" s="18"/>
      <c r="AG59" s="18">
        <v>3</v>
      </c>
      <c r="AH59" s="18">
        <v>6</v>
      </c>
      <c r="AI59" s="18">
        <v>3</v>
      </c>
      <c r="AJ59" s="18"/>
      <c r="AK59" s="18"/>
      <c r="AL59" s="18">
        <v>10</v>
      </c>
      <c r="AM59" s="18">
        <v>3</v>
      </c>
      <c r="AN59" s="18"/>
      <c r="AO59" s="18"/>
      <c r="AP59" s="18"/>
      <c r="AQ59" s="18">
        <v>3</v>
      </c>
      <c r="AR59" s="18"/>
      <c r="AS59" s="18"/>
      <c r="AT59" s="18"/>
      <c r="AU59" s="18">
        <v>2</v>
      </c>
      <c r="AV59" s="18"/>
      <c r="AW59" s="18"/>
      <c r="AX59" s="18"/>
      <c r="AY59" s="18"/>
      <c r="AZ59" s="19"/>
    </row>
    <row r="60" spans="1:52" ht="13.5">
      <c r="A60" s="43" t="s">
        <v>106</v>
      </c>
      <c r="B60" s="13">
        <f aca="true" t="shared" si="26" ref="B60:AG60">SUM(B61:B68)</f>
        <v>1261</v>
      </c>
      <c r="C60" s="14">
        <f t="shared" si="26"/>
        <v>218</v>
      </c>
      <c r="D60" s="14">
        <f t="shared" si="26"/>
        <v>33</v>
      </c>
      <c r="E60" s="14">
        <f t="shared" si="26"/>
        <v>11</v>
      </c>
      <c r="F60" s="14">
        <f t="shared" si="26"/>
        <v>2</v>
      </c>
      <c r="G60" s="14">
        <f t="shared" si="26"/>
        <v>1</v>
      </c>
      <c r="H60" s="14">
        <f t="shared" si="26"/>
        <v>0</v>
      </c>
      <c r="I60" s="14">
        <f t="shared" si="26"/>
        <v>0</v>
      </c>
      <c r="J60" s="14">
        <f t="shared" si="26"/>
        <v>18</v>
      </c>
      <c r="K60" s="14">
        <f t="shared" si="26"/>
        <v>1</v>
      </c>
      <c r="L60" s="14">
        <f t="shared" si="26"/>
        <v>2</v>
      </c>
      <c r="M60" s="14">
        <f t="shared" si="26"/>
        <v>3</v>
      </c>
      <c r="N60" s="14">
        <f t="shared" si="26"/>
        <v>1</v>
      </c>
      <c r="O60" s="14">
        <f t="shared" si="26"/>
        <v>3</v>
      </c>
      <c r="P60" s="14">
        <f t="shared" si="26"/>
        <v>1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2</v>
      </c>
      <c r="U60" s="14">
        <f t="shared" si="26"/>
        <v>1</v>
      </c>
      <c r="V60" s="14">
        <f t="shared" si="26"/>
        <v>1</v>
      </c>
      <c r="W60" s="14">
        <f t="shared" si="26"/>
        <v>1</v>
      </c>
      <c r="X60" s="14">
        <f t="shared" si="26"/>
        <v>0</v>
      </c>
      <c r="Y60" s="14">
        <f t="shared" si="26"/>
        <v>14</v>
      </c>
      <c r="Z60" s="14">
        <f t="shared" si="26"/>
        <v>21</v>
      </c>
      <c r="AA60" s="14">
        <f t="shared" si="26"/>
        <v>12</v>
      </c>
      <c r="AB60" s="14">
        <f t="shared" si="26"/>
        <v>7</v>
      </c>
      <c r="AC60" s="14">
        <f t="shared" si="26"/>
        <v>1</v>
      </c>
      <c r="AD60" s="14">
        <f t="shared" si="26"/>
        <v>7</v>
      </c>
      <c r="AE60" s="14">
        <f t="shared" si="26"/>
        <v>4</v>
      </c>
      <c r="AF60" s="14">
        <f t="shared" si="26"/>
        <v>9</v>
      </c>
      <c r="AG60" s="14">
        <f t="shared" si="26"/>
        <v>5</v>
      </c>
      <c r="AH60" s="14">
        <f aca="true" t="shared" si="27" ref="AH60:AZ60">SUM(AH61:AH68)</f>
        <v>18</v>
      </c>
      <c r="AI60" s="14">
        <f t="shared" si="27"/>
        <v>6</v>
      </c>
      <c r="AJ60" s="14">
        <f t="shared" si="27"/>
        <v>17</v>
      </c>
      <c r="AK60" s="14">
        <f t="shared" si="27"/>
        <v>3</v>
      </c>
      <c r="AL60" s="14">
        <f t="shared" si="27"/>
        <v>52</v>
      </c>
      <c r="AM60" s="14">
        <f t="shared" si="27"/>
        <v>26</v>
      </c>
      <c r="AN60" s="14">
        <f t="shared" si="27"/>
        <v>25</v>
      </c>
      <c r="AO60" s="14">
        <f t="shared" si="27"/>
        <v>24</v>
      </c>
      <c r="AP60" s="14">
        <f t="shared" si="27"/>
        <v>4</v>
      </c>
      <c r="AQ60" s="14">
        <f t="shared" si="27"/>
        <v>20</v>
      </c>
      <c r="AR60" s="14">
        <f t="shared" si="27"/>
        <v>2</v>
      </c>
      <c r="AS60" s="14">
        <f t="shared" si="27"/>
        <v>45</v>
      </c>
      <c r="AT60" s="14">
        <f t="shared" si="27"/>
        <v>52</v>
      </c>
      <c r="AU60" s="14">
        <f t="shared" si="27"/>
        <v>190</v>
      </c>
      <c r="AV60" s="14">
        <f t="shared" si="27"/>
        <v>72</v>
      </c>
      <c r="AW60" s="14">
        <f t="shared" si="27"/>
        <v>113</v>
      </c>
      <c r="AX60" s="14">
        <f t="shared" si="27"/>
        <v>133</v>
      </c>
      <c r="AY60" s="14">
        <f t="shared" si="27"/>
        <v>42</v>
      </c>
      <c r="AZ60" s="15">
        <f t="shared" si="27"/>
        <v>38</v>
      </c>
    </row>
    <row r="61" spans="1:52" ht="13.5">
      <c r="A61" s="44" t="s">
        <v>107</v>
      </c>
      <c r="B61" s="17">
        <f aca="true" t="shared" si="28" ref="B61:B68">SUM(C61:AZ61)</f>
        <v>160</v>
      </c>
      <c r="C61" s="18">
        <v>33</v>
      </c>
      <c r="D61" s="18"/>
      <c r="E61" s="18">
        <v>1</v>
      </c>
      <c r="F61" s="18"/>
      <c r="G61" s="18"/>
      <c r="H61" s="18"/>
      <c r="I61" s="18"/>
      <c r="J61" s="18">
        <v>1</v>
      </c>
      <c r="K61" s="18"/>
      <c r="L61" s="18"/>
      <c r="M61" s="18">
        <v>1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v>5</v>
      </c>
      <c r="Z61" s="18"/>
      <c r="AA61" s="18"/>
      <c r="AB61" s="18"/>
      <c r="AC61" s="18"/>
      <c r="AD61" s="18">
        <v>1</v>
      </c>
      <c r="AE61" s="18">
        <v>1</v>
      </c>
      <c r="AF61" s="18"/>
      <c r="AG61" s="18"/>
      <c r="AH61" s="18"/>
      <c r="AI61" s="18"/>
      <c r="AJ61" s="18">
        <v>1</v>
      </c>
      <c r="AK61" s="18"/>
      <c r="AL61" s="18">
        <v>4</v>
      </c>
      <c r="AM61" s="18">
        <v>3</v>
      </c>
      <c r="AN61" s="18">
        <v>13</v>
      </c>
      <c r="AO61" s="18">
        <v>1</v>
      </c>
      <c r="AP61" s="18">
        <v>1</v>
      </c>
      <c r="AQ61" s="18">
        <v>7</v>
      </c>
      <c r="AR61" s="18"/>
      <c r="AS61" s="18"/>
      <c r="AT61" s="18">
        <v>3</v>
      </c>
      <c r="AU61" s="18">
        <v>17</v>
      </c>
      <c r="AV61" s="18">
        <v>8</v>
      </c>
      <c r="AW61" s="18">
        <v>5</v>
      </c>
      <c r="AX61" s="18">
        <v>52</v>
      </c>
      <c r="AY61" s="18">
        <v>1</v>
      </c>
      <c r="AZ61" s="19">
        <v>1</v>
      </c>
    </row>
    <row r="62" spans="1:52" ht="13.5">
      <c r="A62" s="44" t="s">
        <v>108</v>
      </c>
      <c r="B62" s="17">
        <f t="shared" si="28"/>
        <v>148</v>
      </c>
      <c r="C62" s="18">
        <v>24</v>
      </c>
      <c r="D62" s="18">
        <v>4</v>
      </c>
      <c r="E62" s="18"/>
      <c r="F62" s="18"/>
      <c r="G62" s="18"/>
      <c r="H62" s="18"/>
      <c r="I62" s="18"/>
      <c r="J62" s="18">
        <v>2</v>
      </c>
      <c r="K62" s="18">
        <v>1</v>
      </c>
      <c r="L62" s="18"/>
      <c r="M62" s="18">
        <v>1</v>
      </c>
      <c r="N62" s="18"/>
      <c r="O62" s="18"/>
      <c r="P62" s="18"/>
      <c r="Q62" s="18"/>
      <c r="R62" s="18"/>
      <c r="S62" s="18"/>
      <c r="T62" s="18"/>
      <c r="U62" s="18">
        <v>1</v>
      </c>
      <c r="V62" s="18"/>
      <c r="W62" s="18"/>
      <c r="X62" s="18"/>
      <c r="Y62" s="18">
        <v>1</v>
      </c>
      <c r="Z62" s="18"/>
      <c r="AA62" s="18">
        <v>5</v>
      </c>
      <c r="AB62" s="18"/>
      <c r="AC62" s="18">
        <v>1</v>
      </c>
      <c r="AD62" s="18"/>
      <c r="AE62" s="18"/>
      <c r="AF62" s="18"/>
      <c r="AG62" s="18">
        <v>2</v>
      </c>
      <c r="AH62" s="18">
        <v>7</v>
      </c>
      <c r="AI62" s="18"/>
      <c r="AJ62" s="18"/>
      <c r="AK62" s="18"/>
      <c r="AL62" s="18">
        <v>2</v>
      </c>
      <c r="AM62" s="18"/>
      <c r="AN62" s="18">
        <v>1</v>
      </c>
      <c r="AO62" s="18">
        <v>1</v>
      </c>
      <c r="AP62" s="18"/>
      <c r="AQ62" s="18"/>
      <c r="AR62" s="18"/>
      <c r="AS62" s="18"/>
      <c r="AT62" s="18"/>
      <c r="AU62" s="18">
        <v>43</v>
      </c>
      <c r="AV62" s="18">
        <v>4</v>
      </c>
      <c r="AW62" s="18">
        <v>31</v>
      </c>
      <c r="AX62" s="18">
        <v>13</v>
      </c>
      <c r="AY62" s="18">
        <v>4</v>
      </c>
      <c r="AZ62" s="19"/>
    </row>
    <row r="63" spans="1:52" ht="13.5">
      <c r="A63" s="44" t="s">
        <v>109</v>
      </c>
      <c r="B63" s="17">
        <f t="shared" si="28"/>
        <v>362</v>
      </c>
      <c r="C63" s="18">
        <v>90</v>
      </c>
      <c r="D63" s="18">
        <v>10</v>
      </c>
      <c r="E63" s="18">
        <v>6</v>
      </c>
      <c r="F63" s="18">
        <v>1</v>
      </c>
      <c r="G63" s="18">
        <v>1</v>
      </c>
      <c r="H63" s="18"/>
      <c r="I63" s="18"/>
      <c r="J63" s="18">
        <v>10</v>
      </c>
      <c r="K63" s="18"/>
      <c r="L63" s="18"/>
      <c r="M63" s="18"/>
      <c r="N63" s="18"/>
      <c r="O63" s="18">
        <v>3</v>
      </c>
      <c r="P63" s="18"/>
      <c r="Q63" s="18"/>
      <c r="R63" s="18"/>
      <c r="S63" s="18"/>
      <c r="T63" s="18">
        <v>1</v>
      </c>
      <c r="U63" s="18"/>
      <c r="V63" s="18">
        <v>1</v>
      </c>
      <c r="W63" s="18">
        <v>1</v>
      </c>
      <c r="X63" s="18"/>
      <c r="Y63" s="18">
        <v>1</v>
      </c>
      <c r="Z63" s="18">
        <v>14</v>
      </c>
      <c r="AA63" s="18">
        <v>5</v>
      </c>
      <c r="AB63" s="18">
        <v>2</v>
      </c>
      <c r="AC63" s="18"/>
      <c r="AD63" s="18"/>
      <c r="AE63" s="18">
        <v>1</v>
      </c>
      <c r="AF63" s="18"/>
      <c r="AG63" s="18"/>
      <c r="AH63" s="18">
        <v>2</v>
      </c>
      <c r="AI63" s="18">
        <v>1</v>
      </c>
      <c r="AJ63" s="18">
        <v>2</v>
      </c>
      <c r="AK63" s="18">
        <v>1</v>
      </c>
      <c r="AL63" s="18">
        <v>18</v>
      </c>
      <c r="AM63" s="18">
        <v>3</v>
      </c>
      <c r="AN63" s="18"/>
      <c r="AO63" s="18">
        <v>8</v>
      </c>
      <c r="AP63" s="18"/>
      <c r="AQ63" s="18">
        <v>8</v>
      </c>
      <c r="AR63" s="18">
        <v>2</v>
      </c>
      <c r="AS63" s="18">
        <v>10</v>
      </c>
      <c r="AT63" s="18">
        <v>27</v>
      </c>
      <c r="AU63" s="18"/>
      <c r="AV63" s="18">
        <v>46</v>
      </c>
      <c r="AW63" s="18">
        <v>32</v>
      </c>
      <c r="AX63" s="18">
        <v>28</v>
      </c>
      <c r="AY63" s="18">
        <v>18</v>
      </c>
      <c r="AZ63" s="19">
        <v>9</v>
      </c>
    </row>
    <row r="64" spans="1:52" ht="13.5">
      <c r="A64" s="44" t="s">
        <v>110</v>
      </c>
      <c r="B64" s="17">
        <f t="shared" si="28"/>
        <v>100</v>
      </c>
      <c r="C64" s="18">
        <v>9</v>
      </c>
      <c r="D64" s="18">
        <v>5</v>
      </c>
      <c r="E64" s="18">
        <v>1</v>
      </c>
      <c r="F64" s="18"/>
      <c r="G64" s="18"/>
      <c r="H64" s="18"/>
      <c r="I64" s="18"/>
      <c r="J64" s="18">
        <v>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1</v>
      </c>
      <c r="AA64" s="18"/>
      <c r="AB64" s="18"/>
      <c r="AC64" s="18"/>
      <c r="AD64" s="18"/>
      <c r="AE64" s="18">
        <v>2</v>
      </c>
      <c r="AF64" s="18">
        <v>2</v>
      </c>
      <c r="AG64" s="18"/>
      <c r="AH64" s="18">
        <v>1</v>
      </c>
      <c r="AI64" s="18">
        <v>2</v>
      </c>
      <c r="AJ64" s="18">
        <v>4</v>
      </c>
      <c r="AK64" s="18">
        <v>1</v>
      </c>
      <c r="AL64" s="18">
        <v>4</v>
      </c>
      <c r="AM64" s="18">
        <v>2</v>
      </c>
      <c r="AN64" s="18"/>
      <c r="AO64" s="18"/>
      <c r="AP64" s="18"/>
      <c r="AQ64" s="18"/>
      <c r="AR64" s="18"/>
      <c r="AS64" s="18">
        <v>8</v>
      </c>
      <c r="AT64" s="18">
        <v>1</v>
      </c>
      <c r="AU64" s="18">
        <v>39</v>
      </c>
      <c r="AV64" s="18"/>
      <c r="AW64" s="18">
        <v>5</v>
      </c>
      <c r="AX64" s="18">
        <v>7</v>
      </c>
      <c r="AY64" s="18">
        <v>2</v>
      </c>
      <c r="AZ64" s="19">
        <v>3</v>
      </c>
    </row>
    <row r="65" spans="1:52" ht="13.5">
      <c r="A65" s="44" t="s">
        <v>111</v>
      </c>
      <c r="B65" s="17">
        <f t="shared" si="28"/>
        <v>107</v>
      </c>
      <c r="C65" s="18">
        <v>14</v>
      </c>
      <c r="D65" s="18">
        <v>3</v>
      </c>
      <c r="E65" s="18"/>
      <c r="F65" s="18"/>
      <c r="G65" s="18"/>
      <c r="H65" s="18"/>
      <c r="I65" s="18"/>
      <c r="J65" s="18">
        <v>2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2</v>
      </c>
      <c r="AA65" s="18"/>
      <c r="AB65" s="18">
        <v>2</v>
      </c>
      <c r="AC65" s="18"/>
      <c r="AD65" s="18"/>
      <c r="AE65" s="18"/>
      <c r="AF65" s="18"/>
      <c r="AG65" s="18"/>
      <c r="AH65" s="18">
        <v>2</v>
      </c>
      <c r="AI65" s="18"/>
      <c r="AJ65" s="18"/>
      <c r="AK65" s="18"/>
      <c r="AL65" s="18">
        <v>1</v>
      </c>
      <c r="AM65" s="18"/>
      <c r="AN65" s="18">
        <v>1</v>
      </c>
      <c r="AO65" s="18">
        <v>1</v>
      </c>
      <c r="AP65" s="18"/>
      <c r="AQ65" s="18">
        <v>1</v>
      </c>
      <c r="AR65" s="18"/>
      <c r="AS65" s="18">
        <v>1</v>
      </c>
      <c r="AT65" s="18">
        <v>9</v>
      </c>
      <c r="AU65" s="18">
        <v>29</v>
      </c>
      <c r="AV65" s="18">
        <v>6</v>
      </c>
      <c r="AW65" s="18"/>
      <c r="AX65" s="18">
        <v>24</v>
      </c>
      <c r="AY65" s="18">
        <v>5</v>
      </c>
      <c r="AZ65" s="19">
        <v>4</v>
      </c>
    </row>
    <row r="66" spans="1:52" ht="13.5">
      <c r="A66" s="44" t="s">
        <v>112</v>
      </c>
      <c r="B66" s="17">
        <f t="shared" si="28"/>
        <v>284</v>
      </c>
      <c r="C66" s="18">
        <v>33</v>
      </c>
      <c r="D66" s="18">
        <v>8</v>
      </c>
      <c r="E66" s="18">
        <v>3</v>
      </c>
      <c r="F66" s="18">
        <v>1</v>
      </c>
      <c r="G66" s="18"/>
      <c r="H66" s="18"/>
      <c r="I66" s="18"/>
      <c r="J66" s="18">
        <v>1</v>
      </c>
      <c r="K66" s="18"/>
      <c r="L66" s="18">
        <v>2</v>
      </c>
      <c r="M66" s="18"/>
      <c r="N66" s="18">
        <v>1</v>
      </c>
      <c r="O66" s="18"/>
      <c r="P66" s="18"/>
      <c r="Q66" s="18"/>
      <c r="R66" s="18"/>
      <c r="S66" s="18"/>
      <c r="T66" s="18">
        <v>1</v>
      </c>
      <c r="U66" s="18"/>
      <c r="V66" s="18"/>
      <c r="W66" s="18"/>
      <c r="X66" s="18"/>
      <c r="Y66" s="18">
        <v>4</v>
      </c>
      <c r="Z66" s="18">
        <v>2</v>
      </c>
      <c r="AA66" s="18">
        <v>1</v>
      </c>
      <c r="AB66" s="18">
        <v>2</v>
      </c>
      <c r="AC66" s="18"/>
      <c r="AD66" s="18">
        <v>3</v>
      </c>
      <c r="AE66" s="18"/>
      <c r="AF66" s="18">
        <v>7</v>
      </c>
      <c r="AG66" s="18">
        <v>2</v>
      </c>
      <c r="AH66" s="18">
        <v>4</v>
      </c>
      <c r="AI66" s="18">
        <v>2</v>
      </c>
      <c r="AJ66" s="18">
        <v>7</v>
      </c>
      <c r="AK66" s="18">
        <v>1</v>
      </c>
      <c r="AL66" s="18">
        <v>16</v>
      </c>
      <c r="AM66" s="18">
        <v>14</v>
      </c>
      <c r="AN66" s="18">
        <v>7</v>
      </c>
      <c r="AO66" s="18">
        <v>11</v>
      </c>
      <c r="AP66" s="18">
        <v>3</v>
      </c>
      <c r="AQ66" s="18">
        <v>2</v>
      </c>
      <c r="AR66" s="18"/>
      <c r="AS66" s="18">
        <v>24</v>
      </c>
      <c r="AT66" s="18">
        <v>11</v>
      </c>
      <c r="AU66" s="18">
        <v>54</v>
      </c>
      <c r="AV66" s="18">
        <v>6</v>
      </c>
      <c r="AW66" s="18">
        <v>34</v>
      </c>
      <c r="AX66" s="18"/>
      <c r="AY66" s="18">
        <v>7</v>
      </c>
      <c r="AZ66" s="19">
        <v>10</v>
      </c>
    </row>
    <row r="67" spans="1:52" ht="13.5">
      <c r="A67" s="44" t="s">
        <v>113</v>
      </c>
      <c r="B67" s="17">
        <f t="shared" si="28"/>
        <v>57</v>
      </c>
      <c r="C67" s="18">
        <v>11</v>
      </c>
      <c r="D67" s="18"/>
      <c r="E67" s="18"/>
      <c r="F67" s="18"/>
      <c r="G67" s="18"/>
      <c r="H67" s="18"/>
      <c r="I67" s="18"/>
      <c r="J67" s="18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/>
      <c r="AA67" s="18">
        <v>1</v>
      </c>
      <c r="AB67" s="18">
        <v>1</v>
      </c>
      <c r="AC67" s="18"/>
      <c r="AD67" s="18"/>
      <c r="AE67" s="18"/>
      <c r="AF67" s="18"/>
      <c r="AG67" s="18"/>
      <c r="AH67" s="18">
        <v>1</v>
      </c>
      <c r="AI67" s="18">
        <v>1</v>
      </c>
      <c r="AJ67" s="18">
        <v>1</v>
      </c>
      <c r="AK67" s="18"/>
      <c r="AL67" s="18">
        <v>6</v>
      </c>
      <c r="AM67" s="18">
        <v>4</v>
      </c>
      <c r="AN67" s="18">
        <v>1</v>
      </c>
      <c r="AO67" s="18">
        <v>1</v>
      </c>
      <c r="AP67" s="18"/>
      <c r="AQ67" s="18"/>
      <c r="AR67" s="18"/>
      <c r="AS67" s="18">
        <v>2</v>
      </c>
      <c r="AT67" s="18"/>
      <c r="AU67" s="18">
        <v>6</v>
      </c>
      <c r="AV67" s="18">
        <v>1</v>
      </c>
      <c r="AW67" s="18">
        <v>3</v>
      </c>
      <c r="AX67" s="18">
        <v>4</v>
      </c>
      <c r="AY67" s="18"/>
      <c r="AZ67" s="19">
        <v>11</v>
      </c>
    </row>
    <row r="68" spans="1:52" ht="14.25" thickBot="1">
      <c r="A68" s="47" t="s">
        <v>0</v>
      </c>
      <c r="B68" s="48">
        <f t="shared" si="28"/>
        <v>43</v>
      </c>
      <c r="C68" s="36">
        <v>4</v>
      </c>
      <c r="D68" s="36">
        <v>3</v>
      </c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/>
      <c r="P68" s="36">
        <v>1</v>
      </c>
      <c r="Q68" s="36"/>
      <c r="R68" s="36"/>
      <c r="S68" s="36"/>
      <c r="T68" s="36"/>
      <c r="U68" s="36"/>
      <c r="V68" s="36"/>
      <c r="W68" s="36"/>
      <c r="X68" s="36"/>
      <c r="Y68" s="36">
        <v>2</v>
      </c>
      <c r="Z68" s="36">
        <v>2</v>
      </c>
      <c r="AA68" s="36"/>
      <c r="AB68" s="36"/>
      <c r="AC68" s="36"/>
      <c r="AD68" s="36">
        <v>3</v>
      </c>
      <c r="AE68" s="36"/>
      <c r="AF68" s="36"/>
      <c r="AG68" s="36">
        <v>1</v>
      </c>
      <c r="AH68" s="36">
        <v>1</v>
      </c>
      <c r="AI68" s="36"/>
      <c r="AJ68" s="36">
        <v>2</v>
      </c>
      <c r="AK68" s="36"/>
      <c r="AL68" s="36">
        <v>1</v>
      </c>
      <c r="AM68" s="36"/>
      <c r="AN68" s="36">
        <v>2</v>
      </c>
      <c r="AO68" s="36">
        <v>1</v>
      </c>
      <c r="AP68" s="36"/>
      <c r="AQ68" s="36">
        <v>2</v>
      </c>
      <c r="AR68" s="36"/>
      <c r="AS68" s="36"/>
      <c r="AT68" s="36">
        <v>1</v>
      </c>
      <c r="AU68" s="36">
        <v>2</v>
      </c>
      <c r="AV68" s="36">
        <v>1</v>
      </c>
      <c r="AW68" s="36">
        <v>3</v>
      </c>
      <c r="AX68" s="36">
        <v>5</v>
      </c>
      <c r="AY68" s="36">
        <v>5</v>
      </c>
      <c r="AZ68" s="37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5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114</v>
      </c>
      <c r="B2" s="4" t="s">
        <v>178</v>
      </c>
      <c r="BA2" s="40"/>
    </row>
    <row r="3" spans="1:53" s="4" customFormat="1" ht="14.25" thickBot="1">
      <c r="A3" s="4" t="s">
        <v>179</v>
      </c>
      <c r="H3" s="233"/>
      <c r="I3" s="233"/>
      <c r="J3" s="233"/>
      <c r="Q3" s="233"/>
      <c r="R3" s="233"/>
      <c r="S3" s="233"/>
      <c r="Z3" s="233"/>
      <c r="AA3" s="233"/>
      <c r="AB3" s="233"/>
      <c r="AI3" s="233"/>
      <c r="AJ3" s="233"/>
      <c r="AK3" s="233"/>
      <c r="AR3" s="233"/>
      <c r="AS3" s="233"/>
      <c r="AT3" s="233"/>
      <c r="BA3" s="40"/>
    </row>
    <row r="4" spans="1:52" ht="13.5">
      <c r="A4" s="229"/>
      <c r="B4" s="232" t="s">
        <v>5</v>
      </c>
      <c r="C4" s="240" t="s">
        <v>180</v>
      </c>
      <c r="D4" s="240" t="s">
        <v>181</v>
      </c>
      <c r="E4" s="240" t="s">
        <v>182</v>
      </c>
      <c r="F4" s="240" t="s">
        <v>183</v>
      </c>
      <c r="G4" s="240" t="s">
        <v>184</v>
      </c>
      <c r="H4" s="240" t="s">
        <v>185</v>
      </c>
      <c r="I4" s="246" t="s">
        <v>186</v>
      </c>
      <c r="J4" s="240" t="s">
        <v>187</v>
      </c>
      <c r="K4" s="240" t="s">
        <v>188</v>
      </c>
      <c r="L4" s="240" t="s">
        <v>189</v>
      </c>
      <c r="M4" s="240" t="s">
        <v>190</v>
      </c>
      <c r="N4" s="240" t="s">
        <v>127</v>
      </c>
      <c r="O4" s="240" t="s">
        <v>128</v>
      </c>
      <c r="P4" s="240" t="s">
        <v>129</v>
      </c>
      <c r="Q4" s="240" t="s">
        <v>130</v>
      </c>
      <c r="R4" s="240" t="s">
        <v>131</v>
      </c>
      <c r="S4" s="240" t="s">
        <v>191</v>
      </c>
      <c r="T4" s="240" t="s">
        <v>192</v>
      </c>
      <c r="U4" s="240" t="s">
        <v>193</v>
      </c>
      <c r="V4" s="240" t="s">
        <v>194</v>
      </c>
      <c r="W4" s="240" t="s">
        <v>195</v>
      </c>
      <c r="X4" s="240" t="s">
        <v>196</v>
      </c>
      <c r="Y4" s="240" t="s">
        <v>197</v>
      </c>
      <c r="Z4" s="240" t="s">
        <v>198</v>
      </c>
      <c r="AA4" s="240" t="s">
        <v>199</v>
      </c>
      <c r="AB4" s="240" t="s">
        <v>200</v>
      </c>
      <c r="AC4" s="240" t="s">
        <v>201</v>
      </c>
      <c r="AD4" s="240" t="s">
        <v>132</v>
      </c>
      <c r="AE4" s="240" t="s">
        <v>133</v>
      </c>
      <c r="AF4" s="240" t="s">
        <v>134</v>
      </c>
      <c r="AG4" s="240" t="s">
        <v>135</v>
      </c>
      <c r="AH4" s="240" t="s">
        <v>136</v>
      </c>
      <c r="AI4" s="240" t="s">
        <v>137</v>
      </c>
      <c r="AJ4" s="240" t="s">
        <v>138</v>
      </c>
      <c r="AK4" s="240" t="s">
        <v>139</v>
      </c>
      <c r="AL4" s="240" t="s">
        <v>140</v>
      </c>
      <c r="AM4" s="240" t="s">
        <v>141</v>
      </c>
      <c r="AN4" s="240" t="s">
        <v>142</v>
      </c>
      <c r="AO4" s="240" t="s">
        <v>143</v>
      </c>
      <c r="AP4" s="240" t="s">
        <v>144</v>
      </c>
      <c r="AQ4" s="240" t="s">
        <v>145</v>
      </c>
      <c r="AR4" s="240" t="s">
        <v>146</v>
      </c>
      <c r="AS4" s="240" t="s">
        <v>202</v>
      </c>
      <c r="AT4" s="240" t="s">
        <v>203</v>
      </c>
      <c r="AU4" s="240" t="s">
        <v>204</v>
      </c>
      <c r="AV4" s="240" t="s">
        <v>205</v>
      </c>
      <c r="AW4" s="243" t="s">
        <v>206</v>
      </c>
      <c r="AX4" s="255" t="s">
        <v>207</v>
      </c>
      <c r="AY4" s="252" t="s">
        <v>208</v>
      </c>
      <c r="AZ4" s="249" t="s">
        <v>209</v>
      </c>
    </row>
    <row r="5" spans="1:52" ht="13.5">
      <c r="A5" s="230"/>
      <c r="B5" s="206"/>
      <c r="C5" s="241" t="s">
        <v>147</v>
      </c>
      <c r="D5" s="241" t="s">
        <v>148</v>
      </c>
      <c r="E5" s="241" t="s">
        <v>149</v>
      </c>
      <c r="F5" s="241" t="s">
        <v>150</v>
      </c>
      <c r="G5" s="241" t="s">
        <v>151</v>
      </c>
      <c r="H5" s="241" t="s">
        <v>152</v>
      </c>
      <c r="I5" s="247" t="s">
        <v>153</v>
      </c>
      <c r="J5" s="241" t="s">
        <v>154</v>
      </c>
      <c r="K5" s="241" t="s">
        <v>155</v>
      </c>
      <c r="L5" s="241" t="s">
        <v>156</v>
      </c>
      <c r="M5" s="241" t="s">
        <v>157</v>
      </c>
      <c r="N5" s="241" t="s">
        <v>127</v>
      </c>
      <c r="O5" s="241" t="s">
        <v>128</v>
      </c>
      <c r="P5" s="241" t="s">
        <v>129</v>
      </c>
      <c r="Q5" s="241" t="s">
        <v>130</v>
      </c>
      <c r="R5" s="241" t="s">
        <v>131</v>
      </c>
      <c r="S5" s="241" t="s">
        <v>158</v>
      </c>
      <c r="T5" s="241" t="s">
        <v>159</v>
      </c>
      <c r="U5" s="241" t="s">
        <v>160</v>
      </c>
      <c r="V5" s="241" t="s">
        <v>161</v>
      </c>
      <c r="W5" s="241" t="s">
        <v>162</v>
      </c>
      <c r="X5" s="241" t="s">
        <v>163</v>
      </c>
      <c r="Y5" s="241" t="s">
        <v>164</v>
      </c>
      <c r="Z5" s="241" t="s">
        <v>165</v>
      </c>
      <c r="AA5" s="241" t="s">
        <v>166</v>
      </c>
      <c r="AB5" s="241" t="s">
        <v>167</v>
      </c>
      <c r="AC5" s="241" t="s">
        <v>168</v>
      </c>
      <c r="AD5" s="241" t="s">
        <v>132</v>
      </c>
      <c r="AE5" s="241" t="s">
        <v>133</v>
      </c>
      <c r="AF5" s="241" t="s">
        <v>134</v>
      </c>
      <c r="AG5" s="241" t="s">
        <v>135</v>
      </c>
      <c r="AH5" s="241" t="s">
        <v>136</v>
      </c>
      <c r="AI5" s="241" t="s">
        <v>137</v>
      </c>
      <c r="AJ5" s="241" t="s">
        <v>138</v>
      </c>
      <c r="AK5" s="241" t="s">
        <v>139</v>
      </c>
      <c r="AL5" s="241" t="s">
        <v>140</v>
      </c>
      <c r="AM5" s="241" t="s">
        <v>141</v>
      </c>
      <c r="AN5" s="241" t="s">
        <v>142</v>
      </c>
      <c r="AO5" s="241" t="s">
        <v>143</v>
      </c>
      <c r="AP5" s="241" t="s">
        <v>144</v>
      </c>
      <c r="AQ5" s="241" t="s">
        <v>145</v>
      </c>
      <c r="AR5" s="241" t="s">
        <v>146</v>
      </c>
      <c r="AS5" s="241" t="s">
        <v>169</v>
      </c>
      <c r="AT5" s="241" t="s">
        <v>170</v>
      </c>
      <c r="AU5" s="241" t="s">
        <v>171</v>
      </c>
      <c r="AV5" s="241" t="s">
        <v>172</v>
      </c>
      <c r="AW5" s="244" t="s">
        <v>173</v>
      </c>
      <c r="AX5" s="256" t="s">
        <v>174</v>
      </c>
      <c r="AY5" s="253" t="s">
        <v>175</v>
      </c>
      <c r="AZ5" s="250" t="s">
        <v>176</v>
      </c>
    </row>
    <row r="6" spans="1:52" ht="14.25" thickBot="1">
      <c r="A6" s="231"/>
      <c r="B6" s="207"/>
      <c r="C6" s="242" t="s">
        <v>147</v>
      </c>
      <c r="D6" s="242" t="s">
        <v>148</v>
      </c>
      <c r="E6" s="242" t="s">
        <v>149</v>
      </c>
      <c r="F6" s="242" t="s">
        <v>150</v>
      </c>
      <c r="G6" s="242" t="s">
        <v>151</v>
      </c>
      <c r="H6" s="242" t="s">
        <v>152</v>
      </c>
      <c r="I6" s="248" t="s">
        <v>153</v>
      </c>
      <c r="J6" s="242" t="s">
        <v>154</v>
      </c>
      <c r="K6" s="242" t="s">
        <v>155</v>
      </c>
      <c r="L6" s="242" t="s">
        <v>156</v>
      </c>
      <c r="M6" s="242" t="s">
        <v>157</v>
      </c>
      <c r="N6" s="242" t="s">
        <v>127</v>
      </c>
      <c r="O6" s="242" t="s">
        <v>128</v>
      </c>
      <c r="P6" s="242" t="s">
        <v>129</v>
      </c>
      <c r="Q6" s="242" t="s">
        <v>130</v>
      </c>
      <c r="R6" s="242" t="s">
        <v>131</v>
      </c>
      <c r="S6" s="242" t="s">
        <v>158</v>
      </c>
      <c r="T6" s="242" t="s">
        <v>159</v>
      </c>
      <c r="U6" s="242" t="s">
        <v>160</v>
      </c>
      <c r="V6" s="242" t="s">
        <v>161</v>
      </c>
      <c r="W6" s="242" t="s">
        <v>162</v>
      </c>
      <c r="X6" s="242" t="s">
        <v>163</v>
      </c>
      <c r="Y6" s="242" t="s">
        <v>164</v>
      </c>
      <c r="Z6" s="242" t="s">
        <v>165</v>
      </c>
      <c r="AA6" s="242" t="s">
        <v>166</v>
      </c>
      <c r="AB6" s="242" t="s">
        <v>167</v>
      </c>
      <c r="AC6" s="242" t="s">
        <v>168</v>
      </c>
      <c r="AD6" s="242" t="s">
        <v>132</v>
      </c>
      <c r="AE6" s="242" t="s">
        <v>133</v>
      </c>
      <c r="AF6" s="242" t="s">
        <v>134</v>
      </c>
      <c r="AG6" s="242" t="s">
        <v>135</v>
      </c>
      <c r="AH6" s="242" t="s">
        <v>136</v>
      </c>
      <c r="AI6" s="242" t="s">
        <v>137</v>
      </c>
      <c r="AJ6" s="242" t="s">
        <v>138</v>
      </c>
      <c r="AK6" s="242" t="s">
        <v>139</v>
      </c>
      <c r="AL6" s="242" t="s">
        <v>140</v>
      </c>
      <c r="AM6" s="242" t="s">
        <v>141</v>
      </c>
      <c r="AN6" s="242" t="s">
        <v>142</v>
      </c>
      <c r="AO6" s="242" t="s">
        <v>143</v>
      </c>
      <c r="AP6" s="242" t="s">
        <v>144</v>
      </c>
      <c r="AQ6" s="242" t="s">
        <v>145</v>
      </c>
      <c r="AR6" s="242" t="s">
        <v>146</v>
      </c>
      <c r="AS6" s="242" t="s">
        <v>169</v>
      </c>
      <c r="AT6" s="242" t="s">
        <v>170</v>
      </c>
      <c r="AU6" s="242" t="s">
        <v>171</v>
      </c>
      <c r="AV6" s="242" t="s">
        <v>172</v>
      </c>
      <c r="AW6" s="245" t="s">
        <v>173</v>
      </c>
      <c r="AX6" s="257" t="s">
        <v>174</v>
      </c>
      <c r="AY6" s="254" t="s">
        <v>175</v>
      </c>
      <c r="AZ6" s="251" t="s">
        <v>176</v>
      </c>
    </row>
    <row r="7" spans="1:52" ht="13.5">
      <c r="A7" s="6" t="s">
        <v>53</v>
      </c>
      <c r="B7" s="7">
        <f aca="true" t="shared" si="0" ref="B7:AG7">B8+B13</f>
        <v>18063</v>
      </c>
      <c r="C7" s="8">
        <f t="shared" si="0"/>
        <v>4334</v>
      </c>
      <c r="D7" s="8">
        <f t="shared" si="0"/>
        <v>1240</v>
      </c>
      <c r="E7" s="8">
        <f t="shared" si="0"/>
        <v>1066</v>
      </c>
      <c r="F7" s="8">
        <f t="shared" si="0"/>
        <v>822</v>
      </c>
      <c r="G7" s="8">
        <f t="shared" si="0"/>
        <v>114</v>
      </c>
      <c r="H7" s="8">
        <f t="shared" si="0"/>
        <v>67</v>
      </c>
      <c r="I7" s="8">
        <f t="shared" si="0"/>
        <v>47</v>
      </c>
      <c r="J7" s="8">
        <f t="shared" si="0"/>
        <v>697</v>
      </c>
      <c r="K7" s="8">
        <f t="shared" si="0"/>
        <v>135</v>
      </c>
      <c r="L7" s="8">
        <f t="shared" si="0"/>
        <v>276</v>
      </c>
      <c r="M7" s="8">
        <f t="shared" si="0"/>
        <v>399</v>
      </c>
      <c r="N7" s="8">
        <f t="shared" si="0"/>
        <v>130</v>
      </c>
      <c r="O7" s="8">
        <f t="shared" si="0"/>
        <v>91</v>
      </c>
      <c r="P7" s="8">
        <f t="shared" si="0"/>
        <v>76</v>
      </c>
      <c r="Q7" s="8">
        <f t="shared" si="0"/>
        <v>41</v>
      </c>
      <c r="R7" s="8">
        <f t="shared" si="0"/>
        <v>53</v>
      </c>
      <c r="S7" s="8">
        <f t="shared" si="0"/>
        <v>49</v>
      </c>
      <c r="T7" s="8">
        <f t="shared" si="0"/>
        <v>104</v>
      </c>
      <c r="U7" s="8">
        <f t="shared" si="0"/>
        <v>106</v>
      </c>
      <c r="V7" s="8">
        <f t="shared" si="0"/>
        <v>141</v>
      </c>
      <c r="W7" s="8">
        <f t="shared" si="0"/>
        <v>48</v>
      </c>
      <c r="X7" s="8">
        <f t="shared" si="0"/>
        <v>28</v>
      </c>
      <c r="Y7" s="8">
        <f t="shared" si="0"/>
        <v>501</v>
      </c>
      <c r="Z7" s="8">
        <f t="shared" si="0"/>
        <v>808</v>
      </c>
      <c r="AA7" s="8">
        <f t="shared" si="0"/>
        <v>1218</v>
      </c>
      <c r="AB7" s="8">
        <f t="shared" si="0"/>
        <v>448</v>
      </c>
      <c r="AC7" s="8">
        <f t="shared" si="0"/>
        <v>340</v>
      </c>
      <c r="AD7" s="8">
        <f t="shared" si="0"/>
        <v>243</v>
      </c>
      <c r="AE7" s="8">
        <f t="shared" si="0"/>
        <v>203</v>
      </c>
      <c r="AF7" s="8">
        <f t="shared" si="0"/>
        <v>287</v>
      </c>
      <c r="AG7" s="8">
        <f t="shared" si="0"/>
        <v>332</v>
      </c>
      <c r="AH7" s="8">
        <f aca="true" t="shared" si="1" ref="AH7:AZ7">AH8+AH13</f>
        <v>566</v>
      </c>
      <c r="AI7" s="8">
        <f t="shared" si="1"/>
        <v>377</v>
      </c>
      <c r="AJ7" s="8">
        <f t="shared" si="1"/>
        <v>255</v>
      </c>
      <c r="AK7" s="8">
        <f t="shared" si="1"/>
        <v>18</v>
      </c>
      <c r="AL7" s="8">
        <f t="shared" si="1"/>
        <v>442</v>
      </c>
      <c r="AM7" s="8">
        <f t="shared" si="1"/>
        <v>210</v>
      </c>
      <c r="AN7" s="8">
        <f t="shared" si="1"/>
        <v>115</v>
      </c>
      <c r="AO7" s="8">
        <f t="shared" si="1"/>
        <v>152</v>
      </c>
      <c r="AP7" s="8">
        <f t="shared" si="1"/>
        <v>32</v>
      </c>
      <c r="AQ7" s="8">
        <f t="shared" si="1"/>
        <v>134</v>
      </c>
      <c r="AR7" s="8">
        <f t="shared" si="1"/>
        <v>52</v>
      </c>
      <c r="AS7" s="8">
        <f t="shared" si="1"/>
        <v>160</v>
      </c>
      <c r="AT7" s="8">
        <f t="shared" si="1"/>
        <v>148</v>
      </c>
      <c r="AU7" s="8">
        <f t="shared" si="1"/>
        <v>362</v>
      </c>
      <c r="AV7" s="8">
        <f t="shared" si="1"/>
        <v>99</v>
      </c>
      <c r="AW7" s="9">
        <f t="shared" si="1"/>
        <v>114</v>
      </c>
      <c r="AX7" s="10">
        <f t="shared" si="1"/>
        <v>284</v>
      </c>
      <c r="AY7" s="10">
        <f t="shared" si="1"/>
        <v>56</v>
      </c>
      <c r="AZ7" s="11">
        <f t="shared" si="1"/>
        <v>43</v>
      </c>
    </row>
    <row r="8" spans="1:52" ht="13.5">
      <c r="A8" s="12" t="s">
        <v>54</v>
      </c>
      <c r="B8" s="13">
        <f aca="true" t="shared" si="2" ref="B8:AG8">SUM(B9:B12)</f>
        <v>7837</v>
      </c>
      <c r="C8" s="14">
        <f t="shared" si="2"/>
        <v>1383</v>
      </c>
      <c r="D8" s="14">
        <f t="shared" si="2"/>
        <v>601</v>
      </c>
      <c r="E8" s="14">
        <f t="shared" si="2"/>
        <v>672</v>
      </c>
      <c r="F8" s="14">
        <f t="shared" si="2"/>
        <v>394</v>
      </c>
      <c r="G8" s="14">
        <f t="shared" si="2"/>
        <v>79</v>
      </c>
      <c r="H8" s="14">
        <f t="shared" si="2"/>
        <v>44</v>
      </c>
      <c r="I8" s="14">
        <f t="shared" si="2"/>
        <v>35</v>
      </c>
      <c r="J8" s="14">
        <f t="shared" si="2"/>
        <v>413</v>
      </c>
      <c r="K8" s="14">
        <f t="shared" si="2"/>
        <v>94</v>
      </c>
      <c r="L8" s="14">
        <f t="shared" si="2"/>
        <v>214</v>
      </c>
      <c r="M8" s="14">
        <f t="shared" si="2"/>
        <v>290</v>
      </c>
      <c r="N8" s="14">
        <f t="shared" si="2"/>
        <v>71</v>
      </c>
      <c r="O8" s="14">
        <f t="shared" si="2"/>
        <v>64</v>
      </c>
      <c r="P8" s="14">
        <f t="shared" si="2"/>
        <v>46</v>
      </c>
      <c r="Q8" s="14">
        <f t="shared" si="2"/>
        <v>30</v>
      </c>
      <c r="R8" s="14">
        <f t="shared" si="2"/>
        <v>29</v>
      </c>
      <c r="S8" s="14">
        <f t="shared" si="2"/>
        <v>33</v>
      </c>
      <c r="T8" s="14">
        <f t="shared" si="2"/>
        <v>53</v>
      </c>
      <c r="U8" s="14">
        <f t="shared" si="2"/>
        <v>51</v>
      </c>
      <c r="V8" s="14">
        <f t="shared" si="2"/>
        <v>49</v>
      </c>
      <c r="W8" s="14">
        <f t="shared" si="2"/>
        <v>16</v>
      </c>
      <c r="X8" s="14">
        <f t="shared" si="2"/>
        <v>16</v>
      </c>
      <c r="Y8" s="14">
        <f t="shared" si="2"/>
        <v>348</v>
      </c>
      <c r="Z8" s="14">
        <f t="shared" si="2"/>
        <v>548</v>
      </c>
      <c r="AA8" s="14">
        <f t="shared" si="2"/>
        <v>708</v>
      </c>
      <c r="AB8" s="14">
        <f t="shared" si="2"/>
        <v>244</v>
      </c>
      <c r="AC8" s="14">
        <f t="shared" si="2"/>
        <v>162</v>
      </c>
      <c r="AD8" s="14">
        <f t="shared" si="2"/>
        <v>66</v>
      </c>
      <c r="AE8" s="14">
        <f t="shared" si="2"/>
        <v>42</v>
      </c>
      <c r="AF8" s="14">
        <f t="shared" si="2"/>
        <v>74</v>
      </c>
      <c r="AG8" s="14">
        <f t="shared" si="2"/>
        <v>68</v>
      </c>
      <c r="AH8" s="14">
        <f aca="true" t="shared" si="3" ref="AH8:AZ8">SUM(AH9:AH12)</f>
        <v>241</v>
      </c>
      <c r="AI8" s="14">
        <f t="shared" si="3"/>
        <v>90</v>
      </c>
      <c r="AJ8" s="14">
        <f t="shared" si="3"/>
        <v>47</v>
      </c>
      <c r="AK8" s="14">
        <f t="shared" si="3"/>
        <v>3</v>
      </c>
      <c r="AL8" s="14">
        <f t="shared" si="3"/>
        <v>108</v>
      </c>
      <c r="AM8" s="14">
        <f t="shared" si="3"/>
        <v>40</v>
      </c>
      <c r="AN8" s="14">
        <f t="shared" si="3"/>
        <v>31</v>
      </c>
      <c r="AO8" s="14">
        <f t="shared" si="3"/>
        <v>30</v>
      </c>
      <c r="AP8" s="14">
        <f t="shared" si="3"/>
        <v>10</v>
      </c>
      <c r="AQ8" s="14">
        <f t="shared" si="3"/>
        <v>29</v>
      </c>
      <c r="AR8" s="14">
        <f t="shared" si="3"/>
        <v>13</v>
      </c>
      <c r="AS8" s="14">
        <f t="shared" si="3"/>
        <v>30</v>
      </c>
      <c r="AT8" s="14">
        <f t="shared" si="3"/>
        <v>28</v>
      </c>
      <c r="AU8" s="14">
        <f t="shared" si="3"/>
        <v>111</v>
      </c>
      <c r="AV8" s="14">
        <f t="shared" si="3"/>
        <v>15</v>
      </c>
      <c r="AW8" s="15">
        <f t="shared" si="3"/>
        <v>16</v>
      </c>
      <c r="AX8" s="14">
        <f t="shared" si="3"/>
        <v>40</v>
      </c>
      <c r="AY8" s="14">
        <f t="shared" si="3"/>
        <v>11</v>
      </c>
      <c r="AZ8" s="15">
        <f t="shared" si="3"/>
        <v>7</v>
      </c>
    </row>
    <row r="9" spans="1:52" ht="13.5">
      <c r="A9" s="16" t="s">
        <v>55</v>
      </c>
      <c r="B9" s="17">
        <f>SUM(C9:AZ9)</f>
        <v>4475</v>
      </c>
      <c r="C9" s="18"/>
      <c r="D9" s="18">
        <v>525</v>
      </c>
      <c r="E9" s="18">
        <v>473</v>
      </c>
      <c r="F9" s="18">
        <v>237</v>
      </c>
      <c r="G9" s="18">
        <v>44</v>
      </c>
      <c r="H9" s="18">
        <v>24</v>
      </c>
      <c r="I9" s="18">
        <v>31</v>
      </c>
      <c r="J9" s="18">
        <v>367</v>
      </c>
      <c r="K9" s="18">
        <v>73</v>
      </c>
      <c r="L9" s="18">
        <v>61</v>
      </c>
      <c r="M9" s="18">
        <v>73</v>
      </c>
      <c r="N9" s="18">
        <v>21</v>
      </c>
      <c r="O9" s="18">
        <v>35</v>
      </c>
      <c r="P9" s="18">
        <v>21</v>
      </c>
      <c r="Q9" s="18">
        <v>24</v>
      </c>
      <c r="R9" s="18">
        <v>15</v>
      </c>
      <c r="S9" s="18">
        <v>17</v>
      </c>
      <c r="T9" s="18">
        <v>30</v>
      </c>
      <c r="U9" s="18">
        <v>29</v>
      </c>
      <c r="V9" s="18">
        <v>30</v>
      </c>
      <c r="W9" s="18">
        <v>11</v>
      </c>
      <c r="X9" s="18">
        <v>10</v>
      </c>
      <c r="Y9" s="18">
        <v>200</v>
      </c>
      <c r="Z9" s="18">
        <v>379</v>
      </c>
      <c r="AA9" s="18">
        <v>514</v>
      </c>
      <c r="AB9" s="18">
        <v>163</v>
      </c>
      <c r="AC9" s="18">
        <v>121</v>
      </c>
      <c r="AD9" s="18">
        <v>50</v>
      </c>
      <c r="AE9" s="18">
        <v>37</v>
      </c>
      <c r="AF9" s="18">
        <v>62</v>
      </c>
      <c r="AG9" s="18">
        <v>56</v>
      </c>
      <c r="AH9" s="18">
        <v>198</v>
      </c>
      <c r="AI9" s="18">
        <v>81</v>
      </c>
      <c r="AJ9" s="18">
        <v>41</v>
      </c>
      <c r="AK9" s="18">
        <v>1</v>
      </c>
      <c r="AL9" s="18">
        <v>92</v>
      </c>
      <c r="AM9" s="18">
        <v>27</v>
      </c>
      <c r="AN9" s="18">
        <v>25</v>
      </c>
      <c r="AO9" s="18">
        <v>23</v>
      </c>
      <c r="AP9" s="18">
        <v>8</v>
      </c>
      <c r="AQ9" s="18">
        <v>22</v>
      </c>
      <c r="AR9" s="18">
        <v>11</v>
      </c>
      <c r="AS9" s="18">
        <v>29</v>
      </c>
      <c r="AT9" s="18">
        <v>24</v>
      </c>
      <c r="AU9" s="18">
        <v>94</v>
      </c>
      <c r="AV9" s="18">
        <v>9</v>
      </c>
      <c r="AW9" s="19">
        <v>13</v>
      </c>
      <c r="AX9" s="18">
        <v>29</v>
      </c>
      <c r="AY9" s="18">
        <v>11</v>
      </c>
      <c r="AZ9" s="19">
        <v>4</v>
      </c>
    </row>
    <row r="10" spans="1:52" ht="13.5">
      <c r="A10" s="16" t="s">
        <v>56</v>
      </c>
      <c r="B10" s="17">
        <f>SUM(C10:AZ10)</f>
        <v>1169</v>
      </c>
      <c r="C10" s="18">
        <v>433</v>
      </c>
      <c r="D10" s="18"/>
      <c r="E10" s="18">
        <v>45</v>
      </c>
      <c r="F10" s="18">
        <v>27</v>
      </c>
      <c r="G10" s="18">
        <v>10</v>
      </c>
      <c r="H10" s="18">
        <v>3</v>
      </c>
      <c r="I10" s="18">
        <v>3</v>
      </c>
      <c r="J10" s="18">
        <v>19</v>
      </c>
      <c r="K10" s="18">
        <v>6</v>
      </c>
      <c r="L10" s="18">
        <v>7</v>
      </c>
      <c r="M10" s="18">
        <v>6</v>
      </c>
      <c r="N10" s="18">
        <v>1</v>
      </c>
      <c r="O10" s="18">
        <v>4</v>
      </c>
      <c r="P10" s="18">
        <v>1</v>
      </c>
      <c r="Q10" s="18"/>
      <c r="R10" s="18">
        <v>3</v>
      </c>
      <c r="S10" s="18"/>
      <c r="T10" s="18">
        <v>6</v>
      </c>
      <c r="U10" s="18">
        <v>7</v>
      </c>
      <c r="V10" s="18">
        <v>2</v>
      </c>
      <c r="W10" s="18">
        <v>4</v>
      </c>
      <c r="X10" s="18"/>
      <c r="Y10" s="18">
        <v>126</v>
      </c>
      <c r="Z10" s="18">
        <v>121</v>
      </c>
      <c r="AA10" s="18">
        <v>132</v>
      </c>
      <c r="AB10" s="18">
        <v>64</v>
      </c>
      <c r="AC10" s="18">
        <v>30</v>
      </c>
      <c r="AD10" s="18">
        <v>6</v>
      </c>
      <c r="AE10" s="18">
        <v>4</v>
      </c>
      <c r="AF10" s="18">
        <v>2</v>
      </c>
      <c r="AG10" s="18">
        <v>7</v>
      </c>
      <c r="AH10" s="18">
        <v>22</v>
      </c>
      <c r="AI10" s="18">
        <v>3</v>
      </c>
      <c r="AJ10" s="18">
        <v>3</v>
      </c>
      <c r="AK10" s="18"/>
      <c r="AL10" s="18">
        <v>8</v>
      </c>
      <c r="AM10" s="18">
        <v>13</v>
      </c>
      <c r="AN10" s="18">
        <v>1</v>
      </c>
      <c r="AO10" s="18">
        <v>2</v>
      </c>
      <c r="AP10" s="18">
        <v>2</v>
      </c>
      <c r="AQ10" s="18">
        <v>4</v>
      </c>
      <c r="AR10" s="18"/>
      <c r="AS10" s="18"/>
      <c r="AT10" s="18">
        <v>4</v>
      </c>
      <c r="AU10" s="18">
        <v>10</v>
      </c>
      <c r="AV10" s="18">
        <v>5</v>
      </c>
      <c r="AW10" s="19">
        <v>3</v>
      </c>
      <c r="AX10" s="18">
        <v>7</v>
      </c>
      <c r="AY10" s="18"/>
      <c r="AZ10" s="19">
        <v>3</v>
      </c>
    </row>
    <row r="11" spans="1:52" ht="13.5">
      <c r="A11" s="16" t="s">
        <v>57</v>
      </c>
      <c r="B11" s="17">
        <f>SUM(C11:AZ11)</f>
        <v>1115</v>
      </c>
      <c r="C11" s="18">
        <v>590</v>
      </c>
      <c r="D11" s="18">
        <v>50</v>
      </c>
      <c r="E11" s="18"/>
      <c r="F11" s="18">
        <v>130</v>
      </c>
      <c r="G11" s="18">
        <v>18</v>
      </c>
      <c r="H11" s="18">
        <v>15</v>
      </c>
      <c r="I11" s="18">
        <v>1</v>
      </c>
      <c r="J11" s="18">
        <v>14</v>
      </c>
      <c r="K11" s="18">
        <v>7</v>
      </c>
      <c r="L11" s="18">
        <v>30</v>
      </c>
      <c r="M11" s="18">
        <v>54</v>
      </c>
      <c r="N11" s="18">
        <v>6</v>
      </c>
      <c r="O11" s="18">
        <v>13</v>
      </c>
      <c r="P11" s="18">
        <v>4</v>
      </c>
      <c r="Q11" s="18">
        <v>2</v>
      </c>
      <c r="R11" s="18">
        <v>3</v>
      </c>
      <c r="S11" s="18">
        <v>3</v>
      </c>
      <c r="T11" s="18">
        <v>6</v>
      </c>
      <c r="U11" s="18">
        <v>1</v>
      </c>
      <c r="V11" s="18">
        <v>10</v>
      </c>
      <c r="W11" s="18">
        <v>1</v>
      </c>
      <c r="X11" s="18">
        <v>3</v>
      </c>
      <c r="Y11" s="18">
        <v>13</v>
      </c>
      <c r="Z11" s="18">
        <v>28</v>
      </c>
      <c r="AA11" s="18">
        <v>37</v>
      </c>
      <c r="AB11" s="18">
        <v>11</v>
      </c>
      <c r="AC11" s="18">
        <v>5</v>
      </c>
      <c r="AD11" s="18">
        <v>1</v>
      </c>
      <c r="AE11" s="18">
        <v>1</v>
      </c>
      <c r="AF11" s="18">
        <v>5</v>
      </c>
      <c r="AG11" s="18">
        <v>5</v>
      </c>
      <c r="AH11" s="18">
        <v>15</v>
      </c>
      <c r="AI11" s="18">
        <v>5</v>
      </c>
      <c r="AJ11" s="18">
        <v>2</v>
      </c>
      <c r="AK11" s="18"/>
      <c r="AL11" s="18">
        <v>3</v>
      </c>
      <c r="AM11" s="18"/>
      <c r="AN11" s="18">
        <v>5</v>
      </c>
      <c r="AO11" s="18">
        <v>4</v>
      </c>
      <c r="AP11" s="18"/>
      <c r="AQ11" s="18">
        <v>1</v>
      </c>
      <c r="AR11" s="18">
        <v>2</v>
      </c>
      <c r="AS11" s="18">
        <v>1</v>
      </c>
      <c r="AT11" s="18"/>
      <c r="AU11" s="18">
        <v>6</v>
      </c>
      <c r="AV11" s="18">
        <v>1</v>
      </c>
      <c r="AW11" s="19"/>
      <c r="AX11" s="18">
        <v>3</v>
      </c>
      <c r="AY11" s="18"/>
      <c r="AZ11" s="19"/>
    </row>
    <row r="12" spans="1:52" ht="13.5">
      <c r="A12" s="20" t="s">
        <v>58</v>
      </c>
      <c r="B12" s="21">
        <f>SUM(C12:AZ12)</f>
        <v>1078</v>
      </c>
      <c r="C12" s="10">
        <v>360</v>
      </c>
      <c r="D12" s="10">
        <v>26</v>
      </c>
      <c r="E12" s="10">
        <v>154</v>
      </c>
      <c r="F12" s="10"/>
      <c r="G12" s="10">
        <v>7</v>
      </c>
      <c r="H12" s="10">
        <v>2</v>
      </c>
      <c r="I12" s="10"/>
      <c r="J12" s="10">
        <v>13</v>
      </c>
      <c r="K12" s="10">
        <v>8</v>
      </c>
      <c r="L12" s="10">
        <v>116</v>
      </c>
      <c r="M12" s="10">
        <v>157</v>
      </c>
      <c r="N12" s="10">
        <v>43</v>
      </c>
      <c r="O12" s="10">
        <v>12</v>
      </c>
      <c r="P12" s="10">
        <v>20</v>
      </c>
      <c r="Q12" s="10">
        <v>4</v>
      </c>
      <c r="R12" s="10">
        <v>8</v>
      </c>
      <c r="S12" s="10">
        <v>13</v>
      </c>
      <c r="T12" s="10">
        <v>11</v>
      </c>
      <c r="U12" s="10">
        <v>14</v>
      </c>
      <c r="V12" s="10">
        <v>7</v>
      </c>
      <c r="W12" s="10"/>
      <c r="X12" s="10">
        <v>3</v>
      </c>
      <c r="Y12" s="10">
        <v>9</v>
      </c>
      <c r="Z12" s="10">
        <v>20</v>
      </c>
      <c r="AA12" s="10">
        <v>25</v>
      </c>
      <c r="AB12" s="10">
        <v>6</v>
      </c>
      <c r="AC12" s="10">
        <v>6</v>
      </c>
      <c r="AD12" s="10">
        <v>9</v>
      </c>
      <c r="AE12" s="10"/>
      <c r="AF12" s="10">
        <v>5</v>
      </c>
      <c r="AG12" s="10"/>
      <c r="AH12" s="10">
        <v>6</v>
      </c>
      <c r="AI12" s="10">
        <v>1</v>
      </c>
      <c r="AJ12" s="10">
        <v>1</v>
      </c>
      <c r="AK12" s="10">
        <v>2</v>
      </c>
      <c r="AL12" s="10">
        <v>5</v>
      </c>
      <c r="AM12" s="10"/>
      <c r="AN12" s="10"/>
      <c r="AO12" s="10">
        <v>1</v>
      </c>
      <c r="AP12" s="10"/>
      <c r="AQ12" s="10">
        <v>2</v>
      </c>
      <c r="AR12" s="10"/>
      <c r="AS12" s="10"/>
      <c r="AT12" s="10"/>
      <c r="AU12" s="10">
        <v>1</v>
      </c>
      <c r="AV12" s="10"/>
      <c r="AW12" s="11"/>
      <c r="AX12" s="10">
        <v>1</v>
      </c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10226</v>
      </c>
      <c r="C13" s="10">
        <f t="shared" si="4"/>
        <v>2951</v>
      </c>
      <c r="D13" s="10">
        <f t="shared" si="4"/>
        <v>639</v>
      </c>
      <c r="E13" s="10">
        <f t="shared" si="4"/>
        <v>394</v>
      </c>
      <c r="F13" s="10">
        <f t="shared" si="4"/>
        <v>428</v>
      </c>
      <c r="G13" s="10">
        <f t="shared" si="4"/>
        <v>35</v>
      </c>
      <c r="H13" s="10">
        <f t="shared" si="4"/>
        <v>23</v>
      </c>
      <c r="I13" s="10">
        <f t="shared" si="4"/>
        <v>12</v>
      </c>
      <c r="J13" s="10">
        <f t="shared" si="4"/>
        <v>284</v>
      </c>
      <c r="K13" s="10">
        <f t="shared" si="4"/>
        <v>41</v>
      </c>
      <c r="L13" s="10">
        <f t="shared" si="4"/>
        <v>62</v>
      </c>
      <c r="M13" s="10">
        <f t="shared" si="4"/>
        <v>109</v>
      </c>
      <c r="N13" s="10">
        <f t="shared" si="4"/>
        <v>59</v>
      </c>
      <c r="O13" s="10">
        <f t="shared" si="4"/>
        <v>27</v>
      </c>
      <c r="P13" s="10">
        <f t="shared" si="4"/>
        <v>30</v>
      </c>
      <c r="Q13" s="10">
        <f t="shared" si="4"/>
        <v>11</v>
      </c>
      <c r="R13" s="10">
        <f t="shared" si="4"/>
        <v>24</v>
      </c>
      <c r="S13" s="10">
        <f t="shared" si="4"/>
        <v>16</v>
      </c>
      <c r="T13" s="10">
        <f t="shared" si="4"/>
        <v>51</v>
      </c>
      <c r="U13" s="10">
        <f t="shared" si="4"/>
        <v>55</v>
      </c>
      <c r="V13" s="10">
        <f t="shared" si="4"/>
        <v>92</v>
      </c>
      <c r="W13" s="10">
        <f t="shared" si="4"/>
        <v>32</v>
      </c>
      <c r="X13" s="10">
        <f t="shared" si="4"/>
        <v>12</v>
      </c>
      <c r="Y13" s="10">
        <f t="shared" si="4"/>
        <v>153</v>
      </c>
      <c r="Z13" s="10">
        <f t="shared" si="4"/>
        <v>260</v>
      </c>
      <c r="AA13" s="10">
        <f t="shared" si="4"/>
        <v>510</v>
      </c>
      <c r="AB13" s="10">
        <f t="shared" si="4"/>
        <v>204</v>
      </c>
      <c r="AC13" s="10">
        <f t="shared" si="4"/>
        <v>178</v>
      </c>
      <c r="AD13" s="10">
        <f t="shared" si="4"/>
        <v>177</v>
      </c>
      <c r="AE13" s="10">
        <f t="shared" si="4"/>
        <v>161</v>
      </c>
      <c r="AF13" s="10">
        <f t="shared" si="4"/>
        <v>213</v>
      </c>
      <c r="AG13" s="10">
        <f t="shared" si="4"/>
        <v>264</v>
      </c>
      <c r="AH13" s="10">
        <f aca="true" t="shared" si="5" ref="AH13:AZ13">AH14+AH18+AH21+AH29+AH17+AH36+AH44+AH47+AH52+AH60</f>
        <v>325</v>
      </c>
      <c r="AI13" s="10">
        <f t="shared" si="5"/>
        <v>287</v>
      </c>
      <c r="AJ13" s="10">
        <f t="shared" si="5"/>
        <v>208</v>
      </c>
      <c r="AK13" s="10">
        <f t="shared" si="5"/>
        <v>15</v>
      </c>
      <c r="AL13" s="10">
        <f t="shared" si="5"/>
        <v>334</v>
      </c>
      <c r="AM13" s="10">
        <f t="shared" si="5"/>
        <v>170</v>
      </c>
      <c r="AN13" s="10">
        <f t="shared" si="5"/>
        <v>84</v>
      </c>
      <c r="AO13" s="10">
        <f t="shared" si="5"/>
        <v>122</v>
      </c>
      <c r="AP13" s="10">
        <f t="shared" si="5"/>
        <v>22</v>
      </c>
      <c r="AQ13" s="10">
        <f t="shared" si="5"/>
        <v>105</v>
      </c>
      <c r="AR13" s="10">
        <f t="shared" si="5"/>
        <v>39</v>
      </c>
      <c r="AS13" s="10">
        <f t="shared" si="5"/>
        <v>130</v>
      </c>
      <c r="AT13" s="10">
        <f t="shared" si="5"/>
        <v>120</v>
      </c>
      <c r="AU13" s="10">
        <f t="shared" si="5"/>
        <v>251</v>
      </c>
      <c r="AV13" s="10">
        <f t="shared" si="5"/>
        <v>84</v>
      </c>
      <c r="AW13" s="11">
        <f t="shared" si="5"/>
        <v>98</v>
      </c>
      <c r="AX13" s="10">
        <f t="shared" si="5"/>
        <v>244</v>
      </c>
      <c r="AY13" s="10">
        <f t="shared" si="5"/>
        <v>45</v>
      </c>
      <c r="AZ13" s="11">
        <f t="shared" si="5"/>
        <v>36</v>
      </c>
    </row>
    <row r="14" spans="1:52" ht="13.5">
      <c r="A14" s="23" t="s">
        <v>60</v>
      </c>
      <c r="B14" s="21">
        <f aca="true" t="shared" si="6" ref="B14:AG14">SUM(B15:B16)</f>
        <v>252</v>
      </c>
      <c r="C14" s="10">
        <f t="shared" si="6"/>
        <v>106</v>
      </c>
      <c r="D14" s="10">
        <f t="shared" si="6"/>
        <v>6</v>
      </c>
      <c r="E14" s="10">
        <f t="shared" si="6"/>
        <v>52</v>
      </c>
      <c r="F14" s="10">
        <f t="shared" si="6"/>
        <v>13</v>
      </c>
      <c r="G14" s="10">
        <f t="shared" si="6"/>
        <v>8</v>
      </c>
      <c r="H14" s="10">
        <f t="shared" si="6"/>
        <v>7</v>
      </c>
      <c r="I14" s="10">
        <f t="shared" si="6"/>
        <v>0</v>
      </c>
      <c r="J14" s="10">
        <f t="shared" si="6"/>
        <v>5</v>
      </c>
      <c r="K14" s="10">
        <f t="shared" si="6"/>
        <v>2</v>
      </c>
      <c r="L14" s="10">
        <f t="shared" si="6"/>
        <v>1</v>
      </c>
      <c r="M14" s="10">
        <f t="shared" si="6"/>
        <v>15</v>
      </c>
      <c r="N14" s="10">
        <f t="shared" si="6"/>
        <v>1</v>
      </c>
      <c r="O14" s="10">
        <f t="shared" si="6"/>
        <v>1</v>
      </c>
      <c r="P14" s="10">
        <f t="shared" si="6"/>
        <v>1</v>
      </c>
      <c r="Q14" s="10">
        <f t="shared" si="6"/>
        <v>1</v>
      </c>
      <c r="R14" s="10">
        <f t="shared" si="6"/>
        <v>0</v>
      </c>
      <c r="S14" s="10">
        <f t="shared" si="6"/>
        <v>0</v>
      </c>
      <c r="T14" s="10">
        <f t="shared" si="6"/>
        <v>0</v>
      </c>
      <c r="U14" s="10">
        <f t="shared" si="6"/>
        <v>1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7</v>
      </c>
      <c r="Z14" s="10">
        <f t="shared" si="6"/>
        <v>4</v>
      </c>
      <c r="AA14" s="10">
        <f t="shared" si="6"/>
        <v>11</v>
      </c>
      <c r="AB14" s="10">
        <f t="shared" si="6"/>
        <v>2</v>
      </c>
      <c r="AC14" s="10">
        <f t="shared" si="6"/>
        <v>0</v>
      </c>
      <c r="AD14" s="10">
        <f t="shared" si="6"/>
        <v>1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4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2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159</v>
      </c>
      <c r="C15" s="18">
        <v>72</v>
      </c>
      <c r="D15" s="18">
        <v>4</v>
      </c>
      <c r="E15" s="18">
        <v>27</v>
      </c>
      <c r="F15" s="18">
        <v>9</v>
      </c>
      <c r="G15" s="18"/>
      <c r="H15" s="18">
        <v>7</v>
      </c>
      <c r="I15" s="18"/>
      <c r="J15" s="18">
        <v>5</v>
      </c>
      <c r="K15" s="18">
        <v>1</v>
      </c>
      <c r="L15" s="18">
        <v>1</v>
      </c>
      <c r="M15" s="18">
        <v>9</v>
      </c>
      <c r="N15" s="18">
        <v>1</v>
      </c>
      <c r="O15" s="18"/>
      <c r="P15" s="18"/>
      <c r="Q15" s="18">
        <v>1</v>
      </c>
      <c r="R15" s="18"/>
      <c r="S15" s="18"/>
      <c r="T15" s="18"/>
      <c r="U15" s="18">
        <v>1</v>
      </c>
      <c r="V15" s="18"/>
      <c r="W15" s="18"/>
      <c r="X15" s="18"/>
      <c r="Y15" s="18">
        <v>3</v>
      </c>
      <c r="Z15" s="18">
        <v>2</v>
      </c>
      <c r="AA15" s="18">
        <v>10</v>
      </c>
      <c r="AB15" s="18"/>
      <c r="AC15" s="18"/>
      <c r="AD15" s="18"/>
      <c r="AE15" s="18"/>
      <c r="AF15" s="18"/>
      <c r="AG15" s="18"/>
      <c r="AH15" s="18"/>
      <c r="AI15" s="18"/>
      <c r="AJ15" s="18">
        <v>4</v>
      </c>
      <c r="AK15" s="18"/>
      <c r="AL15" s="18"/>
      <c r="AM15" s="18"/>
      <c r="AN15" s="18">
        <v>2</v>
      </c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93</v>
      </c>
      <c r="C16" s="10">
        <v>34</v>
      </c>
      <c r="D16" s="10">
        <v>2</v>
      </c>
      <c r="E16" s="10">
        <v>25</v>
      </c>
      <c r="F16" s="10">
        <v>4</v>
      </c>
      <c r="G16" s="10">
        <v>8</v>
      </c>
      <c r="H16" s="10"/>
      <c r="I16" s="10"/>
      <c r="J16" s="10"/>
      <c r="K16" s="10">
        <v>1</v>
      </c>
      <c r="L16" s="10"/>
      <c r="M16" s="10">
        <v>6</v>
      </c>
      <c r="N16" s="10"/>
      <c r="O16" s="10">
        <v>1</v>
      </c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>
        <v>4</v>
      </c>
      <c r="Z16" s="10">
        <v>2</v>
      </c>
      <c r="AA16" s="10">
        <v>1</v>
      </c>
      <c r="AB16" s="10">
        <v>2</v>
      </c>
      <c r="AC16" s="10"/>
      <c r="AD16" s="10">
        <v>1</v>
      </c>
      <c r="AE16" s="10"/>
      <c r="AF16" s="10"/>
      <c r="AG16" s="10"/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52</v>
      </c>
      <c r="C17" s="10">
        <v>40</v>
      </c>
      <c r="D17" s="10">
        <v>2</v>
      </c>
      <c r="E17" s="10">
        <v>1</v>
      </c>
      <c r="F17" s="10">
        <v>1</v>
      </c>
      <c r="G17" s="10"/>
      <c r="H17" s="10"/>
      <c r="I17" s="10"/>
      <c r="J17" s="10"/>
      <c r="K17" s="10">
        <v>2</v>
      </c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1</v>
      </c>
      <c r="Z17" s="10">
        <v>2</v>
      </c>
      <c r="AA17" s="10"/>
      <c r="AB17" s="10">
        <v>1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>
        <v>1</v>
      </c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796</v>
      </c>
      <c r="C18" s="14">
        <f t="shared" si="8"/>
        <v>411</v>
      </c>
      <c r="D18" s="14">
        <f t="shared" si="8"/>
        <v>22</v>
      </c>
      <c r="E18" s="14">
        <f t="shared" si="8"/>
        <v>12</v>
      </c>
      <c r="F18" s="14">
        <f t="shared" si="8"/>
        <v>12</v>
      </c>
      <c r="G18" s="14">
        <f t="shared" si="8"/>
        <v>3</v>
      </c>
      <c r="H18" s="14">
        <f t="shared" si="8"/>
        <v>2</v>
      </c>
      <c r="I18" s="14">
        <f t="shared" si="8"/>
        <v>0</v>
      </c>
      <c r="J18" s="14">
        <f t="shared" si="8"/>
        <v>38</v>
      </c>
      <c r="K18" s="14">
        <f t="shared" si="8"/>
        <v>19</v>
      </c>
      <c r="L18" s="14">
        <f t="shared" si="8"/>
        <v>3</v>
      </c>
      <c r="M18" s="14">
        <f t="shared" si="8"/>
        <v>1</v>
      </c>
      <c r="N18" s="14">
        <f t="shared" si="8"/>
        <v>2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0</v>
      </c>
      <c r="S18" s="14">
        <f t="shared" si="8"/>
        <v>0</v>
      </c>
      <c r="T18" s="14">
        <f t="shared" si="8"/>
        <v>2</v>
      </c>
      <c r="U18" s="14">
        <f t="shared" si="8"/>
        <v>0</v>
      </c>
      <c r="V18" s="14">
        <f t="shared" si="8"/>
        <v>0</v>
      </c>
      <c r="W18" s="14">
        <f t="shared" si="8"/>
        <v>1</v>
      </c>
      <c r="X18" s="14">
        <f t="shared" si="8"/>
        <v>0</v>
      </c>
      <c r="Y18" s="14">
        <f t="shared" si="8"/>
        <v>11</v>
      </c>
      <c r="Z18" s="14">
        <f t="shared" si="8"/>
        <v>17</v>
      </c>
      <c r="AA18" s="14">
        <f t="shared" si="8"/>
        <v>52</v>
      </c>
      <c r="AB18" s="14">
        <f t="shared" si="8"/>
        <v>26</v>
      </c>
      <c r="AC18" s="14">
        <f t="shared" si="8"/>
        <v>11</v>
      </c>
      <c r="AD18" s="14">
        <f t="shared" si="8"/>
        <v>9</v>
      </c>
      <c r="AE18" s="14">
        <f t="shared" si="8"/>
        <v>8</v>
      </c>
      <c r="AF18" s="14">
        <f t="shared" si="8"/>
        <v>8</v>
      </c>
      <c r="AG18" s="14">
        <f t="shared" si="8"/>
        <v>10</v>
      </c>
      <c r="AH18" s="14">
        <f aca="true" t="shared" si="9" ref="AH18:AZ18">SUM(AH19:AH20)</f>
        <v>39</v>
      </c>
      <c r="AI18" s="14">
        <f t="shared" si="9"/>
        <v>18</v>
      </c>
      <c r="AJ18" s="14">
        <f t="shared" si="9"/>
        <v>15</v>
      </c>
      <c r="AK18" s="14">
        <f t="shared" si="9"/>
        <v>0</v>
      </c>
      <c r="AL18" s="14">
        <f t="shared" si="9"/>
        <v>5</v>
      </c>
      <c r="AM18" s="14">
        <f t="shared" si="9"/>
        <v>4</v>
      </c>
      <c r="AN18" s="14">
        <f t="shared" si="9"/>
        <v>5</v>
      </c>
      <c r="AO18" s="14">
        <f t="shared" si="9"/>
        <v>2</v>
      </c>
      <c r="AP18" s="14">
        <f t="shared" si="9"/>
        <v>2</v>
      </c>
      <c r="AQ18" s="14">
        <f t="shared" si="9"/>
        <v>3</v>
      </c>
      <c r="AR18" s="14">
        <f t="shared" si="9"/>
        <v>4</v>
      </c>
      <c r="AS18" s="14">
        <f t="shared" si="9"/>
        <v>1</v>
      </c>
      <c r="AT18" s="14">
        <f t="shared" si="9"/>
        <v>3</v>
      </c>
      <c r="AU18" s="14">
        <f t="shared" si="9"/>
        <v>10</v>
      </c>
      <c r="AV18" s="14">
        <f t="shared" si="9"/>
        <v>1</v>
      </c>
      <c r="AW18" s="15">
        <f t="shared" si="9"/>
        <v>2</v>
      </c>
      <c r="AX18" s="14">
        <f t="shared" si="9"/>
        <v>1</v>
      </c>
      <c r="AY18" s="14">
        <f t="shared" si="9"/>
        <v>1</v>
      </c>
      <c r="AZ18" s="15">
        <f t="shared" si="9"/>
        <v>0</v>
      </c>
    </row>
    <row r="19" spans="1:52" ht="13.5">
      <c r="A19" s="16" t="s">
        <v>65</v>
      </c>
      <c r="B19" s="26">
        <f>SUM(C19:AZ19)</f>
        <v>586</v>
      </c>
      <c r="C19" s="27">
        <v>289</v>
      </c>
      <c r="D19" s="27">
        <v>13</v>
      </c>
      <c r="E19" s="27">
        <v>7</v>
      </c>
      <c r="F19" s="27">
        <v>10</v>
      </c>
      <c r="G19" s="27">
        <v>2</v>
      </c>
      <c r="H19" s="27">
        <v>1</v>
      </c>
      <c r="I19" s="27"/>
      <c r="J19" s="27"/>
      <c r="K19" s="27">
        <v>19</v>
      </c>
      <c r="L19" s="27">
        <v>3</v>
      </c>
      <c r="M19" s="27">
        <v>1</v>
      </c>
      <c r="N19" s="27">
        <v>2</v>
      </c>
      <c r="O19" s="27"/>
      <c r="P19" s="27"/>
      <c r="Q19" s="27"/>
      <c r="R19" s="27"/>
      <c r="S19" s="27"/>
      <c r="T19" s="27">
        <v>2</v>
      </c>
      <c r="U19" s="27"/>
      <c r="V19" s="27"/>
      <c r="W19" s="27">
        <v>1</v>
      </c>
      <c r="X19" s="27"/>
      <c r="Y19" s="27">
        <v>8</v>
      </c>
      <c r="Z19" s="27">
        <v>14</v>
      </c>
      <c r="AA19" s="27">
        <v>44</v>
      </c>
      <c r="AB19" s="27">
        <v>25</v>
      </c>
      <c r="AC19" s="27">
        <v>11</v>
      </c>
      <c r="AD19" s="27">
        <v>8</v>
      </c>
      <c r="AE19" s="27">
        <v>8</v>
      </c>
      <c r="AF19" s="27">
        <v>7</v>
      </c>
      <c r="AG19" s="27">
        <v>9</v>
      </c>
      <c r="AH19" s="27">
        <v>36</v>
      </c>
      <c r="AI19" s="27">
        <v>17</v>
      </c>
      <c r="AJ19" s="27">
        <v>10</v>
      </c>
      <c r="AK19" s="27"/>
      <c r="AL19" s="27">
        <v>4</v>
      </c>
      <c r="AM19" s="27">
        <v>2</v>
      </c>
      <c r="AN19" s="27">
        <v>5</v>
      </c>
      <c r="AO19" s="27">
        <v>2</v>
      </c>
      <c r="AP19" s="27">
        <v>2</v>
      </c>
      <c r="AQ19" s="27">
        <v>2</v>
      </c>
      <c r="AR19" s="27">
        <v>4</v>
      </c>
      <c r="AS19" s="27">
        <v>1</v>
      </c>
      <c r="AT19" s="27">
        <v>2</v>
      </c>
      <c r="AU19" s="27">
        <v>10</v>
      </c>
      <c r="AV19" s="27">
        <v>1</v>
      </c>
      <c r="AW19" s="28">
        <v>2</v>
      </c>
      <c r="AX19" s="27">
        <v>1</v>
      </c>
      <c r="AY19" s="27">
        <v>1</v>
      </c>
      <c r="AZ19" s="28"/>
    </row>
    <row r="20" spans="1:52" ht="13.5">
      <c r="A20" s="20" t="s">
        <v>66</v>
      </c>
      <c r="B20" s="21">
        <f>SUM(C20:AZ20)</f>
        <v>210</v>
      </c>
      <c r="C20" s="10">
        <v>122</v>
      </c>
      <c r="D20" s="10">
        <v>9</v>
      </c>
      <c r="E20" s="10">
        <v>5</v>
      </c>
      <c r="F20" s="10">
        <v>2</v>
      </c>
      <c r="G20" s="10">
        <v>1</v>
      </c>
      <c r="H20" s="10">
        <v>1</v>
      </c>
      <c r="I20" s="10"/>
      <c r="J20" s="10">
        <v>38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3</v>
      </c>
      <c r="Z20" s="10">
        <v>3</v>
      </c>
      <c r="AA20" s="10">
        <v>8</v>
      </c>
      <c r="AB20" s="10">
        <v>1</v>
      </c>
      <c r="AC20" s="10"/>
      <c r="AD20" s="10">
        <v>1</v>
      </c>
      <c r="AE20" s="10"/>
      <c r="AF20" s="10">
        <v>1</v>
      </c>
      <c r="AG20" s="10">
        <v>1</v>
      </c>
      <c r="AH20" s="10">
        <v>3</v>
      </c>
      <c r="AI20" s="10">
        <v>1</v>
      </c>
      <c r="AJ20" s="10">
        <v>5</v>
      </c>
      <c r="AK20" s="10"/>
      <c r="AL20" s="10">
        <v>1</v>
      </c>
      <c r="AM20" s="10">
        <v>2</v>
      </c>
      <c r="AN20" s="10"/>
      <c r="AO20" s="10"/>
      <c r="AP20" s="10"/>
      <c r="AQ20" s="10">
        <v>1</v>
      </c>
      <c r="AR20" s="10"/>
      <c r="AS20" s="10"/>
      <c r="AT20" s="10">
        <v>1</v>
      </c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943</v>
      </c>
      <c r="C21" s="14">
        <f t="shared" si="10"/>
        <v>268</v>
      </c>
      <c r="D21" s="14">
        <f t="shared" si="10"/>
        <v>22</v>
      </c>
      <c r="E21" s="14">
        <f t="shared" si="10"/>
        <v>127</v>
      </c>
      <c r="F21" s="14">
        <f t="shared" si="10"/>
        <v>230</v>
      </c>
      <c r="G21" s="14">
        <f t="shared" si="10"/>
        <v>7</v>
      </c>
      <c r="H21" s="14">
        <f t="shared" si="10"/>
        <v>4</v>
      </c>
      <c r="I21" s="14">
        <f t="shared" si="10"/>
        <v>1</v>
      </c>
      <c r="J21" s="14">
        <f t="shared" si="10"/>
        <v>14</v>
      </c>
      <c r="K21" s="14">
        <f t="shared" si="10"/>
        <v>2</v>
      </c>
      <c r="L21" s="14">
        <f t="shared" si="10"/>
        <v>32</v>
      </c>
      <c r="M21" s="14">
        <f t="shared" si="10"/>
        <v>39</v>
      </c>
      <c r="N21" s="14">
        <f t="shared" si="10"/>
        <v>43</v>
      </c>
      <c r="O21" s="14">
        <f t="shared" si="10"/>
        <v>11</v>
      </c>
      <c r="P21" s="14">
        <f t="shared" si="10"/>
        <v>21</v>
      </c>
      <c r="Q21" s="14">
        <f t="shared" si="10"/>
        <v>6</v>
      </c>
      <c r="R21" s="14">
        <f t="shared" si="10"/>
        <v>14</v>
      </c>
      <c r="S21" s="14">
        <f t="shared" si="10"/>
        <v>0</v>
      </c>
      <c r="T21" s="14">
        <f t="shared" si="10"/>
        <v>13</v>
      </c>
      <c r="U21" s="14">
        <f t="shared" si="10"/>
        <v>2</v>
      </c>
      <c r="V21" s="14">
        <f t="shared" si="10"/>
        <v>14</v>
      </c>
      <c r="W21" s="14">
        <f t="shared" si="10"/>
        <v>1</v>
      </c>
      <c r="X21" s="14">
        <f t="shared" si="10"/>
        <v>0</v>
      </c>
      <c r="Y21" s="14">
        <f t="shared" si="10"/>
        <v>9</v>
      </c>
      <c r="Z21" s="14">
        <f t="shared" si="10"/>
        <v>11</v>
      </c>
      <c r="AA21" s="14">
        <f t="shared" si="10"/>
        <v>13</v>
      </c>
      <c r="AB21" s="14">
        <f t="shared" si="10"/>
        <v>1</v>
      </c>
      <c r="AC21" s="14">
        <f t="shared" si="10"/>
        <v>3</v>
      </c>
      <c r="AD21" s="14">
        <f t="shared" si="10"/>
        <v>1</v>
      </c>
      <c r="AE21" s="14">
        <f t="shared" si="10"/>
        <v>2</v>
      </c>
      <c r="AF21" s="14">
        <f t="shared" si="10"/>
        <v>4</v>
      </c>
      <c r="AG21" s="14">
        <f t="shared" si="10"/>
        <v>1</v>
      </c>
      <c r="AH21" s="14">
        <f aca="true" t="shared" si="11" ref="AH21:AZ21">SUM(AH22:AH28)</f>
        <v>7</v>
      </c>
      <c r="AI21" s="14">
        <f t="shared" si="11"/>
        <v>3</v>
      </c>
      <c r="AJ21" s="14">
        <f t="shared" si="11"/>
        <v>1</v>
      </c>
      <c r="AK21" s="14">
        <f t="shared" si="11"/>
        <v>1</v>
      </c>
      <c r="AL21" s="14">
        <f t="shared" si="11"/>
        <v>1</v>
      </c>
      <c r="AM21" s="14">
        <f t="shared" si="11"/>
        <v>1</v>
      </c>
      <c r="AN21" s="14">
        <f t="shared" si="11"/>
        <v>0</v>
      </c>
      <c r="AO21" s="14">
        <f t="shared" si="11"/>
        <v>0</v>
      </c>
      <c r="AP21" s="14">
        <f t="shared" si="11"/>
        <v>1</v>
      </c>
      <c r="AQ21" s="14">
        <f t="shared" si="11"/>
        <v>0</v>
      </c>
      <c r="AR21" s="14">
        <f t="shared" si="11"/>
        <v>0</v>
      </c>
      <c r="AS21" s="14">
        <f t="shared" si="11"/>
        <v>1</v>
      </c>
      <c r="AT21" s="14">
        <f t="shared" si="11"/>
        <v>1</v>
      </c>
      <c r="AU21" s="14">
        <f t="shared" si="11"/>
        <v>3</v>
      </c>
      <c r="AV21" s="14">
        <f t="shared" si="11"/>
        <v>0</v>
      </c>
      <c r="AW21" s="15">
        <f t="shared" si="11"/>
        <v>2</v>
      </c>
      <c r="AX21" s="14">
        <f t="shared" si="11"/>
        <v>3</v>
      </c>
      <c r="AY21" s="14">
        <f t="shared" si="11"/>
        <v>0</v>
      </c>
      <c r="AZ21" s="15">
        <f t="shared" si="11"/>
        <v>2</v>
      </c>
    </row>
    <row r="22" spans="1:52" ht="13.5">
      <c r="A22" s="30" t="s">
        <v>68</v>
      </c>
      <c r="B22" s="26">
        <f aca="true" t="shared" si="12" ref="B22:B28">SUM(C22:AZ22)</f>
        <v>232</v>
      </c>
      <c r="C22" s="27">
        <v>60</v>
      </c>
      <c r="D22" s="27">
        <v>4</v>
      </c>
      <c r="E22" s="27">
        <v>43</v>
      </c>
      <c r="F22" s="27">
        <v>73</v>
      </c>
      <c r="G22" s="27">
        <v>1</v>
      </c>
      <c r="H22" s="27">
        <v>1</v>
      </c>
      <c r="I22" s="27"/>
      <c r="J22" s="27">
        <v>1</v>
      </c>
      <c r="K22" s="27"/>
      <c r="L22" s="27"/>
      <c r="M22" s="27">
        <v>23</v>
      </c>
      <c r="N22" s="27">
        <v>2</v>
      </c>
      <c r="O22" s="27"/>
      <c r="P22" s="27">
        <v>5</v>
      </c>
      <c r="Q22" s="27">
        <v>1</v>
      </c>
      <c r="R22" s="27">
        <v>1</v>
      </c>
      <c r="S22" s="27"/>
      <c r="T22" s="27">
        <v>2</v>
      </c>
      <c r="U22" s="27">
        <v>1</v>
      </c>
      <c r="V22" s="27"/>
      <c r="W22" s="27"/>
      <c r="X22" s="27"/>
      <c r="Y22" s="27">
        <v>4</v>
      </c>
      <c r="Z22" s="27">
        <v>4</v>
      </c>
      <c r="AA22" s="27">
        <v>1</v>
      </c>
      <c r="AB22" s="27"/>
      <c r="AC22" s="27"/>
      <c r="AD22" s="27"/>
      <c r="AE22" s="27"/>
      <c r="AF22" s="27"/>
      <c r="AG22" s="27">
        <v>1</v>
      </c>
      <c r="AH22" s="27">
        <v>1</v>
      </c>
      <c r="AI22" s="27"/>
      <c r="AJ22" s="27">
        <v>1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7">
        <v>2</v>
      </c>
      <c r="AY22" s="27"/>
      <c r="AZ22" s="28"/>
    </row>
    <row r="23" spans="1:52" ht="13.5">
      <c r="A23" s="30" t="s">
        <v>69</v>
      </c>
      <c r="B23" s="17">
        <f t="shared" si="12"/>
        <v>291</v>
      </c>
      <c r="C23" s="18">
        <v>69</v>
      </c>
      <c r="D23" s="18">
        <v>10</v>
      </c>
      <c r="E23" s="18">
        <v>46</v>
      </c>
      <c r="F23" s="18">
        <v>88</v>
      </c>
      <c r="G23" s="18">
        <v>3</v>
      </c>
      <c r="H23" s="18">
        <v>3</v>
      </c>
      <c r="I23" s="18"/>
      <c r="J23" s="18">
        <v>2</v>
      </c>
      <c r="K23" s="18">
        <v>2</v>
      </c>
      <c r="L23" s="18">
        <v>20</v>
      </c>
      <c r="M23" s="18"/>
      <c r="N23" s="18">
        <v>4</v>
      </c>
      <c r="O23" s="18">
        <v>4</v>
      </c>
      <c r="P23" s="18">
        <v>1</v>
      </c>
      <c r="Q23" s="18">
        <v>4</v>
      </c>
      <c r="R23" s="18">
        <v>2</v>
      </c>
      <c r="S23" s="18"/>
      <c r="T23" s="18">
        <v>5</v>
      </c>
      <c r="U23" s="18"/>
      <c r="V23" s="18">
        <v>2</v>
      </c>
      <c r="W23" s="18">
        <v>1</v>
      </c>
      <c r="X23" s="18"/>
      <c r="Y23" s="18">
        <v>1</v>
      </c>
      <c r="Z23" s="18">
        <v>3</v>
      </c>
      <c r="AA23" s="18">
        <v>3</v>
      </c>
      <c r="AB23" s="18"/>
      <c r="AC23" s="18"/>
      <c r="AD23" s="18">
        <v>1</v>
      </c>
      <c r="AE23" s="18"/>
      <c r="AF23" s="18">
        <v>4</v>
      </c>
      <c r="AG23" s="18"/>
      <c r="AH23" s="18">
        <v>5</v>
      </c>
      <c r="AI23" s="18"/>
      <c r="AJ23" s="18"/>
      <c r="AK23" s="18">
        <v>1</v>
      </c>
      <c r="AL23" s="18">
        <v>1</v>
      </c>
      <c r="AM23" s="18"/>
      <c r="AN23" s="18"/>
      <c r="AO23" s="18"/>
      <c r="AP23" s="18">
        <v>1</v>
      </c>
      <c r="AQ23" s="18"/>
      <c r="AR23" s="18"/>
      <c r="AS23" s="18">
        <v>1</v>
      </c>
      <c r="AT23" s="18">
        <v>1</v>
      </c>
      <c r="AU23" s="18"/>
      <c r="AV23" s="18"/>
      <c r="AW23" s="19">
        <v>2</v>
      </c>
      <c r="AX23" s="18"/>
      <c r="AY23" s="18"/>
      <c r="AZ23" s="19">
        <v>1</v>
      </c>
    </row>
    <row r="24" spans="1:52" ht="13.5">
      <c r="A24" s="30" t="s">
        <v>70</v>
      </c>
      <c r="B24" s="17">
        <f t="shared" si="12"/>
        <v>90</v>
      </c>
      <c r="C24" s="18">
        <v>22</v>
      </c>
      <c r="D24" s="18">
        <v>1</v>
      </c>
      <c r="E24" s="18">
        <v>9</v>
      </c>
      <c r="F24" s="18">
        <v>28</v>
      </c>
      <c r="G24" s="18">
        <v>2</v>
      </c>
      <c r="H24" s="18"/>
      <c r="I24" s="18"/>
      <c r="J24" s="18">
        <v>8</v>
      </c>
      <c r="K24" s="18"/>
      <c r="L24" s="18"/>
      <c r="M24" s="18">
        <v>2</v>
      </c>
      <c r="N24" s="18"/>
      <c r="O24" s="18">
        <v>2</v>
      </c>
      <c r="P24" s="18">
        <v>2</v>
      </c>
      <c r="Q24" s="18">
        <v>1</v>
      </c>
      <c r="R24" s="18">
        <v>3</v>
      </c>
      <c r="S24" s="18"/>
      <c r="T24" s="18">
        <v>1</v>
      </c>
      <c r="U24" s="18"/>
      <c r="V24" s="18">
        <v>3</v>
      </c>
      <c r="W24" s="18"/>
      <c r="X24" s="18"/>
      <c r="Y24" s="18">
        <v>1</v>
      </c>
      <c r="Z24" s="18">
        <v>2</v>
      </c>
      <c r="AA24" s="18">
        <v>1</v>
      </c>
      <c r="AB24" s="18"/>
      <c r="AC24" s="18"/>
      <c r="AD24" s="18"/>
      <c r="AE24" s="18">
        <v>1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>
        <v>1</v>
      </c>
      <c r="AY24" s="18"/>
      <c r="AZ24" s="19"/>
    </row>
    <row r="25" spans="1:52" ht="13.5">
      <c r="A25" s="30" t="s">
        <v>71</v>
      </c>
      <c r="B25" s="17">
        <f t="shared" si="12"/>
        <v>103</v>
      </c>
      <c r="C25" s="18">
        <v>28</v>
      </c>
      <c r="D25" s="18">
        <v>2</v>
      </c>
      <c r="E25" s="18">
        <v>11</v>
      </c>
      <c r="F25" s="18">
        <v>14</v>
      </c>
      <c r="G25" s="18"/>
      <c r="H25" s="18"/>
      <c r="I25" s="18"/>
      <c r="J25" s="18">
        <v>2</v>
      </c>
      <c r="K25" s="18"/>
      <c r="L25" s="18">
        <v>1</v>
      </c>
      <c r="M25" s="18">
        <v>6</v>
      </c>
      <c r="N25" s="18">
        <v>15</v>
      </c>
      <c r="O25" s="18"/>
      <c r="P25" s="18">
        <v>5</v>
      </c>
      <c r="Q25" s="18"/>
      <c r="R25" s="18">
        <v>2</v>
      </c>
      <c r="S25" s="18"/>
      <c r="T25" s="18">
        <v>4</v>
      </c>
      <c r="U25" s="18">
        <v>1</v>
      </c>
      <c r="V25" s="18">
        <v>2</v>
      </c>
      <c r="W25" s="18"/>
      <c r="X25" s="18"/>
      <c r="Y25" s="18">
        <v>1</v>
      </c>
      <c r="Z25" s="18"/>
      <c r="AA25" s="18">
        <v>1</v>
      </c>
      <c r="AB25" s="18"/>
      <c r="AC25" s="18"/>
      <c r="AD25" s="18"/>
      <c r="AE25" s="18"/>
      <c r="AF25" s="18"/>
      <c r="AG25" s="18"/>
      <c r="AH25" s="18">
        <v>1</v>
      </c>
      <c r="AI25" s="18">
        <v>3</v>
      </c>
      <c r="AJ25" s="18"/>
      <c r="AK25" s="18"/>
      <c r="AL25" s="18"/>
      <c r="AM25" s="18">
        <v>1</v>
      </c>
      <c r="AN25" s="18"/>
      <c r="AO25" s="18"/>
      <c r="AP25" s="18"/>
      <c r="AQ25" s="18"/>
      <c r="AR25" s="18"/>
      <c r="AS25" s="18"/>
      <c r="AT25" s="18"/>
      <c r="AU25" s="18">
        <v>3</v>
      </c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115</v>
      </c>
      <c r="C26" s="18">
        <v>34</v>
      </c>
      <c r="D26" s="18">
        <v>2</v>
      </c>
      <c r="E26" s="18">
        <v>11</v>
      </c>
      <c r="F26" s="18">
        <v>16</v>
      </c>
      <c r="G26" s="18">
        <v>1</v>
      </c>
      <c r="H26" s="18"/>
      <c r="I26" s="18"/>
      <c r="J26" s="18">
        <v>1</v>
      </c>
      <c r="K26" s="18"/>
      <c r="L26" s="18">
        <v>10</v>
      </c>
      <c r="M26" s="18">
        <v>3</v>
      </c>
      <c r="N26" s="18">
        <v>15</v>
      </c>
      <c r="O26" s="18">
        <v>2</v>
      </c>
      <c r="P26" s="18"/>
      <c r="Q26" s="18"/>
      <c r="R26" s="18">
        <v>5</v>
      </c>
      <c r="S26" s="18"/>
      <c r="T26" s="18"/>
      <c r="U26" s="18"/>
      <c r="V26" s="18">
        <v>4</v>
      </c>
      <c r="W26" s="18"/>
      <c r="X26" s="18"/>
      <c r="Y26" s="18"/>
      <c r="Z26" s="18">
        <v>2</v>
      </c>
      <c r="AA26" s="18">
        <v>5</v>
      </c>
      <c r="AB26" s="18"/>
      <c r="AC26" s="18">
        <v>3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>
        <v>1</v>
      </c>
    </row>
    <row r="27" spans="1:52" ht="13.5">
      <c r="A27" s="30" t="s">
        <v>73</v>
      </c>
      <c r="B27" s="17">
        <f t="shared" si="12"/>
        <v>44</v>
      </c>
      <c r="C27" s="18">
        <v>18</v>
      </c>
      <c r="D27" s="18">
        <v>1</v>
      </c>
      <c r="E27" s="18">
        <v>2</v>
      </c>
      <c r="F27" s="18">
        <v>6</v>
      </c>
      <c r="G27" s="18"/>
      <c r="H27" s="18"/>
      <c r="I27" s="18"/>
      <c r="J27" s="18"/>
      <c r="K27" s="18"/>
      <c r="L27" s="18"/>
      <c r="M27" s="18">
        <v>3</v>
      </c>
      <c r="N27" s="18">
        <v>4</v>
      </c>
      <c r="O27" s="18">
        <v>3</v>
      </c>
      <c r="P27" s="18">
        <v>3</v>
      </c>
      <c r="Q27" s="18"/>
      <c r="R27" s="18">
        <v>1</v>
      </c>
      <c r="S27" s="18"/>
      <c r="T27" s="18">
        <v>1</v>
      </c>
      <c r="U27" s="18"/>
      <c r="V27" s="18"/>
      <c r="W27" s="18"/>
      <c r="X27" s="18"/>
      <c r="Y27" s="18"/>
      <c r="Z27" s="18"/>
      <c r="AA27" s="18">
        <v>1</v>
      </c>
      <c r="AB27" s="18"/>
      <c r="AC27" s="18"/>
      <c r="AD27" s="18"/>
      <c r="AE27" s="18">
        <v>1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68</v>
      </c>
      <c r="C28" s="10">
        <v>37</v>
      </c>
      <c r="D28" s="10">
        <v>2</v>
      </c>
      <c r="E28" s="10">
        <v>5</v>
      </c>
      <c r="F28" s="10">
        <v>5</v>
      </c>
      <c r="G28" s="10"/>
      <c r="H28" s="10"/>
      <c r="I28" s="10">
        <v>1</v>
      </c>
      <c r="J28" s="10"/>
      <c r="K28" s="10"/>
      <c r="L28" s="10">
        <v>1</v>
      </c>
      <c r="M28" s="10">
        <v>2</v>
      </c>
      <c r="N28" s="10">
        <v>3</v>
      </c>
      <c r="O28" s="10"/>
      <c r="P28" s="10">
        <v>5</v>
      </c>
      <c r="Q28" s="10"/>
      <c r="R28" s="10"/>
      <c r="S28" s="10"/>
      <c r="T28" s="10"/>
      <c r="U28" s="10"/>
      <c r="V28" s="10">
        <v>3</v>
      </c>
      <c r="W28" s="10"/>
      <c r="X28" s="10"/>
      <c r="Y28" s="10">
        <v>2</v>
      </c>
      <c r="Z28" s="10"/>
      <c r="AA28" s="10">
        <v>1</v>
      </c>
      <c r="AB28" s="10">
        <v>1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606</v>
      </c>
      <c r="C29" s="14">
        <f t="shared" si="13"/>
        <v>201</v>
      </c>
      <c r="D29" s="14">
        <f t="shared" si="13"/>
        <v>13</v>
      </c>
      <c r="E29" s="14">
        <f t="shared" si="13"/>
        <v>46</v>
      </c>
      <c r="F29" s="14">
        <f t="shared" si="13"/>
        <v>68</v>
      </c>
      <c r="G29" s="14">
        <f t="shared" si="13"/>
        <v>4</v>
      </c>
      <c r="H29" s="14">
        <f t="shared" si="13"/>
        <v>0</v>
      </c>
      <c r="I29" s="14">
        <f t="shared" si="13"/>
        <v>0</v>
      </c>
      <c r="J29" s="14">
        <f t="shared" si="13"/>
        <v>7</v>
      </c>
      <c r="K29" s="14">
        <f t="shared" si="13"/>
        <v>0</v>
      </c>
      <c r="L29" s="14">
        <f t="shared" si="13"/>
        <v>7</v>
      </c>
      <c r="M29" s="14">
        <f t="shared" si="13"/>
        <v>26</v>
      </c>
      <c r="N29" s="14">
        <f t="shared" si="13"/>
        <v>1</v>
      </c>
      <c r="O29" s="14">
        <f t="shared" si="13"/>
        <v>5</v>
      </c>
      <c r="P29" s="14">
        <f t="shared" si="13"/>
        <v>0</v>
      </c>
      <c r="Q29" s="14">
        <f t="shared" si="13"/>
        <v>3</v>
      </c>
      <c r="R29" s="14">
        <f t="shared" si="13"/>
        <v>2</v>
      </c>
      <c r="S29" s="14">
        <f t="shared" si="13"/>
        <v>14</v>
      </c>
      <c r="T29" s="14">
        <f t="shared" si="13"/>
        <v>30</v>
      </c>
      <c r="U29" s="14">
        <f t="shared" si="13"/>
        <v>39</v>
      </c>
      <c r="V29" s="14">
        <f t="shared" si="13"/>
        <v>66</v>
      </c>
      <c r="W29" s="14">
        <f t="shared" si="13"/>
        <v>29</v>
      </c>
      <c r="X29" s="14">
        <f t="shared" si="13"/>
        <v>8</v>
      </c>
      <c r="Y29" s="14">
        <f t="shared" si="13"/>
        <v>9</v>
      </c>
      <c r="Z29" s="14">
        <f t="shared" si="13"/>
        <v>2</v>
      </c>
      <c r="AA29" s="14">
        <f t="shared" si="13"/>
        <v>10</v>
      </c>
      <c r="AB29" s="14">
        <f t="shared" si="13"/>
        <v>1</v>
      </c>
      <c r="AC29" s="14">
        <f t="shared" si="13"/>
        <v>5</v>
      </c>
      <c r="AD29" s="14">
        <f t="shared" si="13"/>
        <v>1</v>
      </c>
      <c r="AE29" s="14">
        <f t="shared" si="13"/>
        <v>0</v>
      </c>
      <c r="AF29" s="14">
        <f t="shared" si="13"/>
        <v>0</v>
      </c>
      <c r="AG29" s="14">
        <f t="shared" si="13"/>
        <v>1</v>
      </c>
      <c r="AH29" s="14">
        <f aca="true" t="shared" si="14" ref="AH29:AZ29">SUM(AH30:AH35)</f>
        <v>1</v>
      </c>
      <c r="AI29" s="14">
        <f t="shared" si="14"/>
        <v>0</v>
      </c>
      <c r="AJ29" s="14">
        <f t="shared" si="14"/>
        <v>0</v>
      </c>
      <c r="AK29" s="14">
        <f t="shared" si="14"/>
        <v>0</v>
      </c>
      <c r="AL29" s="14">
        <f t="shared" si="14"/>
        <v>0</v>
      </c>
      <c r="AM29" s="14">
        <f t="shared" si="14"/>
        <v>0</v>
      </c>
      <c r="AN29" s="14">
        <f t="shared" si="14"/>
        <v>0</v>
      </c>
      <c r="AO29" s="14">
        <f t="shared" si="14"/>
        <v>1</v>
      </c>
      <c r="AP29" s="14">
        <f t="shared" si="14"/>
        <v>1</v>
      </c>
      <c r="AQ29" s="14">
        <f t="shared" si="14"/>
        <v>0</v>
      </c>
      <c r="AR29" s="14">
        <f t="shared" si="14"/>
        <v>0</v>
      </c>
      <c r="AS29" s="14">
        <f t="shared" si="14"/>
        <v>0</v>
      </c>
      <c r="AT29" s="14">
        <f t="shared" si="14"/>
        <v>1</v>
      </c>
      <c r="AU29" s="14">
        <f t="shared" si="14"/>
        <v>3</v>
      </c>
      <c r="AV29" s="14">
        <f t="shared" si="14"/>
        <v>0</v>
      </c>
      <c r="AW29" s="15">
        <f t="shared" si="14"/>
        <v>0</v>
      </c>
      <c r="AX29" s="14">
        <f t="shared" si="14"/>
        <v>1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83</v>
      </c>
      <c r="C30" s="18">
        <v>22</v>
      </c>
      <c r="D30" s="18">
        <v>3</v>
      </c>
      <c r="E30" s="18">
        <v>6</v>
      </c>
      <c r="F30" s="18">
        <v>29</v>
      </c>
      <c r="G30" s="18"/>
      <c r="H30" s="18"/>
      <c r="I30" s="18"/>
      <c r="J30" s="18">
        <v>1</v>
      </c>
      <c r="K30" s="18"/>
      <c r="L30" s="18">
        <v>1</v>
      </c>
      <c r="M30" s="18">
        <v>1</v>
      </c>
      <c r="N30" s="18"/>
      <c r="O30" s="18"/>
      <c r="P30" s="18"/>
      <c r="Q30" s="18">
        <v>1</v>
      </c>
      <c r="R30" s="18">
        <v>1</v>
      </c>
      <c r="S30" s="18"/>
      <c r="T30" s="18">
        <v>4</v>
      </c>
      <c r="U30" s="18">
        <v>5</v>
      </c>
      <c r="V30" s="18">
        <v>7</v>
      </c>
      <c r="W30" s="18"/>
      <c r="X30" s="18"/>
      <c r="Y30" s="18"/>
      <c r="Z30" s="18">
        <v>2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130</v>
      </c>
      <c r="C31" s="18">
        <v>39</v>
      </c>
      <c r="D31" s="18">
        <v>2</v>
      </c>
      <c r="E31" s="18">
        <v>12</v>
      </c>
      <c r="F31" s="18">
        <v>13</v>
      </c>
      <c r="G31" s="18">
        <v>1</v>
      </c>
      <c r="H31" s="18"/>
      <c r="I31" s="18"/>
      <c r="J31" s="18">
        <v>1</v>
      </c>
      <c r="K31" s="18"/>
      <c r="L31" s="18">
        <v>5</v>
      </c>
      <c r="M31" s="18">
        <v>13</v>
      </c>
      <c r="N31" s="18"/>
      <c r="O31" s="18">
        <v>3</v>
      </c>
      <c r="P31" s="18"/>
      <c r="Q31" s="18">
        <v>2</v>
      </c>
      <c r="R31" s="18"/>
      <c r="S31" s="18">
        <v>6</v>
      </c>
      <c r="T31" s="18"/>
      <c r="U31" s="18">
        <v>15</v>
      </c>
      <c r="V31" s="18">
        <v>4</v>
      </c>
      <c r="W31" s="18">
        <v>2</v>
      </c>
      <c r="X31" s="18">
        <v>1</v>
      </c>
      <c r="Y31" s="18">
        <v>1</v>
      </c>
      <c r="Z31" s="18"/>
      <c r="AA31" s="18">
        <v>4</v>
      </c>
      <c r="AB31" s="18">
        <v>1</v>
      </c>
      <c r="AC31" s="18"/>
      <c r="AD31" s="18"/>
      <c r="AE31" s="18"/>
      <c r="AF31" s="18"/>
      <c r="AG31" s="18">
        <v>1</v>
      </c>
      <c r="AH31" s="18">
        <v>1</v>
      </c>
      <c r="AI31" s="18"/>
      <c r="AJ31" s="18"/>
      <c r="AK31" s="18"/>
      <c r="AL31" s="18"/>
      <c r="AM31" s="18"/>
      <c r="AN31" s="18"/>
      <c r="AO31" s="18"/>
      <c r="AP31" s="18">
        <v>1</v>
      </c>
      <c r="AQ31" s="18"/>
      <c r="AR31" s="18"/>
      <c r="AS31" s="18"/>
      <c r="AT31" s="18"/>
      <c r="AU31" s="18">
        <v>1</v>
      </c>
      <c r="AV31" s="18"/>
      <c r="AW31" s="19"/>
      <c r="AX31" s="18">
        <v>1</v>
      </c>
      <c r="AY31" s="18"/>
      <c r="AZ31" s="19"/>
    </row>
    <row r="32" spans="1:52" ht="13.5">
      <c r="A32" s="16" t="s">
        <v>78</v>
      </c>
      <c r="B32" s="17">
        <f t="shared" si="15"/>
        <v>141</v>
      </c>
      <c r="C32" s="18">
        <v>47</v>
      </c>
      <c r="D32" s="18">
        <v>3</v>
      </c>
      <c r="E32" s="18">
        <v>7</v>
      </c>
      <c r="F32" s="18">
        <v>13</v>
      </c>
      <c r="G32" s="18">
        <v>2</v>
      </c>
      <c r="H32" s="18"/>
      <c r="I32" s="18"/>
      <c r="J32" s="18">
        <v>3</v>
      </c>
      <c r="K32" s="18"/>
      <c r="L32" s="18">
        <v>1</v>
      </c>
      <c r="M32" s="18">
        <v>10</v>
      </c>
      <c r="N32" s="18"/>
      <c r="O32" s="18"/>
      <c r="P32" s="18"/>
      <c r="Q32" s="18"/>
      <c r="R32" s="18"/>
      <c r="S32" s="18">
        <v>2</v>
      </c>
      <c r="T32" s="18">
        <v>14</v>
      </c>
      <c r="U32" s="18"/>
      <c r="V32" s="18">
        <v>25</v>
      </c>
      <c r="W32" s="18">
        <v>9</v>
      </c>
      <c r="X32" s="18"/>
      <c r="Y32" s="18">
        <v>1</v>
      </c>
      <c r="Z32" s="18"/>
      <c r="AA32" s="18"/>
      <c r="AB32" s="18"/>
      <c r="AC32" s="18">
        <v>3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>
        <v>1</v>
      </c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136</v>
      </c>
      <c r="C33" s="18">
        <v>48</v>
      </c>
      <c r="D33" s="18">
        <v>3</v>
      </c>
      <c r="E33" s="18">
        <v>10</v>
      </c>
      <c r="F33" s="18">
        <v>6</v>
      </c>
      <c r="G33" s="18"/>
      <c r="H33" s="18"/>
      <c r="I33" s="18"/>
      <c r="J33" s="18"/>
      <c r="K33" s="18"/>
      <c r="L33" s="18"/>
      <c r="M33" s="18">
        <v>2</v>
      </c>
      <c r="N33" s="18"/>
      <c r="O33" s="18">
        <v>2</v>
      </c>
      <c r="P33" s="18"/>
      <c r="Q33" s="18"/>
      <c r="R33" s="18">
        <v>1</v>
      </c>
      <c r="S33" s="18">
        <v>6</v>
      </c>
      <c r="T33" s="18">
        <v>8</v>
      </c>
      <c r="U33" s="18">
        <v>16</v>
      </c>
      <c r="V33" s="18"/>
      <c r="W33" s="18">
        <v>18</v>
      </c>
      <c r="X33" s="18">
        <v>5</v>
      </c>
      <c r="Y33" s="18">
        <v>7</v>
      </c>
      <c r="Z33" s="18"/>
      <c r="AA33" s="18">
        <v>2</v>
      </c>
      <c r="AB33" s="18"/>
      <c r="AC33" s="18">
        <v>1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>
        <v>1</v>
      </c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73</v>
      </c>
      <c r="C34" s="18">
        <v>29</v>
      </c>
      <c r="D34" s="18"/>
      <c r="E34" s="18">
        <v>3</v>
      </c>
      <c r="F34" s="18"/>
      <c r="G34" s="18"/>
      <c r="H34" s="18"/>
      <c r="I34" s="18"/>
      <c r="J34" s="18">
        <v>2</v>
      </c>
      <c r="K34" s="18"/>
      <c r="L34" s="18"/>
      <c r="M34" s="18"/>
      <c r="N34" s="18">
        <v>1</v>
      </c>
      <c r="O34" s="18"/>
      <c r="P34" s="18"/>
      <c r="Q34" s="18"/>
      <c r="R34" s="18"/>
      <c r="S34" s="18"/>
      <c r="T34" s="18">
        <v>4</v>
      </c>
      <c r="U34" s="18">
        <v>3</v>
      </c>
      <c r="V34" s="18">
        <v>24</v>
      </c>
      <c r="W34" s="18"/>
      <c r="X34" s="18">
        <v>2</v>
      </c>
      <c r="Y34" s="18"/>
      <c r="Z34" s="18"/>
      <c r="AA34" s="18">
        <v>1</v>
      </c>
      <c r="AB34" s="18"/>
      <c r="AC34" s="18">
        <v>1</v>
      </c>
      <c r="AD34" s="18">
        <v>1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>
        <v>1</v>
      </c>
      <c r="AP34" s="18"/>
      <c r="AQ34" s="18"/>
      <c r="AR34" s="18"/>
      <c r="AS34" s="18"/>
      <c r="AT34" s="18"/>
      <c r="AU34" s="18">
        <v>1</v>
      </c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43</v>
      </c>
      <c r="C35" s="18">
        <v>16</v>
      </c>
      <c r="D35" s="18">
        <v>2</v>
      </c>
      <c r="E35" s="18">
        <v>8</v>
      </c>
      <c r="F35" s="18">
        <v>7</v>
      </c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6</v>
      </c>
      <c r="W35" s="18"/>
      <c r="X35" s="18"/>
      <c r="Y35" s="18"/>
      <c r="Z35" s="18"/>
      <c r="AA35" s="18">
        <v>3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2987</v>
      </c>
      <c r="C36" s="14">
        <f t="shared" si="16"/>
        <v>947</v>
      </c>
      <c r="D36" s="14">
        <f t="shared" si="16"/>
        <v>463</v>
      </c>
      <c r="E36" s="14">
        <f t="shared" si="16"/>
        <v>90</v>
      </c>
      <c r="F36" s="14">
        <f t="shared" si="16"/>
        <v>53</v>
      </c>
      <c r="G36" s="14">
        <f t="shared" si="16"/>
        <v>8</v>
      </c>
      <c r="H36" s="14">
        <f t="shared" si="16"/>
        <v>9</v>
      </c>
      <c r="I36" s="14">
        <f t="shared" si="16"/>
        <v>8</v>
      </c>
      <c r="J36" s="14">
        <f t="shared" si="16"/>
        <v>68</v>
      </c>
      <c r="K36" s="14">
        <f t="shared" si="16"/>
        <v>10</v>
      </c>
      <c r="L36" s="14">
        <f t="shared" si="16"/>
        <v>11</v>
      </c>
      <c r="M36" s="14">
        <f t="shared" si="16"/>
        <v>15</v>
      </c>
      <c r="N36" s="14">
        <f t="shared" si="16"/>
        <v>10</v>
      </c>
      <c r="O36" s="14">
        <f t="shared" si="16"/>
        <v>4</v>
      </c>
      <c r="P36" s="14">
        <f t="shared" si="16"/>
        <v>6</v>
      </c>
      <c r="Q36" s="14">
        <f t="shared" si="16"/>
        <v>1</v>
      </c>
      <c r="R36" s="14">
        <f t="shared" si="16"/>
        <v>5</v>
      </c>
      <c r="S36" s="14">
        <f t="shared" si="16"/>
        <v>2</v>
      </c>
      <c r="T36" s="14">
        <f t="shared" si="16"/>
        <v>5</v>
      </c>
      <c r="U36" s="14">
        <f t="shared" si="16"/>
        <v>7</v>
      </c>
      <c r="V36" s="14">
        <f t="shared" si="16"/>
        <v>7</v>
      </c>
      <c r="W36" s="14">
        <f t="shared" si="16"/>
        <v>0</v>
      </c>
      <c r="X36" s="14">
        <f t="shared" si="16"/>
        <v>2</v>
      </c>
      <c r="Y36" s="14">
        <f t="shared" si="16"/>
        <v>81</v>
      </c>
      <c r="Z36" s="14">
        <f t="shared" si="16"/>
        <v>148</v>
      </c>
      <c r="AA36" s="14">
        <f t="shared" si="16"/>
        <v>300</v>
      </c>
      <c r="AB36" s="14">
        <f t="shared" si="16"/>
        <v>149</v>
      </c>
      <c r="AC36" s="14">
        <f t="shared" si="16"/>
        <v>114</v>
      </c>
      <c r="AD36" s="14">
        <f t="shared" si="16"/>
        <v>60</v>
      </c>
      <c r="AE36" s="14">
        <f t="shared" si="16"/>
        <v>46</v>
      </c>
      <c r="AF36" s="14">
        <f t="shared" si="16"/>
        <v>52</v>
      </c>
      <c r="AG36" s="14">
        <f t="shared" si="16"/>
        <v>23</v>
      </c>
      <c r="AH36" s="14">
        <f aca="true" t="shared" si="17" ref="AH36:AZ36">SUM(AH37:AH43)</f>
        <v>87</v>
      </c>
      <c r="AI36" s="14">
        <f t="shared" si="17"/>
        <v>24</v>
      </c>
      <c r="AJ36" s="14">
        <f t="shared" si="17"/>
        <v>17</v>
      </c>
      <c r="AK36" s="14">
        <f t="shared" si="17"/>
        <v>2</v>
      </c>
      <c r="AL36" s="14">
        <f t="shared" si="17"/>
        <v>37</v>
      </c>
      <c r="AM36" s="14">
        <f t="shared" si="17"/>
        <v>16</v>
      </c>
      <c r="AN36" s="14">
        <f t="shared" si="17"/>
        <v>3</v>
      </c>
      <c r="AO36" s="14">
        <f t="shared" si="17"/>
        <v>18</v>
      </c>
      <c r="AP36" s="14">
        <f t="shared" si="17"/>
        <v>2</v>
      </c>
      <c r="AQ36" s="14">
        <f t="shared" si="17"/>
        <v>7</v>
      </c>
      <c r="AR36" s="14">
        <f t="shared" si="17"/>
        <v>4</v>
      </c>
      <c r="AS36" s="14">
        <f t="shared" si="17"/>
        <v>5</v>
      </c>
      <c r="AT36" s="14">
        <f t="shared" si="17"/>
        <v>7</v>
      </c>
      <c r="AU36" s="14">
        <f t="shared" si="17"/>
        <v>23</v>
      </c>
      <c r="AV36" s="14">
        <f t="shared" si="17"/>
        <v>3</v>
      </c>
      <c r="AW36" s="15">
        <f t="shared" si="17"/>
        <v>4</v>
      </c>
      <c r="AX36" s="14">
        <f t="shared" si="17"/>
        <v>14</v>
      </c>
      <c r="AY36" s="14">
        <f t="shared" si="17"/>
        <v>3</v>
      </c>
      <c r="AZ36" s="15">
        <f t="shared" si="17"/>
        <v>7</v>
      </c>
    </row>
    <row r="37" spans="1:52" ht="13.5">
      <c r="A37" s="16" t="s">
        <v>83</v>
      </c>
      <c r="B37" s="17">
        <f aca="true" t="shared" si="18" ref="B37:B43">SUM(C37:AZ37)</f>
        <v>548</v>
      </c>
      <c r="C37" s="18">
        <v>164</v>
      </c>
      <c r="D37" s="18">
        <v>153</v>
      </c>
      <c r="E37" s="18">
        <v>19</v>
      </c>
      <c r="F37" s="18">
        <v>10</v>
      </c>
      <c r="G37" s="18">
        <v>2</v>
      </c>
      <c r="H37" s="18">
        <v>3</v>
      </c>
      <c r="I37" s="18"/>
      <c r="J37" s="18">
        <v>5</v>
      </c>
      <c r="K37" s="18"/>
      <c r="L37" s="18">
        <v>1</v>
      </c>
      <c r="M37" s="18">
        <v>4</v>
      </c>
      <c r="N37" s="18">
        <v>1</v>
      </c>
      <c r="O37" s="18">
        <v>3</v>
      </c>
      <c r="P37" s="18">
        <v>1</v>
      </c>
      <c r="Q37" s="18">
        <v>1</v>
      </c>
      <c r="R37" s="18"/>
      <c r="S37" s="18">
        <v>1</v>
      </c>
      <c r="T37" s="18">
        <v>2</v>
      </c>
      <c r="U37" s="18"/>
      <c r="V37" s="18">
        <v>5</v>
      </c>
      <c r="W37" s="18"/>
      <c r="X37" s="18"/>
      <c r="Y37" s="18"/>
      <c r="Z37" s="18">
        <v>57</v>
      </c>
      <c r="AA37" s="18">
        <v>47</v>
      </c>
      <c r="AB37" s="18">
        <v>20</v>
      </c>
      <c r="AC37" s="18">
        <v>9</v>
      </c>
      <c r="AD37" s="18">
        <v>6</v>
      </c>
      <c r="AE37" s="18"/>
      <c r="AF37" s="18">
        <v>6</v>
      </c>
      <c r="AG37" s="18"/>
      <c r="AH37" s="18">
        <v>4</v>
      </c>
      <c r="AI37" s="18"/>
      <c r="AJ37" s="18">
        <v>1</v>
      </c>
      <c r="AK37" s="18"/>
      <c r="AL37" s="18">
        <v>4</v>
      </c>
      <c r="AM37" s="18">
        <v>3</v>
      </c>
      <c r="AN37" s="18">
        <v>1</v>
      </c>
      <c r="AO37" s="18">
        <v>3</v>
      </c>
      <c r="AP37" s="18"/>
      <c r="AQ37" s="18"/>
      <c r="AR37" s="18"/>
      <c r="AS37" s="18">
        <v>3</v>
      </c>
      <c r="AT37" s="18">
        <v>1</v>
      </c>
      <c r="AU37" s="18">
        <v>1</v>
      </c>
      <c r="AV37" s="18"/>
      <c r="AW37" s="19"/>
      <c r="AX37" s="18">
        <v>4</v>
      </c>
      <c r="AY37" s="18">
        <v>1</v>
      </c>
      <c r="AZ37" s="19">
        <v>2</v>
      </c>
    </row>
    <row r="38" spans="1:52" ht="13.5">
      <c r="A38" s="16" t="s">
        <v>84</v>
      </c>
      <c r="B38" s="17">
        <f t="shared" si="18"/>
        <v>717</v>
      </c>
      <c r="C38" s="18">
        <v>232</v>
      </c>
      <c r="D38" s="18">
        <v>121</v>
      </c>
      <c r="E38" s="18">
        <v>22</v>
      </c>
      <c r="F38" s="18">
        <v>16</v>
      </c>
      <c r="G38" s="18">
        <v>2</v>
      </c>
      <c r="H38" s="18">
        <v>1</v>
      </c>
      <c r="I38" s="18">
        <v>4</v>
      </c>
      <c r="J38" s="18">
        <v>12</v>
      </c>
      <c r="K38" s="18">
        <v>1</v>
      </c>
      <c r="L38" s="18">
        <v>2</v>
      </c>
      <c r="M38" s="18">
        <v>8</v>
      </c>
      <c r="N38" s="18">
        <v>5</v>
      </c>
      <c r="O38" s="18"/>
      <c r="P38" s="18">
        <v>4</v>
      </c>
      <c r="Q38" s="18"/>
      <c r="R38" s="18"/>
      <c r="S38" s="18"/>
      <c r="T38" s="18">
        <v>2</v>
      </c>
      <c r="U38" s="18">
        <v>6</v>
      </c>
      <c r="V38" s="18">
        <v>1</v>
      </c>
      <c r="W38" s="18"/>
      <c r="X38" s="18">
        <v>1</v>
      </c>
      <c r="Y38" s="18">
        <v>45</v>
      </c>
      <c r="Z38" s="18"/>
      <c r="AA38" s="18">
        <v>103</v>
      </c>
      <c r="AB38" s="18">
        <v>34</v>
      </c>
      <c r="AC38" s="18">
        <v>10</v>
      </c>
      <c r="AD38" s="18">
        <v>2</v>
      </c>
      <c r="AE38" s="18">
        <v>4</v>
      </c>
      <c r="AF38" s="18">
        <v>5</v>
      </c>
      <c r="AG38" s="18">
        <v>7</v>
      </c>
      <c r="AH38" s="18">
        <v>16</v>
      </c>
      <c r="AI38" s="18">
        <v>5</v>
      </c>
      <c r="AJ38" s="18">
        <v>3</v>
      </c>
      <c r="AK38" s="18">
        <v>2</v>
      </c>
      <c r="AL38" s="18">
        <v>7</v>
      </c>
      <c r="AM38" s="18">
        <v>5</v>
      </c>
      <c r="AN38" s="18">
        <v>2</v>
      </c>
      <c r="AO38" s="18">
        <v>3</v>
      </c>
      <c r="AP38" s="18">
        <v>2</v>
      </c>
      <c r="AQ38" s="18"/>
      <c r="AR38" s="18">
        <v>1</v>
      </c>
      <c r="AS38" s="18"/>
      <c r="AT38" s="18"/>
      <c r="AU38" s="18">
        <v>14</v>
      </c>
      <c r="AV38" s="18">
        <v>1</v>
      </c>
      <c r="AW38" s="19">
        <v>2</v>
      </c>
      <c r="AX38" s="18">
        <v>2</v>
      </c>
      <c r="AY38" s="18"/>
      <c r="AZ38" s="19">
        <v>2</v>
      </c>
    </row>
    <row r="39" spans="1:52" ht="13.5">
      <c r="A39" s="16" t="s">
        <v>85</v>
      </c>
      <c r="B39" s="17">
        <f t="shared" si="18"/>
        <v>785</v>
      </c>
      <c r="C39" s="18">
        <v>300</v>
      </c>
      <c r="D39" s="18">
        <v>96</v>
      </c>
      <c r="E39" s="18">
        <v>20</v>
      </c>
      <c r="F39" s="18">
        <v>9</v>
      </c>
      <c r="G39" s="18">
        <v>3</v>
      </c>
      <c r="H39" s="18">
        <v>3</v>
      </c>
      <c r="I39" s="18">
        <v>1</v>
      </c>
      <c r="J39" s="18">
        <v>28</v>
      </c>
      <c r="K39" s="18">
        <v>9</v>
      </c>
      <c r="L39" s="18">
        <v>1</v>
      </c>
      <c r="M39" s="18">
        <v>2</v>
      </c>
      <c r="N39" s="18">
        <v>4</v>
      </c>
      <c r="O39" s="18">
        <v>1</v>
      </c>
      <c r="P39" s="18">
        <v>1</v>
      </c>
      <c r="Q39" s="18"/>
      <c r="R39" s="18">
        <v>4</v>
      </c>
      <c r="S39" s="18"/>
      <c r="T39" s="18"/>
      <c r="U39" s="18"/>
      <c r="V39" s="18">
        <v>1</v>
      </c>
      <c r="W39" s="18"/>
      <c r="X39" s="18"/>
      <c r="Y39" s="18">
        <v>26</v>
      </c>
      <c r="Z39" s="18">
        <v>66</v>
      </c>
      <c r="AA39" s="18"/>
      <c r="AB39" s="18">
        <v>60</v>
      </c>
      <c r="AC39" s="18">
        <v>46</v>
      </c>
      <c r="AD39" s="18">
        <v>12</v>
      </c>
      <c r="AE39" s="18">
        <v>6</v>
      </c>
      <c r="AF39" s="18">
        <v>1</v>
      </c>
      <c r="AG39" s="18">
        <v>5</v>
      </c>
      <c r="AH39" s="18">
        <v>20</v>
      </c>
      <c r="AI39" s="18">
        <v>7</v>
      </c>
      <c r="AJ39" s="18">
        <v>10</v>
      </c>
      <c r="AK39" s="18"/>
      <c r="AL39" s="18">
        <v>12</v>
      </c>
      <c r="AM39" s="18">
        <v>4</v>
      </c>
      <c r="AN39" s="18"/>
      <c r="AO39" s="18">
        <v>10</v>
      </c>
      <c r="AP39" s="18"/>
      <c r="AQ39" s="18">
        <v>2</v>
      </c>
      <c r="AR39" s="18">
        <v>2</v>
      </c>
      <c r="AS39" s="18"/>
      <c r="AT39" s="18">
        <v>5</v>
      </c>
      <c r="AU39" s="18">
        <v>5</v>
      </c>
      <c r="AV39" s="18"/>
      <c r="AW39" s="19"/>
      <c r="AX39" s="18">
        <v>2</v>
      </c>
      <c r="AY39" s="18">
        <v>1</v>
      </c>
      <c r="AZ39" s="19"/>
    </row>
    <row r="40" spans="1:52" ht="13.5">
      <c r="A40" s="16" t="s">
        <v>86</v>
      </c>
      <c r="B40" s="17">
        <f t="shared" si="18"/>
        <v>393</v>
      </c>
      <c r="C40" s="18">
        <v>131</v>
      </c>
      <c r="D40" s="18">
        <v>57</v>
      </c>
      <c r="E40" s="18">
        <v>10</v>
      </c>
      <c r="F40" s="18">
        <v>6</v>
      </c>
      <c r="G40" s="18"/>
      <c r="H40" s="18"/>
      <c r="I40" s="18">
        <v>2</v>
      </c>
      <c r="J40" s="18">
        <v>4</v>
      </c>
      <c r="K40" s="18"/>
      <c r="L40" s="18">
        <v>1</v>
      </c>
      <c r="M40" s="18"/>
      <c r="N40" s="18"/>
      <c r="O40" s="18"/>
      <c r="P40" s="18"/>
      <c r="Q40" s="18"/>
      <c r="R40" s="18">
        <v>1</v>
      </c>
      <c r="S40" s="18">
        <v>1</v>
      </c>
      <c r="T40" s="18">
        <v>1</v>
      </c>
      <c r="U40" s="18">
        <v>1</v>
      </c>
      <c r="V40" s="18"/>
      <c r="W40" s="18"/>
      <c r="X40" s="18"/>
      <c r="Y40" s="18">
        <v>3</v>
      </c>
      <c r="Z40" s="18">
        <v>8</v>
      </c>
      <c r="AA40" s="18">
        <v>81</v>
      </c>
      <c r="AB40" s="18"/>
      <c r="AC40" s="18">
        <v>34</v>
      </c>
      <c r="AD40" s="18">
        <v>8</v>
      </c>
      <c r="AE40" s="18">
        <v>10</v>
      </c>
      <c r="AF40" s="18">
        <v>4</v>
      </c>
      <c r="AG40" s="18">
        <v>2</v>
      </c>
      <c r="AH40" s="18">
        <v>5</v>
      </c>
      <c r="AI40" s="18">
        <v>9</v>
      </c>
      <c r="AJ40" s="18"/>
      <c r="AK40" s="18"/>
      <c r="AL40" s="18">
        <v>3</v>
      </c>
      <c r="AM40" s="18"/>
      <c r="AN40" s="18"/>
      <c r="AO40" s="18"/>
      <c r="AP40" s="18"/>
      <c r="AQ40" s="18">
        <v>4</v>
      </c>
      <c r="AR40" s="18"/>
      <c r="AS40" s="18"/>
      <c r="AT40" s="18"/>
      <c r="AU40" s="18">
        <v>2</v>
      </c>
      <c r="AV40" s="18"/>
      <c r="AW40" s="19">
        <v>2</v>
      </c>
      <c r="AX40" s="18">
        <v>2</v>
      </c>
      <c r="AY40" s="18">
        <v>1</v>
      </c>
      <c r="AZ40" s="19"/>
    </row>
    <row r="41" spans="1:52" ht="13.5">
      <c r="A41" s="44" t="s">
        <v>87</v>
      </c>
      <c r="B41" s="17">
        <f t="shared" si="18"/>
        <v>236</v>
      </c>
      <c r="C41" s="18">
        <v>52</v>
      </c>
      <c r="D41" s="18">
        <v>25</v>
      </c>
      <c r="E41" s="18">
        <v>11</v>
      </c>
      <c r="F41" s="18">
        <v>3</v>
      </c>
      <c r="G41" s="18">
        <v>1</v>
      </c>
      <c r="H41" s="18"/>
      <c r="I41" s="18">
        <v>1</v>
      </c>
      <c r="J41" s="18">
        <v>9</v>
      </c>
      <c r="K41" s="18"/>
      <c r="L41" s="18">
        <v>6</v>
      </c>
      <c r="M41" s="18">
        <v>1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>
        <v>1</v>
      </c>
      <c r="Y41" s="18">
        <v>5</v>
      </c>
      <c r="Z41" s="18">
        <v>8</v>
      </c>
      <c r="AA41" s="18">
        <v>44</v>
      </c>
      <c r="AB41" s="18">
        <v>24</v>
      </c>
      <c r="AC41" s="18"/>
      <c r="AD41" s="18">
        <v>9</v>
      </c>
      <c r="AE41" s="18">
        <v>7</v>
      </c>
      <c r="AF41" s="18">
        <v>5</v>
      </c>
      <c r="AG41" s="18">
        <v>6</v>
      </c>
      <c r="AH41" s="18">
        <v>9</v>
      </c>
      <c r="AI41" s="18"/>
      <c r="AJ41" s="18"/>
      <c r="AK41" s="18"/>
      <c r="AL41" s="18">
        <v>1</v>
      </c>
      <c r="AM41" s="18">
        <v>3</v>
      </c>
      <c r="AN41" s="18"/>
      <c r="AO41" s="18">
        <v>2</v>
      </c>
      <c r="AP41" s="18"/>
      <c r="AQ41" s="18">
        <v>1</v>
      </c>
      <c r="AR41" s="18"/>
      <c r="AS41" s="18"/>
      <c r="AT41" s="18">
        <v>1</v>
      </c>
      <c r="AU41" s="18"/>
      <c r="AV41" s="18"/>
      <c r="AW41" s="19"/>
      <c r="AX41" s="18">
        <v>1</v>
      </c>
      <c r="AY41" s="18"/>
      <c r="AZ41" s="19"/>
    </row>
    <row r="42" spans="1:52" ht="13.5">
      <c r="A42" s="44" t="s">
        <v>88</v>
      </c>
      <c r="B42" s="17">
        <f t="shared" si="18"/>
        <v>161</v>
      </c>
      <c r="C42" s="18">
        <v>37</v>
      </c>
      <c r="D42" s="18">
        <v>9</v>
      </c>
      <c r="E42" s="18">
        <v>1</v>
      </c>
      <c r="F42" s="18">
        <v>4</v>
      </c>
      <c r="G42" s="18"/>
      <c r="H42" s="18">
        <v>2</v>
      </c>
      <c r="I42" s="18"/>
      <c r="J42" s="18">
        <v>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2</v>
      </c>
      <c r="Z42" s="18">
        <v>1</v>
      </c>
      <c r="AA42" s="18">
        <v>14</v>
      </c>
      <c r="AB42" s="18">
        <v>8</v>
      </c>
      <c r="AC42" s="18">
        <v>10</v>
      </c>
      <c r="AD42" s="18"/>
      <c r="AE42" s="18">
        <v>19</v>
      </c>
      <c r="AF42" s="18">
        <v>11</v>
      </c>
      <c r="AG42" s="18">
        <v>1</v>
      </c>
      <c r="AH42" s="18">
        <v>20</v>
      </c>
      <c r="AI42" s="18"/>
      <c r="AJ42" s="18">
        <v>2</v>
      </c>
      <c r="AK42" s="18"/>
      <c r="AL42" s="18">
        <v>5</v>
      </c>
      <c r="AM42" s="18">
        <v>1</v>
      </c>
      <c r="AN42" s="18"/>
      <c r="AO42" s="18"/>
      <c r="AP42" s="18"/>
      <c r="AQ42" s="18"/>
      <c r="AR42" s="18"/>
      <c r="AS42" s="18">
        <v>1</v>
      </c>
      <c r="AT42" s="18"/>
      <c r="AU42" s="18"/>
      <c r="AV42" s="18"/>
      <c r="AW42" s="18"/>
      <c r="AX42" s="18">
        <v>3</v>
      </c>
      <c r="AY42" s="18"/>
      <c r="AZ42" s="19">
        <v>3</v>
      </c>
    </row>
    <row r="43" spans="1:53" s="4" customFormat="1" ht="12.75" customHeight="1">
      <c r="A43" s="41" t="s">
        <v>89</v>
      </c>
      <c r="B43" s="42">
        <f t="shared" si="18"/>
        <v>147</v>
      </c>
      <c r="C43" s="33">
        <v>31</v>
      </c>
      <c r="D43" s="33">
        <v>2</v>
      </c>
      <c r="E43" s="33">
        <v>7</v>
      </c>
      <c r="F43" s="33">
        <v>5</v>
      </c>
      <c r="G43" s="33"/>
      <c r="H43" s="33"/>
      <c r="I43" s="33"/>
      <c r="J43" s="33">
        <v>3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>
        <v>8</v>
      </c>
      <c r="AA43" s="33">
        <v>11</v>
      </c>
      <c r="AB43" s="33">
        <v>3</v>
      </c>
      <c r="AC43" s="33">
        <v>5</v>
      </c>
      <c r="AD43" s="33">
        <v>23</v>
      </c>
      <c r="AE43" s="33"/>
      <c r="AF43" s="33">
        <v>20</v>
      </c>
      <c r="AG43" s="33">
        <v>2</v>
      </c>
      <c r="AH43" s="33">
        <v>13</v>
      </c>
      <c r="AI43" s="33">
        <v>3</v>
      </c>
      <c r="AJ43" s="33">
        <v>1</v>
      </c>
      <c r="AK43" s="33"/>
      <c r="AL43" s="33">
        <v>5</v>
      </c>
      <c r="AM43" s="33"/>
      <c r="AN43" s="33"/>
      <c r="AO43" s="33"/>
      <c r="AP43" s="33"/>
      <c r="AQ43" s="33"/>
      <c r="AR43" s="33">
        <v>1</v>
      </c>
      <c r="AS43" s="33">
        <v>1</v>
      </c>
      <c r="AT43" s="33"/>
      <c r="AU43" s="33">
        <v>1</v>
      </c>
      <c r="AV43" s="33">
        <v>2</v>
      </c>
      <c r="AW43" s="33"/>
      <c r="AX43" s="33"/>
      <c r="AY43" s="33"/>
      <c r="AZ43" s="34"/>
      <c r="BA43" s="40"/>
    </row>
    <row r="44" spans="1:52" ht="13.5">
      <c r="A44" s="43" t="s">
        <v>90</v>
      </c>
      <c r="B44" s="13">
        <f aca="true" t="shared" si="19" ref="B44:AG44">SUM(B45:B46)</f>
        <v>591</v>
      </c>
      <c r="C44" s="14">
        <f t="shared" si="19"/>
        <v>125</v>
      </c>
      <c r="D44" s="14">
        <f t="shared" si="19"/>
        <v>25</v>
      </c>
      <c r="E44" s="14">
        <f t="shared" si="19"/>
        <v>5</v>
      </c>
      <c r="F44" s="14">
        <f t="shared" si="19"/>
        <v>9</v>
      </c>
      <c r="G44" s="14">
        <f t="shared" si="19"/>
        <v>1</v>
      </c>
      <c r="H44" s="14">
        <f t="shared" si="19"/>
        <v>0</v>
      </c>
      <c r="I44" s="14">
        <f t="shared" si="19"/>
        <v>0</v>
      </c>
      <c r="J44" s="14">
        <f t="shared" si="19"/>
        <v>27</v>
      </c>
      <c r="K44" s="14">
        <f t="shared" si="19"/>
        <v>1</v>
      </c>
      <c r="L44" s="14">
        <f t="shared" si="19"/>
        <v>4</v>
      </c>
      <c r="M44" s="14">
        <f t="shared" si="19"/>
        <v>1</v>
      </c>
      <c r="N44" s="14">
        <f t="shared" si="19"/>
        <v>0</v>
      </c>
      <c r="O44" s="14">
        <f t="shared" si="19"/>
        <v>1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9</v>
      </c>
      <c r="Z44" s="14">
        <f t="shared" si="19"/>
        <v>11</v>
      </c>
      <c r="AA44" s="14">
        <f t="shared" si="19"/>
        <v>29</v>
      </c>
      <c r="AB44" s="14">
        <f t="shared" si="19"/>
        <v>2</v>
      </c>
      <c r="AC44" s="14">
        <f t="shared" si="19"/>
        <v>13</v>
      </c>
      <c r="AD44" s="14">
        <f t="shared" si="19"/>
        <v>17</v>
      </c>
      <c r="AE44" s="14">
        <f t="shared" si="19"/>
        <v>48</v>
      </c>
      <c r="AF44" s="14">
        <f t="shared" si="19"/>
        <v>42</v>
      </c>
      <c r="AG44" s="14">
        <f t="shared" si="19"/>
        <v>32</v>
      </c>
      <c r="AH44" s="14">
        <f aca="true" t="shared" si="20" ref="AH44:AZ44">SUM(AH45:AH46)</f>
        <v>51</v>
      </c>
      <c r="AI44" s="14">
        <f t="shared" si="20"/>
        <v>26</v>
      </c>
      <c r="AJ44" s="14">
        <f t="shared" si="20"/>
        <v>20</v>
      </c>
      <c r="AK44" s="14">
        <f t="shared" si="20"/>
        <v>3</v>
      </c>
      <c r="AL44" s="14">
        <f t="shared" si="20"/>
        <v>49</v>
      </c>
      <c r="AM44" s="14">
        <f t="shared" si="20"/>
        <v>8</v>
      </c>
      <c r="AN44" s="14">
        <f t="shared" si="20"/>
        <v>1</v>
      </c>
      <c r="AO44" s="14">
        <f t="shared" si="20"/>
        <v>6</v>
      </c>
      <c r="AP44" s="14">
        <f t="shared" si="20"/>
        <v>0</v>
      </c>
      <c r="AQ44" s="14">
        <f t="shared" si="20"/>
        <v>8</v>
      </c>
      <c r="AR44" s="14">
        <f t="shared" si="20"/>
        <v>3</v>
      </c>
      <c r="AS44" s="14">
        <f t="shared" si="20"/>
        <v>0</v>
      </c>
      <c r="AT44" s="14">
        <f t="shared" si="20"/>
        <v>2</v>
      </c>
      <c r="AU44" s="14">
        <f t="shared" si="20"/>
        <v>0</v>
      </c>
      <c r="AV44" s="14">
        <f t="shared" si="20"/>
        <v>2</v>
      </c>
      <c r="AW44" s="14">
        <f t="shared" si="20"/>
        <v>0</v>
      </c>
      <c r="AX44" s="14">
        <f t="shared" si="20"/>
        <v>9</v>
      </c>
      <c r="AY44" s="14">
        <f t="shared" si="20"/>
        <v>0</v>
      </c>
      <c r="AZ44" s="15">
        <f t="shared" si="20"/>
        <v>1</v>
      </c>
    </row>
    <row r="45" spans="1:52" ht="13.5">
      <c r="A45" s="44" t="s">
        <v>91</v>
      </c>
      <c r="B45" s="17">
        <f>SUM(C45:AZ45)</f>
        <v>284</v>
      </c>
      <c r="C45" s="18">
        <v>71</v>
      </c>
      <c r="D45" s="18">
        <v>15</v>
      </c>
      <c r="E45" s="18">
        <v>3</v>
      </c>
      <c r="F45" s="18">
        <v>7</v>
      </c>
      <c r="G45" s="18"/>
      <c r="H45" s="18"/>
      <c r="I45" s="18"/>
      <c r="J45" s="18">
        <v>12</v>
      </c>
      <c r="K45" s="18"/>
      <c r="L45" s="18">
        <v>3</v>
      </c>
      <c r="M45" s="18"/>
      <c r="N45" s="18"/>
      <c r="O45" s="18">
        <v>1</v>
      </c>
      <c r="P45" s="18"/>
      <c r="Q45" s="18"/>
      <c r="R45" s="18"/>
      <c r="S45" s="18"/>
      <c r="T45" s="18"/>
      <c r="U45" s="18"/>
      <c r="V45" s="18"/>
      <c r="W45" s="18"/>
      <c r="X45" s="18"/>
      <c r="Y45" s="18">
        <v>9</v>
      </c>
      <c r="Z45" s="18">
        <v>7</v>
      </c>
      <c r="AA45" s="18">
        <v>11</v>
      </c>
      <c r="AB45" s="18">
        <v>1</v>
      </c>
      <c r="AC45" s="18">
        <v>9</v>
      </c>
      <c r="AD45" s="18">
        <v>9</v>
      </c>
      <c r="AE45" s="18">
        <v>36</v>
      </c>
      <c r="AF45" s="18"/>
      <c r="AG45" s="18">
        <v>32</v>
      </c>
      <c r="AH45" s="18">
        <v>24</v>
      </c>
      <c r="AI45" s="18">
        <v>7</v>
      </c>
      <c r="AJ45" s="18">
        <v>8</v>
      </c>
      <c r="AK45" s="18"/>
      <c r="AL45" s="18">
        <v>7</v>
      </c>
      <c r="AM45" s="18"/>
      <c r="AN45" s="18">
        <v>1</v>
      </c>
      <c r="AO45" s="18">
        <v>1</v>
      </c>
      <c r="AP45" s="18"/>
      <c r="AQ45" s="18">
        <v>1</v>
      </c>
      <c r="AR45" s="18"/>
      <c r="AS45" s="18"/>
      <c r="AT45" s="18"/>
      <c r="AU45" s="18"/>
      <c r="AV45" s="18">
        <v>2</v>
      </c>
      <c r="AW45" s="18"/>
      <c r="AX45" s="18">
        <v>7</v>
      </c>
      <c r="AY45" s="18"/>
      <c r="AZ45" s="19"/>
    </row>
    <row r="46" spans="1:52" ht="13.5">
      <c r="A46" s="41" t="s">
        <v>92</v>
      </c>
      <c r="B46" s="17">
        <f>SUM(C46:AZ46)</f>
        <v>307</v>
      </c>
      <c r="C46" s="18">
        <v>54</v>
      </c>
      <c r="D46" s="18">
        <v>10</v>
      </c>
      <c r="E46" s="18">
        <v>2</v>
      </c>
      <c r="F46" s="18">
        <v>2</v>
      </c>
      <c r="G46" s="18">
        <v>1</v>
      </c>
      <c r="H46" s="18"/>
      <c r="I46" s="18"/>
      <c r="J46" s="18">
        <v>15</v>
      </c>
      <c r="K46" s="18">
        <v>1</v>
      </c>
      <c r="L46" s="18">
        <v>1</v>
      </c>
      <c r="M46" s="18">
        <v>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4</v>
      </c>
      <c r="AA46" s="18">
        <v>18</v>
      </c>
      <c r="AB46" s="18">
        <v>1</v>
      </c>
      <c r="AC46" s="18">
        <v>4</v>
      </c>
      <c r="AD46" s="18">
        <v>8</v>
      </c>
      <c r="AE46" s="18">
        <v>12</v>
      </c>
      <c r="AF46" s="18">
        <v>42</v>
      </c>
      <c r="AG46" s="18"/>
      <c r="AH46" s="18">
        <v>27</v>
      </c>
      <c r="AI46" s="18">
        <v>19</v>
      </c>
      <c r="AJ46" s="18">
        <v>12</v>
      </c>
      <c r="AK46" s="18">
        <v>3</v>
      </c>
      <c r="AL46" s="18">
        <v>42</v>
      </c>
      <c r="AM46" s="18">
        <v>8</v>
      </c>
      <c r="AN46" s="18"/>
      <c r="AO46" s="18">
        <v>5</v>
      </c>
      <c r="AP46" s="18"/>
      <c r="AQ46" s="18">
        <v>7</v>
      </c>
      <c r="AR46" s="18">
        <v>3</v>
      </c>
      <c r="AS46" s="18"/>
      <c r="AT46" s="18">
        <v>2</v>
      </c>
      <c r="AU46" s="18"/>
      <c r="AV46" s="18"/>
      <c r="AW46" s="18"/>
      <c r="AX46" s="18">
        <v>2</v>
      </c>
      <c r="AY46" s="18"/>
      <c r="AZ46" s="19">
        <v>1</v>
      </c>
    </row>
    <row r="47" spans="1:52" ht="13.5">
      <c r="A47" s="43" t="s">
        <v>93</v>
      </c>
      <c r="B47" s="13">
        <f aca="true" t="shared" si="21" ref="B47:AG47">SUM(B48:B51)</f>
        <v>1226</v>
      </c>
      <c r="C47" s="14">
        <f t="shared" si="21"/>
        <v>306</v>
      </c>
      <c r="D47" s="14">
        <f t="shared" si="21"/>
        <v>34</v>
      </c>
      <c r="E47" s="14">
        <f t="shared" si="21"/>
        <v>23</v>
      </c>
      <c r="F47" s="14">
        <f t="shared" si="21"/>
        <v>23</v>
      </c>
      <c r="G47" s="14">
        <f t="shared" si="21"/>
        <v>1</v>
      </c>
      <c r="H47" s="14">
        <f t="shared" si="21"/>
        <v>0</v>
      </c>
      <c r="I47" s="14">
        <f t="shared" si="21"/>
        <v>0</v>
      </c>
      <c r="J47" s="14">
        <f t="shared" si="21"/>
        <v>57</v>
      </c>
      <c r="K47" s="14">
        <f t="shared" si="21"/>
        <v>1</v>
      </c>
      <c r="L47" s="14">
        <f t="shared" si="21"/>
        <v>2</v>
      </c>
      <c r="M47" s="14">
        <f t="shared" si="21"/>
        <v>4</v>
      </c>
      <c r="N47" s="14">
        <f t="shared" si="21"/>
        <v>2</v>
      </c>
      <c r="O47" s="14">
        <f t="shared" si="21"/>
        <v>2</v>
      </c>
      <c r="P47" s="14">
        <f t="shared" si="21"/>
        <v>0</v>
      </c>
      <c r="Q47" s="14">
        <f t="shared" si="21"/>
        <v>0</v>
      </c>
      <c r="R47" s="14">
        <f t="shared" si="21"/>
        <v>2</v>
      </c>
      <c r="S47" s="14">
        <f t="shared" si="21"/>
        <v>0</v>
      </c>
      <c r="T47" s="14">
        <f t="shared" si="21"/>
        <v>0</v>
      </c>
      <c r="U47" s="14">
        <f t="shared" si="21"/>
        <v>5</v>
      </c>
      <c r="V47" s="14">
        <f t="shared" si="21"/>
        <v>1</v>
      </c>
      <c r="W47" s="14">
        <f t="shared" si="21"/>
        <v>1</v>
      </c>
      <c r="X47" s="14">
        <f t="shared" si="21"/>
        <v>0</v>
      </c>
      <c r="Y47" s="14">
        <f t="shared" si="21"/>
        <v>13</v>
      </c>
      <c r="Z47" s="14">
        <f t="shared" si="21"/>
        <v>19</v>
      </c>
      <c r="AA47" s="14">
        <f t="shared" si="21"/>
        <v>29</v>
      </c>
      <c r="AB47" s="14">
        <f t="shared" si="21"/>
        <v>11</v>
      </c>
      <c r="AC47" s="14">
        <f t="shared" si="21"/>
        <v>15</v>
      </c>
      <c r="AD47" s="14">
        <f t="shared" si="21"/>
        <v>69</v>
      </c>
      <c r="AE47" s="14">
        <f t="shared" si="21"/>
        <v>31</v>
      </c>
      <c r="AF47" s="14">
        <f t="shared" si="21"/>
        <v>58</v>
      </c>
      <c r="AG47" s="14">
        <f t="shared" si="21"/>
        <v>74</v>
      </c>
      <c r="AH47" s="14">
        <f aca="true" t="shared" si="22" ref="AH47:AZ47">SUM(AH48:AH51)</f>
        <v>68</v>
      </c>
      <c r="AI47" s="14">
        <f t="shared" si="22"/>
        <v>160</v>
      </c>
      <c r="AJ47" s="14">
        <f t="shared" si="22"/>
        <v>75</v>
      </c>
      <c r="AK47" s="14">
        <f t="shared" si="22"/>
        <v>7</v>
      </c>
      <c r="AL47" s="14">
        <f t="shared" si="22"/>
        <v>33</v>
      </c>
      <c r="AM47" s="14">
        <f t="shared" si="22"/>
        <v>12</v>
      </c>
      <c r="AN47" s="14">
        <f t="shared" si="22"/>
        <v>4</v>
      </c>
      <c r="AO47" s="14">
        <f t="shared" si="22"/>
        <v>10</v>
      </c>
      <c r="AP47" s="14">
        <f t="shared" si="22"/>
        <v>4</v>
      </c>
      <c r="AQ47" s="14">
        <f t="shared" si="22"/>
        <v>17</v>
      </c>
      <c r="AR47" s="14">
        <f t="shared" si="22"/>
        <v>9</v>
      </c>
      <c r="AS47" s="14">
        <f t="shared" si="22"/>
        <v>1</v>
      </c>
      <c r="AT47" s="14">
        <f t="shared" si="22"/>
        <v>7</v>
      </c>
      <c r="AU47" s="14">
        <f t="shared" si="22"/>
        <v>6</v>
      </c>
      <c r="AV47" s="14">
        <f t="shared" si="22"/>
        <v>8</v>
      </c>
      <c r="AW47" s="14">
        <f t="shared" si="22"/>
        <v>2</v>
      </c>
      <c r="AX47" s="14">
        <f t="shared" si="22"/>
        <v>14</v>
      </c>
      <c r="AY47" s="14">
        <f t="shared" si="22"/>
        <v>3</v>
      </c>
      <c r="AZ47" s="15">
        <f t="shared" si="22"/>
        <v>3</v>
      </c>
    </row>
    <row r="48" spans="1:52" ht="13.5">
      <c r="A48" s="44" t="s">
        <v>94</v>
      </c>
      <c r="B48" s="17">
        <f>SUM(C48:AZ48)</f>
        <v>644</v>
      </c>
      <c r="C48" s="18">
        <v>179</v>
      </c>
      <c r="D48" s="18">
        <v>27</v>
      </c>
      <c r="E48" s="18">
        <v>19</v>
      </c>
      <c r="F48" s="18">
        <v>9</v>
      </c>
      <c r="G48" s="18"/>
      <c r="H48" s="18"/>
      <c r="I48" s="18"/>
      <c r="J48" s="18">
        <v>41</v>
      </c>
      <c r="K48" s="18"/>
      <c r="L48" s="18">
        <v>1</v>
      </c>
      <c r="M48" s="18">
        <v>3</v>
      </c>
      <c r="N48" s="18">
        <v>1</v>
      </c>
      <c r="O48" s="18">
        <v>2</v>
      </c>
      <c r="P48" s="18"/>
      <c r="Q48" s="18"/>
      <c r="R48" s="18">
        <v>1</v>
      </c>
      <c r="S48" s="18"/>
      <c r="T48" s="18"/>
      <c r="U48" s="18"/>
      <c r="V48" s="18">
        <v>1</v>
      </c>
      <c r="W48" s="18"/>
      <c r="X48" s="18"/>
      <c r="Y48" s="18">
        <v>6</v>
      </c>
      <c r="Z48" s="18">
        <v>9</v>
      </c>
      <c r="AA48" s="18">
        <v>14</v>
      </c>
      <c r="AB48" s="18">
        <v>7</v>
      </c>
      <c r="AC48" s="18">
        <v>10</v>
      </c>
      <c r="AD48" s="18">
        <v>52</v>
      </c>
      <c r="AE48" s="18">
        <v>25</v>
      </c>
      <c r="AF48" s="18">
        <v>31</v>
      </c>
      <c r="AG48" s="18">
        <v>31</v>
      </c>
      <c r="AH48" s="18"/>
      <c r="AI48" s="18">
        <v>107</v>
      </c>
      <c r="AJ48" s="18">
        <v>29</v>
      </c>
      <c r="AK48" s="18"/>
      <c r="AL48" s="18">
        <v>10</v>
      </c>
      <c r="AM48" s="18">
        <v>4</v>
      </c>
      <c r="AN48" s="18"/>
      <c r="AO48" s="18"/>
      <c r="AP48" s="18"/>
      <c r="AQ48" s="18">
        <v>1</v>
      </c>
      <c r="AR48" s="18">
        <v>6</v>
      </c>
      <c r="AS48" s="18"/>
      <c r="AT48" s="18">
        <v>7</v>
      </c>
      <c r="AU48" s="18">
        <v>2</v>
      </c>
      <c r="AV48" s="18">
        <v>1</v>
      </c>
      <c r="AW48" s="18">
        <v>2</v>
      </c>
      <c r="AX48" s="18">
        <v>4</v>
      </c>
      <c r="AY48" s="18">
        <v>1</v>
      </c>
      <c r="AZ48" s="19">
        <v>1</v>
      </c>
    </row>
    <row r="49" spans="1:52" ht="13.5">
      <c r="A49" s="44" t="s">
        <v>95</v>
      </c>
      <c r="B49" s="17">
        <f>SUM(C49:AZ49)</f>
        <v>245</v>
      </c>
      <c r="C49" s="18">
        <v>55</v>
      </c>
      <c r="D49" s="18">
        <v>1</v>
      </c>
      <c r="E49" s="18">
        <v>3</v>
      </c>
      <c r="F49" s="18">
        <v>6</v>
      </c>
      <c r="G49" s="18">
        <v>1</v>
      </c>
      <c r="H49" s="18"/>
      <c r="I49" s="18"/>
      <c r="J49" s="18">
        <v>11</v>
      </c>
      <c r="K49" s="18">
        <v>1</v>
      </c>
      <c r="L49" s="18"/>
      <c r="M49" s="18"/>
      <c r="N49" s="18"/>
      <c r="O49" s="18"/>
      <c r="P49" s="18"/>
      <c r="Q49" s="18"/>
      <c r="R49" s="18"/>
      <c r="S49" s="18"/>
      <c r="T49" s="18"/>
      <c r="U49" s="18">
        <v>5</v>
      </c>
      <c r="V49" s="18"/>
      <c r="W49" s="18"/>
      <c r="X49" s="18"/>
      <c r="Y49" s="18">
        <v>1</v>
      </c>
      <c r="Z49" s="18">
        <v>7</v>
      </c>
      <c r="AA49" s="18">
        <v>7</v>
      </c>
      <c r="AB49" s="18">
        <v>3</v>
      </c>
      <c r="AC49" s="18">
        <v>2</v>
      </c>
      <c r="AD49" s="18">
        <v>9</v>
      </c>
      <c r="AE49" s="18">
        <v>2</v>
      </c>
      <c r="AF49" s="18">
        <v>9</v>
      </c>
      <c r="AG49" s="18">
        <v>16</v>
      </c>
      <c r="AH49" s="18">
        <v>33</v>
      </c>
      <c r="AI49" s="18"/>
      <c r="AJ49" s="18">
        <v>34</v>
      </c>
      <c r="AK49" s="18">
        <v>3</v>
      </c>
      <c r="AL49" s="18">
        <v>10</v>
      </c>
      <c r="AM49" s="18">
        <v>5</v>
      </c>
      <c r="AN49" s="18"/>
      <c r="AO49" s="18">
        <v>9</v>
      </c>
      <c r="AP49" s="18"/>
      <c r="AQ49" s="18">
        <v>3</v>
      </c>
      <c r="AR49" s="18">
        <v>3</v>
      </c>
      <c r="AS49" s="18"/>
      <c r="AT49" s="18"/>
      <c r="AU49" s="18">
        <v>1</v>
      </c>
      <c r="AV49" s="18">
        <v>2</v>
      </c>
      <c r="AW49" s="18"/>
      <c r="AX49" s="18">
        <v>2</v>
      </c>
      <c r="AY49" s="18">
        <v>1</v>
      </c>
      <c r="AZ49" s="19"/>
    </row>
    <row r="50" spans="1:52" ht="13.5">
      <c r="A50" s="44" t="s">
        <v>96</v>
      </c>
      <c r="B50" s="17">
        <f>SUM(C50:AZ50)</f>
        <v>287</v>
      </c>
      <c r="C50" s="18">
        <v>70</v>
      </c>
      <c r="D50" s="18">
        <v>6</v>
      </c>
      <c r="E50" s="18">
        <v>1</v>
      </c>
      <c r="F50" s="18">
        <v>8</v>
      </c>
      <c r="G50" s="18"/>
      <c r="H50" s="18"/>
      <c r="I50" s="18"/>
      <c r="J50" s="18">
        <v>5</v>
      </c>
      <c r="K50" s="18"/>
      <c r="L50" s="18">
        <v>1</v>
      </c>
      <c r="M50" s="18"/>
      <c r="N50" s="18">
        <v>1</v>
      </c>
      <c r="O50" s="18"/>
      <c r="P50" s="18"/>
      <c r="Q50" s="18"/>
      <c r="R50" s="18">
        <v>1</v>
      </c>
      <c r="S50" s="18"/>
      <c r="T50" s="18"/>
      <c r="U50" s="18"/>
      <c r="V50" s="18"/>
      <c r="W50" s="18">
        <v>1</v>
      </c>
      <c r="X50" s="18"/>
      <c r="Y50" s="18">
        <v>5</v>
      </c>
      <c r="Z50" s="18">
        <v>2</v>
      </c>
      <c r="AA50" s="18">
        <v>4</v>
      </c>
      <c r="AB50" s="18">
        <v>1</v>
      </c>
      <c r="AC50" s="18">
        <v>3</v>
      </c>
      <c r="AD50" s="18">
        <v>8</v>
      </c>
      <c r="AE50" s="18">
        <v>3</v>
      </c>
      <c r="AF50" s="18">
        <v>18</v>
      </c>
      <c r="AG50" s="18">
        <v>27</v>
      </c>
      <c r="AH50" s="18">
        <v>22</v>
      </c>
      <c r="AI50" s="18">
        <v>43</v>
      </c>
      <c r="AJ50" s="18"/>
      <c r="AK50" s="18">
        <v>4</v>
      </c>
      <c r="AL50" s="18">
        <v>12</v>
      </c>
      <c r="AM50" s="18">
        <v>3</v>
      </c>
      <c r="AN50" s="18">
        <v>3</v>
      </c>
      <c r="AO50" s="18">
        <v>1</v>
      </c>
      <c r="AP50" s="18">
        <v>4</v>
      </c>
      <c r="AQ50" s="18">
        <v>13</v>
      </c>
      <c r="AR50" s="18"/>
      <c r="AS50" s="18">
        <v>1</v>
      </c>
      <c r="AT50" s="18"/>
      <c r="AU50" s="18">
        <v>2</v>
      </c>
      <c r="AV50" s="18">
        <v>4</v>
      </c>
      <c r="AW50" s="18"/>
      <c r="AX50" s="18">
        <v>7</v>
      </c>
      <c r="AY50" s="18">
        <v>1</v>
      </c>
      <c r="AZ50" s="19">
        <v>2</v>
      </c>
    </row>
    <row r="51" spans="1:52" ht="13.5">
      <c r="A51" s="41" t="s">
        <v>97</v>
      </c>
      <c r="B51" s="17">
        <f>SUM(C51:AZ51)</f>
        <v>50</v>
      </c>
      <c r="C51" s="18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8">
        <v>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>
        <v>1</v>
      </c>
      <c r="AA51" s="18">
        <v>4</v>
      </c>
      <c r="AB51" s="18"/>
      <c r="AC51" s="18"/>
      <c r="AD51" s="18"/>
      <c r="AE51" s="18">
        <v>1</v>
      </c>
      <c r="AF51" s="18"/>
      <c r="AG51" s="18"/>
      <c r="AH51" s="18">
        <v>13</v>
      </c>
      <c r="AI51" s="18">
        <v>10</v>
      </c>
      <c r="AJ51" s="18">
        <v>12</v>
      </c>
      <c r="AK51" s="18"/>
      <c r="AL51" s="18">
        <v>1</v>
      </c>
      <c r="AM51" s="18"/>
      <c r="AN51" s="18">
        <v>1</v>
      </c>
      <c r="AO51" s="18"/>
      <c r="AP51" s="18"/>
      <c r="AQ51" s="18"/>
      <c r="AR51" s="18"/>
      <c r="AS51" s="18"/>
      <c r="AT51" s="18"/>
      <c r="AU51" s="18">
        <v>1</v>
      </c>
      <c r="AV51" s="18">
        <v>1</v>
      </c>
      <c r="AW51" s="18"/>
      <c r="AX51" s="18">
        <v>1</v>
      </c>
      <c r="AY51" s="18"/>
      <c r="AZ51" s="19"/>
    </row>
    <row r="52" spans="1:52" ht="13.5">
      <c r="A52" s="43" t="s">
        <v>98</v>
      </c>
      <c r="B52" s="13">
        <f aca="true" t="shared" si="23" ref="B52:AG52">SUM(B53:B59)</f>
        <v>1433</v>
      </c>
      <c r="C52" s="14">
        <f t="shared" si="23"/>
        <v>256</v>
      </c>
      <c r="D52" s="14">
        <f t="shared" si="23"/>
        <v>33</v>
      </c>
      <c r="E52" s="14">
        <f t="shared" si="23"/>
        <v>23</v>
      </c>
      <c r="F52" s="14">
        <f t="shared" si="23"/>
        <v>8</v>
      </c>
      <c r="G52" s="14">
        <f t="shared" si="23"/>
        <v>2</v>
      </c>
      <c r="H52" s="14">
        <f t="shared" si="23"/>
        <v>0</v>
      </c>
      <c r="I52" s="14">
        <f t="shared" si="23"/>
        <v>3</v>
      </c>
      <c r="J52" s="14">
        <f t="shared" si="23"/>
        <v>45</v>
      </c>
      <c r="K52" s="14">
        <f t="shared" si="23"/>
        <v>3</v>
      </c>
      <c r="L52" s="14">
        <f t="shared" si="23"/>
        <v>2</v>
      </c>
      <c r="M52" s="14">
        <f t="shared" si="23"/>
        <v>4</v>
      </c>
      <c r="N52" s="14">
        <f t="shared" si="23"/>
        <v>0</v>
      </c>
      <c r="O52" s="14">
        <f t="shared" si="23"/>
        <v>0</v>
      </c>
      <c r="P52" s="14">
        <f t="shared" si="23"/>
        <v>1</v>
      </c>
      <c r="Q52" s="14">
        <f t="shared" si="23"/>
        <v>0</v>
      </c>
      <c r="R52" s="14">
        <f t="shared" si="23"/>
        <v>0</v>
      </c>
      <c r="S52" s="14">
        <f t="shared" si="23"/>
        <v>0</v>
      </c>
      <c r="T52" s="14">
        <f t="shared" si="23"/>
        <v>1</v>
      </c>
      <c r="U52" s="14">
        <f t="shared" si="23"/>
        <v>0</v>
      </c>
      <c r="V52" s="14">
        <f t="shared" si="23"/>
        <v>4</v>
      </c>
      <c r="W52" s="14">
        <f t="shared" si="23"/>
        <v>0</v>
      </c>
      <c r="X52" s="14">
        <f t="shared" si="23"/>
        <v>2</v>
      </c>
      <c r="Y52" s="14">
        <f t="shared" si="23"/>
        <v>4</v>
      </c>
      <c r="Z52" s="14">
        <f t="shared" si="23"/>
        <v>27</v>
      </c>
      <c r="AA52" s="14">
        <f t="shared" si="23"/>
        <v>40</v>
      </c>
      <c r="AB52" s="14">
        <f t="shared" si="23"/>
        <v>5</v>
      </c>
      <c r="AC52" s="14">
        <f t="shared" si="23"/>
        <v>9</v>
      </c>
      <c r="AD52" s="14">
        <f t="shared" si="23"/>
        <v>14</v>
      </c>
      <c r="AE52" s="14">
        <f t="shared" si="23"/>
        <v>22</v>
      </c>
      <c r="AF52" s="14">
        <f t="shared" si="23"/>
        <v>40</v>
      </c>
      <c r="AG52" s="14">
        <f t="shared" si="23"/>
        <v>115</v>
      </c>
      <c r="AH52" s="14">
        <f aca="true" t="shared" si="24" ref="AH52:AZ52">SUM(AH53:AH59)</f>
        <v>49</v>
      </c>
      <c r="AI52" s="14">
        <f t="shared" si="24"/>
        <v>46</v>
      </c>
      <c r="AJ52" s="14">
        <f t="shared" si="24"/>
        <v>64</v>
      </c>
      <c r="AK52" s="14">
        <f t="shared" si="24"/>
        <v>2</v>
      </c>
      <c r="AL52" s="14">
        <f t="shared" si="24"/>
        <v>156</v>
      </c>
      <c r="AM52" s="14">
        <f t="shared" si="24"/>
        <v>91</v>
      </c>
      <c r="AN52" s="14">
        <f t="shared" si="24"/>
        <v>54</v>
      </c>
      <c r="AO52" s="14">
        <f t="shared" si="24"/>
        <v>61</v>
      </c>
      <c r="AP52" s="14">
        <f t="shared" si="24"/>
        <v>12</v>
      </c>
      <c r="AQ52" s="14">
        <f t="shared" si="24"/>
        <v>59</v>
      </c>
      <c r="AR52" s="14">
        <f t="shared" si="24"/>
        <v>16</v>
      </c>
      <c r="AS52" s="14">
        <f t="shared" si="24"/>
        <v>34</v>
      </c>
      <c r="AT52" s="14">
        <f t="shared" si="24"/>
        <v>5</v>
      </c>
      <c r="AU52" s="14">
        <f t="shared" si="24"/>
        <v>40</v>
      </c>
      <c r="AV52" s="14">
        <f t="shared" si="24"/>
        <v>6</v>
      </c>
      <c r="AW52" s="14">
        <f t="shared" si="24"/>
        <v>4</v>
      </c>
      <c r="AX52" s="14">
        <f t="shared" si="24"/>
        <v>53</v>
      </c>
      <c r="AY52" s="14">
        <f t="shared" si="24"/>
        <v>12</v>
      </c>
      <c r="AZ52" s="15">
        <f t="shared" si="24"/>
        <v>6</v>
      </c>
    </row>
    <row r="53" spans="1:52" ht="13.5">
      <c r="A53" s="45" t="s">
        <v>99</v>
      </c>
      <c r="B53" s="17">
        <f aca="true" t="shared" si="25" ref="B53:B59">SUM(C53:AZ53)</f>
        <v>464</v>
      </c>
      <c r="C53" s="18">
        <v>76</v>
      </c>
      <c r="D53" s="18">
        <v>11</v>
      </c>
      <c r="E53" s="18">
        <v>11</v>
      </c>
      <c r="F53" s="18">
        <v>1</v>
      </c>
      <c r="G53" s="18">
        <v>1</v>
      </c>
      <c r="H53" s="18"/>
      <c r="I53" s="18">
        <v>3</v>
      </c>
      <c r="J53" s="18">
        <v>12</v>
      </c>
      <c r="K53" s="18">
        <v>1</v>
      </c>
      <c r="L53" s="18"/>
      <c r="M53" s="18">
        <v>2</v>
      </c>
      <c r="N53" s="18"/>
      <c r="O53" s="18"/>
      <c r="P53" s="18"/>
      <c r="Q53" s="18"/>
      <c r="R53" s="18"/>
      <c r="S53" s="18"/>
      <c r="T53" s="18">
        <v>1</v>
      </c>
      <c r="U53" s="18"/>
      <c r="V53" s="18"/>
      <c r="W53" s="18"/>
      <c r="X53" s="18"/>
      <c r="Y53" s="18">
        <v>1</v>
      </c>
      <c r="Z53" s="18">
        <v>14</v>
      </c>
      <c r="AA53" s="18">
        <v>15</v>
      </c>
      <c r="AB53" s="18">
        <v>3</v>
      </c>
      <c r="AC53" s="18">
        <v>4</v>
      </c>
      <c r="AD53" s="18">
        <v>9</v>
      </c>
      <c r="AE53" s="18">
        <v>8</v>
      </c>
      <c r="AF53" s="18">
        <v>30</v>
      </c>
      <c r="AG53" s="18">
        <v>67</v>
      </c>
      <c r="AH53" s="18">
        <v>17</v>
      </c>
      <c r="AI53" s="18">
        <v>13</v>
      </c>
      <c r="AJ53" s="18">
        <v>13</v>
      </c>
      <c r="AK53" s="18"/>
      <c r="AL53" s="18"/>
      <c r="AM53" s="18">
        <v>29</v>
      </c>
      <c r="AN53" s="18">
        <v>20</v>
      </c>
      <c r="AO53" s="18">
        <v>9</v>
      </c>
      <c r="AP53" s="18">
        <v>4</v>
      </c>
      <c r="AQ53" s="18">
        <v>26</v>
      </c>
      <c r="AR53" s="18">
        <v>10</v>
      </c>
      <c r="AS53" s="18">
        <v>5</v>
      </c>
      <c r="AT53" s="18">
        <v>2</v>
      </c>
      <c r="AU53" s="18">
        <v>18</v>
      </c>
      <c r="AV53" s="18">
        <v>4</v>
      </c>
      <c r="AW53" s="18">
        <v>1</v>
      </c>
      <c r="AX53" s="18">
        <v>16</v>
      </c>
      <c r="AY53" s="18">
        <v>6</v>
      </c>
      <c r="AZ53" s="19">
        <v>1</v>
      </c>
    </row>
    <row r="54" spans="1:52" ht="13.5">
      <c r="A54" s="45" t="s">
        <v>100</v>
      </c>
      <c r="B54" s="17">
        <f t="shared" si="25"/>
        <v>228</v>
      </c>
      <c r="C54" s="18">
        <v>45</v>
      </c>
      <c r="D54" s="18">
        <v>14</v>
      </c>
      <c r="E54" s="18"/>
      <c r="F54" s="18">
        <v>2</v>
      </c>
      <c r="G54" s="18"/>
      <c r="H54" s="18"/>
      <c r="I54" s="18"/>
      <c r="J54" s="18">
        <v>4</v>
      </c>
      <c r="K54" s="18"/>
      <c r="L54" s="18">
        <v>1</v>
      </c>
      <c r="M54" s="18"/>
      <c r="N54" s="18"/>
      <c r="O54" s="18"/>
      <c r="P54" s="18">
        <v>1</v>
      </c>
      <c r="Q54" s="18"/>
      <c r="R54" s="18"/>
      <c r="S54" s="18"/>
      <c r="T54" s="18"/>
      <c r="U54" s="18"/>
      <c r="V54" s="18">
        <v>1</v>
      </c>
      <c r="W54" s="18"/>
      <c r="X54" s="18"/>
      <c r="Y54" s="18">
        <v>2</v>
      </c>
      <c r="Z54" s="18">
        <v>2</v>
      </c>
      <c r="AA54" s="18">
        <v>7</v>
      </c>
      <c r="AB54" s="18"/>
      <c r="AC54" s="18">
        <v>2</v>
      </c>
      <c r="AD54" s="18">
        <v>1</v>
      </c>
      <c r="AE54" s="18"/>
      <c r="AF54" s="18">
        <v>1</v>
      </c>
      <c r="AG54" s="18">
        <v>8</v>
      </c>
      <c r="AH54" s="18">
        <v>12</v>
      </c>
      <c r="AI54" s="18">
        <v>4</v>
      </c>
      <c r="AJ54" s="18">
        <v>7</v>
      </c>
      <c r="AK54" s="18">
        <v>1</v>
      </c>
      <c r="AL54" s="18">
        <v>50</v>
      </c>
      <c r="AM54" s="18"/>
      <c r="AN54" s="18">
        <v>13</v>
      </c>
      <c r="AO54" s="18">
        <v>14</v>
      </c>
      <c r="AP54" s="18"/>
      <c r="AQ54" s="18">
        <v>4</v>
      </c>
      <c r="AR54" s="18">
        <v>2</v>
      </c>
      <c r="AS54" s="18">
        <v>5</v>
      </c>
      <c r="AT54" s="18">
        <v>1</v>
      </c>
      <c r="AU54" s="18">
        <v>4</v>
      </c>
      <c r="AV54" s="18">
        <v>2</v>
      </c>
      <c r="AW54" s="18"/>
      <c r="AX54" s="18">
        <v>14</v>
      </c>
      <c r="AY54" s="18">
        <v>4</v>
      </c>
      <c r="AZ54" s="19"/>
    </row>
    <row r="55" spans="1:52" ht="13.5">
      <c r="A55" s="45" t="s">
        <v>101</v>
      </c>
      <c r="B55" s="17">
        <f t="shared" si="25"/>
        <v>149</v>
      </c>
      <c r="C55" s="18">
        <v>21</v>
      </c>
      <c r="D55" s="18">
        <v>1</v>
      </c>
      <c r="E55" s="18">
        <v>1</v>
      </c>
      <c r="F55" s="18"/>
      <c r="G55" s="18"/>
      <c r="H55" s="18"/>
      <c r="I55" s="18"/>
      <c r="J55" s="18">
        <v>2</v>
      </c>
      <c r="K55" s="18">
        <v>2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2</v>
      </c>
      <c r="AA55" s="18">
        <v>5</v>
      </c>
      <c r="AB55" s="18"/>
      <c r="AC55" s="18">
        <v>1</v>
      </c>
      <c r="AD55" s="18"/>
      <c r="AE55" s="18"/>
      <c r="AF55" s="18">
        <v>1</v>
      </c>
      <c r="AG55" s="18">
        <v>1</v>
      </c>
      <c r="AH55" s="18">
        <v>8</v>
      </c>
      <c r="AI55" s="18"/>
      <c r="AJ55" s="18">
        <v>12</v>
      </c>
      <c r="AK55" s="18"/>
      <c r="AL55" s="18">
        <v>20</v>
      </c>
      <c r="AM55" s="18">
        <v>25</v>
      </c>
      <c r="AN55" s="18"/>
      <c r="AO55" s="18">
        <v>15</v>
      </c>
      <c r="AP55" s="18">
        <v>2</v>
      </c>
      <c r="AQ55" s="18">
        <v>5</v>
      </c>
      <c r="AR55" s="18"/>
      <c r="AS55" s="18">
        <v>13</v>
      </c>
      <c r="AT55" s="18">
        <v>1</v>
      </c>
      <c r="AU55" s="18"/>
      <c r="AV55" s="18"/>
      <c r="AW55" s="18">
        <v>1</v>
      </c>
      <c r="AX55" s="18">
        <v>7</v>
      </c>
      <c r="AY55" s="18">
        <v>1</v>
      </c>
      <c r="AZ55" s="19">
        <v>2</v>
      </c>
    </row>
    <row r="56" spans="1:52" ht="13.5">
      <c r="A56" s="45" t="s">
        <v>102</v>
      </c>
      <c r="B56" s="17">
        <f t="shared" si="25"/>
        <v>181</v>
      </c>
      <c r="C56" s="18">
        <v>37</v>
      </c>
      <c r="D56" s="18">
        <v>1</v>
      </c>
      <c r="E56" s="18">
        <v>5</v>
      </c>
      <c r="F56" s="18"/>
      <c r="G56" s="18">
        <v>1</v>
      </c>
      <c r="H56" s="18"/>
      <c r="I56" s="18"/>
      <c r="J56" s="18">
        <v>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>
        <v>1</v>
      </c>
      <c r="Y56" s="18"/>
      <c r="Z56" s="18">
        <v>2</v>
      </c>
      <c r="AA56" s="18">
        <v>4</v>
      </c>
      <c r="AB56" s="18">
        <v>1</v>
      </c>
      <c r="AC56" s="18">
        <v>1</v>
      </c>
      <c r="AD56" s="18"/>
      <c r="AE56" s="18"/>
      <c r="AF56" s="18">
        <v>3</v>
      </c>
      <c r="AG56" s="18">
        <v>10</v>
      </c>
      <c r="AH56" s="18"/>
      <c r="AI56" s="18">
        <v>8</v>
      </c>
      <c r="AJ56" s="18">
        <v>2</v>
      </c>
      <c r="AK56" s="18">
        <v>1</v>
      </c>
      <c r="AL56" s="18">
        <v>22</v>
      </c>
      <c r="AM56" s="18">
        <v>15</v>
      </c>
      <c r="AN56" s="18">
        <v>14</v>
      </c>
      <c r="AO56" s="18"/>
      <c r="AP56" s="18">
        <v>6</v>
      </c>
      <c r="AQ56" s="18">
        <v>13</v>
      </c>
      <c r="AR56" s="18">
        <v>1</v>
      </c>
      <c r="AS56" s="18">
        <v>1</v>
      </c>
      <c r="AT56" s="18">
        <v>1</v>
      </c>
      <c r="AU56" s="18">
        <v>8</v>
      </c>
      <c r="AV56" s="18"/>
      <c r="AW56" s="18">
        <v>1</v>
      </c>
      <c r="AX56" s="18">
        <v>11</v>
      </c>
      <c r="AY56" s="18">
        <v>1</v>
      </c>
      <c r="AZ56" s="19">
        <v>1</v>
      </c>
    </row>
    <row r="57" spans="1:52" ht="13.5">
      <c r="A57" s="45" t="s">
        <v>103</v>
      </c>
      <c r="B57" s="17">
        <f t="shared" si="25"/>
        <v>93</v>
      </c>
      <c r="C57" s="18">
        <v>18</v>
      </c>
      <c r="D57" s="18">
        <v>4</v>
      </c>
      <c r="E57" s="18">
        <v>2</v>
      </c>
      <c r="F57" s="18"/>
      <c r="G57" s="18"/>
      <c r="H57" s="18"/>
      <c r="I57" s="18"/>
      <c r="J57" s="18">
        <v>7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3</v>
      </c>
      <c r="AA57" s="18"/>
      <c r="AB57" s="18"/>
      <c r="AC57" s="18">
        <v>1</v>
      </c>
      <c r="AD57" s="18">
        <v>1</v>
      </c>
      <c r="AE57" s="18"/>
      <c r="AF57" s="18">
        <v>1</v>
      </c>
      <c r="AG57" s="18"/>
      <c r="AH57" s="18">
        <v>1</v>
      </c>
      <c r="AI57" s="18">
        <v>1</v>
      </c>
      <c r="AJ57" s="18">
        <v>2</v>
      </c>
      <c r="AK57" s="18"/>
      <c r="AL57" s="18">
        <v>11</v>
      </c>
      <c r="AM57" s="18">
        <v>12</v>
      </c>
      <c r="AN57" s="18">
        <v>4</v>
      </c>
      <c r="AO57" s="18">
        <v>14</v>
      </c>
      <c r="AP57" s="18"/>
      <c r="AQ57" s="18">
        <v>7</v>
      </c>
      <c r="AR57" s="18"/>
      <c r="AS57" s="18">
        <v>1</v>
      </c>
      <c r="AT57" s="18"/>
      <c r="AU57" s="18"/>
      <c r="AV57" s="18"/>
      <c r="AW57" s="18"/>
      <c r="AX57" s="18">
        <v>3</v>
      </c>
      <c r="AY57" s="18"/>
      <c r="AZ57" s="19"/>
    </row>
    <row r="58" spans="1:52" ht="13.5">
      <c r="A58" s="46" t="s">
        <v>104</v>
      </c>
      <c r="B58" s="17">
        <f t="shared" si="25"/>
        <v>244</v>
      </c>
      <c r="C58" s="18">
        <v>34</v>
      </c>
      <c r="D58" s="18">
        <v>2</v>
      </c>
      <c r="E58" s="18">
        <v>2</v>
      </c>
      <c r="F58" s="18">
        <v>1</v>
      </c>
      <c r="G58" s="18"/>
      <c r="H58" s="18"/>
      <c r="I58" s="18"/>
      <c r="J58" s="18">
        <v>7</v>
      </c>
      <c r="K58" s="18"/>
      <c r="L58" s="18">
        <v>1</v>
      </c>
      <c r="M58" s="18">
        <v>2</v>
      </c>
      <c r="N58" s="18"/>
      <c r="O58" s="18"/>
      <c r="P58" s="18"/>
      <c r="Q58" s="18"/>
      <c r="R58" s="18"/>
      <c r="S58" s="18"/>
      <c r="T58" s="18"/>
      <c r="U58" s="18"/>
      <c r="V58" s="18">
        <v>3</v>
      </c>
      <c r="W58" s="18"/>
      <c r="X58" s="18">
        <v>1</v>
      </c>
      <c r="Y58" s="18">
        <v>1</v>
      </c>
      <c r="Z58" s="18">
        <v>4</v>
      </c>
      <c r="AA58" s="18">
        <v>4</v>
      </c>
      <c r="AB58" s="18"/>
      <c r="AC58" s="18"/>
      <c r="AD58" s="18">
        <v>3</v>
      </c>
      <c r="AE58" s="18">
        <v>13</v>
      </c>
      <c r="AF58" s="18">
        <v>4</v>
      </c>
      <c r="AG58" s="18">
        <v>28</v>
      </c>
      <c r="AH58" s="18">
        <v>7</v>
      </c>
      <c r="AI58" s="18">
        <v>15</v>
      </c>
      <c r="AJ58" s="18">
        <v>26</v>
      </c>
      <c r="AK58" s="18"/>
      <c r="AL58" s="18">
        <v>42</v>
      </c>
      <c r="AM58" s="18">
        <v>10</v>
      </c>
      <c r="AN58" s="18">
        <v>3</v>
      </c>
      <c r="AO58" s="18">
        <v>6</v>
      </c>
      <c r="AP58" s="18"/>
      <c r="AQ58" s="18"/>
      <c r="AR58" s="18">
        <v>3</v>
      </c>
      <c r="AS58" s="18">
        <v>9</v>
      </c>
      <c r="AT58" s="18"/>
      <c r="AU58" s="18">
        <v>8</v>
      </c>
      <c r="AV58" s="18"/>
      <c r="AW58" s="18">
        <v>1</v>
      </c>
      <c r="AX58" s="18">
        <v>2</v>
      </c>
      <c r="AY58" s="18"/>
      <c r="AZ58" s="19">
        <v>2</v>
      </c>
    </row>
    <row r="59" spans="1:52" ht="13.5">
      <c r="A59" s="46" t="s">
        <v>105</v>
      </c>
      <c r="B59" s="17">
        <f t="shared" si="25"/>
        <v>74</v>
      </c>
      <c r="C59" s="18">
        <v>25</v>
      </c>
      <c r="D59" s="18"/>
      <c r="E59" s="18">
        <v>2</v>
      </c>
      <c r="F59" s="18">
        <v>4</v>
      </c>
      <c r="G59" s="18"/>
      <c r="H59" s="18"/>
      <c r="I59" s="18"/>
      <c r="J59" s="18">
        <v>4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5</v>
      </c>
      <c r="AB59" s="18">
        <v>1</v>
      </c>
      <c r="AC59" s="18"/>
      <c r="AD59" s="18"/>
      <c r="AE59" s="18">
        <v>1</v>
      </c>
      <c r="AF59" s="18"/>
      <c r="AG59" s="18">
        <v>1</v>
      </c>
      <c r="AH59" s="18">
        <v>4</v>
      </c>
      <c r="AI59" s="18">
        <v>5</v>
      </c>
      <c r="AJ59" s="18">
        <v>2</v>
      </c>
      <c r="AK59" s="18"/>
      <c r="AL59" s="18">
        <v>11</v>
      </c>
      <c r="AM59" s="18"/>
      <c r="AN59" s="18"/>
      <c r="AO59" s="18">
        <v>3</v>
      </c>
      <c r="AP59" s="18"/>
      <c r="AQ59" s="18">
        <v>4</v>
      </c>
      <c r="AR59" s="18"/>
      <c r="AS59" s="18"/>
      <c r="AT59" s="18"/>
      <c r="AU59" s="18">
        <v>2</v>
      </c>
      <c r="AV59" s="18"/>
      <c r="AW59" s="18"/>
      <c r="AX59" s="18"/>
      <c r="AY59" s="18"/>
      <c r="AZ59" s="19"/>
    </row>
    <row r="60" spans="1:52" ht="13.5">
      <c r="A60" s="43" t="s">
        <v>106</v>
      </c>
      <c r="B60" s="13">
        <f aca="true" t="shared" si="26" ref="B60:AG60">SUM(B61:B68)</f>
        <v>1340</v>
      </c>
      <c r="C60" s="14">
        <f t="shared" si="26"/>
        <v>291</v>
      </c>
      <c r="D60" s="14">
        <f t="shared" si="26"/>
        <v>19</v>
      </c>
      <c r="E60" s="14">
        <f t="shared" si="26"/>
        <v>15</v>
      </c>
      <c r="F60" s="14">
        <f t="shared" si="26"/>
        <v>11</v>
      </c>
      <c r="G60" s="14">
        <f t="shared" si="26"/>
        <v>1</v>
      </c>
      <c r="H60" s="14">
        <f t="shared" si="26"/>
        <v>1</v>
      </c>
      <c r="I60" s="14">
        <f t="shared" si="26"/>
        <v>0</v>
      </c>
      <c r="J60" s="14">
        <f t="shared" si="26"/>
        <v>23</v>
      </c>
      <c r="K60" s="14">
        <f t="shared" si="26"/>
        <v>1</v>
      </c>
      <c r="L60" s="14">
        <f t="shared" si="26"/>
        <v>0</v>
      </c>
      <c r="M60" s="14">
        <f t="shared" si="26"/>
        <v>3</v>
      </c>
      <c r="N60" s="14">
        <f t="shared" si="26"/>
        <v>0</v>
      </c>
      <c r="O60" s="14">
        <f t="shared" si="26"/>
        <v>3</v>
      </c>
      <c r="P60" s="14">
        <f t="shared" si="26"/>
        <v>1</v>
      </c>
      <c r="Q60" s="14">
        <f t="shared" si="26"/>
        <v>0</v>
      </c>
      <c r="R60" s="14">
        <f t="shared" si="26"/>
        <v>1</v>
      </c>
      <c r="S60" s="14">
        <f t="shared" si="26"/>
        <v>0</v>
      </c>
      <c r="T60" s="14">
        <f t="shared" si="26"/>
        <v>0</v>
      </c>
      <c r="U60" s="14">
        <f t="shared" si="26"/>
        <v>1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9</v>
      </c>
      <c r="Z60" s="14">
        <f t="shared" si="26"/>
        <v>19</v>
      </c>
      <c r="AA60" s="14">
        <f t="shared" si="26"/>
        <v>26</v>
      </c>
      <c r="AB60" s="14">
        <f t="shared" si="26"/>
        <v>6</v>
      </c>
      <c r="AC60" s="14">
        <f t="shared" si="26"/>
        <v>8</v>
      </c>
      <c r="AD60" s="14">
        <f t="shared" si="26"/>
        <v>5</v>
      </c>
      <c r="AE60" s="14">
        <f t="shared" si="26"/>
        <v>4</v>
      </c>
      <c r="AF60" s="14">
        <f t="shared" si="26"/>
        <v>9</v>
      </c>
      <c r="AG60" s="14">
        <f t="shared" si="26"/>
        <v>8</v>
      </c>
      <c r="AH60" s="14">
        <f aca="true" t="shared" si="27" ref="AH60:AZ60">SUM(AH61:AH68)</f>
        <v>22</v>
      </c>
      <c r="AI60" s="14">
        <f t="shared" si="27"/>
        <v>10</v>
      </c>
      <c r="AJ60" s="14">
        <f t="shared" si="27"/>
        <v>12</v>
      </c>
      <c r="AK60" s="14">
        <f t="shared" si="27"/>
        <v>0</v>
      </c>
      <c r="AL60" s="14">
        <f t="shared" si="27"/>
        <v>53</v>
      </c>
      <c r="AM60" s="14">
        <f t="shared" si="27"/>
        <v>38</v>
      </c>
      <c r="AN60" s="14">
        <f t="shared" si="27"/>
        <v>15</v>
      </c>
      <c r="AO60" s="14">
        <f t="shared" si="27"/>
        <v>24</v>
      </c>
      <c r="AP60" s="14">
        <f t="shared" si="27"/>
        <v>0</v>
      </c>
      <c r="AQ60" s="14">
        <f t="shared" si="27"/>
        <v>11</v>
      </c>
      <c r="AR60" s="14">
        <f t="shared" si="27"/>
        <v>2</v>
      </c>
      <c r="AS60" s="14">
        <f t="shared" si="27"/>
        <v>88</v>
      </c>
      <c r="AT60" s="14">
        <f t="shared" si="27"/>
        <v>94</v>
      </c>
      <c r="AU60" s="14">
        <f t="shared" si="27"/>
        <v>166</v>
      </c>
      <c r="AV60" s="14">
        <f t="shared" si="27"/>
        <v>64</v>
      </c>
      <c r="AW60" s="14">
        <f t="shared" si="27"/>
        <v>84</v>
      </c>
      <c r="AX60" s="14">
        <f t="shared" si="27"/>
        <v>149</v>
      </c>
      <c r="AY60" s="14">
        <f t="shared" si="27"/>
        <v>26</v>
      </c>
      <c r="AZ60" s="15">
        <f t="shared" si="27"/>
        <v>17</v>
      </c>
    </row>
    <row r="61" spans="1:52" ht="13.5">
      <c r="A61" s="44" t="s">
        <v>107</v>
      </c>
      <c r="B61" s="17">
        <f aca="true" t="shared" si="28" ref="B61:B68">SUM(C61:AZ61)</f>
        <v>99</v>
      </c>
      <c r="C61" s="18">
        <v>18</v>
      </c>
      <c r="D61" s="18">
        <v>1</v>
      </c>
      <c r="E61" s="18"/>
      <c r="F61" s="18"/>
      <c r="G61" s="18"/>
      <c r="H61" s="18"/>
      <c r="I61" s="18"/>
      <c r="J61" s="18">
        <v>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1</v>
      </c>
      <c r="AA61" s="18"/>
      <c r="AB61" s="18"/>
      <c r="AC61" s="18">
        <v>3</v>
      </c>
      <c r="AD61" s="18"/>
      <c r="AE61" s="18">
        <v>2</v>
      </c>
      <c r="AF61" s="18"/>
      <c r="AG61" s="18"/>
      <c r="AH61" s="18"/>
      <c r="AI61" s="18"/>
      <c r="AJ61" s="18"/>
      <c r="AK61" s="18"/>
      <c r="AL61" s="18">
        <v>8</v>
      </c>
      <c r="AM61" s="18">
        <v>10</v>
      </c>
      <c r="AN61" s="18">
        <v>2</v>
      </c>
      <c r="AO61" s="18">
        <v>1</v>
      </c>
      <c r="AP61" s="18"/>
      <c r="AQ61" s="18">
        <v>2</v>
      </c>
      <c r="AR61" s="18"/>
      <c r="AS61" s="18"/>
      <c r="AT61" s="18"/>
      <c r="AU61" s="18">
        <v>9</v>
      </c>
      <c r="AV61" s="18">
        <v>8</v>
      </c>
      <c r="AW61" s="18">
        <v>5</v>
      </c>
      <c r="AX61" s="18">
        <v>23</v>
      </c>
      <c r="AY61" s="18">
        <v>2</v>
      </c>
      <c r="AZ61" s="19"/>
    </row>
    <row r="62" spans="1:52" ht="13.5">
      <c r="A62" s="44" t="s">
        <v>108</v>
      </c>
      <c r="B62" s="17">
        <f t="shared" si="28"/>
        <v>93</v>
      </c>
      <c r="C62" s="18">
        <v>18</v>
      </c>
      <c r="D62" s="18"/>
      <c r="E62" s="18"/>
      <c r="F62" s="18"/>
      <c r="G62" s="18"/>
      <c r="H62" s="18"/>
      <c r="I62" s="18"/>
      <c r="J62" s="18"/>
      <c r="K62" s="18">
        <v>1</v>
      </c>
      <c r="L62" s="18"/>
      <c r="M62" s="18"/>
      <c r="N62" s="18"/>
      <c r="O62" s="18">
        <v>3</v>
      </c>
      <c r="P62" s="18"/>
      <c r="Q62" s="18"/>
      <c r="R62" s="18"/>
      <c r="S62" s="18"/>
      <c r="T62" s="18"/>
      <c r="U62" s="18"/>
      <c r="V62" s="18"/>
      <c r="W62" s="18"/>
      <c r="X62" s="18"/>
      <c r="Y62" s="18">
        <v>1</v>
      </c>
      <c r="Z62" s="18">
        <v>5</v>
      </c>
      <c r="AA62" s="18">
        <v>3</v>
      </c>
      <c r="AB62" s="18"/>
      <c r="AC62" s="18"/>
      <c r="AD62" s="18"/>
      <c r="AE62" s="18">
        <v>1</v>
      </c>
      <c r="AF62" s="18"/>
      <c r="AG62" s="18"/>
      <c r="AH62" s="18"/>
      <c r="AI62" s="18"/>
      <c r="AJ62" s="18"/>
      <c r="AK62" s="18"/>
      <c r="AL62" s="18">
        <v>6</v>
      </c>
      <c r="AM62" s="18">
        <v>4</v>
      </c>
      <c r="AN62" s="18"/>
      <c r="AO62" s="18"/>
      <c r="AP62" s="18"/>
      <c r="AQ62" s="18"/>
      <c r="AR62" s="18"/>
      <c r="AS62" s="18">
        <v>3</v>
      </c>
      <c r="AT62" s="18"/>
      <c r="AU62" s="18">
        <v>26</v>
      </c>
      <c r="AV62" s="18">
        <v>1</v>
      </c>
      <c r="AW62" s="18">
        <v>9</v>
      </c>
      <c r="AX62" s="18">
        <v>11</v>
      </c>
      <c r="AY62" s="18"/>
      <c r="AZ62" s="19">
        <v>1</v>
      </c>
    </row>
    <row r="63" spans="1:52" ht="13.5">
      <c r="A63" s="44" t="s">
        <v>109</v>
      </c>
      <c r="B63" s="17">
        <f t="shared" si="28"/>
        <v>477</v>
      </c>
      <c r="C63" s="18">
        <v>159</v>
      </c>
      <c r="D63" s="18">
        <v>6</v>
      </c>
      <c r="E63" s="18">
        <v>5</v>
      </c>
      <c r="F63" s="18">
        <v>4</v>
      </c>
      <c r="G63" s="18"/>
      <c r="H63" s="18">
        <v>1</v>
      </c>
      <c r="I63" s="18"/>
      <c r="J63" s="18">
        <v>11</v>
      </c>
      <c r="K63" s="18"/>
      <c r="L63" s="18"/>
      <c r="M63" s="18"/>
      <c r="N63" s="18"/>
      <c r="O63" s="18"/>
      <c r="P63" s="18"/>
      <c r="Q63" s="18"/>
      <c r="R63" s="18">
        <v>1</v>
      </c>
      <c r="S63" s="18"/>
      <c r="T63" s="18"/>
      <c r="U63" s="18">
        <v>1</v>
      </c>
      <c r="V63" s="18"/>
      <c r="W63" s="18"/>
      <c r="X63" s="18"/>
      <c r="Y63" s="18">
        <v>3</v>
      </c>
      <c r="Z63" s="18">
        <v>7</v>
      </c>
      <c r="AA63" s="18">
        <v>9</v>
      </c>
      <c r="AB63" s="18">
        <v>1</v>
      </c>
      <c r="AC63" s="18">
        <v>2</v>
      </c>
      <c r="AD63" s="18"/>
      <c r="AE63" s="18"/>
      <c r="AF63" s="18">
        <v>2</v>
      </c>
      <c r="AG63" s="18">
        <v>3</v>
      </c>
      <c r="AH63" s="18">
        <v>10</v>
      </c>
      <c r="AI63" s="18">
        <v>4</v>
      </c>
      <c r="AJ63" s="18">
        <v>3</v>
      </c>
      <c r="AK63" s="18"/>
      <c r="AL63" s="18">
        <v>13</v>
      </c>
      <c r="AM63" s="18">
        <v>16</v>
      </c>
      <c r="AN63" s="18">
        <v>6</v>
      </c>
      <c r="AO63" s="18">
        <v>12</v>
      </c>
      <c r="AP63" s="18"/>
      <c r="AQ63" s="18">
        <v>4</v>
      </c>
      <c r="AR63" s="18">
        <v>2</v>
      </c>
      <c r="AS63" s="18">
        <v>17</v>
      </c>
      <c r="AT63" s="18">
        <v>43</v>
      </c>
      <c r="AU63" s="18"/>
      <c r="AV63" s="18">
        <v>38</v>
      </c>
      <c r="AW63" s="18">
        <v>28</v>
      </c>
      <c r="AX63" s="18">
        <v>58</v>
      </c>
      <c r="AY63" s="18">
        <v>6</v>
      </c>
      <c r="AZ63" s="19">
        <v>2</v>
      </c>
    </row>
    <row r="64" spans="1:52" ht="13.5">
      <c r="A64" s="44" t="s">
        <v>110</v>
      </c>
      <c r="B64" s="17">
        <f t="shared" si="28"/>
        <v>100</v>
      </c>
      <c r="C64" s="18">
        <v>7</v>
      </c>
      <c r="D64" s="18">
        <v>1</v>
      </c>
      <c r="E64" s="18">
        <v>1</v>
      </c>
      <c r="F64" s="18"/>
      <c r="G64" s="18"/>
      <c r="H64" s="18"/>
      <c r="I64" s="18"/>
      <c r="J64" s="18">
        <v>3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2</v>
      </c>
      <c r="AA64" s="18"/>
      <c r="AB64" s="18"/>
      <c r="AC64" s="18">
        <v>1</v>
      </c>
      <c r="AD64" s="18"/>
      <c r="AE64" s="18"/>
      <c r="AF64" s="18">
        <v>1</v>
      </c>
      <c r="AG64" s="18"/>
      <c r="AH64" s="18">
        <v>2</v>
      </c>
      <c r="AI64" s="18">
        <v>2</v>
      </c>
      <c r="AJ64" s="18"/>
      <c r="AK64" s="18"/>
      <c r="AL64" s="18">
        <v>6</v>
      </c>
      <c r="AM64" s="18"/>
      <c r="AN64" s="18">
        <v>2</v>
      </c>
      <c r="AO64" s="18">
        <v>1</v>
      </c>
      <c r="AP64" s="18"/>
      <c r="AQ64" s="18"/>
      <c r="AR64" s="18"/>
      <c r="AS64" s="18">
        <v>8</v>
      </c>
      <c r="AT64" s="18">
        <v>4</v>
      </c>
      <c r="AU64" s="18">
        <v>45</v>
      </c>
      <c r="AV64" s="18"/>
      <c r="AW64" s="18">
        <v>6</v>
      </c>
      <c r="AX64" s="18">
        <v>6</v>
      </c>
      <c r="AY64" s="18">
        <v>1</v>
      </c>
      <c r="AZ64" s="19">
        <v>1</v>
      </c>
    </row>
    <row r="65" spans="1:52" ht="13.5">
      <c r="A65" s="44" t="s">
        <v>111</v>
      </c>
      <c r="B65" s="17">
        <f t="shared" si="28"/>
        <v>173</v>
      </c>
      <c r="C65" s="18">
        <v>23</v>
      </c>
      <c r="D65" s="18">
        <v>2</v>
      </c>
      <c r="E65" s="18">
        <v>1</v>
      </c>
      <c r="F65" s="18">
        <v>2</v>
      </c>
      <c r="G65" s="18"/>
      <c r="H65" s="18"/>
      <c r="I65" s="18"/>
      <c r="J65" s="18">
        <v>1</v>
      </c>
      <c r="K65" s="18"/>
      <c r="L65" s="18"/>
      <c r="M65" s="18">
        <v>3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2</v>
      </c>
      <c r="Z65" s="18">
        <v>1</v>
      </c>
      <c r="AA65" s="18">
        <v>3</v>
      </c>
      <c r="AB65" s="18">
        <v>4</v>
      </c>
      <c r="AC65" s="18"/>
      <c r="AD65" s="18"/>
      <c r="AE65" s="18"/>
      <c r="AF65" s="18">
        <v>3</v>
      </c>
      <c r="AG65" s="18"/>
      <c r="AH65" s="18">
        <v>2</v>
      </c>
      <c r="AI65" s="18"/>
      <c r="AJ65" s="18">
        <v>1</v>
      </c>
      <c r="AK65" s="18"/>
      <c r="AL65" s="18">
        <v>9</v>
      </c>
      <c r="AM65" s="18"/>
      <c r="AN65" s="18"/>
      <c r="AO65" s="18">
        <v>2</v>
      </c>
      <c r="AP65" s="18"/>
      <c r="AQ65" s="18"/>
      <c r="AR65" s="18"/>
      <c r="AS65" s="18">
        <v>9</v>
      </c>
      <c r="AT65" s="18">
        <v>29</v>
      </c>
      <c r="AU65" s="18">
        <v>32</v>
      </c>
      <c r="AV65" s="18">
        <v>5</v>
      </c>
      <c r="AW65" s="18"/>
      <c r="AX65" s="18">
        <v>34</v>
      </c>
      <c r="AY65" s="18">
        <v>2</v>
      </c>
      <c r="AZ65" s="19">
        <v>3</v>
      </c>
    </row>
    <row r="66" spans="1:52" ht="13.5">
      <c r="A66" s="44" t="s">
        <v>112</v>
      </c>
      <c r="B66" s="17">
        <f t="shared" si="28"/>
        <v>241</v>
      </c>
      <c r="C66" s="18">
        <v>48</v>
      </c>
      <c r="D66" s="18">
        <v>5</v>
      </c>
      <c r="E66" s="18">
        <v>3</v>
      </c>
      <c r="F66" s="18">
        <v>1</v>
      </c>
      <c r="G66" s="18">
        <v>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2</v>
      </c>
      <c r="Z66" s="18">
        <v>2</v>
      </c>
      <c r="AA66" s="18">
        <v>4</v>
      </c>
      <c r="AB66" s="18">
        <v>1</v>
      </c>
      <c r="AC66" s="18">
        <v>2</v>
      </c>
      <c r="AD66" s="18"/>
      <c r="AE66" s="18">
        <v>1</v>
      </c>
      <c r="AF66" s="18">
        <v>3</v>
      </c>
      <c r="AG66" s="18">
        <v>4</v>
      </c>
      <c r="AH66" s="18">
        <v>4</v>
      </c>
      <c r="AI66" s="18">
        <v>4</v>
      </c>
      <c r="AJ66" s="18">
        <v>3</v>
      </c>
      <c r="AK66" s="18"/>
      <c r="AL66" s="18">
        <v>6</v>
      </c>
      <c r="AM66" s="18">
        <v>5</v>
      </c>
      <c r="AN66" s="18">
        <v>4</v>
      </c>
      <c r="AO66" s="18">
        <v>6</v>
      </c>
      <c r="AP66" s="18"/>
      <c r="AQ66" s="18">
        <v>2</v>
      </c>
      <c r="AR66" s="18"/>
      <c r="AS66" s="18">
        <v>48</v>
      </c>
      <c r="AT66" s="18">
        <v>14</v>
      </c>
      <c r="AU66" s="18">
        <v>27</v>
      </c>
      <c r="AV66" s="18">
        <v>7</v>
      </c>
      <c r="AW66" s="18">
        <v>25</v>
      </c>
      <c r="AX66" s="18"/>
      <c r="AY66" s="18">
        <v>4</v>
      </c>
      <c r="AZ66" s="19">
        <v>5</v>
      </c>
    </row>
    <row r="67" spans="1:52" ht="13.5">
      <c r="A67" s="44" t="s">
        <v>113</v>
      </c>
      <c r="B67" s="17">
        <f t="shared" si="28"/>
        <v>84</v>
      </c>
      <c r="C67" s="18">
        <v>11</v>
      </c>
      <c r="D67" s="18">
        <v>1</v>
      </c>
      <c r="E67" s="18">
        <v>2</v>
      </c>
      <c r="F67" s="18">
        <v>4</v>
      </c>
      <c r="G67" s="18"/>
      <c r="H67" s="18"/>
      <c r="I67" s="18"/>
      <c r="J67" s="18">
        <v>2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1</v>
      </c>
      <c r="AA67" s="18">
        <v>6</v>
      </c>
      <c r="AB67" s="18"/>
      <c r="AC67" s="18"/>
      <c r="AD67" s="18">
        <v>2</v>
      </c>
      <c r="AE67" s="18"/>
      <c r="AF67" s="18"/>
      <c r="AG67" s="18"/>
      <c r="AH67" s="18">
        <v>2</v>
      </c>
      <c r="AI67" s="18"/>
      <c r="AJ67" s="18">
        <v>3</v>
      </c>
      <c r="AK67" s="18"/>
      <c r="AL67" s="18">
        <v>1</v>
      </c>
      <c r="AM67" s="18">
        <v>1</v>
      </c>
      <c r="AN67" s="18"/>
      <c r="AO67" s="18">
        <v>2</v>
      </c>
      <c r="AP67" s="18"/>
      <c r="AQ67" s="18"/>
      <c r="AR67" s="18"/>
      <c r="AS67" s="18">
        <v>2</v>
      </c>
      <c r="AT67" s="18">
        <v>4</v>
      </c>
      <c r="AU67" s="18">
        <v>19</v>
      </c>
      <c r="AV67" s="18">
        <v>2</v>
      </c>
      <c r="AW67" s="18">
        <v>7</v>
      </c>
      <c r="AX67" s="18">
        <v>7</v>
      </c>
      <c r="AY67" s="18"/>
      <c r="AZ67" s="19">
        <v>5</v>
      </c>
    </row>
    <row r="68" spans="1:52" ht="14.25" thickBot="1">
      <c r="A68" s="47" t="s">
        <v>0</v>
      </c>
      <c r="B68" s="48">
        <f t="shared" si="28"/>
        <v>73</v>
      </c>
      <c r="C68" s="36">
        <v>7</v>
      </c>
      <c r="D68" s="36">
        <v>3</v>
      </c>
      <c r="E68" s="36">
        <v>3</v>
      </c>
      <c r="F68" s="36"/>
      <c r="G68" s="36"/>
      <c r="H68" s="36"/>
      <c r="I68" s="36"/>
      <c r="J68" s="36">
        <v>2</v>
      </c>
      <c r="K68" s="36"/>
      <c r="L68" s="36"/>
      <c r="M68" s="36"/>
      <c r="N68" s="36"/>
      <c r="O68" s="36"/>
      <c r="P68" s="36">
        <v>1</v>
      </c>
      <c r="Q68" s="36"/>
      <c r="R68" s="36"/>
      <c r="S68" s="36"/>
      <c r="T68" s="36"/>
      <c r="U68" s="36"/>
      <c r="V68" s="36"/>
      <c r="W68" s="36"/>
      <c r="X68" s="36"/>
      <c r="Y68" s="36">
        <v>1</v>
      </c>
      <c r="Z68" s="36"/>
      <c r="AA68" s="36">
        <v>1</v>
      </c>
      <c r="AB68" s="36"/>
      <c r="AC68" s="36"/>
      <c r="AD68" s="36">
        <v>3</v>
      </c>
      <c r="AE68" s="36"/>
      <c r="AF68" s="36"/>
      <c r="AG68" s="36">
        <v>1</v>
      </c>
      <c r="AH68" s="36">
        <v>2</v>
      </c>
      <c r="AI68" s="36"/>
      <c r="AJ68" s="36">
        <v>2</v>
      </c>
      <c r="AK68" s="36"/>
      <c r="AL68" s="36">
        <v>4</v>
      </c>
      <c r="AM68" s="36">
        <v>2</v>
      </c>
      <c r="AN68" s="36">
        <v>1</v>
      </c>
      <c r="AO68" s="36"/>
      <c r="AP68" s="36"/>
      <c r="AQ68" s="36">
        <v>3</v>
      </c>
      <c r="AR68" s="36"/>
      <c r="AS68" s="36">
        <v>1</v>
      </c>
      <c r="AT68" s="36"/>
      <c r="AU68" s="36">
        <v>8</v>
      </c>
      <c r="AV68" s="36">
        <v>3</v>
      </c>
      <c r="AW68" s="36">
        <v>4</v>
      </c>
      <c r="AX68" s="36">
        <v>10</v>
      </c>
      <c r="AY68" s="36">
        <v>11</v>
      </c>
      <c r="AZ68" s="37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8.875" style="29" customWidth="1"/>
    <col min="88" max="16384" width="8.875" style="5" customWidth="1"/>
  </cols>
  <sheetData>
    <row r="1" spans="1:87" s="2" customFormat="1" ht="24.75" customHeight="1">
      <c r="A1" s="1" t="s">
        <v>212</v>
      </c>
      <c r="E1" s="205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2</v>
      </c>
      <c r="J2" s="54"/>
      <c r="K2" s="54"/>
      <c r="CI2" s="40"/>
    </row>
    <row r="3" spans="1:87" s="4" customFormat="1" ht="14.25" thickBot="1">
      <c r="A3" s="4" t="s">
        <v>213</v>
      </c>
      <c r="J3" s="54"/>
      <c r="K3" s="54"/>
      <c r="L3" s="233"/>
      <c r="M3" s="233"/>
      <c r="N3" s="233"/>
      <c r="O3" s="55"/>
      <c r="P3" s="55"/>
      <c r="AA3" s="233"/>
      <c r="AB3" s="233"/>
      <c r="AC3" s="233"/>
      <c r="AD3" s="55"/>
      <c r="AE3" s="55"/>
      <c r="AP3" s="233"/>
      <c r="AQ3" s="233"/>
      <c r="AR3" s="233"/>
      <c r="AS3" s="55"/>
      <c r="AT3" s="55"/>
      <c r="BE3" s="233"/>
      <c r="BF3" s="233"/>
      <c r="BG3" s="233"/>
      <c r="BH3" s="55"/>
      <c r="BI3" s="55"/>
      <c r="BT3" s="233"/>
      <c r="BU3" s="233"/>
      <c r="BV3" s="233"/>
      <c r="BW3" s="55"/>
      <c r="BX3" s="55"/>
      <c r="CI3" s="40"/>
    </row>
    <row r="4" spans="1:101" ht="13.5">
      <c r="A4" s="229"/>
      <c r="B4" s="261" t="s">
        <v>214</v>
      </c>
      <c r="C4" s="262"/>
      <c r="D4" s="262"/>
      <c r="E4" s="262"/>
      <c r="F4" s="263"/>
      <c r="G4" s="261" t="s">
        <v>215</v>
      </c>
      <c r="H4" s="262"/>
      <c r="I4" s="262"/>
      <c r="J4" s="262"/>
      <c r="K4" s="263"/>
      <c r="L4" s="261" t="s">
        <v>216</v>
      </c>
      <c r="M4" s="262"/>
      <c r="N4" s="262"/>
      <c r="O4" s="262"/>
      <c r="P4" s="263"/>
      <c r="Q4" s="261" t="s">
        <v>217</v>
      </c>
      <c r="R4" s="262"/>
      <c r="S4" s="262"/>
      <c r="T4" s="262"/>
      <c r="U4" s="263"/>
      <c r="V4" s="261" t="s">
        <v>218</v>
      </c>
      <c r="W4" s="262"/>
      <c r="X4" s="262"/>
      <c r="Y4" s="262"/>
      <c r="Z4" s="263"/>
      <c r="AA4" s="261" t="s">
        <v>219</v>
      </c>
      <c r="AB4" s="262"/>
      <c r="AC4" s="262"/>
      <c r="AD4" s="262"/>
      <c r="AE4" s="263"/>
      <c r="AF4" s="261" t="s">
        <v>220</v>
      </c>
      <c r="AG4" s="262"/>
      <c r="AH4" s="262"/>
      <c r="AI4" s="262"/>
      <c r="AJ4" s="263"/>
      <c r="AK4" s="261" t="s">
        <v>221</v>
      </c>
      <c r="AL4" s="262"/>
      <c r="AM4" s="262"/>
      <c r="AN4" s="262"/>
      <c r="AO4" s="263"/>
      <c r="AP4" s="261" t="s">
        <v>222</v>
      </c>
      <c r="AQ4" s="262"/>
      <c r="AR4" s="262"/>
      <c r="AS4" s="262"/>
      <c r="AT4" s="263"/>
      <c r="AU4" s="261" t="s">
        <v>223</v>
      </c>
      <c r="AV4" s="262"/>
      <c r="AW4" s="262"/>
      <c r="AX4" s="262"/>
      <c r="AY4" s="263"/>
      <c r="AZ4" s="261" t="s">
        <v>224</v>
      </c>
      <c r="BA4" s="262"/>
      <c r="BB4" s="262"/>
      <c r="BC4" s="262"/>
      <c r="BD4" s="263"/>
      <c r="BE4" s="261" t="s">
        <v>225</v>
      </c>
      <c r="BF4" s="262"/>
      <c r="BG4" s="262"/>
      <c r="BH4" s="262"/>
      <c r="BI4" s="263"/>
      <c r="BJ4" s="261" t="s">
        <v>226</v>
      </c>
      <c r="BK4" s="262"/>
      <c r="BL4" s="262"/>
      <c r="BM4" s="262"/>
      <c r="BN4" s="263"/>
      <c r="BO4" s="261" t="s">
        <v>227</v>
      </c>
      <c r="BP4" s="262"/>
      <c r="BQ4" s="262"/>
      <c r="BR4" s="262"/>
      <c r="BS4" s="263"/>
      <c r="BT4" s="261" t="s">
        <v>228</v>
      </c>
      <c r="BU4" s="262"/>
      <c r="BV4" s="262"/>
      <c r="BW4" s="262"/>
      <c r="BX4" s="263"/>
      <c r="BY4" s="261" t="s">
        <v>229</v>
      </c>
      <c r="BZ4" s="262"/>
      <c r="CA4" s="262"/>
      <c r="CB4" s="262"/>
      <c r="CC4" s="263"/>
      <c r="CD4" s="261" t="s">
        <v>230</v>
      </c>
      <c r="CE4" s="262"/>
      <c r="CF4" s="262"/>
      <c r="CG4" s="262"/>
      <c r="CH4" s="263"/>
      <c r="CI4" s="261" t="s">
        <v>231</v>
      </c>
      <c r="CJ4" s="262"/>
      <c r="CK4" s="262"/>
      <c r="CL4" s="262"/>
      <c r="CM4" s="263"/>
      <c r="CN4" s="261" t="s">
        <v>232</v>
      </c>
      <c r="CO4" s="262"/>
      <c r="CP4" s="262"/>
      <c r="CQ4" s="262"/>
      <c r="CR4" s="263"/>
      <c r="CS4" s="261" t="s">
        <v>233</v>
      </c>
      <c r="CT4" s="264"/>
      <c r="CU4" s="264"/>
      <c r="CV4" s="264"/>
      <c r="CW4" s="264"/>
    </row>
    <row r="5" spans="1:101" ht="13.5">
      <c r="A5" s="230"/>
      <c r="B5" s="258" t="s">
        <v>5</v>
      </c>
      <c r="C5" s="260" t="s">
        <v>234</v>
      </c>
      <c r="D5" s="260" t="s">
        <v>235</v>
      </c>
      <c r="E5" s="49" t="s">
        <v>236</v>
      </c>
      <c r="F5" s="50" t="s">
        <v>237</v>
      </c>
      <c r="G5" s="258" t="s">
        <v>5</v>
      </c>
      <c r="H5" s="260" t="s">
        <v>234</v>
      </c>
      <c r="I5" s="260" t="s">
        <v>235</v>
      </c>
      <c r="J5" s="49" t="s">
        <v>236</v>
      </c>
      <c r="K5" s="50" t="s">
        <v>237</v>
      </c>
      <c r="L5" s="258" t="s">
        <v>5</v>
      </c>
      <c r="M5" s="260" t="s">
        <v>234</v>
      </c>
      <c r="N5" s="260" t="s">
        <v>235</v>
      </c>
      <c r="O5" s="49" t="s">
        <v>236</v>
      </c>
      <c r="P5" s="50" t="s">
        <v>237</v>
      </c>
      <c r="Q5" s="258" t="s">
        <v>5</v>
      </c>
      <c r="R5" s="260" t="s">
        <v>234</v>
      </c>
      <c r="S5" s="260" t="s">
        <v>235</v>
      </c>
      <c r="T5" s="49" t="s">
        <v>236</v>
      </c>
      <c r="U5" s="50" t="s">
        <v>237</v>
      </c>
      <c r="V5" s="258" t="s">
        <v>5</v>
      </c>
      <c r="W5" s="260" t="s">
        <v>234</v>
      </c>
      <c r="X5" s="260" t="s">
        <v>235</v>
      </c>
      <c r="Y5" s="49" t="s">
        <v>236</v>
      </c>
      <c r="Z5" s="50" t="s">
        <v>237</v>
      </c>
      <c r="AA5" s="258" t="s">
        <v>5</v>
      </c>
      <c r="AB5" s="260" t="s">
        <v>234</v>
      </c>
      <c r="AC5" s="260" t="s">
        <v>235</v>
      </c>
      <c r="AD5" s="49" t="s">
        <v>236</v>
      </c>
      <c r="AE5" s="50" t="s">
        <v>237</v>
      </c>
      <c r="AF5" s="258" t="s">
        <v>5</v>
      </c>
      <c r="AG5" s="260" t="s">
        <v>234</v>
      </c>
      <c r="AH5" s="260" t="s">
        <v>235</v>
      </c>
      <c r="AI5" s="49" t="s">
        <v>236</v>
      </c>
      <c r="AJ5" s="50" t="s">
        <v>237</v>
      </c>
      <c r="AK5" s="258" t="s">
        <v>5</v>
      </c>
      <c r="AL5" s="260" t="s">
        <v>234</v>
      </c>
      <c r="AM5" s="260" t="s">
        <v>235</v>
      </c>
      <c r="AN5" s="49" t="s">
        <v>236</v>
      </c>
      <c r="AO5" s="50" t="s">
        <v>237</v>
      </c>
      <c r="AP5" s="258" t="s">
        <v>5</v>
      </c>
      <c r="AQ5" s="260" t="s">
        <v>234</v>
      </c>
      <c r="AR5" s="260" t="s">
        <v>235</v>
      </c>
      <c r="AS5" s="49" t="s">
        <v>236</v>
      </c>
      <c r="AT5" s="50" t="s">
        <v>237</v>
      </c>
      <c r="AU5" s="258" t="s">
        <v>5</v>
      </c>
      <c r="AV5" s="260" t="s">
        <v>234</v>
      </c>
      <c r="AW5" s="260" t="s">
        <v>235</v>
      </c>
      <c r="AX5" s="49" t="s">
        <v>236</v>
      </c>
      <c r="AY5" s="50" t="s">
        <v>237</v>
      </c>
      <c r="AZ5" s="258" t="s">
        <v>5</v>
      </c>
      <c r="BA5" s="260" t="s">
        <v>234</v>
      </c>
      <c r="BB5" s="260" t="s">
        <v>235</v>
      </c>
      <c r="BC5" s="49" t="s">
        <v>236</v>
      </c>
      <c r="BD5" s="50" t="s">
        <v>237</v>
      </c>
      <c r="BE5" s="258" t="s">
        <v>5</v>
      </c>
      <c r="BF5" s="260" t="s">
        <v>234</v>
      </c>
      <c r="BG5" s="260" t="s">
        <v>235</v>
      </c>
      <c r="BH5" s="49" t="s">
        <v>236</v>
      </c>
      <c r="BI5" s="50" t="s">
        <v>237</v>
      </c>
      <c r="BJ5" s="258" t="s">
        <v>5</v>
      </c>
      <c r="BK5" s="260" t="s">
        <v>234</v>
      </c>
      <c r="BL5" s="260" t="s">
        <v>235</v>
      </c>
      <c r="BM5" s="49" t="s">
        <v>236</v>
      </c>
      <c r="BN5" s="50" t="s">
        <v>237</v>
      </c>
      <c r="BO5" s="258" t="s">
        <v>5</v>
      </c>
      <c r="BP5" s="260" t="s">
        <v>234</v>
      </c>
      <c r="BQ5" s="260" t="s">
        <v>235</v>
      </c>
      <c r="BR5" s="49" t="s">
        <v>236</v>
      </c>
      <c r="BS5" s="50" t="s">
        <v>237</v>
      </c>
      <c r="BT5" s="258" t="s">
        <v>5</v>
      </c>
      <c r="BU5" s="260" t="s">
        <v>234</v>
      </c>
      <c r="BV5" s="260" t="s">
        <v>235</v>
      </c>
      <c r="BW5" s="49" t="s">
        <v>236</v>
      </c>
      <c r="BX5" s="50" t="s">
        <v>237</v>
      </c>
      <c r="BY5" s="258" t="s">
        <v>5</v>
      </c>
      <c r="BZ5" s="260" t="s">
        <v>234</v>
      </c>
      <c r="CA5" s="260" t="s">
        <v>235</v>
      </c>
      <c r="CB5" s="49" t="s">
        <v>236</v>
      </c>
      <c r="CC5" s="50" t="s">
        <v>237</v>
      </c>
      <c r="CD5" s="258" t="s">
        <v>5</v>
      </c>
      <c r="CE5" s="260" t="s">
        <v>234</v>
      </c>
      <c r="CF5" s="260" t="s">
        <v>235</v>
      </c>
      <c r="CG5" s="49" t="s">
        <v>236</v>
      </c>
      <c r="CH5" s="50" t="s">
        <v>237</v>
      </c>
      <c r="CI5" s="258" t="s">
        <v>5</v>
      </c>
      <c r="CJ5" s="260" t="s">
        <v>234</v>
      </c>
      <c r="CK5" s="260" t="s">
        <v>235</v>
      </c>
      <c r="CL5" s="49" t="s">
        <v>236</v>
      </c>
      <c r="CM5" s="50" t="s">
        <v>237</v>
      </c>
      <c r="CN5" s="258" t="s">
        <v>5</v>
      </c>
      <c r="CO5" s="260" t="s">
        <v>234</v>
      </c>
      <c r="CP5" s="260" t="s">
        <v>235</v>
      </c>
      <c r="CQ5" s="49" t="s">
        <v>236</v>
      </c>
      <c r="CR5" s="50" t="s">
        <v>237</v>
      </c>
      <c r="CS5" s="258" t="s">
        <v>5</v>
      </c>
      <c r="CT5" s="260" t="s">
        <v>234</v>
      </c>
      <c r="CU5" s="260" t="s">
        <v>235</v>
      </c>
      <c r="CV5" s="49" t="s">
        <v>236</v>
      </c>
      <c r="CW5" s="50" t="s">
        <v>237</v>
      </c>
    </row>
    <row r="6" spans="1:101" ht="14.25" thickBot="1">
      <c r="A6" s="231"/>
      <c r="B6" s="259"/>
      <c r="C6" s="242"/>
      <c r="D6" s="242"/>
      <c r="E6" s="51" t="s">
        <v>238</v>
      </c>
      <c r="F6" s="52" t="s">
        <v>239</v>
      </c>
      <c r="G6" s="259"/>
      <c r="H6" s="242"/>
      <c r="I6" s="242"/>
      <c r="J6" s="51" t="s">
        <v>238</v>
      </c>
      <c r="K6" s="52" t="s">
        <v>239</v>
      </c>
      <c r="L6" s="259"/>
      <c r="M6" s="242"/>
      <c r="N6" s="242"/>
      <c r="O6" s="51" t="s">
        <v>238</v>
      </c>
      <c r="P6" s="52" t="s">
        <v>239</v>
      </c>
      <c r="Q6" s="259"/>
      <c r="R6" s="242"/>
      <c r="S6" s="242"/>
      <c r="T6" s="51" t="s">
        <v>238</v>
      </c>
      <c r="U6" s="52" t="s">
        <v>239</v>
      </c>
      <c r="V6" s="259"/>
      <c r="W6" s="242"/>
      <c r="X6" s="242"/>
      <c r="Y6" s="51" t="s">
        <v>238</v>
      </c>
      <c r="Z6" s="52" t="s">
        <v>239</v>
      </c>
      <c r="AA6" s="259"/>
      <c r="AB6" s="242"/>
      <c r="AC6" s="242"/>
      <c r="AD6" s="51" t="s">
        <v>238</v>
      </c>
      <c r="AE6" s="52" t="s">
        <v>239</v>
      </c>
      <c r="AF6" s="259"/>
      <c r="AG6" s="242"/>
      <c r="AH6" s="242"/>
      <c r="AI6" s="51" t="s">
        <v>238</v>
      </c>
      <c r="AJ6" s="52" t="s">
        <v>239</v>
      </c>
      <c r="AK6" s="259"/>
      <c r="AL6" s="242"/>
      <c r="AM6" s="242"/>
      <c r="AN6" s="51" t="s">
        <v>238</v>
      </c>
      <c r="AO6" s="52" t="s">
        <v>239</v>
      </c>
      <c r="AP6" s="259"/>
      <c r="AQ6" s="242"/>
      <c r="AR6" s="242"/>
      <c r="AS6" s="51" t="s">
        <v>238</v>
      </c>
      <c r="AT6" s="52" t="s">
        <v>239</v>
      </c>
      <c r="AU6" s="259"/>
      <c r="AV6" s="242"/>
      <c r="AW6" s="242"/>
      <c r="AX6" s="51" t="s">
        <v>238</v>
      </c>
      <c r="AY6" s="52" t="s">
        <v>239</v>
      </c>
      <c r="AZ6" s="259"/>
      <c r="BA6" s="242"/>
      <c r="BB6" s="242"/>
      <c r="BC6" s="51" t="s">
        <v>238</v>
      </c>
      <c r="BD6" s="52" t="s">
        <v>239</v>
      </c>
      <c r="BE6" s="259"/>
      <c r="BF6" s="242"/>
      <c r="BG6" s="242"/>
      <c r="BH6" s="51" t="s">
        <v>238</v>
      </c>
      <c r="BI6" s="52" t="s">
        <v>239</v>
      </c>
      <c r="BJ6" s="259"/>
      <c r="BK6" s="242"/>
      <c r="BL6" s="242"/>
      <c r="BM6" s="51" t="s">
        <v>238</v>
      </c>
      <c r="BN6" s="52" t="s">
        <v>239</v>
      </c>
      <c r="BO6" s="259"/>
      <c r="BP6" s="242"/>
      <c r="BQ6" s="242"/>
      <c r="BR6" s="51" t="s">
        <v>238</v>
      </c>
      <c r="BS6" s="52" t="s">
        <v>239</v>
      </c>
      <c r="BT6" s="259"/>
      <c r="BU6" s="242"/>
      <c r="BV6" s="242"/>
      <c r="BW6" s="51" t="s">
        <v>238</v>
      </c>
      <c r="BX6" s="52" t="s">
        <v>239</v>
      </c>
      <c r="BY6" s="259"/>
      <c r="BZ6" s="242"/>
      <c r="CA6" s="242"/>
      <c r="CB6" s="51" t="s">
        <v>238</v>
      </c>
      <c r="CC6" s="52" t="s">
        <v>239</v>
      </c>
      <c r="CD6" s="259"/>
      <c r="CE6" s="242"/>
      <c r="CF6" s="242"/>
      <c r="CG6" s="51" t="s">
        <v>238</v>
      </c>
      <c r="CH6" s="52" t="s">
        <v>239</v>
      </c>
      <c r="CI6" s="259"/>
      <c r="CJ6" s="242"/>
      <c r="CK6" s="242"/>
      <c r="CL6" s="51" t="s">
        <v>238</v>
      </c>
      <c r="CM6" s="52" t="s">
        <v>239</v>
      </c>
      <c r="CN6" s="259"/>
      <c r="CO6" s="242"/>
      <c r="CP6" s="242"/>
      <c r="CQ6" s="51" t="s">
        <v>238</v>
      </c>
      <c r="CR6" s="52" t="s">
        <v>239</v>
      </c>
      <c r="CS6" s="259"/>
      <c r="CT6" s="242"/>
      <c r="CU6" s="242"/>
      <c r="CV6" s="51" t="s">
        <v>238</v>
      </c>
      <c r="CW6" s="52" t="s">
        <v>239</v>
      </c>
    </row>
    <row r="7" spans="1:101" ht="13.5">
      <c r="A7" s="6" t="s">
        <v>53</v>
      </c>
      <c r="B7" s="56">
        <f>B8+B13</f>
        <v>35101</v>
      </c>
      <c r="C7" s="57">
        <f>C8+C13</f>
        <v>18090</v>
      </c>
      <c r="D7" s="57">
        <f>D8+D13</f>
        <v>17011</v>
      </c>
      <c r="E7" s="58">
        <f aca="true" t="shared" si="0" ref="E7:E38">IF(ISERROR(C7/D7),"***",C7/D7*100)</f>
        <v>106.34295455881488</v>
      </c>
      <c r="F7" s="59">
        <f aca="true" t="shared" si="1" ref="F7:F38">B7/$B$7*100</f>
        <v>100</v>
      </c>
      <c r="G7" s="57">
        <f>G8+G13</f>
        <v>2718</v>
      </c>
      <c r="H7" s="57">
        <f>H8+H13</f>
        <v>1397</v>
      </c>
      <c r="I7" s="57">
        <f>I8+I13</f>
        <v>1321</v>
      </c>
      <c r="J7" s="58">
        <f>IF(ISERROR(H7/I7),"***",H7/I7*100)</f>
        <v>105.75321725965179</v>
      </c>
      <c r="K7" s="59">
        <f>G7/$G$7*100</f>
        <v>100</v>
      </c>
      <c r="L7" s="60">
        <f>L8+L13</f>
        <v>1785</v>
      </c>
      <c r="M7" s="57">
        <f>M8+M13</f>
        <v>951</v>
      </c>
      <c r="N7" s="57">
        <f>N8+N13</f>
        <v>834</v>
      </c>
      <c r="O7" s="58">
        <f>IF(ISERROR(M7/N7),"***",M7/N7*100)</f>
        <v>114.02877697841727</v>
      </c>
      <c r="P7" s="59">
        <f>L7/$L$7*100</f>
        <v>100</v>
      </c>
      <c r="Q7" s="57">
        <f>Q8+Q13</f>
        <v>1100</v>
      </c>
      <c r="R7" s="57">
        <f>R8+R13</f>
        <v>554</v>
      </c>
      <c r="S7" s="57">
        <f>S8+S13</f>
        <v>546</v>
      </c>
      <c r="T7" s="58">
        <f>IF(ISERROR(R7/S7),"***",R7/S7*100)</f>
        <v>101.46520146520146</v>
      </c>
      <c r="U7" s="59">
        <f>Q7/$Q$7*100</f>
        <v>100</v>
      </c>
      <c r="V7" s="57">
        <f>V8+V13</f>
        <v>2409</v>
      </c>
      <c r="W7" s="57">
        <f>W8+W13</f>
        <v>1279</v>
      </c>
      <c r="X7" s="57">
        <f>X8+X13</f>
        <v>1130</v>
      </c>
      <c r="Y7" s="58">
        <f>IF(ISERROR(W7/X7),"***",W7/X7*100)</f>
        <v>113.1858407079646</v>
      </c>
      <c r="Z7" s="59">
        <f>V7/$V$7*100</f>
        <v>100</v>
      </c>
      <c r="AA7" s="57">
        <f>AA8+AA13</f>
        <v>6794</v>
      </c>
      <c r="AB7" s="57">
        <f>AB8+AB13</f>
        <v>3380</v>
      </c>
      <c r="AC7" s="57">
        <f>AC8+AC13</f>
        <v>3414</v>
      </c>
      <c r="AD7" s="58">
        <f>IF(ISERROR(AB7/AC7),"***",AB7/AC7*100)</f>
        <v>99.00410076157</v>
      </c>
      <c r="AE7" s="59">
        <f>AA7/$AA$7*100</f>
        <v>100</v>
      </c>
      <c r="AF7" s="57">
        <f>AF8+AF13</f>
        <v>6097</v>
      </c>
      <c r="AG7" s="57">
        <f>AG8+AG13</f>
        <v>2826</v>
      </c>
      <c r="AH7" s="57">
        <f>AH8+AH13</f>
        <v>3271</v>
      </c>
      <c r="AI7" s="58">
        <f>IF(ISERROR(AG7/AH7),"***",AG7/AH7*100)</f>
        <v>86.39559767655152</v>
      </c>
      <c r="AJ7" s="59">
        <f>AF7/$AF$7*100</f>
        <v>100</v>
      </c>
      <c r="AK7" s="57">
        <f>AK8+AK13</f>
        <v>4042</v>
      </c>
      <c r="AL7" s="57">
        <f>AL8+AL13</f>
        <v>1999</v>
      </c>
      <c r="AM7" s="57">
        <f>AM8+AM13</f>
        <v>2043</v>
      </c>
      <c r="AN7" s="58">
        <f>IF(ISERROR(AL7/AM7),"***",AL7/AM7*100)</f>
        <v>97.84630445423397</v>
      </c>
      <c r="AO7" s="59">
        <f>AK7/$AK$7*100</f>
        <v>100</v>
      </c>
      <c r="AP7" s="57">
        <f>AP8+AP13</f>
        <v>2444</v>
      </c>
      <c r="AQ7" s="57">
        <f>AQ8+AQ13</f>
        <v>1425</v>
      </c>
      <c r="AR7" s="57">
        <f>AR8+AR13</f>
        <v>1019</v>
      </c>
      <c r="AS7" s="58">
        <f>IF(ISERROR(AQ7/AR7),"***",AQ7/AR7*100)</f>
        <v>139.8429833169774</v>
      </c>
      <c r="AT7" s="59">
        <f>AP7/$AP$7*100</f>
        <v>100</v>
      </c>
      <c r="AU7" s="57">
        <f>AU8+AU13</f>
        <v>1773</v>
      </c>
      <c r="AV7" s="57">
        <f>AV8+AV13</f>
        <v>1097</v>
      </c>
      <c r="AW7" s="57">
        <f>AW8+AW13</f>
        <v>676</v>
      </c>
      <c r="AX7" s="58">
        <f>IF(ISERROR(AV7/AW7),"***",AV7/AW7*100)</f>
        <v>162.27810650887574</v>
      </c>
      <c r="AY7" s="59">
        <f>AU7/$AU$7*100</f>
        <v>100</v>
      </c>
      <c r="AZ7" s="57">
        <f>AZ8+AZ13</f>
        <v>1702</v>
      </c>
      <c r="BA7" s="57">
        <f>BA8+BA13</f>
        <v>1061</v>
      </c>
      <c r="BB7" s="57">
        <f>BB8+BB13</f>
        <v>641</v>
      </c>
      <c r="BC7" s="58">
        <f>IF(ISERROR(BA7/BB7),"***",BA7/BB7*100)</f>
        <v>165.5226209048362</v>
      </c>
      <c r="BD7" s="59">
        <f>AZ7/$AZ$7*100</f>
        <v>100</v>
      </c>
      <c r="BE7" s="57">
        <f>BE8+BE13</f>
        <v>1087</v>
      </c>
      <c r="BF7" s="57">
        <f>BF8+BF13</f>
        <v>640</v>
      </c>
      <c r="BG7" s="57">
        <f>BG8+BG13</f>
        <v>447</v>
      </c>
      <c r="BH7" s="58">
        <f>IF(ISERROR(BF7/BG7),"***",BF7/BG7*100)</f>
        <v>143.17673378076063</v>
      </c>
      <c r="BI7" s="59">
        <f>BE7/$BE$7*100</f>
        <v>100</v>
      </c>
      <c r="BJ7" s="57">
        <f>BJ8+BJ13</f>
        <v>929</v>
      </c>
      <c r="BK7" s="57">
        <f>BK8+BK13</f>
        <v>533</v>
      </c>
      <c r="BL7" s="57">
        <f>BL8+BL13</f>
        <v>396</v>
      </c>
      <c r="BM7" s="58">
        <f>IF(ISERROR(BK7/BL7),"***",BK7/BL7*100)</f>
        <v>134.5959595959596</v>
      </c>
      <c r="BN7" s="59">
        <f>BJ7/$BJ$7*100</f>
        <v>100</v>
      </c>
      <c r="BO7" s="57">
        <f>BO8+BO13</f>
        <v>735</v>
      </c>
      <c r="BP7" s="57">
        <f>BP8+BP13</f>
        <v>387</v>
      </c>
      <c r="BQ7" s="57">
        <f>BQ8+BQ13</f>
        <v>348</v>
      </c>
      <c r="BR7" s="58">
        <f>IF(ISERROR(BP7/BQ7),"***",BP7/BQ7*100)</f>
        <v>111.20689655172413</v>
      </c>
      <c r="BS7" s="59">
        <f>BO7/$BO$7*100</f>
        <v>100</v>
      </c>
      <c r="BT7" s="57">
        <f>BT8+BT13</f>
        <v>564</v>
      </c>
      <c r="BU7" s="57">
        <f>BU8+BU13</f>
        <v>262</v>
      </c>
      <c r="BV7" s="57">
        <f>BV8+BV13</f>
        <v>302</v>
      </c>
      <c r="BW7" s="58">
        <f>IF(ISERROR(BU7/BV7),"***",BU7/BV7*100)</f>
        <v>86.75496688741721</v>
      </c>
      <c r="BX7" s="59">
        <f>BT7/$BT$7*100</f>
        <v>100</v>
      </c>
      <c r="BY7" s="57">
        <f>BY8+BY13</f>
        <v>337</v>
      </c>
      <c r="BZ7" s="57">
        <f>BZ8+BZ13</f>
        <v>121</v>
      </c>
      <c r="CA7" s="61">
        <f>CA8+CA13</f>
        <v>216</v>
      </c>
      <c r="CB7" s="58">
        <f>IF(ISERROR(BZ7/CA7),"***",BZ7/CA7*100)</f>
        <v>56.018518518518526</v>
      </c>
      <c r="CC7" s="59">
        <f>BY7/$BY$7*100</f>
        <v>100</v>
      </c>
      <c r="CD7" s="62">
        <f>CD8+CD13</f>
        <v>264</v>
      </c>
      <c r="CE7" s="62">
        <f>CE8+CE13</f>
        <v>86</v>
      </c>
      <c r="CF7" s="63">
        <f>CF8+CF13</f>
        <v>178</v>
      </c>
      <c r="CG7" s="58">
        <f>IF(ISERROR(CE7/CF7),"***",CE7/CF7*100)</f>
        <v>48.31460674157304</v>
      </c>
      <c r="CH7" s="64">
        <f>CD7/$CD$7*100</f>
        <v>100</v>
      </c>
      <c r="CI7" s="65">
        <f>CI8+CI13</f>
        <v>182</v>
      </c>
      <c r="CJ7" s="66">
        <f>CJ8+CJ13</f>
        <v>57</v>
      </c>
      <c r="CK7" s="65">
        <f>CK8+CK13</f>
        <v>125</v>
      </c>
      <c r="CL7" s="67">
        <f>IF(ISERROR(CJ7/CK7),"***",CJ7/CK7*100)</f>
        <v>45.6</v>
      </c>
      <c r="CM7" s="64">
        <f>CI7/$CI$7*100</f>
        <v>100</v>
      </c>
      <c r="CN7" s="65">
        <f>CN8+CN13</f>
        <v>87</v>
      </c>
      <c r="CO7" s="66">
        <f>CO8+CO13</f>
        <v>19</v>
      </c>
      <c r="CP7" s="65">
        <f>CP8+CP13</f>
        <v>68</v>
      </c>
      <c r="CQ7" s="67">
        <f>IF(ISERROR(CO7/CP7),"***",CO7/CP7*100)</f>
        <v>27.941176470588236</v>
      </c>
      <c r="CR7" s="64">
        <f>CN7/$CN$7*100</f>
        <v>100</v>
      </c>
      <c r="CS7" s="65">
        <f>CS8+CS13</f>
        <v>52</v>
      </c>
      <c r="CT7" s="66">
        <f>CT8+CT13</f>
        <v>16</v>
      </c>
      <c r="CU7" s="65">
        <f>CU8+CU13</f>
        <v>36</v>
      </c>
      <c r="CV7" s="67">
        <f aca="true" t="shared" si="2" ref="CV7:CV47">IF(ISERROR(CT7/CU7),"***",CT7/CU7*100)</f>
        <v>44.44444444444444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18182</v>
      </c>
      <c r="C8" s="70">
        <f>SUM(C9:C12)</f>
        <v>9610</v>
      </c>
      <c r="D8" s="70">
        <f>SUM(D9:D12)</f>
        <v>8572</v>
      </c>
      <c r="E8" s="71">
        <f t="shared" si="0"/>
        <v>112.1091927204853</v>
      </c>
      <c r="F8" s="72">
        <f t="shared" si="1"/>
        <v>51.799094042904755</v>
      </c>
      <c r="G8" s="70">
        <f>SUM(G9:G12)</f>
        <v>1350</v>
      </c>
      <c r="H8" s="70">
        <f>SUM(H9:H12)</f>
        <v>688</v>
      </c>
      <c r="I8" s="70">
        <f>SUM(I9:I12)</f>
        <v>662</v>
      </c>
      <c r="J8" s="71">
        <f>IF(ISERROR(H8/I8),"***",H8/I8*100)</f>
        <v>103.92749244712991</v>
      </c>
      <c r="K8" s="72">
        <f>G8/$G$7*100</f>
        <v>49.668874172185426</v>
      </c>
      <c r="L8" s="73">
        <f>SUM(L9:L12)</f>
        <v>946</v>
      </c>
      <c r="M8" s="70">
        <f>SUM(M9:M12)</f>
        <v>508</v>
      </c>
      <c r="N8" s="70">
        <f>SUM(N9:N12)</f>
        <v>438</v>
      </c>
      <c r="O8" s="71">
        <f>IF(ISERROR(M8/N8),"***",M8/N8*100)</f>
        <v>115.98173515981736</v>
      </c>
      <c r="P8" s="72">
        <f>L8/$L$7*100</f>
        <v>52.997198879551824</v>
      </c>
      <c r="Q8" s="70">
        <f>SUM(Q9:Q12)</f>
        <v>534</v>
      </c>
      <c r="R8" s="70">
        <f>SUM(R9:R12)</f>
        <v>266</v>
      </c>
      <c r="S8" s="70">
        <f>SUM(S9:S12)</f>
        <v>268</v>
      </c>
      <c r="T8" s="71">
        <f>IF(ISERROR(R8/S8),"***",R8/S8*100)</f>
        <v>99.25373134328358</v>
      </c>
      <c r="U8" s="72">
        <f>Q8/$Q$7*100</f>
        <v>48.54545454545455</v>
      </c>
      <c r="V8" s="70">
        <f>SUM(V9:V12)</f>
        <v>1408</v>
      </c>
      <c r="W8" s="70">
        <f>SUM(W9:W12)</f>
        <v>745</v>
      </c>
      <c r="X8" s="70">
        <f>SUM(X9:X12)</f>
        <v>663</v>
      </c>
      <c r="Y8" s="71">
        <f>IF(ISERROR(W8/X8),"***",W8/X8*100)</f>
        <v>112.36802413273001</v>
      </c>
      <c r="Z8" s="72">
        <f>V8/$V$7*100</f>
        <v>58.44748858447488</v>
      </c>
      <c r="AA8" s="70">
        <f>SUM(AA9:AA12)</f>
        <v>3704</v>
      </c>
      <c r="AB8" s="70">
        <f>SUM(AB9:AB12)</f>
        <v>1916</v>
      </c>
      <c r="AC8" s="70">
        <f>SUM(AC9:AC12)</f>
        <v>1788</v>
      </c>
      <c r="AD8" s="71">
        <f>IF(ISERROR(AB8/AC8),"***",AB8/AC8*100)</f>
        <v>107.15883668903803</v>
      </c>
      <c r="AE8" s="72">
        <f>AA8/$AA$7*100</f>
        <v>54.518692964380335</v>
      </c>
      <c r="AF8" s="70">
        <f>SUM(AF9:AF12)</f>
        <v>3141</v>
      </c>
      <c r="AG8" s="70">
        <f>SUM(AG9:AG12)</f>
        <v>1559</v>
      </c>
      <c r="AH8" s="70">
        <f>SUM(AH9:AH12)</f>
        <v>1582</v>
      </c>
      <c r="AI8" s="71">
        <f>IF(ISERROR(AG8/AH8),"***",AG8/AH8*100)</f>
        <v>98.54614412136536</v>
      </c>
      <c r="AJ8" s="72">
        <f>AF8/$AF$7*100</f>
        <v>51.51713957684107</v>
      </c>
      <c r="AK8" s="70">
        <f>SUM(AK9:AK12)</f>
        <v>2135</v>
      </c>
      <c r="AL8" s="70">
        <f>SUM(AL9:AL12)</f>
        <v>1068</v>
      </c>
      <c r="AM8" s="70">
        <f>SUM(AM9:AM12)</f>
        <v>1067</v>
      </c>
      <c r="AN8" s="71">
        <f>IF(ISERROR(AL8/AM8),"***",AL8/AM8*100)</f>
        <v>100.09372071227742</v>
      </c>
      <c r="AO8" s="72">
        <f>AK8/$AK$7*100</f>
        <v>52.82038594755072</v>
      </c>
      <c r="AP8" s="70">
        <f>SUM(AP9:AP12)</f>
        <v>1246</v>
      </c>
      <c r="AQ8" s="70">
        <f>SUM(AQ9:AQ12)</f>
        <v>748</v>
      </c>
      <c r="AR8" s="70">
        <f>SUM(AR9:AR12)</f>
        <v>498</v>
      </c>
      <c r="AS8" s="71">
        <f>IF(ISERROR(AQ8/AR8),"***",AQ8/AR8*100)</f>
        <v>150.2008032128514</v>
      </c>
      <c r="AT8" s="72">
        <f>AP8/$AP$7*100</f>
        <v>50.98199672667758</v>
      </c>
      <c r="AU8" s="70">
        <f>SUM(AU9:AU12)</f>
        <v>887</v>
      </c>
      <c r="AV8" s="70">
        <f>SUM(AV9:AV12)</f>
        <v>545</v>
      </c>
      <c r="AW8" s="70">
        <f>SUM(AW9:AW12)</f>
        <v>342</v>
      </c>
      <c r="AX8" s="71">
        <f>IF(ISERROR(AV8/AW8),"***",AV8/AW8*100)</f>
        <v>159.35672514619884</v>
      </c>
      <c r="AY8" s="72">
        <f>AU8/$AU$7*100</f>
        <v>50.02820078962211</v>
      </c>
      <c r="AZ8" s="70">
        <f>SUM(AZ9:AZ12)</f>
        <v>861</v>
      </c>
      <c r="BA8" s="70">
        <f>SUM(BA9:BA12)</f>
        <v>568</v>
      </c>
      <c r="BB8" s="70">
        <f>SUM(BB9:BB12)</f>
        <v>293</v>
      </c>
      <c r="BC8" s="71">
        <f>IF(ISERROR(BA8/BB8),"***",BA8/BB8*100)</f>
        <v>193.8566552901024</v>
      </c>
      <c r="BD8" s="72">
        <f>AZ8/$AZ$7*100</f>
        <v>50.587544065804934</v>
      </c>
      <c r="BE8" s="70">
        <f>SUM(BE9:BE12)</f>
        <v>518</v>
      </c>
      <c r="BF8" s="70">
        <f>SUM(BF9:BF12)</f>
        <v>318</v>
      </c>
      <c r="BG8" s="70">
        <f>SUM(BG9:BG12)</f>
        <v>200</v>
      </c>
      <c r="BH8" s="71">
        <f>IF(ISERROR(BF8/BG8),"***",BF8/BG8*100)</f>
        <v>159</v>
      </c>
      <c r="BI8" s="72">
        <f>BE8/$BE$7*100</f>
        <v>47.65409383624655</v>
      </c>
      <c r="BJ8" s="70">
        <f>SUM(BJ9:BJ12)</f>
        <v>447</v>
      </c>
      <c r="BK8" s="70">
        <f>SUM(BK9:BK12)</f>
        <v>263</v>
      </c>
      <c r="BL8" s="70">
        <f>SUM(BL9:BL12)</f>
        <v>184</v>
      </c>
      <c r="BM8" s="71">
        <f>IF(ISERROR(BK8/BL8),"***",BK8/BL8*100)</f>
        <v>142.93478260869566</v>
      </c>
      <c r="BN8" s="72">
        <f>BJ8/$BJ$7*100</f>
        <v>48.11625403659849</v>
      </c>
      <c r="BO8" s="70">
        <f>SUM(BO9:BO12)</f>
        <v>358</v>
      </c>
      <c r="BP8" s="70">
        <f>SUM(BP9:BP12)</f>
        <v>194</v>
      </c>
      <c r="BQ8" s="70">
        <f>SUM(BQ9:BQ12)</f>
        <v>164</v>
      </c>
      <c r="BR8" s="71">
        <f>IF(ISERROR(BP8/BQ8),"***",BP8/BQ8*100)</f>
        <v>118.29268292682926</v>
      </c>
      <c r="BS8" s="72">
        <f>BO8/$BO$7*100</f>
        <v>48.707482993197274</v>
      </c>
      <c r="BT8" s="70">
        <f>SUM(BT9:BT12)</f>
        <v>248</v>
      </c>
      <c r="BU8" s="70">
        <f>SUM(BU9:BU12)</f>
        <v>107</v>
      </c>
      <c r="BV8" s="70">
        <f>SUM(BV9:BV12)</f>
        <v>141</v>
      </c>
      <c r="BW8" s="71">
        <f>IF(ISERROR(BU8/BV8),"***",BU8/BV8*100)</f>
        <v>75.88652482269504</v>
      </c>
      <c r="BX8" s="72">
        <f>BT8/$BT$7*100</f>
        <v>43.97163120567376</v>
      </c>
      <c r="BY8" s="70">
        <f>SUM(BY9:BY12)</f>
        <v>144</v>
      </c>
      <c r="BZ8" s="70">
        <f>SUM(BZ9:BZ12)</f>
        <v>48</v>
      </c>
      <c r="CA8" s="74">
        <f>SUM(CA9:CA12)</f>
        <v>96</v>
      </c>
      <c r="CB8" s="71">
        <f>IF(ISERROR(BZ8/CA8),"***",BZ8/CA8*100)</f>
        <v>50</v>
      </c>
      <c r="CC8" s="72">
        <f>BY8/$BY$7*100</f>
        <v>42.72997032640949</v>
      </c>
      <c r="CD8" s="70">
        <f>SUM(CD9:CD12)</f>
        <v>111</v>
      </c>
      <c r="CE8" s="70">
        <f>SUM(CE9:CE12)</f>
        <v>32</v>
      </c>
      <c r="CF8" s="74">
        <f>SUM(CF9:CF12)</f>
        <v>79</v>
      </c>
      <c r="CG8" s="71">
        <f>IF(ISERROR(CE8/CF8),"***",CE8/CF8*100)</f>
        <v>40.50632911392405</v>
      </c>
      <c r="CH8" s="72">
        <f>CD8/$CD$7*100</f>
        <v>42.04545454545455</v>
      </c>
      <c r="CI8" s="75">
        <f>SUM(CI9:CI12)</f>
        <v>79</v>
      </c>
      <c r="CJ8" s="70">
        <f>SUM(CJ9:CJ12)</f>
        <v>24</v>
      </c>
      <c r="CK8" s="75">
        <f>SUM(CK9:CK12)</f>
        <v>55</v>
      </c>
      <c r="CL8" s="71">
        <f>IF(ISERROR(CJ8/CK8),"***",CJ8/CK8*100)</f>
        <v>43.63636363636363</v>
      </c>
      <c r="CM8" s="72">
        <f>CI8/$CI$7*100</f>
        <v>43.40659340659341</v>
      </c>
      <c r="CN8" s="75">
        <f>SUM(CN9:CN12)</f>
        <v>44</v>
      </c>
      <c r="CO8" s="70">
        <f>SUM(CO9:CO12)</f>
        <v>8</v>
      </c>
      <c r="CP8" s="75">
        <f>SUM(CP9:CP12)</f>
        <v>36</v>
      </c>
      <c r="CQ8" s="71">
        <f>IF(ISERROR(CO8/CP8),"***",CO8/CP8*100)</f>
        <v>22.22222222222222</v>
      </c>
      <c r="CR8" s="72">
        <f>CN8/$CN$7*100</f>
        <v>50.57471264367817</v>
      </c>
      <c r="CS8" s="75">
        <f>SUM(CS9:CS12)</f>
        <v>21</v>
      </c>
      <c r="CT8" s="70">
        <f>SUM(CT9:CT12)</f>
        <v>5</v>
      </c>
      <c r="CU8" s="75">
        <f>SUM(CU9:CU12)</f>
        <v>16</v>
      </c>
      <c r="CV8" s="71">
        <f t="shared" si="2"/>
        <v>31.25</v>
      </c>
      <c r="CW8" s="76">
        <f t="shared" si="3"/>
        <v>40.38461538461539</v>
      </c>
    </row>
    <row r="9" spans="1:101" ht="13.5">
      <c r="A9" s="16" t="s">
        <v>55</v>
      </c>
      <c r="B9" s="77">
        <f>SUM(C9:D9)</f>
        <v>11734</v>
      </c>
      <c r="C9" s="78">
        <f aca="true" t="shared" si="4" ref="C9:D12">H9+M9+R9+W9+AB9+AG9+AL9+AQ9+AV9+BA9+BF9+BK9+BP9+BU9+BZ9+CE9+CJ9+CO9+CT9</f>
        <v>6275</v>
      </c>
      <c r="D9" s="78">
        <f t="shared" si="4"/>
        <v>5459</v>
      </c>
      <c r="E9" s="79">
        <f t="shared" si="0"/>
        <v>114.94779263601392</v>
      </c>
      <c r="F9" s="80">
        <f t="shared" si="1"/>
        <v>33.429247029999146</v>
      </c>
      <c r="G9" s="18">
        <v>781</v>
      </c>
      <c r="H9" s="18">
        <v>397</v>
      </c>
      <c r="I9" s="18">
        <v>384</v>
      </c>
      <c r="J9" s="79">
        <v>103.38541666666667</v>
      </c>
      <c r="K9" s="81">
        <v>28.734363502575423</v>
      </c>
      <c r="L9" s="35">
        <v>599</v>
      </c>
      <c r="M9" s="18">
        <v>337</v>
      </c>
      <c r="N9" s="18">
        <v>262</v>
      </c>
      <c r="O9" s="79">
        <v>128.6259541984733</v>
      </c>
      <c r="P9" s="80">
        <v>33.55742296918767</v>
      </c>
      <c r="Q9" s="18">
        <v>373</v>
      </c>
      <c r="R9" s="18">
        <v>190</v>
      </c>
      <c r="S9" s="18">
        <v>183</v>
      </c>
      <c r="T9" s="79">
        <v>103.82513661202186</v>
      </c>
      <c r="U9" s="80">
        <v>33.909090909090914</v>
      </c>
      <c r="V9" s="18">
        <v>1023</v>
      </c>
      <c r="W9" s="18">
        <v>555</v>
      </c>
      <c r="X9" s="18">
        <v>468</v>
      </c>
      <c r="Y9" s="79">
        <v>118.58974358974359</v>
      </c>
      <c r="Z9" s="80">
        <v>42.465753424657535</v>
      </c>
      <c r="AA9" s="18">
        <v>2461</v>
      </c>
      <c r="AB9" s="18">
        <v>1283</v>
      </c>
      <c r="AC9" s="18">
        <v>1178</v>
      </c>
      <c r="AD9" s="79">
        <v>108.91341256366722</v>
      </c>
      <c r="AE9" s="80">
        <v>36.22313806299676</v>
      </c>
      <c r="AF9" s="18">
        <v>2050</v>
      </c>
      <c r="AG9" s="18">
        <v>1030</v>
      </c>
      <c r="AH9" s="18">
        <v>1020</v>
      </c>
      <c r="AI9" s="79">
        <v>100.98039215686273</v>
      </c>
      <c r="AJ9" s="80">
        <v>33.62309332458586</v>
      </c>
      <c r="AK9" s="18">
        <v>1369</v>
      </c>
      <c r="AL9" s="18">
        <v>691</v>
      </c>
      <c r="AM9" s="18">
        <v>678</v>
      </c>
      <c r="AN9" s="79">
        <v>101.91740412979351</v>
      </c>
      <c r="AO9" s="80">
        <v>33.869371598218706</v>
      </c>
      <c r="AP9" s="18">
        <v>797</v>
      </c>
      <c r="AQ9" s="18">
        <v>465</v>
      </c>
      <c r="AR9" s="18">
        <v>332</v>
      </c>
      <c r="AS9" s="79">
        <v>140.06024096385542</v>
      </c>
      <c r="AT9" s="80">
        <v>32.61047463175123</v>
      </c>
      <c r="AU9" s="18">
        <v>597</v>
      </c>
      <c r="AV9" s="18">
        <v>373</v>
      </c>
      <c r="AW9" s="18">
        <v>224</v>
      </c>
      <c r="AX9" s="79">
        <v>166.51785714285714</v>
      </c>
      <c r="AY9" s="80">
        <v>33.67174280879864</v>
      </c>
      <c r="AZ9" s="18">
        <v>526</v>
      </c>
      <c r="BA9" s="18">
        <v>355</v>
      </c>
      <c r="BB9" s="18">
        <v>171</v>
      </c>
      <c r="BC9" s="79">
        <v>207.60233918128654</v>
      </c>
      <c r="BD9" s="80">
        <v>30.904817861339602</v>
      </c>
      <c r="BE9" s="18">
        <v>310</v>
      </c>
      <c r="BF9" s="18">
        <v>202</v>
      </c>
      <c r="BG9" s="18">
        <v>108</v>
      </c>
      <c r="BH9" s="79">
        <v>187.03703703703704</v>
      </c>
      <c r="BI9" s="80">
        <v>28.518859245630175</v>
      </c>
      <c r="BJ9" s="18">
        <v>263</v>
      </c>
      <c r="BK9" s="18">
        <v>149</v>
      </c>
      <c r="BL9" s="18">
        <v>114</v>
      </c>
      <c r="BM9" s="79">
        <v>130.70175438596493</v>
      </c>
      <c r="BN9" s="80">
        <v>28.31001076426265</v>
      </c>
      <c r="BO9" s="18">
        <v>204</v>
      </c>
      <c r="BP9" s="18">
        <v>112</v>
      </c>
      <c r="BQ9" s="18">
        <v>92</v>
      </c>
      <c r="BR9" s="82">
        <v>121.73913043478262</v>
      </c>
      <c r="BS9" s="80">
        <v>27.755102040816325</v>
      </c>
      <c r="BT9" s="18">
        <v>151</v>
      </c>
      <c r="BU9" s="18">
        <v>67</v>
      </c>
      <c r="BV9" s="18">
        <v>84</v>
      </c>
      <c r="BW9" s="79">
        <v>79.76190476190477</v>
      </c>
      <c r="BX9" s="80">
        <v>26.773049645390074</v>
      </c>
      <c r="BY9" s="18">
        <v>93</v>
      </c>
      <c r="BZ9" s="18">
        <v>31</v>
      </c>
      <c r="CA9" s="19">
        <v>62</v>
      </c>
      <c r="CB9" s="79">
        <v>50</v>
      </c>
      <c r="CC9" s="80">
        <v>27.596439169139465</v>
      </c>
      <c r="CD9" s="18">
        <v>65</v>
      </c>
      <c r="CE9" s="18">
        <v>19</v>
      </c>
      <c r="CF9" s="19">
        <v>46</v>
      </c>
      <c r="CG9" s="79">
        <v>41.30434782608695</v>
      </c>
      <c r="CH9" s="80">
        <v>24.62121212121212</v>
      </c>
      <c r="CI9" s="29">
        <v>34</v>
      </c>
      <c r="CJ9" s="18">
        <v>12</v>
      </c>
      <c r="CK9" s="29">
        <v>22</v>
      </c>
      <c r="CL9" s="79">
        <v>54.54545454545454</v>
      </c>
      <c r="CM9" s="80">
        <v>18.681318681318682</v>
      </c>
      <c r="CN9" s="29">
        <v>25</v>
      </c>
      <c r="CO9" s="18">
        <v>4</v>
      </c>
      <c r="CP9" s="29">
        <v>21</v>
      </c>
      <c r="CQ9" s="79">
        <v>19.047619047619047</v>
      </c>
      <c r="CR9" s="80">
        <v>28.735632183908045</v>
      </c>
      <c r="CS9" s="83">
        <f>SUM(CT9:CU9)</f>
        <v>13</v>
      </c>
      <c r="CT9" s="78">
        <v>3</v>
      </c>
      <c r="CU9" s="83">
        <v>10</v>
      </c>
      <c r="CV9" s="79">
        <f t="shared" si="2"/>
        <v>30</v>
      </c>
      <c r="CW9" s="84">
        <f t="shared" si="3"/>
        <v>25</v>
      </c>
    </row>
    <row r="10" spans="1:101" ht="13.5">
      <c r="A10" s="16" t="s">
        <v>56</v>
      </c>
      <c r="B10" s="77">
        <f>SUM(C10:D10)</f>
        <v>2621</v>
      </c>
      <c r="C10" s="78">
        <f t="shared" si="4"/>
        <v>1308</v>
      </c>
      <c r="D10" s="78">
        <f t="shared" si="4"/>
        <v>1313</v>
      </c>
      <c r="E10" s="79">
        <f t="shared" si="0"/>
        <v>99.61919268849961</v>
      </c>
      <c r="F10" s="80">
        <f t="shared" si="1"/>
        <v>7.467023731517621</v>
      </c>
      <c r="G10" s="18">
        <v>236</v>
      </c>
      <c r="H10" s="18">
        <v>105</v>
      </c>
      <c r="I10" s="18">
        <v>131</v>
      </c>
      <c r="J10" s="79">
        <v>80.1526717557252</v>
      </c>
      <c r="K10" s="81">
        <v>8.682855040470933</v>
      </c>
      <c r="L10" s="35">
        <v>133</v>
      </c>
      <c r="M10" s="18">
        <v>67</v>
      </c>
      <c r="N10" s="18">
        <v>66</v>
      </c>
      <c r="O10" s="79">
        <v>101.51515151515152</v>
      </c>
      <c r="P10" s="80">
        <v>22.20367278797997</v>
      </c>
      <c r="Q10" s="18">
        <v>51</v>
      </c>
      <c r="R10" s="18">
        <v>21</v>
      </c>
      <c r="S10" s="18">
        <v>30</v>
      </c>
      <c r="T10" s="79">
        <v>70</v>
      </c>
      <c r="U10" s="80">
        <v>4.636363636363637</v>
      </c>
      <c r="V10" s="18">
        <v>175</v>
      </c>
      <c r="W10" s="18">
        <v>82</v>
      </c>
      <c r="X10" s="18">
        <v>93</v>
      </c>
      <c r="Y10" s="79">
        <v>88.17204301075269</v>
      </c>
      <c r="Z10" s="80">
        <v>7.264425072644251</v>
      </c>
      <c r="AA10" s="18">
        <v>468</v>
      </c>
      <c r="AB10" s="18">
        <v>230</v>
      </c>
      <c r="AC10" s="18">
        <v>238</v>
      </c>
      <c r="AD10" s="79">
        <v>96.63865546218487</v>
      </c>
      <c r="AE10" s="80">
        <v>6.888430968501619</v>
      </c>
      <c r="AF10" s="18">
        <v>436</v>
      </c>
      <c r="AG10" s="18">
        <v>206</v>
      </c>
      <c r="AH10" s="18">
        <v>230</v>
      </c>
      <c r="AI10" s="79">
        <v>89.56521739130436</v>
      </c>
      <c r="AJ10" s="80">
        <v>7.151057897326554</v>
      </c>
      <c r="AK10" s="18">
        <v>335</v>
      </c>
      <c r="AL10" s="18">
        <v>161</v>
      </c>
      <c r="AM10" s="18">
        <v>174</v>
      </c>
      <c r="AN10" s="79">
        <v>92.52873563218391</v>
      </c>
      <c r="AO10" s="80">
        <v>8.287976249381494</v>
      </c>
      <c r="AP10" s="18">
        <v>200</v>
      </c>
      <c r="AQ10" s="18">
        <v>130</v>
      </c>
      <c r="AR10" s="18">
        <v>70</v>
      </c>
      <c r="AS10" s="79">
        <v>185.71428571428572</v>
      </c>
      <c r="AT10" s="80">
        <v>8.183306055646481</v>
      </c>
      <c r="AU10" s="18">
        <v>102</v>
      </c>
      <c r="AV10" s="18">
        <v>62</v>
      </c>
      <c r="AW10" s="18">
        <v>40</v>
      </c>
      <c r="AX10" s="79">
        <v>155</v>
      </c>
      <c r="AY10" s="80">
        <v>5.752961082910321</v>
      </c>
      <c r="AZ10" s="18">
        <v>124</v>
      </c>
      <c r="BA10" s="18">
        <v>74</v>
      </c>
      <c r="BB10" s="18">
        <v>50</v>
      </c>
      <c r="BC10" s="79">
        <v>148</v>
      </c>
      <c r="BD10" s="80">
        <v>7.285546415981199</v>
      </c>
      <c r="BE10" s="18">
        <v>88</v>
      </c>
      <c r="BF10" s="18">
        <v>39</v>
      </c>
      <c r="BG10" s="18">
        <v>49</v>
      </c>
      <c r="BH10" s="79">
        <v>79.59183673469387</v>
      </c>
      <c r="BI10" s="80">
        <v>8.09567617295308</v>
      </c>
      <c r="BJ10" s="18">
        <v>76</v>
      </c>
      <c r="BK10" s="18">
        <v>49</v>
      </c>
      <c r="BL10" s="18">
        <v>27</v>
      </c>
      <c r="BM10" s="79">
        <v>181.4814814814815</v>
      </c>
      <c r="BN10" s="80">
        <v>8.180839612486544</v>
      </c>
      <c r="BO10" s="18">
        <v>61</v>
      </c>
      <c r="BP10" s="18">
        <v>35</v>
      </c>
      <c r="BQ10" s="18">
        <v>26</v>
      </c>
      <c r="BR10" s="82">
        <v>134.6153846153846</v>
      </c>
      <c r="BS10" s="80">
        <v>8.299319727891156</v>
      </c>
      <c r="BT10" s="18">
        <v>51</v>
      </c>
      <c r="BU10" s="18">
        <v>19</v>
      </c>
      <c r="BV10" s="18">
        <v>32</v>
      </c>
      <c r="BW10" s="79">
        <v>59.375</v>
      </c>
      <c r="BX10" s="80">
        <v>9.042553191489363</v>
      </c>
      <c r="BY10" s="18">
        <v>21</v>
      </c>
      <c r="BZ10" s="18">
        <v>9</v>
      </c>
      <c r="CA10" s="19">
        <v>12</v>
      </c>
      <c r="CB10" s="79">
        <v>75</v>
      </c>
      <c r="CC10" s="80">
        <v>6.231454005934718</v>
      </c>
      <c r="CD10" s="18">
        <v>30</v>
      </c>
      <c r="CE10" s="18">
        <v>10</v>
      </c>
      <c r="CF10" s="19">
        <v>20</v>
      </c>
      <c r="CG10" s="79">
        <v>50</v>
      </c>
      <c r="CH10" s="80">
        <v>11.363636363636363</v>
      </c>
      <c r="CI10" s="29">
        <v>18</v>
      </c>
      <c r="CJ10" s="18">
        <v>5</v>
      </c>
      <c r="CK10" s="29">
        <v>13</v>
      </c>
      <c r="CL10" s="79">
        <v>38.46153846153847</v>
      </c>
      <c r="CM10" s="80">
        <v>9.89010989010989</v>
      </c>
      <c r="CN10" s="29">
        <v>9</v>
      </c>
      <c r="CO10" s="18">
        <v>3</v>
      </c>
      <c r="CP10" s="29">
        <v>6</v>
      </c>
      <c r="CQ10" s="79">
        <v>50</v>
      </c>
      <c r="CR10" s="80">
        <v>10.344827586206897</v>
      </c>
      <c r="CS10" s="83">
        <f>SUM(CT10:CU10)</f>
        <v>7</v>
      </c>
      <c r="CT10" s="78">
        <v>1</v>
      </c>
      <c r="CU10" s="83">
        <v>6</v>
      </c>
      <c r="CV10" s="79">
        <f t="shared" si="2"/>
        <v>16.666666666666664</v>
      </c>
      <c r="CW10" s="84">
        <f t="shared" si="3"/>
        <v>13.461538461538462</v>
      </c>
    </row>
    <row r="11" spans="1:101" ht="13.5">
      <c r="A11" s="16" t="s">
        <v>57</v>
      </c>
      <c r="B11" s="77">
        <f>SUM(C11:D11)</f>
        <v>1936</v>
      </c>
      <c r="C11" s="78">
        <f t="shared" si="4"/>
        <v>1055</v>
      </c>
      <c r="D11" s="78">
        <f t="shared" si="4"/>
        <v>881</v>
      </c>
      <c r="E11" s="79">
        <f t="shared" si="0"/>
        <v>119.75028376844494</v>
      </c>
      <c r="F11" s="80">
        <f t="shared" si="1"/>
        <v>5.515512378564713</v>
      </c>
      <c r="G11" s="18">
        <v>158</v>
      </c>
      <c r="H11" s="18">
        <v>93</v>
      </c>
      <c r="I11" s="18">
        <v>65</v>
      </c>
      <c r="J11" s="79">
        <v>143.07692307692307</v>
      </c>
      <c r="K11" s="81">
        <v>5.813097866077999</v>
      </c>
      <c r="L11" s="35">
        <v>104</v>
      </c>
      <c r="M11" s="18">
        <v>53</v>
      </c>
      <c r="N11" s="18">
        <v>51</v>
      </c>
      <c r="O11" s="79">
        <v>103.921568627451</v>
      </c>
      <c r="P11" s="80">
        <v>78.19548872180451</v>
      </c>
      <c r="Q11" s="18">
        <v>52</v>
      </c>
      <c r="R11" s="18">
        <v>26</v>
      </c>
      <c r="S11" s="18">
        <v>26</v>
      </c>
      <c r="T11" s="79">
        <v>100</v>
      </c>
      <c r="U11" s="80">
        <v>4.7272727272727275</v>
      </c>
      <c r="V11" s="18">
        <v>118</v>
      </c>
      <c r="W11" s="18">
        <v>58</v>
      </c>
      <c r="X11" s="18">
        <v>60</v>
      </c>
      <c r="Y11" s="79">
        <v>96.66666666666667</v>
      </c>
      <c r="Z11" s="80">
        <v>4.898298048982981</v>
      </c>
      <c r="AA11" s="18">
        <v>401</v>
      </c>
      <c r="AB11" s="18">
        <v>218</v>
      </c>
      <c r="AC11" s="18">
        <v>183</v>
      </c>
      <c r="AD11" s="79">
        <v>119.12568306010928</v>
      </c>
      <c r="AE11" s="80">
        <v>5.902266705916985</v>
      </c>
      <c r="AF11" s="18">
        <v>325</v>
      </c>
      <c r="AG11" s="18">
        <v>161</v>
      </c>
      <c r="AH11" s="18">
        <v>164</v>
      </c>
      <c r="AI11" s="79">
        <v>98.17073170731707</v>
      </c>
      <c r="AJ11" s="80">
        <v>5.330490405117271</v>
      </c>
      <c r="AK11" s="18">
        <v>220</v>
      </c>
      <c r="AL11" s="18">
        <v>115</v>
      </c>
      <c r="AM11" s="18">
        <v>105</v>
      </c>
      <c r="AN11" s="79">
        <v>109.52380952380953</v>
      </c>
      <c r="AO11" s="80">
        <v>5.442850074220683</v>
      </c>
      <c r="AP11" s="18">
        <v>113</v>
      </c>
      <c r="AQ11" s="18">
        <v>71</v>
      </c>
      <c r="AR11" s="18">
        <v>42</v>
      </c>
      <c r="AS11" s="79">
        <v>169.04761904761904</v>
      </c>
      <c r="AT11" s="80">
        <v>4.623567921440261</v>
      </c>
      <c r="AU11" s="18">
        <v>105</v>
      </c>
      <c r="AV11" s="18">
        <v>65</v>
      </c>
      <c r="AW11" s="18">
        <v>40</v>
      </c>
      <c r="AX11" s="79">
        <v>162.5</v>
      </c>
      <c r="AY11" s="80">
        <v>5.922165820642978</v>
      </c>
      <c r="AZ11" s="18">
        <v>109</v>
      </c>
      <c r="BA11" s="18">
        <v>72</v>
      </c>
      <c r="BB11" s="18">
        <v>37</v>
      </c>
      <c r="BC11" s="79">
        <v>194.5945945945946</v>
      </c>
      <c r="BD11" s="80">
        <v>6.404230317273796</v>
      </c>
      <c r="BE11" s="18">
        <v>69</v>
      </c>
      <c r="BF11" s="18">
        <v>45</v>
      </c>
      <c r="BG11" s="18">
        <v>24</v>
      </c>
      <c r="BH11" s="79">
        <v>187.5</v>
      </c>
      <c r="BI11" s="80">
        <v>6.347746090156393</v>
      </c>
      <c r="BJ11" s="18">
        <v>50</v>
      </c>
      <c r="BK11" s="18">
        <v>27</v>
      </c>
      <c r="BL11" s="18">
        <v>23</v>
      </c>
      <c r="BM11" s="79">
        <v>117.3913043478261</v>
      </c>
      <c r="BN11" s="80">
        <v>5.382131324004305</v>
      </c>
      <c r="BO11" s="18">
        <v>48</v>
      </c>
      <c r="BP11" s="18">
        <v>26</v>
      </c>
      <c r="BQ11" s="18">
        <v>22</v>
      </c>
      <c r="BR11" s="82">
        <v>118.18181818181819</v>
      </c>
      <c r="BS11" s="80">
        <v>6.530612244897959</v>
      </c>
      <c r="BT11" s="18">
        <v>24</v>
      </c>
      <c r="BU11" s="18">
        <v>11</v>
      </c>
      <c r="BV11" s="18">
        <v>13</v>
      </c>
      <c r="BW11" s="79">
        <v>84.61538461538461</v>
      </c>
      <c r="BX11" s="80">
        <v>4.25531914893617</v>
      </c>
      <c r="BY11" s="18">
        <v>19</v>
      </c>
      <c r="BZ11" s="18">
        <v>6</v>
      </c>
      <c r="CA11" s="19">
        <v>13</v>
      </c>
      <c r="CB11" s="79">
        <v>46.15384615384615</v>
      </c>
      <c r="CC11" s="80">
        <v>5.637982195845697</v>
      </c>
      <c r="CD11" s="18">
        <v>5</v>
      </c>
      <c r="CE11" s="18">
        <v>2</v>
      </c>
      <c r="CF11" s="19">
        <v>3</v>
      </c>
      <c r="CG11" s="79">
        <v>66.66666666666666</v>
      </c>
      <c r="CH11" s="80">
        <v>1.893939393939394</v>
      </c>
      <c r="CI11" s="29">
        <v>10</v>
      </c>
      <c r="CJ11" s="18">
        <v>4</v>
      </c>
      <c r="CK11" s="29">
        <v>6</v>
      </c>
      <c r="CL11" s="79">
        <v>66.66666666666666</v>
      </c>
      <c r="CM11" s="80">
        <v>5.4945054945054945</v>
      </c>
      <c r="CN11" s="29">
        <v>5</v>
      </c>
      <c r="CO11" s="18">
        <v>1</v>
      </c>
      <c r="CP11" s="29">
        <v>4</v>
      </c>
      <c r="CQ11" s="79">
        <v>25</v>
      </c>
      <c r="CR11" s="80">
        <v>5.747126436781609</v>
      </c>
      <c r="CS11" s="83">
        <f>SUM(CT11:CU11)</f>
        <v>1</v>
      </c>
      <c r="CT11" s="78">
        <v>1</v>
      </c>
      <c r="CU11" s="83"/>
      <c r="CV11" s="79" t="str">
        <f t="shared" si="2"/>
        <v>***</v>
      </c>
      <c r="CW11" s="85">
        <f t="shared" si="3"/>
        <v>1.9230769230769231</v>
      </c>
    </row>
    <row r="12" spans="1:101" ht="13.5">
      <c r="A12" s="20" t="s">
        <v>58</v>
      </c>
      <c r="B12" s="86">
        <f>SUM(C12:D12)</f>
        <v>1891</v>
      </c>
      <c r="C12" s="62">
        <f t="shared" si="4"/>
        <v>972</v>
      </c>
      <c r="D12" s="62">
        <f t="shared" si="4"/>
        <v>919</v>
      </c>
      <c r="E12" s="87">
        <f t="shared" si="0"/>
        <v>105.7671381936888</v>
      </c>
      <c r="F12" s="88">
        <f t="shared" si="1"/>
        <v>5.387310902823281</v>
      </c>
      <c r="G12" s="10">
        <v>175</v>
      </c>
      <c r="H12" s="10">
        <v>93</v>
      </c>
      <c r="I12" s="10">
        <v>82</v>
      </c>
      <c r="J12" s="87">
        <v>113.41463414634146</v>
      </c>
      <c r="K12" s="89">
        <v>6.438557763061074</v>
      </c>
      <c r="L12" s="90">
        <v>110</v>
      </c>
      <c r="M12" s="10">
        <v>51</v>
      </c>
      <c r="N12" s="10">
        <v>59</v>
      </c>
      <c r="O12" s="87">
        <v>86.4406779661017</v>
      </c>
      <c r="P12" s="88">
        <v>105.76923076923077</v>
      </c>
      <c r="Q12" s="10">
        <v>58</v>
      </c>
      <c r="R12" s="10">
        <v>29</v>
      </c>
      <c r="S12" s="10">
        <v>29</v>
      </c>
      <c r="T12" s="87">
        <v>100</v>
      </c>
      <c r="U12" s="88">
        <v>5.2727272727272725</v>
      </c>
      <c r="V12" s="10">
        <v>92</v>
      </c>
      <c r="W12" s="10">
        <v>50</v>
      </c>
      <c r="X12" s="10">
        <v>42</v>
      </c>
      <c r="Y12" s="87">
        <v>119.04761904761905</v>
      </c>
      <c r="Z12" s="88">
        <v>3.8190120381901207</v>
      </c>
      <c r="AA12" s="10">
        <v>374</v>
      </c>
      <c r="AB12" s="10">
        <v>185</v>
      </c>
      <c r="AC12" s="10">
        <v>189</v>
      </c>
      <c r="AD12" s="87">
        <v>97.88359788359789</v>
      </c>
      <c r="AE12" s="88">
        <v>5.504857226964969</v>
      </c>
      <c r="AF12" s="10">
        <v>330</v>
      </c>
      <c r="AG12" s="10">
        <v>162</v>
      </c>
      <c r="AH12" s="10">
        <v>168</v>
      </c>
      <c r="AI12" s="87">
        <v>96.42857142857143</v>
      </c>
      <c r="AJ12" s="88">
        <v>5.4124979498113825</v>
      </c>
      <c r="AK12" s="10">
        <v>211</v>
      </c>
      <c r="AL12" s="10">
        <v>101</v>
      </c>
      <c r="AM12" s="10">
        <v>110</v>
      </c>
      <c r="AN12" s="87">
        <v>91.81818181818183</v>
      </c>
      <c r="AO12" s="88">
        <v>5.220188025729837</v>
      </c>
      <c r="AP12" s="10">
        <v>136</v>
      </c>
      <c r="AQ12" s="10">
        <v>82</v>
      </c>
      <c r="AR12" s="10">
        <v>54</v>
      </c>
      <c r="AS12" s="87">
        <v>151.85185185185185</v>
      </c>
      <c r="AT12" s="88">
        <v>5.564648117839607</v>
      </c>
      <c r="AU12" s="10">
        <v>83</v>
      </c>
      <c r="AV12" s="10">
        <v>45</v>
      </c>
      <c r="AW12" s="10">
        <v>38</v>
      </c>
      <c r="AX12" s="87">
        <v>118.42105263157893</v>
      </c>
      <c r="AY12" s="88">
        <v>4.681331077270164</v>
      </c>
      <c r="AZ12" s="10">
        <v>102</v>
      </c>
      <c r="BA12" s="10">
        <v>67</v>
      </c>
      <c r="BB12" s="10">
        <v>35</v>
      </c>
      <c r="BC12" s="87">
        <v>191.42857142857144</v>
      </c>
      <c r="BD12" s="88">
        <v>5.992949471210341</v>
      </c>
      <c r="BE12" s="10">
        <v>51</v>
      </c>
      <c r="BF12" s="10">
        <v>32</v>
      </c>
      <c r="BG12" s="10">
        <v>19</v>
      </c>
      <c r="BH12" s="87">
        <v>168.42105263157893</v>
      </c>
      <c r="BI12" s="88">
        <v>4.6918123275068995</v>
      </c>
      <c r="BJ12" s="10">
        <v>58</v>
      </c>
      <c r="BK12" s="10">
        <v>38</v>
      </c>
      <c r="BL12" s="10">
        <v>20</v>
      </c>
      <c r="BM12" s="87">
        <v>190</v>
      </c>
      <c r="BN12" s="88">
        <v>6.243272335844995</v>
      </c>
      <c r="BO12" s="10">
        <v>45</v>
      </c>
      <c r="BP12" s="10">
        <v>21</v>
      </c>
      <c r="BQ12" s="10">
        <v>24</v>
      </c>
      <c r="BR12" s="91">
        <v>87.5</v>
      </c>
      <c r="BS12" s="88">
        <v>6.122448979591836</v>
      </c>
      <c r="BT12" s="10">
        <v>22</v>
      </c>
      <c r="BU12" s="10">
        <v>10</v>
      </c>
      <c r="BV12" s="10">
        <v>12</v>
      </c>
      <c r="BW12" s="87">
        <v>83.33333333333334</v>
      </c>
      <c r="BX12" s="88">
        <v>3.900709219858156</v>
      </c>
      <c r="BY12" s="10">
        <v>11</v>
      </c>
      <c r="BZ12" s="10">
        <v>2</v>
      </c>
      <c r="CA12" s="11">
        <v>9</v>
      </c>
      <c r="CB12" s="87">
        <v>22.22222222222222</v>
      </c>
      <c r="CC12" s="88">
        <v>3.2640949554896146</v>
      </c>
      <c r="CD12" s="10">
        <v>11</v>
      </c>
      <c r="CE12" s="10">
        <v>1</v>
      </c>
      <c r="CF12" s="11">
        <v>10</v>
      </c>
      <c r="CG12" s="87">
        <v>10</v>
      </c>
      <c r="CH12" s="80">
        <v>4.166666666666666</v>
      </c>
      <c r="CI12" s="29">
        <v>17</v>
      </c>
      <c r="CJ12" s="18">
        <v>3</v>
      </c>
      <c r="CK12" s="29">
        <v>14</v>
      </c>
      <c r="CL12" s="79">
        <v>21.428571428571427</v>
      </c>
      <c r="CM12" s="80">
        <v>9.340659340659341</v>
      </c>
      <c r="CN12" s="29">
        <v>5</v>
      </c>
      <c r="CO12" s="18">
        <v>0</v>
      </c>
      <c r="CP12" s="29">
        <v>5</v>
      </c>
      <c r="CQ12" s="79" t="s">
        <v>210</v>
      </c>
      <c r="CR12" s="80">
        <v>5.747126436781609</v>
      </c>
      <c r="CS12" s="83">
        <f>SUM(CT12:CU12)</f>
        <v>0</v>
      </c>
      <c r="CT12" s="78"/>
      <c r="CU12" s="83"/>
      <c r="CV12" s="79" t="str">
        <f t="shared" si="2"/>
        <v>***</v>
      </c>
      <c r="CW12" s="92">
        <f t="shared" si="3"/>
        <v>0</v>
      </c>
    </row>
    <row r="13" spans="1:101" ht="13.5">
      <c r="A13" s="22" t="s">
        <v>59</v>
      </c>
      <c r="B13" s="86">
        <f>B14+B18+B21+B29+B17+B36+B44+B47+B52+B60</f>
        <v>16919</v>
      </c>
      <c r="C13" s="62">
        <f>C14+C18+C21+C29+C17+C36+C44+C47+C52+C60</f>
        <v>8480</v>
      </c>
      <c r="D13" s="62">
        <f>D14+D18+D21+D29+D17+D36+D44+D47+D52+D60</f>
        <v>8439</v>
      </c>
      <c r="E13" s="87">
        <f t="shared" si="0"/>
        <v>100.48583955444958</v>
      </c>
      <c r="F13" s="88">
        <f t="shared" si="1"/>
        <v>48.200905957095245</v>
      </c>
      <c r="G13" s="62">
        <f>G14+G18+G21+G29+G17+G36+G44+G47+G52+G60</f>
        <v>1368</v>
      </c>
      <c r="H13" s="62">
        <f>H14+H18+H21+H29+H17+H36+H44+H47+H52+H60</f>
        <v>709</v>
      </c>
      <c r="I13" s="62">
        <f>I14+I18+I21+I29+I17+I36+I44+I47+I52+I60</f>
        <v>659</v>
      </c>
      <c r="J13" s="87">
        <f>IF(ISERROR(H13/I13),"***",H13/I13*100)</f>
        <v>107.58725341426403</v>
      </c>
      <c r="K13" s="88">
        <f>G13/$G$7*100</f>
        <v>50.331125827814574</v>
      </c>
      <c r="L13" s="93">
        <f>L14+L18+L21+L29+L17+L36+L44+L47+L52+L60</f>
        <v>839</v>
      </c>
      <c r="M13" s="62">
        <f>M14+M18+M21+M29+M17+M36+M44+M47+M52+M60</f>
        <v>443</v>
      </c>
      <c r="N13" s="62">
        <f>N14+N18+N21+N29+N17+N36+N44+N47+N52+N60</f>
        <v>396</v>
      </c>
      <c r="O13" s="87">
        <f>IF(ISERROR(M13/N13),"***",M13/N13*100)</f>
        <v>111.86868686868688</v>
      </c>
      <c r="P13" s="88">
        <f>L13/$L$7*100</f>
        <v>47.002801120448176</v>
      </c>
      <c r="Q13" s="62">
        <f>Q14+Q18+Q21+Q29+Q17+Q36+Q44+Q47+Q52+Q60</f>
        <v>566</v>
      </c>
      <c r="R13" s="62">
        <f>R14+R18+R21+R29+R17+R36+R44+R47+R52+R60</f>
        <v>288</v>
      </c>
      <c r="S13" s="62">
        <f>S14+S18+S21+S29+S17+S36+S44+S47+S52+S60</f>
        <v>278</v>
      </c>
      <c r="T13" s="87">
        <f>IF(ISERROR(R13/S13),"***",R13/S13*100)</f>
        <v>103.59712230215827</v>
      </c>
      <c r="U13" s="88">
        <f>Q13/$Q$7*100</f>
        <v>51.45454545454545</v>
      </c>
      <c r="V13" s="62">
        <f>V14+V18+V21+V29+V17+V36+V44+V47+V52+V60</f>
        <v>1001</v>
      </c>
      <c r="W13" s="62">
        <f>W14+W18+W21+W29+W17+W36+W44+W47+W52+W60</f>
        <v>534</v>
      </c>
      <c r="X13" s="62">
        <f>X14+X18+X21+X29+X17+X36+X44+X47+X52+X60</f>
        <v>467</v>
      </c>
      <c r="Y13" s="87">
        <f>IF(ISERROR(W13/X13),"***",W13/X13*100)</f>
        <v>114.34689507494646</v>
      </c>
      <c r="Z13" s="88">
        <f>V13/$V$7*100</f>
        <v>41.55251141552511</v>
      </c>
      <c r="AA13" s="62">
        <f>AA14+AA18+AA21+AA29+AA17+AA36+AA44+AA47+AA52+AA60</f>
        <v>3090</v>
      </c>
      <c r="AB13" s="62">
        <f>AB14+AB18+AB21+AB29+AB17+AB36+AB44+AB47+AB52+AB60</f>
        <v>1464</v>
      </c>
      <c r="AC13" s="62">
        <f>AC14+AC18+AC21+AC29+AC17+AC36+AC44+AC47+AC52+AC60</f>
        <v>1626</v>
      </c>
      <c r="AD13" s="87">
        <f>IF(ISERROR(AB13/AC13),"***",AB13/AC13*100)</f>
        <v>90.03690036900369</v>
      </c>
      <c r="AE13" s="88">
        <f>AA13/$AA$7*100</f>
        <v>45.481307035619665</v>
      </c>
      <c r="AF13" s="62">
        <f>AF14+AF18+AF21+AF29+AF17+AF36+AF44+AF47+AF52+AF60</f>
        <v>2956</v>
      </c>
      <c r="AG13" s="62">
        <f>AG14+AG18+AG21+AG29+AG17+AG36+AG44+AG47+AG52+AG60</f>
        <v>1267</v>
      </c>
      <c r="AH13" s="62">
        <f>AH14+AH18+AH21+AH29+AH17+AH36+AH44+AH47+AH52+AH60</f>
        <v>1689</v>
      </c>
      <c r="AI13" s="87">
        <f>IF(ISERROR(AG13/AH13),"***",AG13/AH13*100)</f>
        <v>75.01480165778567</v>
      </c>
      <c r="AJ13" s="88">
        <f>AF13/$AF$7*100</f>
        <v>48.48286042315893</v>
      </c>
      <c r="AK13" s="62">
        <f>AK14+AK18+AK21+AK29+AK17+AK36+AK44+AK47+AK52+AK60</f>
        <v>1907</v>
      </c>
      <c r="AL13" s="62">
        <f>AL14+AL18+AL21+AL29+AL17+AL36+AL44+AL47+AL52+AL60</f>
        <v>931</v>
      </c>
      <c r="AM13" s="62">
        <f>AM14+AM18+AM21+AM29+AM17+AM36+AM44+AM47+AM52+AM60</f>
        <v>976</v>
      </c>
      <c r="AN13" s="87">
        <f>IF(ISERROR(AL13/AM13),"***",AL13/AM13*100)</f>
        <v>95.38934426229508</v>
      </c>
      <c r="AO13" s="88">
        <f>AK13/$AK$7*100</f>
        <v>47.17961405244928</v>
      </c>
      <c r="AP13" s="62">
        <f>AP14+AP18+AP21+AP29+AP17+AP36+AP44+AP47+AP52+AP60</f>
        <v>1198</v>
      </c>
      <c r="AQ13" s="62">
        <f>AQ14+AQ18+AQ21+AQ29+AQ17+AQ36+AQ44+AQ47+AQ52+AQ60</f>
        <v>677</v>
      </c>
      <c r="AR13" s="62">
        <f>AR14+AR18+AR21+AR29+AR17+AR36+AR44+AR47+AR52+AR60</f>
        <v>521</v>
      </c>
      <c r="AS13" s="87">
        <f>IF(ISERROR(AQ13/AR13),"***",AQ13/AR13*100)</f>
        <v>129.94241842610364</v>
      </c>
      <c r="AT13" s="88">
        <f>AP13/$AP$7*100</f>
        <v>49.01800327332243</v>
      </c>
      <c r="AU13" s="62">
        <f>AU14+AU18+AU21+AU29+AU17+AU36+AU44+AU47+AU52+AU60</f>
        <v>886</v>
      </c>
      <c r="AV13" s="62">
        <f>AV14+AV18+AV21+AV29+AV17+AV36+AV44+AV47+AV52+AV60</f>
        <v>552</v>
      </c>
      <c r="AW13" s="62">
        <f>AW14+AW18+AW21+AW29+AW17+AW36+AW44+AW47+AW52+AW60</f>
        <v>334</v>
      </c>
      <c r="AX13" s="87">
        <f>IF(ISERROR(AV13/AW13),"***",AV13/AW13*100)</f>
        <v>165.2694610778443</v>
      </c>
      <c r="AY13" s="88">
        <f>AU13/$AU$7*100</f>
        <v>49.971799210377895</v>
      </c>
      <c r="AZ13" s="62">
        <f>AZ14+AZ18+AZ21+AZ29+AZ17+AZ36+AZ44+AZ47+AZ52+AZ60</f>
        <v>841</v>
      </c>
      <c r="BA13" s="62">
        <f>BA14+BA18+BA21+BA29+BA17+BA36+BA44+BA47+BA52+BA60</f>
        <v>493</v>
      </c>
      <c r="BB13" s="62">
        <f>BB14+BB18+BB21+BB29+BB17+BB36+BB44+BB47+BB52+BB60</f>
        <v>348</v>
      </c>
      <c r="BC13" s="87">
        <f>IF(ISERROR(BA13/BB13),"***",BA13/BB13*100)</f>
        <v>141.66666666666669</v>
      </c>
      <c r="BD13" s="88">
        <f>AZ13/$AZ$7*100</f>
        <v>49.412455934195066</v>
      </c>
      <c r="BE13" s="62">
        <f>BE14+BE18+BE21+BE29+BE17+BE36+BE44+BE47+BE52+BE60</f>
        <v>569</v>
      </c>
      <c r="BF13" s="62">
        <f>BF14+BF18+BF21+BF29+BF17+BF36+BF44+BF47+BF52+BF60</f>
        <v>322</v>
      </c>
      <c r="BG13" s="62">
        <f>BG14+BG18+BG21+BG29+BG17+BG36+BG44+BG47+BG52+BG60</f>
        <v>247</v>
      </c>
      <c r="BH13" s="87">
        <f>IF(ISERROR(BF13/BG13),"***",BF13/BG13*100)</f>
        <v>130.36437246963564</v>
      </c>
      <c r="BI13" s="88">
        <f>BE13/$BE$7*100</f>
        <v>52.345906163753455</v>
      </c>
      <c r="BJ13" s="62">
        <f>BJ14+BJ18+BJ21+BJ29+BJ17+BJ36+BJ44+BJ47+BJ52+BJ60</f>
        <v>482</v>
      </c>
      <c r="BK13" s="62">
        <f>BK14+BK18+BK21+BK29+BK17+BK36+BK44+BK47+BK52+BK60</f>
        <v>270</v>
      </c>
      <c r="BL13" s="62">
        <f>BL14+BL18+BL21+BL29+BL17+BL36+BL44+BL47+BL52+BL60</f>
        <v>212</v>
      </c>
      <c r="BM13" s="87">
        <f>IF(ISERROR(BK13/BL13),"***",BK13/BL13*100)</f>
        <v>127.35849056603774</v>
      </c>
      <c r="BN13" s="88">
        <f>BJ13/$BJ$7*100</f>
        <v>51.88374596340151</v>
      </c>
      <c r="BO13" s="62">
        <f>BO14+BO18+BO21+BO29+BO17+BO36+BO44+BO47+BO52+BO60</f>
        <v>377</v>
      </c>
      <c r="BP13" s="62">
        <f>BP14+BP18+BP21+BP29+BP17+BP36+BP44+BP47+BP52+BP60</f>
        <v>193</v>
      </c>
      <c r="BQ13" s="62">
        <f>BQ14+BQ18+BQ21+BQ29+BQ17+BQ36+BQ44+BQ47+BQ52+BQ60</f>
        <v>184</v>
      </c>
      <c r="BR13" s="87">
        <f>IF(ISERROR(BP13/BQ13),"***",BP13/BQ13*100)</f>
        <v>104.8913043478261</v>
      </c>
      <c r="BS13" s="88">
        <f>BO13/$BO$7*100</f>
        <v>51.29251700680272</v>
      </c>
      <c r="BT13" s="62">
        <f>BT14+BT18+BT21+BT29+BT17+BT36+BT44+BT47+BT52+BT60</f>
        <v>316</v>
      </c>
      <c r="BU13" s="62">
        <f>BU14+BU18+BU21+BU29+BU17+BU36+BU44+BU47+BU52+BU60</f>
        <v>155</v>
      </c>
      <c r="BV13" s="62">
        <f>BV14+BV18+BV21+BV29+BV17+BV36+BV44+BV47+BV52+BV60</f>
        <v>161</v>
      </c>
      <c r="BW13" s="87">
        <f>IF(ISERROR(BU13/BV13),"***",BU13/BV13*100)</f>
        <v>96.27329192546584</v>
      </c>
      <c r="BX13" s="88">
        <f>BT13/$BT$7*100</f>
        <v>56.02836879432624</v>
      </c>
      <c r="BY13" s="62">
        <f>BY14+BY18+BY21+BY29+BY17+BY36+BY44+BY47+BY52+BY60</f>
        <v>193</v>
      </c>
      <c r="BZ13" s="62">
        <f>BZ14+BZ18+BZ21+BZ29+BZ17+BZ36+BZ44+BZ47+BZ52+BZ60</f>
        <v>73</v>
      </c>
      <c r="CA13" s="63">
        <f>CA14+CA18+CA21+CA29+CA17+CA36+CA44+CA47+CA52+CA60</f>
        <v>120</v>
      </c>
      <c r="CB13" s="87">
        <f>IF(ISERROR(BZ13/CA13),"***",BZ13/CA13*100)</f>
        <v>60.83333333333333</v>
      </c>
      <c r="CC13" s="88">
        <f>BY13/$BY$7*100</f>
        <v>57.27002967359051</v>
      </c>
      <c r="CD13" s="62">
        <f>CD14+CD18+CD21+CD29+CD17+CD36+CD44+CD47+CD52+CD60</f>
        <v>153</v>
      </c>
      <c r="CE13" s="62">
        <f>CE14+CE18+CE21+CE29+CE17+CE36+CE44+CE47+CE52+CE60</f>
        <v>54</v>
      </c>
      <c r="CF13" s="63">
        <f>CF14+CF18+CF21+CF29+CF17+CF36+CF44+CF47+CF52+CF60</f>
        <v>99</v>
      </c>
      <c r="CG13" s="87">
        <f>IF(ISERROR(CE13/CF13),"***",CE13/CF13*100)</f>
        <v>54.54545454545454</v>
      </c>
      <c r="CH13" s="72">
        <f>CD13/$CD$7*100</f>
        <v>57.95454545454546</v>
      </c>
      <c r="CI13" s="75">
        <f>CI14+CI18+CI21+CI29+CI17+CI36+CI44+CI47+CI52+CI60</f>
        <v>103</v>
      </c>
      <c r="CJ13" s="70">
        <f>CJ14+CJ18+CJ21+CJ29+CJ17+CJ36+CJ44+CJ47+CJ52+CJ60</f>
        <v>33</v>
      </c>
      <c r="CK13" s="75">
        <f>CK14+CK18+CK21+CK29+CK17+CK36+CK44+CK47+CK52+CK60</f>
        <v>70</v>
      </c>
      <c r="CL13" s="71">
        <f>IF(ISERROR(CJ13/CK13),"***",CJ13/CK13*100)</f>
        <v>47.14285714285714</v>
      </c>
      <c r="CM13" s="72">
        <f>CI13/$CI$7*100</f>
        <v>56.59340659340659</v>
      </c>
      <c r="CN13" s="75">
        <f>CN14+CN18+CN21+CN29+CN17+CN36+CN44+CN47+CN52+CN60</f>
        <v>43</v>
      </c>
      <c r="CO13" s="70">
        <f>CO14+CO18+CO21+CO29+CO17+CO36+CO44+CO47+CO52+CO60</f>
        <v>11</v>
      </c>
      <c r="CP13" s="75">
        <f>CP14+CP18+CP21+CP29+CP17+CP36+CP44+CP47+CP52+CP60</f>
        <v>32</v>
      </c>
      <c r="CQ13" s="71">
        <f>IF(ISERROR(CO13/CP13),"***",CO13/CP13*100)</f>
        <v>34.375</v>
      </c>
      <c r="CR13" s="72">
        <f>CN13/$CN$7*100</f>
        <v>49.42528735632184</v>
      </c>
      <c r="CS13" s="75">
        <f>CS14+CS18+CS21+CS29+CS17+CS36+CS44+CS47+CS52+CS60</f>
        <v>31</v>
      </c>
      <c r="CT13" s="70">
        <f>CT14+CT18+CT21+CT29+CT17+CT36+CT44+CT47+CT52+CT60</f>
        <v>11</v>
      </c>
      <c r="CU13" s="75">
        <f>CU14+CU18+CU21+CU29+CU17+CU36+CU44+CU47+CU52+CU60</f>
        <v>20</v>
      </c>
      <c r="CV13" s="71">
        <f t="shared" si="2"/>
        <v>55.00000000000001</v>
      </c>
      <c r="CW13" s="92">
        <f t="shared" si="3"/>
        <v>59.61538461538461</v>
      </c>
    </row>
    <row r="14" spans="1:101" ht="13.5">
      <c r="A14" s="23" t="s">
        <v>60</v>
      </c>
      <c r="B14" s="86">
        <f>SUM(B15:B16)</f>
        <v>289</v>
      </c>
      <c r="C14" s="62">
        <f>SUM(C15:C16)</f>
        <v>151</v>
      </c>
      <c r="D14" s="62">
        <f>SUM(D15:D16)</f>
        <v>138</v>
      </c>
      <c r="E14" s="87">
        <f t="shared" si="0"/>
        <v>109.42028985507247</v>
      </c>
      <c r="F14" s="88">
        <f t="shared" si="1"/>
        <v>0.8233383664283068</v>
      </c>
      <c r="G14" s="62">
        <f>SUM(G15:G16)</f>
        <v>19</v>
      </c>
      <c r="H14" s="62">
        <f>SUM(H15:H16)</f>
        <v>11</v>
      </c>
      <c r="I14" s="62">
        <f>SUM(I15:I16)</f>
        <v>8</v>
      </c>
      <c r="J14" s="87">
        <f>IF(ISERROR(H14/I14),"***",H14/I14*100)</f>
        <v>137.5</v>
      </c>
      <c r="K14" s="88">
        <f>G14/$G$7*100</f>
        <v>0.6990434142752024</v>
      </c>
      <c r="L14" s="93">
        <f>SUM(L15:L16)</f>
        <v>12</v>
      </c>
      <c r="M14" s="62">
        <f>SUM(M15:M16)</f>
        <v>8</v>
      </c>
      <c r="N14" s="62">
        <f>SUM(N15:N16)</f>
        <v>4</v>
      </c>
      <c r="O14" s="87">
        <f>IF(ISERROR(M14/N14),"***",M14/N14*100)</f>
        <v>200</v>
      </c>
      <c r="P14" s="88">
        <f>L14/$L$7*100</f>
        <v>0.6722689075630253</v>
      </c>
      <c r="Q14" s="62">
        <f>SUM(Q15:Q16)</f>
        <v>7</v>
      </c>
      <c r="R14" s="62">
        <f>SUM(R15:R16)</f>
        <v>4</v>
      </c>
      <c r="S14" s="62">
        <f>SUM(S15:S16)</f>
        <v>3</v>
      </c>
      <c r="T14" s="87">
        <f>IF(ISERROR(R14/S14),"***",R14/S14*100)</f>
        <v>133.33333333333331</v>
      </c>
      <c r="U14" s="88">
        <f>Q14/$Q$7*100</f>
        <v>0.6363636363636364</v>
      </c>
      <c r="V14" s="62">
        <f>SUM(V15:V16)</f>
        <v>28</v>
      </c>
      <c r="W14" s="62">
        <f>SUM(W15:W16)</f>
        <v>14</v>
      </c>
      <c r="X14" s="62">
        <f>SUM(X15:X16)</f>
        <v>14</v>
      </c>
      <c r="Y14" s="87">
        <f>IF(ISERROR(W14/X14),"***",W14/X14*100)</f>
        <v>100</v>
      </c>
      <c r="Z14" s="88">
        <f>V14/$V$7*100</f>
        <v>1.1623080116230802</v>
      </c>
      <c r="AA14" s="62">
        <f>SUM(AA15:AA16)</f>
        <v>46</v>
      </c>
      <c r="AB14" s="62">
        <f>SUM(AB15:AB16)</f>
        <v>24</v>
      </c>
      <c r="AC14" s="62">
        <f>SUM(AC15:AC16)</f>
        <v>22</v>
      </c>
      <c r="AD14" s="87">
        <f>IF(ISERROR(AB14/AC14),"***",AB14/AC14*100)</f>
        <v>109.09090909090908</v>
      </c>
      <c r="AE14" s="88">
        <f>AA14/$AA$7*100</f>
        <v>0.6770680011775096</v>
      </c>
      <c r="AF14" s="62">
        <f>SUM(AF15:AF16)</f>
        <v>46</v>
      </c>
      <c r="AG14" s="62">
        <f>SUM(AG15:AG16)</f>
        <v>19</v>
      </c>
      <c r="AH14" s="62">
        <f>SUM(AH15:AH16)</f>
        <v>27</v>
      </c>
      <c r="AI14" s="87">
        <f>IF(ISERROR(AG14/AH14),"***",AG14/AH14*100)</f>
        <v>70.37037037037037</v>
      </c>
      <c r="AJ14" s="88">
        <f>AF14/$AF$7*100</f>
        <v>0.7544694111858291</v>
      </c>
      <c r="AK14" s="62">
        <f>SUM(AK15:AK16)</f>
        <v>26</v>
      </c>
      <c r="AL14" s="62">
        <f>SUM(AL15:AL16)</f>
        <v>10</v>
      </c>
      <c r="AM14" s="62">
        <f>SUM(AM15:AM16)</f>
        <v>16</v>
      </c>
      <c r="AN14" s="87">
        <f>IF(ISERROR(AL14/AM14),"***",AL14/AM14*100)</f>
        <v>62.5</v>
      </c>
      <c r="AO14" s="88">
        <f>AK14/$AK$7*100</f>
        <v>0.6432459178624443</v>
      </c>
      <c r="AP14" s="62">
        <f>SUM(AP15:AP16)</f>
        <v>24</v>
      </c>
      <c r="AQ14" s="62">
        <f>SUM(AQ15:AQ16)</f>
        <v>14</v>
      </c>
      <c r="AR14" s="62">
        <f>SUM(AR15:AR16)</f>
        <v>10</v>
      </c>
      <c r="AS14" s="87">
        <f>IF(ISERROR(AQ14/AR14),"***",AQ14/AR14*100)</f>
        <v>140</v>
      </c>
      <c r="AT14" s="88">
        <f>AP14/$AP$7*100</f>
        <v>0.9819967266775778</v>
      </c>
      <c r="AU14" s="62">
        <f>SUM(AU15:AU16)</f>
        <v>17</v>
      </c>
      <c r="AV14" s="62">
        <f>SUM(AV15:AV16)</f>
        <v>12</v>
      </c>
      <c r="AW14" s="62">
        <f>SUM(AW15:AW16)</f>
        <v>5</v>
      </c>
      <c r="AX14" s="87">
        <f>IF(ISERROR(AV14/AW14),"***",AV14/AW14*100)</f>
        <v>240</v>
      </c>
      <c r="AY14" s="88">
        <f>AU14/$AU$7*100</f>
        <v>0.9588268471517203</v>
      </c>
      <c r="AZ14" s="62">
        <f>SUM(AZ15:AZ16)</f>
        <v>19</v>
      </c>
      <c r="BA14" s="62">
        <f>SUM(BA15:BA16)</f>
        <v>14</v>
      </c>
      <c r="BB14" s="62">
        <f>SUM(BB15:BB16)</f>
        <v>5</v>
      </c>
      <c r="BC14" s="87">
        <f>IF(ISERROR(BA14/BB14),"***",BA14/BB14*100)</f>
        <v>280</v>
      </c>
      <c r="BD14" s="88">
        <f>AZ14/$AZ$7*100</f>
        <v>1.1163337250293772</v>
      </c>
      <c r="BE14" s="62">
        <f>SUM(BE15:BE16)</f>
        <v>13</v>
      </c>
      <c r="BF14" s="62">
        <f>SUM(BF15:BF16)</f>
        <v>6</v>
      </c>
      <c r="BG14" s="62">
        <f>SUM(BG15:BG16)</f>
        <v>7</v>
      </c>
      <c r="BH14" s="87">
        <f>IF(ISERROR(BF14/BG14),"***",BF14/BG14*100)</f>
        <v>85.71428571428571</v>
      </c>
      <c r="BI14" s="88">
        <f>BE14/$BE$7*100</f>
        <v>1.1959521619135236</v>
      </c>
      <c r="BJ14" s="62">
        <f>SUM(BJ15:BJ16)</f>
        <v>11</v>
      </c>
      <c r="BK14" s="62">
        <f>SUM(BK15:BK16)</f>
        <v>7</v>
      </c>
      <c r="BL14" s="62">
        <f>SUM(BL15:BL16)</f>
        <v>4</v>
      </c>
      <c r="BM14" s="87">
        <f>IF(ISERROR(BK14/BL14),"***",BK14/BL14*100)</f>
        <v>175</v>
      </c>
      <c r="BN14" s="88">
        <f>BJ14/$BJ$7*100</f>
        <v>1.1840688912809472</v>
      </c>
      <c r="BO14" s="62">
        <f>SUM(BO15:BO16)</f>
        <v>4</v>
      </c>
      <c r="BP14" s="62">
        <f>SUM(BP15:BP16)</f>
        <v>2</v>
      </c>
      <c r="BQ14" s="62">
        <f>SUM(BQ15:BQ16)</f>
        <v>2</v>
      </c>
      <c r="BR14" s="87">
        <f>IF(ISERROR(BP14/BQ14),"***",BP14/BQ14*100)</f>
        <v>100</v>
      </c>
      <c r="BS14" s="88">
        <f>BO14/$BO$7*100</f>
        <v>0.5442176870748299</v>
      </c>
      <c r="BT14" s="62">
        <f>SUM(BT15:BT16)</f>
        <v>3</v>
      </c>
      <c r="BU14" s="62">
        <f>SUM(BU15:BU16)</f>
        <v>1</v>
      </c>
      <c r="BV14" s="62">
        <f>SUM(BV15:BV16)</f>
        <v>2</v>
      </c>
      <c r="BW14" s="87">
        <f>IF(ISERROR(BU14/BV14),"***",BU14/BV14*100)</f>
        <v>50</v>
      </c>
      <c r="BX14" s="88">
        <f>BT14/$BT$7*100</f>
        <v>0.5319148936170213</v>
      </c>
      <c r="BY14" s="62">
        <f>SUM(BY15:BY16)</f>
        <v>5</v>
      </c>
      <c r="BZ14" s="62">
        <f>SUM(BZ15:BZ16)</f>
        <v>1</v>
      </c>
      <c r="CA14" s="63">
        <f>SUM(CA15:CA16)</f>
        <v>4</v>
      </c>
      <c r="CB14" s="87">
        <f>IF(ISERROR(BZ14/CA14),"***",BZ14/CA14*100)</f>
        <v>25</v>
      </c>
      <c r="CC14" s="88">
        <f>BY14/$BY$7*100</f>
        <v>1.483679525222552</v>
      </c>
      <c r="CD14" s="62">
        <f>SUM(CD15:CD16)</f>
        <v>1</v>
      </c>
      <c r="CE14" s="62">
        <f>SUM(CE15:CE16)</f>
        <v>0</v>
      </c>
      <c r="CF14" s="63">
        <f>SUM(CF15:CF16)</f>
        <v>1</v>
      </c>
      <c r="CG14" s="87">
        <f>IF(ISERROR(CE14/CF14),"***",CE14/CF14*100)</f>
        <v>0</v>
      </c>
      <c r="CH14" s="72">
        <f>CD14/$CD$7*100</f>
        <v>0.3787878787878788</v>
      </c>
      <c r="CI14" s="75">
        <f>SUM(CI15:CI16)</f>
        <v>6</v>
      </c>
      <c r="CJ14" s="70">
        <f>SUM(CJ15:CJ16)</f>
        <v>4</v>
      </c>
      <c r="CK14" s="75">
        <f>SUM(CK15:CK16)</f>
        <v>2</v>
      </c>
      <c r="CL14" s="71">
        <f>IF(ISERROR(CJ14/CK14),"***",CJ14/CK14*100)</f>
        <v>200</v>
      </c>
      <c r="CM14" s="72">
        <f>CI14/$CI$7*100</f>
        <v>3.296703296703297</v>
      </c>
      <c r="CN14" s="75">
        <f>SUM(CN15:CN16)</f>
        <v>1</v>
      </c>
      <c r="CO14" s="70">
        <f>SUM(CO15:CO16)</f>
        <v>0</v>
      </c>
      <c r="CP14" s="75">
        <f>SUM(CP15:CP16)</f>
        <v>1</v>
      </c>
      <c r="CQ14" s="71">
        <f>IF(ISERROR(CO14/CP14),"***",CO14/CP14*100)</f>
        <v>0</v>
      </c>
      <c r="CR14" s="72">
        <f>CN14/$CN$7*100</f>
        <v>1.1494252873563218</v>
      </c>
      <c r="CS14" s="75">
        <f>SUM(CS15:CS16)</f>
        <v>1</v>
      </c>
      <c r="CT14" s="70">
        <f>SUM(CT15:CT16)</f>
        <v>0</v>
      </c>
      <c r="CU14" s="75">
        <f>SUM(CU15:CU16)</f>
        <v>1</v>
      </c>
      <c r="CV14" s="71">
        <f t="shared" si="2"/>
        <v>0</v>
      </c>
      <c r="CW14" s="94">
        <f t="shared" si="3"/>
        <v>1.9230769230769231</v>
      </c>
    </row>
    <row r="15" spans="1:101" ht="13.5">
      <c r="A15" s="16" t="s">
        <v>61</v>
      </c>
      <c r="B15" s="77">
        <f>SUM(C15:D15)</f>
        <v>194</v>
      </c>
      <c r="C15" s="78">
        <f aca="true" t="shared" si="5" ref="C15:D17">H15+M15+R15+W15+AB15+AG15+AL15+AQ15+AV15+BA15+BF15+BK15+BP15+BU15+BZ15+CE15+CJ15+CO15+CT15</f>
        <v>95</v>
      </c>
      <c r="D15" s="78">
        <f t="shared" si="5"/>
        <v>99</v>
      </c>
      <c r="E15" s="79">
        <f t="shared" si="0"/>
        <v>95.95959595959596</v>
      </c>
      <c r="F15" s="80">
        <f t="shared" si="1"/>
        <v>0.5526908065297285</v>
      </c>
      <c r="G15" s="18">
        <v>16</v>
      </c>
      <c r="H15" s="18">
        <v>8</v>
      </c>
      <c r="I15" s="18">
        <v>8</v>
      </c>
      <c r="J15" s="79">
        <v>100</v>
      </c>
      <c r="K15" s="81">
        <v>0.5886681383370125</v>
      </c>
      <c r="L15" s="35">
        <v>9</v>
      </c>
      <c r="M15" s="18">
        <v>6</v>
      </c>
      <c r="N15" s="18">
        <v>3</v>
      </c>
      <c r="O15" s="79">
        <v>200</v>
      </c>
      <c r="P15" s="80">
        <v>8.181818181818182</v>
      </c>
      <c r="Q15" s="18">
        <v>4</v>
      </c>
      <c r="R15" s="18">
        <v>1</v>
      </c>
      <c r="S15" s="18">
        <v>3</v>
      </c>
      <c r="T15" s="79">
        <v>33.33333333333333</v>
      </c>
      <c r="U15" s="80">
        <v>0.36363636363636365</v>
      </c>
      <c r="V15" s="18">
        <v>28</v>
      </c>
      <c r="W15" s="18">
        <v>14</v>
      </c>
      <c r="X15" s="18">
        <v>14</v>
      </c>
      <c r="Y15" s="79">
        <v>100</v>
      </c>
      <c r="Z15" s="80">
        <v>1.1623080116230802</v>
      </c>
      <c r="AA15" s="18">
        <v>37</v>
      </c>
      <c r="AB15" s="18">
        <v>19</v>
      </c>
      <c r="AC15" s="18">
        <v>18</v>
      </c>
      <c r="AD15" s="79">
        <v>105.55555555555556</v>
      </c>
      <c r="AE15" s="80">
        <v>0.5445981748601707</v>
      </c>
      <c r="AF15" s="18">
        <v>34</v>
      </c>
      <c r="AG15" s="18">
        <v>14</v>
      </c>
      <c r="AH15" s="18">
        <v>20</v>
      </c>
      <c r="AI15" s="79">
        <v>70</v>
      </c>
      <c r="AJ15" s="80">
        <v>0.5576513039199607</v>
      </c>
      <c r="AK15" s="18">
        <v>16</v>
      </c>
      <c r="AL15" s="18">
        <v>4</v>
      </c>
      <c r="AM15" s="18">
        <v>12</v>
      </c>
      <c r="AN15" s="79">
        <v>33.33333333333333</v>
      </c>
      <c r="AO15" s="80">
        <v>0.3958436417615042</v>
      </c>
      <c r="AP15" s="18">
        <v>15</v>
      </c>
      <c r="AQ15" s="18">
        <v>8</v>
      </c>
      <c r="AR15" s="18">
        <v>7</v>
      </c>
      <c r="AS15" s="79">
        <v>114.28571428571428</v>
      </c>
      <c r="AT15" s="80">
        <v>0.613747954173486</v>
      </c>
      <c r="AU15" s="18">
        <v>8</v>
      </c>
      <c r="AV15" s="18">
        <v>5</v>
      </c>
      <c r="AW15" s="18">
        <v>3</v>
      </c>
      <c r="AX15" s="79">
        <v>166.66666666666669</v>
      </c>
      <c r="AY15" s="80">
        <v>0.4512126339537508</v>
      </c>
      <c r="AZ15" s="18">
        <v>9</v>
      </c>
      <c r="BA15" s="18">
        <v>7</v>
      </c>
      <c r="BB15" s="18">
        <v>2</v>
      </c>
      <c r="BC15" s="79">
        <v>350</v>
      </c>
      <c r="BD15" s="80">
        <v>0.5287896592244419</v>
      </c>
      <c r="BE15" s="18">
        <v>6</v>
      </c>
      <c r="BF15" s="18">
        <v>3</v>
      </c>
      <c r="BG15" s="18">
        <v>3</v>
      </c>
      <c r="BH15" s="79">
        <v>100</v>
      </c>
      <c r="BI15" s="80">
        <v>0.5519779208831647</v>
      </c>
      <c r="BJ15" s="18">
        <v>6</v>
      </c>
      <c r="BK15" s="18">
        <v>5</v>
      </c>
      <c r="BL15" s="18">
        <v>1</v>
      </c>
      <c r="BM15" s="79">
        <v>500</v>
      </c>
      <c r="BN15" s="80">
        <v>0.6458557588805167</v>
      </c>
      <c r="BO15" s="18">
        <v>1</v>
      </c>
      <c r="BP15" s="18">
        <v>0</v>
      </c>
      <c r="BQ15" s="18">
        <v>1</v>
      </c>
      <c r="BR15" s="82" t="s">
        <v>210</v>
      </c>
      <c r="BS15" s="80">
        <v>0.13605442176870747</v>
      </c>
      <c r="BT15" s="18">
        <v>1</v>
      </c>
      <c r="BU15" s="18">
        <v>0</v>
      </c>
      <c r="BV15" s="18">
        <v>1</v>
      </c>
      <c r="BW15" s="79" t="s">
        <v>210</v>
      </c>
      <c r="BX15" s="80">
        <v>0.1773049645390071</v>
      </c>
      <c r="BY15" s="18">
        <v>1</v>
      </c>
      <c r="BZ15" s="18">
        <v>0</v>
      </c>
      <c r="CA15" s="19">
        <v>1</v>
      </c>
      <c r="CB15" s="79" t="s">
        <v>210</v>
      </c>
      <c r="CC15" s="80">
        <v>0.2967359050445104</v>
      </c>
      <c r="CD15" s="18">
        <v>1</v>
      </c>
      <c r="CE15" s="18">
        <v>0</v>
      </c>
      <c r="CF15" s="19">
        <v>1</v>
      </c>
      <c r="CG15" s="79" t="s">
        <v>210</v>
      </c>
      <c r="CH15" s="80">
        <v>0.3787878787878788</v>
      </c>
      <c r="CI15" s="29">
        <v>1</v>
      </c>
      <c r="CJ15" s="18">
        <v>1</v>
      </c>
      <c r="CK15" s="29">
        <v>0</v>
      </c>
      <c r="CL15" s="79" t="s">
        <v>211</v>
      </c>
      <c r="CM15" s="80">
        <v>0.5494505494505495</v>
      </c>
      <c r="CN15" s="29"/>
      <c r="CO15" s="18"/>
      <c r="CP15" s="29"/>
      <c r="CQ15" s="79" t="s">
        <v>211</v>
      </c>
      <c r="CR15" s="80">
        <v>0</v>
      </c>
      <c r="CS15" s="83">
        <f>SUM(CT15:CU15)</f>
        <v>1</v>
      </c>
      <c r="CT15" s="78"/>
      <c r="CU15" s="83">
        <v>1</v>
      </c>
      <c r="CV15" s="79">
        <f t="shared" si="2"/>
        <v>0</v>
      </c>
      <c r="CW15" s="85">
        <f t="shared" si="3"/>
        <v>1.9230769230769231</v>
      </c>
    </row>
    <row r="16" spans="1:101" ht="13.5">
      <c r="A16" s="20" t="s">
        <v>62</v>
      </c>
      <c r="B16" s="86">
        <f>SUM(C16:D16)</f>
        <v>95</v>
      </c>
      <c r="C16" s="62">
        <f t="shared" si="5"/>
        <v>56</v>
      </c>
      <c r="D16" s="62">
        <f t="shared" si="5"/>
        <v>39</v>
      </c>
      <c r="E16" s="87">
        <f t="shared" si="0"/>
        <v>143.5897435897436</v>
      </c>
      <c r="F16" s="88">
        <f t="shared" si="1"/>
        <v>0.2706475598985784</v>
      </c>
      <c r="G16" s="10">
        <v>3</v>
      </c>
      <c r="H16" s="10">
        <v>3</v>
      </c>
      <c r="I16" s="10">
        <v>0</v>
      </c>
      <c r="J16" s="87" t="s">
        <v>211</v>
      </c>
      <c r="K16" s="89">
        <v>0.11037527593818984</v>
      </c>
      <c r="L16" s="90">
        <v>3</v>
      </c>
      <c r="M16" s="10">
        <v>2</v>
      </c>
      <c r="N16" s="10">
        <v>1</v>
      </c>
      <c r="O16" s="87">
        <v>200</v>
      </c>
      <c r="P16" s="88">
        <v>33.33333333333333</v>
      </c>
      <c r="Q16" s="10">
        <v>3</v>
      </c>
      <c r="R16" s="10">
        <v>3</v>
      </c>
      <c r="S16" s="10">
        <v>0</v>
      </c>
      <c r="T16" s="87" t="s">
        <v>211</v>
      </c>
      <c r="U16" s="88">
        <v>0.27272727272727276</v>
      </c>
      <c r="V16" s="10"/>
      <c r="W16" s="10"/>
      <c r="X16" s="10"/>
      <c r="Y16" s="87" t="s">
        <v>211</v>
      </c>
      <c r="Z16" s="88">
        <v>0</v>
      </c>
      <c r="AA16" s="10">
        <v>9</v>
      </c>
      <c r="AB16" s="10">
        <v>5</v>
      </c>
      <c r="AC16" s="10">
        <v>4</v>
      </c>
      <c r="AD16" s="87">
        <v>125</v>
      </c>
      <c r="AE16" s="88">
        <v>0.13246982631733883</v>
      </c>
      <c r="AF16" s="10">
        <v>12</v>
      </c>
      <c r="AG16" s="10">
        <v>5</v>
      </c>
      <c r="AH16" s="10">
        <v>7</v>
      </c>
      <c r="AI16" s="87">
        <v>71.42857142857143</v>
      </c>
      <c r="AJ16" s="88">
        <v>0.19681810726586846</v>
      </c>
      <c r="AK16" s="10">
        <v>10</v>
      </c>
      <c r="AL16" s="10">
        <v>6</v>
      </c>
      <c r="AM16" s="10">
        <v>4</v>
      </c>
      <c r="AN16" s="87">
        <v>150</v>
      </c>
      <c r="AO16" s="88">
        <v>0.24740227610094012</v>
      </c>
      <c r="AP16" s="10">
        <v>9</v>
      </c>
      <c r="AQ16" s="10">
        <v>6</v>
      </c>
      <c r="AR16" s="10">
        <v>3</v>
      </c>
      <c r="AS16" s="87">
        <v>200</v>
      </c>
      <c r="AT16" s="88">
        <v>0.36824877250409166</v>
      </c>
      <c r="AU16" s="10">
        <v>9</v>
      </c>
      <c r="AV16" s="10">
        <v>7</v>
      </c>
      <c r="AW16" s="10">
        <v>2</v>
      </c>
      <c r="AX16" s="87">
        <v>350</v>
      </c>
      <c r="AY16" s="88">
        <v>0.5076142131979695</v>
      </c>
      <c r="AZ16" s="10">
        <v>10</v>
      </c>
      <c r="BA16" s="10">
        <v>7</v>
      </c>
      <c r="BB16" s="10">
        <v>3</v>
      </c>
      <c r="BC16" s="87">
        <v>233.33333333333334</v>
      </c>
      <c r="BD16" s="88">
        <v>0.5875440658049353</v>
      </c>
      <c r="BE16" s="10">
        <v>7</v>
      </c>
      <c r="BF16" s="10">
        <v>3</v>
      </c>
      <c r="BG16" s="10">
        <v>4</v>
      </c>
      <c r="BH16" s="87">
        <v>75</v>
      </c>
      <c r="BI16" s="88">
        <v>0.6439742410303588</v>
      </c>
      <c r="BJ16" s="10">
        <v>5</v>
      </c>
      <c r="BK16" s="10">
        <v>2</v>
      </c>
      <c r="BL16" s="10">
        <v>3</v>
      </c>
      <c r="BM16" s="87">
        <v>66.66666666666666</v>
      </c>
      <c r="BN16" s="88">
        <v>0.5382131324004306</v>
      </c>
      <c r="BO16" s="10">
        <v>3</v>
      </c>
      <c r="BP16" s="10">
        <v>2</v>
      </c>
      <c r="BQ16" s="10">
        <v>1</v>
      </c>
      <c r="BR16" s="91">
        <v>200</v>
      </c>
      <c r="BS16" s="88">
        <v>0.40816326530612246</v>
      </c>
      <c r="BT16" s="10">
        <v>2</v>
      </c>
      <c r="BU16" s="10">
        <v>1</v>
      </c>
      <c r="BV16" s="10">
        <v>1</v>
      </c>
      <c r="BW16" s="87">
        <v>100</v>
      </c>
      <c r="BX16" s="88">
        <v>0.3546099290780142</v>
      </c>
      <c r="BY16" s="10">
        <v>4</v>
      </c>
      <c r="BZ16" s="10">
        <v>1</v>
      </c>
      <c r="CA16" s="11">
        <v>3</v>
      </c>
      <c r="CB16" s="87">
        <v>33.33333333333333</v>
      </c>
      <c r="CC16" s="88">
        <v>1.1869436201780417</v>
      </c>
      <c r="CD16" s="10"/>
      <c r="CE16" s="10"/>
      <c r="CF16" s="11"/>
      <c r="CG16" s="87" t="s">
        <v>211</v>
      </c>
      <c r="CH16" s="80">
        <v>0</v>
      </c>
      <c r="CI16" s="29">
        <v>5</v>
      </c>
      <c r="CJ16" s="18">
        <v>3</v>
      </c>
      <c r="CK16" s="29">
        <v>2</v>
      </c>
      <c r="CL16" s="79">
        <v>150</v>
      </c>
      <c r="CM16" s="80">
        <v>2.7472527472527473</v>
      </c>
      <c r="CN16" s="29">
        <v>1</v>
      </c>
      <c r="CO16" s="18">
        <v>0</v>
      </c>
      <c r="CP16" s="29">
        <v>1</v>
      </c>
      <c r="CQ16" s="79" t="s">
        <v>210</v>
      </c>
      <c r="CR16" s="80">
        <v>1.1494252873563218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70</v>
      </c>
      <c r="C17" s="62">
        <f t="shared" si="5"/>
        <v>33</v>
      </c>
      <c r="D17" s="62">
        <f t="shared" si="5"/>
        <v>37</v>
      </c>
      <c r="E17" s="87">
        <f t="shared" si="0"/>
        <v>89.1891891891892</v>
      </c>
      <c r="F17" s="88">
        <f t="shared" si="1"/>
        <v>0.19942451782000514</v>
      </c>
      <c r="G17" s="10">
        <v>7</v>
      </c>
      <c r="H17" s="10">
        <v>3</v>
      </c>
      <c r="I17" s="10">
        <v>4</v>
      </c>
      <c r="J17" s="87">
        <v>75</v>
      </c>
      <c r="K17" s="89">
        <v>0.257542310522443</v>
      </c>
      <c r="L17" s="90">
        <v>2</v>
      </c>
      <c r="M17" s="10">
        <v>1</v>
      </c>
      <c r="N17" s="10">
        <v>1</v>
      </c>
      <c r="O17" s="87">
        <v>100</v>
      </c>
      <c r="P17" s="88">
        <v>66.66666666666666</v>
      </c>
      <c r="Q17" s="10"/>
      <c r="R17" s="10"/>
      <c r="S17" s="10"/>
      <c r="T17" s="87" t="s">
        <v>211</v>
      </c>
      <c r="U17" s="88">
        <v>0</v>
      </c>
      <c r="V17" s="10">
        <v>4</v>
      </c>
      <c r="W17" s="10">
        <v>3</v>
      </c>
      <c r="X17" s="10">
        <v>1</v>
      </c>
      <c r="Y17" s="87">
        <v>300</v>
      </c>
      <c r="Z17" s="88">
        <v>0.16604400166044</v>
      </c>
      <c r="AA17" s="10">
        <v>12</v>
      </c>
      <c r="AB17" s="10">
        <v>5</v>
      </c>
      <c r="AC17" s="10">
        <v>7</v>
      </c>
      <c r="AD17" s="87">
        <v>71.42857142857143</v>
      </c>
      <c r="AE17" s="88">
        <v>0.1766264350897851</v>
      </c>
      <c r="AF17" s="10">
        <v>12</v>
      </c>
      <c r="AG17" s="10">
        <v>6</v>
      </c>
      <c r="AH17" s="10">
        <v>6</v>
      </c>
      <c r="AI17" s="87">
        <v>100</v>
      </c>
      <c r="AJ17" s="88">
        <v>0.19681810726586846</v>
      </c>
      <c r="AK17" s="10">
        <v>10</v>
      </c>
      <c r="AL17" s="10">
        <v>5</v>
      </c>
      <c r="AM17" s="10">
        <v>5</v>
      </c>
      <c r="AN17" s="87">
        <v>100</v>
      </c>
      <c r="AO17" s="88">
        <v>0.24740227610094012</v>
      </c>
      <c r="AP17" s="10">
        <v>4</v>
      </c>
      <c r="AQ17" s="10">
        <v>1</v>
      </c>
      <c r="AR17" s="10">
        <v>3</v>
      </c>
      <c r="AS17" s="87">
        <v>33.33333333333333</v>
      </c>
      <c r="AT17" s="88">
        <v>0.16366612111292964</v>
      </c>
      <c r="AU17" s="10">
        <v>5</v>
      </c>
      <c r="AV17" s="10">
        <v>3</v>
      </c>
      <c r="AW17" s="10">
        <v>2</v>
      </c>
      <c r="AX17" s="87">
        <v>150</v>
      </c>
      <c r="AY17" s="88">
        <v>0.2820078962210942</v>
      </c>
      <c r="AZ17" s="10">
        <v>3</v>
      </c>
      <c r="BA17" s="10">
        <v>2</v>
      </c>
      <c r="BB17" s="10">
        <v>1</v>
      </c>
      <c r="BC17" s="87">
        <v>200</v>
      </c>
      <c r="BD17" s="88">
        <v>0.17626321974148063</v>
      </c>
      <c r="BE17" s="10">
        <v>3</v>
      </c>
      <c r="BF17" s="10">
        <v>1</v>
      </c>
      <c r="BG17" s="10">
        <v>2</v>
      </c>
      <c r="BH17" s="87">
        <v>50</v>
      </c>
      <c r="BI17" s="88">
        <v>0.27598896044158233</v>
      </c>
      <c r="BJ17" s="10">
        <v>2</v>
      </c>
      <c r="BK17" s="10">
        <v>1</v>
      </c>
      <c r="BL17" s="10">
        <v>1</v>
      </c>
      <c r="BM17" s="87">
        <v>100</v>
      </c>
      <c r="BN17" s="88">
        <v>0.2152852529601722</v>
      </c>
      <c r="BO17" s="10">
        <v>5</v>
      </c>
      <c r="BP17" s="10">
        <v>1</v>
      </c>
      <c r="BQ17" s="10">
        <v>4</v>
      </c>
      <c r="BR17" s="91">
        <v>25</v>
      </c>
      <c r="BS17" s="88">
        <v>0.6802721088435374</v>
      </c>
      <c r="BT17" s="10">
        <v>1</v>
      </c>
      <c r="BU17" s="10">
        <v>1</v>
      </c>
      <c r="BV17" s="10">
        <v>0</v>
      </c>
      <c r="BW17" s="87" t="s">
        <v>211</v>
      </c>
      <c r="BX17" s="88">
        <v>0.1773049645390071</v>
      </c>
      <c r="BY17" s="10"/>
      <c r="BZ17" s="10"/>
      <c r="CA17" s="11"/>
      <c r="CB17" s="87" t="s">
        <v>211</v>
      </c>
      <c r="CC17" s="88">
        <v>0</v>
      </c>
      <c r="CD17" s="10"/>
      <c r="CE17" s="10"/>
      <c r="CF17" s="11"/>
      <c r="CG17" s="87" t="s">
        <v>211</v>
      </c>
      <c r="CH17" s="72">
        <v>0</v>
      </c>
      <c r="CI17" s="95"/>
      <c r="CJ17" s="14"/>
      <c r="CK17" s="95"/>
      <c r="CL17" s="71" t="s">
        <v>211</v>
      </c>
      <c r="CM17" s="72">
        <v>0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1209</v>
      </c>
      <c r="C18" s="70">
        <f>SUM(C19:C20)</f>
        <v>604</v>
      </c>
      <c r="D18" s="70">
        <f>SUM(D19:D20)</f>
        <v>605</v>
      </c>
      <c r="E18" s="71">
        <f t="shared" si="0"/>
        <v>99.83471074380165</v>
      </c>
      <c r="F18" s="72">
        <f t="shared" si="1"/>
        <v>3.444346314919803</v>
      </c>
      <c r="G18" s="70">
        <f>SUM(G19:G20)</f>
        <v>89</v>
      </c>
      <c r="H18" s="70">
        <f>SUM(H19:H20)</f>
        <v>45</v>
      </c>
      <c r="I18" s="70">
        <f>SUM(I19:I20)</f>
        <v>44</v>
      </c>
      <c r="J18" s="71">
        <f>IF(ISERROR(H18/I18),"***",H18/I18*100)</f>
        <v>102.27272727272727</v>
      </c>
      <c r="K18" s="72">
        <f>G18/$G$7*100</f>
        <v>3.2744665194996325</v>
      </c>
      <c r="L18" s="73">
        <f>SUM(L19:L20)</f>
        <v>68</v>
      </c>
      <c r="M18" s="70">
        <f>SUM(M19:M20)</f>
        <v>36</v>
      </c>
      <c r="N18" s="70">
        <f>SUM(N19:N20)</f>
        <v>32</v>
      </c>
      <c r="O18" s="71">
        <f>IF(ISERROR(M18/N18),"***",M18/N18*100)</f>
        <v>112.5</v>
      </c>
      <c r="P18" s="72">
        <f>L18/$L$7*100</f>
        <v>3.8095238095238098</v>
      </c>
      <c r="Q18" s="70">
        <f>SUM(Q19:Q20)</f>
        <v>41</v>
      </c>
      <c r="R18" s="70">
        <f>SUM(R19:R20)</f>
        <v>17</v>
      </c>
      <c r="S18" s="70">
        <f>SUM(S19:S20)</f>
        <v>24</v>
      </c>
      <c r="T18" s="71">
        <f>IF(ISERROR(R18/S18),"***",R18/S18*100)</f>
        <v>70.83333333333334</v>
      </c>
      <c r="U18" s="72">
        <f>Q18/$Q$7*100</f>
        <v>3.727272727272727</v>
      </c>
      <c r="V18" s="70">
        <f>SUM(V19:V20)</f>
        <v>48</v>
      </c>
      <c r="W18" s="70">
        <f>SUM(W19:W20)</f>
        <v>24</v>
      </c>
      <c r="X18" s="70">
        <f>SUM(X19:X20)</f>
        <v>24</v>
      </c>
      <c r="Y18" s="71">
        <f>IF(ISERROR(W18/X18),"***",W18/X18*100)</f>
        <v>100</v>
      </c>
      <c r="Z18" s="72">
        <f>V18/$V$7*100</f>
        <v>1.9925280199252802</v>
      </c>
      <c r="AA18" s="70">
        <f>SUM(AA19:AA20)</f>
        <v>218</v>
      </c>
      <c r="AB18" s="70">
        <f>SUM(AB19:AB20)</f>
        <v>113</v>
      </c>
      <c r="AC18" s="70">
        <f>SUM(AC19:AC20)</f>
        <v>105</v>
      </c>
      <c r="AD18" s="71">
        <f>IF(ISERROR(AB18/AC18),"***",AB18/AC18*100)</f>
        <v>107.61904761904762</v>
      </c>
      <c r="AE18" s="72">
        <f>AA18/$AA$7*100</f>
        <v>3.208713570797763</v>
      </c>
      <c r="AF18" s="70">
        <f>SUM(AF19:AF20)</f>
        <v>180</v>
      </c>
      <c r="AG18" s="70">
        <f>SUM(AG19:AG20)</f>
        <v>71</v>
      </c>
      <c r="AH18" s="70">
        <f>SUM(AH19:AH20)</f>
        <v>109</v>
      </c>
      <c r="AI18" s="71">
        <f>IF(ISERROR(AG18/AH18),"***",AG18/AH18*100)</f>
        <v>65.13761467889908</v>
      </c>
      <c r="AJ18" s="72">
        <f>AF18/$AF$7*100</f>
        <v>2.9522716089880268</v>
      </c>
      <c r="AK18" s="70">
        <f>SUM(AK19:AK20)</f>
        <v>141</v>
      </c>
      <c r="AL18" s="70">
        <f>SUM(AL19:AL20)</f>
        <v>68</v>
      </c>
      <c r="AM18" s="70">
        <f>SUM(AM19:AM20)</f>
        <v>73</v>
      </c>
      <c r="AN18" s="71">
        <f>IF(ISERROR(AL18/AM18),"***",AL18/AM18*100)</f>
        <v>93.15068493150685</v>
      </c>
      <c r="AO18" s="72">
        <f>AK18/$AK$7*100</f>
        <v>3.488372093023256</v>
      </c>
      <c r="AP18" s="70">
        <f>SUM(AP19:AP20)</f>
        <v>85</v>
      </c>
      <c r="AQ18" s="70">
        <f>SUM(AQ19:AQ20)</f>
        <v>48</v>
      </c>
      <c r="AR18" s="70">
        <f>SUM(AR19:AR20)</f>
        <v>37</v>
      </c>
      <c r="AS18" s="71">
        <f>IF(ISERROR(AQ18/AR18),"***",AQ18/AR18*100)</f>
        <v>129.72972972972974</v>
      </c>
      <c r="AT18" s="72">
        <f>AP18/$AP$7*100</f>
        <v>3.477905073649754</v>
      </c>
      <c r="AU18" s="70">
        <f>SUM(AU19:AU20)</f>
        <v>56</v>
      </c>
      <c r="AV18" s="70">
        <f>SUM(AV19:AV20)</f>
        <v>39</v>
      </c>
      <c r="AW18" s="70">
        <f>SUM(AW19:AW20)</f>
        <v>17</v>
      </c>
      <c r="AX18" s="71">
        <f>IF(ISERROR(AV18/AW18),"***",AV18/AW18*100)</f>
        <v>229.41176470588235</v>
      </c>
      <c r="AY18" s="72">
        <f>AU18/$AU$7*100</f>
        <v>3.1584884376762554</v>
      </c>
      <c r="AZ18" s="70">
        <f>SUM(AZ19:AZ20)</f>
        <v>80</v>
      </c>
      <c r="BA18" s="70">
        <f>SUM(BA19:BA20)</f>
        <v>43</v>
      </c>
      <c r="BB18" s="70">
        <f>SUM(BB19:BB20)</f>
        <v>37</v>
      </c>
      <c r="BC18" s="71">
        <f>IF(ISERROR(BA18/BB18),"***",BA18/BB18*100)</f>
        <v>116.21621621621621</v>
      </c>
      <c r="BD18" s="72">
        <f>AZ18/$AZ$7*100</f>
        <v>4.700352526439483</v>
      </c>
      <c r="BE18" s="70">
        <f>SUM(BE19:BE20)</f>
        <v>49</v>
      </c>
      <c r="BF18" s="70">
        <f>SUM(BF19:BF20)</f>
        <v>25</v>
      </c>
      <c r="BG18" s="70">
        <f>SUM(BG19:BG20)</f>
        <v>24</v>
      </c>
      <c r="BH18" s="71">
        <f>IF(ISERROR(BF18/BG18),"***",BF18/BG18*100)</f>
        <v>104.16666666666667</v>
      </c>
      <c r="BI18" s="72">
        <f>BE18/$BE$7*100</f>
        <v>4.507819687212511</v>
      </c>
      <c r="BJ18" s="70">
        <f>SUM(BJ19:BJ20)</f>
        <v>40</v>
      </c>
      <c r="BK18" s="70">
        <f>SUM(BK19:BK20)</f>
        <v>24</v>
      </c>
      <c r="BL18" s="70">
        <f>SUM(BL19:BL20)</f>
        <v>16</v>
      </c>
      <c r="BM18" s="71">
        <f>IF(ISERROR(BK18/BL18),"***",BK18/BL18*100)</f>
        <v>150</v>
      </c>
      <c r="BN18" s="72">
        <f>BJ18/$BJ$7*100</f>
        <v>4.3057050592034445</v>
      </c>
      <c r="BO18" s="70">
        <f>SUM(BO19:BO20)</f>
        <v>30</v>
      </c>
      <c r="BP18" s="70">
        <f>SUM(BP19:BP20)</f>
        <v>20</v>
      </c>
      <c r="BQ18" s="70">
        <f>SUM(BQ19:BQ20)</f>
        <v>10</v>
      </c>
      <c r="BR18" s="71">
        <f>IF(ISERROR(BP18/BQ18),"***",BP18/BQ18*100)</f>
        <v>200</v>
      </c>
      <c r="BS18" s="72">
        <f>BO18/$BO$7*100</f>
        <v>4.081632653061225</v>
      </c>
      <c r="BT18" s="70">
        <f>SUM(BT19:BT20)</f>
        <v>32</v>
      </c>
      <c r="BU18" s="70">
        <f>SUM(BU19:BU20)</f>
        <v>15</v>
      </c>
      <c r="BV18" s="70">
        <f>SUM(BV19:BV20)</f>
        <v>17</v>
      </c>
      <c r="BW18" s="71">
        <f>IF(ISERROR(BU18/BV18),"***",BU18/BV18*100)</f>
        <v>88.23529411764706</v>
      </c>
      <c r="BX18" s="72">
        <f>BT18/$BT$7*100</f>
        <v>5.673758865248227</v>
      </c>
      <c r="BY18" s="70">
        <f>SUM(BY19:BY20)</f>
        <v>23</v>
      </c>
      <c r="BZ18" s="70">
        <f>SUM(BZ19:BZ20)</f>
        <v>7</v>
      </c>
      <c r="CA18" s="74">
        <f>SUM(CA19:CA20)</f>
        <v>16</v>
      </c>
      <c r="CB18" s="71">
        <f>IF(ISERROR(BZ18/CA18),"***",BZ18/CA18*100)</f>
        <v>43.75</v>
      </c>
      <c r="CC18" s="72">
        <f>BY18/$BY$7*100</f>
        <v>6.824925816023739</v>
      </c>
      <c r="CD18" s="70">
        <f>SUM(CD19:CD20)</f>
        <v>10</v>
      </c>
      <c r="CE18" s="70">
        <f>SUM(CE19:CE20)</f>
        <v>3</v>
      </c>
      <c r="CF18" s="74">
        <f>SUM(CF19:CF20)</f>
        <v>7</v>
      </c>
      <c r="CG18" s="71">
        <f>IF(ISERROR(CE18/CF18),"***",CE18/CF18*100)</f>
        <v>42.857142857142854</v>
      </c>
      <c r="CH18" s="72">
        <f>CD18/$CD$7*100</f>
        <v>3.787878787878788</v>
      </c>
      <c r="CI18" s="75">
        <f>SUM(CI19:CI20)</f>
        <v>14</v>
      </c>
      <c r="CJ18" s="70">
        <f>SUM(CJ19:CJ20)</f>
        <v>6</v>
      </c>
      <c r="CK18" s="75">
        <f>SUM(CK19:CK20)</f>
        <v>8</v>
      </c>
      <c r="CL18" s="71">
        <f>IF(ISERROR(CJ18/CK18),"***",CJ18/CK18*100)</f>
        <v>75</v>
      </c>
      <c r="CM18" s="72">
        <f>CI18/$CI$7*100</f>
        <v>7.6923076923076925</v>
      </c>
      <c r="CN18" s="75">
        <f>SUM(CN19:CN20)</f>
        <v>3</v>
      </c>
      <c r="CO18" s="70">
        <f>SUM(CO19:CO20)</f>
        <v>0</v>
      </c>
      <c r="CP18" s="75">
        <f>SUM(CP19:CP20)</f>
        <v>3</v>
      </c>
      <c r="CQ18" s="71">
        <f>IF(ISERROR(CO18/CP18),"***",CO18/CP18*100)</f>
        <v>0</v>
      </c>
      <c r="CR18" s="72">
        <f>CN18/$CN$7*100</f>
        <v>3.4482758620689653</v>
      </c>
      <c r="CS18" s="75">
        <f>SUM(CS19:CS20)</f>
        <v>2</v>
      </c>
      <c r="CT18" s="70">
        <f>SUM(CT19:CT20)</f>
        <v>0</v>
      </c>
      <c r="CU18" s="75">
        <f>SUM(CU19:CU20)</f>
        <v>2</v>
      </c>
      <c r="CV18" s="71">
        <f t="shared" si="2"/>
        <v>0</v>
      </c>
      <c r="CW18" s="94">
        <f t="shared" si="3"/>
        <v>3.8461538461538463</v>
      </c>
    </row>
    <row r="19" spans="1:101" ht="13.5">
      <c r="A19" s="16" t="s">
        <v>65</v>
      </c>
      <c r="B19" s="96">
        <f>SUM(C19:D19)</f>
        <v>1012</v>
      </c>
      <c r="C19" s="97">
        <f>H19+M19+R19+W19+AB19+AG19+AL19+AQ19+AV19+BA19+BF19+BK19+BP19+BU19+BZ19+CE19+CJ19+CO19+CT19</f>
        <v>495</v>
      </c>
      <c r="D19" s="97">
        <f>I19+N19+S19+X19+AC19+AH19+AM19+AR19+AW19+BB19+BG19+BL19+BQ19+BV19+CA19+CF19+CK19+CP19+CU19</f>
        <v>517</v>
      </c>
      <c r="E19" s="98">
        <f t="shared" si="0"/>
        <v>95.74468085106383</v>
      </c>
      <c r="F19" s="99">
        <f t="shared" si="1"/>
        <v>2.8831087433406455</v>
      </c>
      <c r="G19" s="27">
        <v>81</v>
      </c>
      <c r="H19" s="27">
        <v>41</v>
      </c>
      <c r="I19" s="27">
        <v>40</v>
      </c>
      <c r="J19" s="98">
        <v>102.5</v>
      </c>
      <c r="K19" s="100">
        <v>2.980132450331126</v>
      </c>
      <c r="L19" s="101">
        <v>59</v>
      </c>
      <c r="M19" s="27">
        <v>31</v>
      </c>
      <c r="N19" s="27">
        <v>28</v>
      </c>
      <c r="O19" s="98">
        <v>110.71428571428572</v>
      </c>
      <c r="P19" s="99">
        <v>2950</v>
      </c>
      <c r="Q19" s="27">
        <v>37</v>
      </c>
      <c r="R19" s="27">
        <v>16</v>
      </c>
      <c r="S19" s="27">
        <v>21</v>
      </c>
      <c r="T19" s="98">
        <v>76.19047619047619</v>
      </c>
      <c r="U19" s="99">
        <v>3.3636363636363638</v>
      </c>
      <c r="V19" s="27">
        <v>42</v>
      </c>
      <c r="W19" s="27">
        <v>22</v>
      </c>
      <c r="X19" s="27">
        <v>20</v>
      </c>
      <c r="Y19" s="98">
        <v>110</v>
      </c>
      <c r="Z19" s="99">
        <v>1.7434620174346203</v>
      </c>
      <c r="AA19" s="27">
        <v>180</v>
      </c>
      <c r="AB19" s="27">
        <v>93</v>
      </c>
      <c r="AC19" s="27">
        <v>87</v>
      </c>
      <c r="AD19" s="98">
        <v>106.89655172413792</v>
      </c>
      <c r="AE19" s="99">
        <v>2.6493965263467767</v>
      </c>
      <c r="AF19" s="27">
        <v>157</v>
      </c>
      <c r="AG19" s="27">
        <v>62</v>
      </c>
      <c r="AH19" s="27">
        <v>95</v>
      </c>
      <c r="AI19" s="98">
        <v>65.26315789473685</v>
      </c>
      <c r="AJ19" s="99">
        <v>2.5750369033951124</v>
      </c>
      <c r="AK19" s="27">
        <v>128</v>
      </c>
      <c r="AL19" s="27">
        <v>62</v>
      </c>
      <c r="AM19" s="27">
        <v>66</v>
      </c>
      <c r="AN19" s="98">
        <v>93.93939393939394</v>
      </c>
      <c r="AO19" s="99">
        <v>3.1667491340920337</v>
      </c>
      <c r="AP19" s="27">
        <v>67</v>
      </c>
      <c r="AQ19" s="27">
        <v>36</v>
      </c>
      <c r="AR19" s="27">
        <v>31</v>
      </c>
      <c r="AS19" s="98">
        <v>116.12903225806453</v>
      </c>
      <c r="AT19" s="99">
        <v>2.7414075286415716</v>
      </c>
      <c r="AU19" s="27">
        <v>39</v>
      </c>
      <c r="AV19" s="27">
        <v>26</v>
      </c>
      <c r="AW19" s="27">
        <v>13</v>
      </c>
      <c r="AX19" s="98">
        <v>200</v>
      </c>
      <c r="AY19" s="99">
        <v>2.199661590524535</v>
      </c>
      <c r="AZ19" s="27">
        <v>58</v>
      </c>
      <c r="BA19" s="27">
        <v>29</v>
      </c>
      <c r="BB19" s="27">
        <v>29</v>
      </c>
      <c r="BC19" s="98">
        <v>100</v>
      </c>
      <c r="BD19" s="99">
        <v>3.4077555816686247</v>
      </c>
      <c r="BE19" s="27">
        <v>40</v>
      </c>
      <c r="BF19" s="27">
        <v>20</v>
      </c>
      <c r="BG19" s="27">
        <v>20</v>
      </c>
      <c r="BH19" s="98">
        <v>100</v>
      </c>
      <c r="BI19" s="99">
        <v>3.6798528058877644</v>
      </c>
      <c r="BJ19" s="27">
        <v>29</v>
      </c>
      <c r="BK19" s="27">
        <v>17</v>
      </c>
      <c r="BL19" s="27">
        <v>12</v>
      </c>
      <c r="BM19" s="98">
        <v>141.66666666666669</v>
      </c>
      <c r="BN19" s="99">
        <v>3.1216361679224973</v>
      </c>
      <c r="BO19" s="27">
        <v>25</v>
      </c>
      <c r="BP19" s="27">
        <v>16</v>
      </c>
      <c r="BQ19" s="27">
        <v>9</v>
      </c>
      <c r="BR19" s="102">
        <v>177.77777777777777</v>
      </c>
      <c r="BS19" s="99">
        <v>3.4013605442176873</v>
      </c>
      <c r="BT19" s="27">
        <v>26</v>
      </c>
      <c r="BU19" s="27">
        <v>11</v>
      </c>
      <c r="BV19" s="27">
        <v>15</v>
      </c>
      <c r="BW19" s="98">
        <v>73.33333333333333</v>
      </c>
      <c r="BX19" s="99">
        <v>4.609929078014184</v>
      </c>
      <c r="BY19" s="27">
        <v>22</v>
      </c>
      <c r="BZ19" s="27">
        <v>7</v>
      </c>
      <c r="CA19" s="28">
        <v>15</v>
      </c>
      <c r="CB19" s="98">
        <v>46.666666666666664</v>
      </c>
      <c r="CC19" s="99">
        <v>6.528189910979229</v>
      </c>
      <c r="CD19" s="27">
        <v>7</v>
      </c>
      <c r="CE19" s="27">
        <v>1</v>
      </c>
      <c r="CF19" s="28">
        <v>6</v>
      </c>
      <c r="CG19" s="98">
        <v>16.666666666666664</v>
      </c>
      <c r="CH19" s="80">
        <v>2.6515151515151514</v>
      </c>
      <c r="CI19" s="29">
        <v>12</v>
      </c>
      <c r="CJ19" s="18">
        <v>5</v>
      </c>
      <c r="CK19" s="29">
        <v>7</v>
      </c>
      <c r="CL19" s="79">
        <v>71.42857142857143</v>
      </c>
      <c r="CM19" s="80">
        <v>6.593406593406594</v>
      </c>
      <c r="CN19" s="29">
        <v>2</v>
      </c>
      <c r="CO19" s="18">
        <v>0</v>
      </c>
      <c r="CP19" s="29">
        <v>2</v>
      </c>
      <c r="CQ19" s="79" t="s">
        <v>210</v>
      </c>
      <c r="CR19" s="80">
        <v>2.2988505747126435</v>
      </c>
      <c r="CS19" s="83">
        <f>SUM(CT19:CU19)</f>
        <v>1</v>
      </c>
      <c r="CT19" s="78"/>
      <c r="CU19" s="83">
        <v>1</v>
      </c>
      <c r="CV19" s="79">
        <f t="shared" si="2"/>
        <v>0</v>
      </c>
      <c r="CW19" s="103">
        <f t="shared" si="3"/>
        <v>1.9230769230769231</v>
      </c>
    </row>
    <row r="20" spans="1:101" s="29" customFormat="1" ht="13.5">
      <c r="A20" s="20" t="s">
        <v>66</v>
      </c>
      <c r="B20" s="86">
        <f>SUM(C20:D20)</f>
        <v>197</v>
      </c>
      <c r="C20" s="62">
        <f>H20+M20+R20+W20+AB20+AG20+AL20+AQ20+AV20+BA20+BF20+BK20+BP20+BU20+BZ20+CE20+CJ20+CO20+CT20</f>
        <v>109</v>
      </c>
      <c r="D20" s="62">
        <f>I20+N20+S20+X20+AC20+AH20+AM20+AR20+AW20+BB20+BG20+BL20+BQ20+BV20+CA20+CF20+CK20+CP20+CU20</f>
        <v>88</v>
      </c>
      <c r="E20" s="87">
        <f t="shared" si="0"/>
        <v>123.86363636363636</v>
      </c>
      <c r="F20" s="88">
        <f t="shared" si="1"/>
        <v>0.5612375715791573</v>
      </c>
      <c r="G20" s="10">
        <v>8</v>
      </c>
      <c r="H20" s="10">
        <v>4</v>
      </c>
      <c r="I20" s="10">
        <v>4</v>
      </c>
      <c r="J20" s="87">
        <v>100</v>
      </c>
      <c r="K20" s="89">
        <v>0.29433406916850624</v>
      </c>
      <c r="L20" s="90">
        <v>9</v>
      </c>
      <c r="M20" s="10">
        <v>5</v>
      </c>
      <c r="N20" s="10">
        <v>4</v>
      </c>
      <c r="O20" s="87">
        <v>125</v>
      </c>
      <c r="P20" s="88">
        <v>15.254237288135593</v>
      </c>
      <c r="Q20" s="10">
        <v>4</v>
      </c>
      <c r="R20" s="10">
        <v>1</v>
      </c>
      <c r="S20" s="10">
        <v>3</v>
      </c>
      <c r="T20" s="87">
        <v>33.33333333333333</v>
      </c>
      <c r="U20" s="88">
        <v>0.36363636363636365</v>
      </c>
      <c r="V20" s="10">
        <v>6</v>
      </c>
      <c r="W20" s="10">
        <v>2</v>
      </c>
      <c r="X20" s="10">
        <v>4</v>
      </c>
      <c r="Y20" s="87">
        <v>50</v>
      </c>
      <c r="Z20" s="88">
        <v>0.24906600249066002</v>
      </c>
      <c r="AA20" s="10">
        <v>38</v>
      </c>
      <c r="AB20" s="10">
        <v>20</v>
      </c>
      <c r="AC20" s="10">
        <v>18</v>
      </c>
      <c r="AD20" s="87">
        <v>111.11111111111111</v>
      </c>
      <c r="AE20" s="88">
        <v>0.5593170444509862</v>
      </c>
      <c r="AF20" s="10">
        <v>23</v>
      </c>
      <c r="AG20" s="10">
        <v>9</v>
      </c>
      <c r="AH20" s="10">
        <v>14</v>
      </c>
      <c r="AI20" s="87">
        <v>64.28571428571429</v>
      </c>
      <c r="AJ20" s="88">
        <v>0.37723470559291455</v>
      </c>
      <c r="AK20" s="10">
        <v>13</v>
      </c>
      <c r="AL20" s="10">
        <v>6</v>
      </c>
      <c r="AM20" s="10">
        <v>7</v>
      </c>
      <c r="AN20" s="87">
        <v>85.71428571428571</v>
      </c>
      <c r="AO20" s="88">
        <v>0.32162295893122217</v>
      </c>
      <c r="AP20" s="10">
        <v>18</v>
      </c>
      <c r="AQ20" s="10">
        <v>12</v>
      </c>
      <c r="AR20" s="10">
        <v>6</v>
      </c>
      <c r="AS20" s="87">
        <v>200</v>
      </c>
      <c r="AT20" s="88">
        <v>0.7364975450081833</v>
      </c>
      <c r="AU20" s="10">
        <v>17</v>
      </c>
      <c r="AV20" s="10">
        <v>13</v>
      </c>
      <c r="AW20" s="10">
        <v>4</v>
      </c>
      <c r="AX20" s="87">
        <v>325</v>
      </c>
      <c r="AY20" s="88">
        <v>0.9588268471517203</v>
      </c>
      <c r="AZ20" s="10">
        <v>22</v>
      </c>
      <c r="BA20" s="10">
        <v>14</v>
      </c>
      <c r="BB20" s="10">
        <v>8</v>
      </c>
      <c r="BC20" s="87">
        <v>175</v>
      </c>
      <c r="BD20" s="88">
        <v>1.2925969447708578</v>
      </c>
      <c r="BE20" s="10">
        <v>9</v>
      </c>
      <c r="BF20" s="10">
        <v>5</v>
      </c>
      <c r="BG20" s="10">
        <v>4</v>
      </c>
      <c r="BH20" s="87">
        <v>125</v>
      </c>
      <c r="BI20" s="88">
        <v>0.8279668813247469</v>
      </c>
      <c r="BJ20" s="10">
        <v>11</v>
      </c>
      <c r="BK20" s="10">
        <v>7</v>
      </c>
      <c r="BL20" s="10">
        <v>4</v>
      </c>
      <c r="BM20" s="87">
        <v>175</v>
      </c>
      <c r="BN20" s="88">
        <v>1.1840688912809472</v>
      </c>
      <c r="BO20" s="10">
        <v>5</v>
      </c>
      <c r="BP20" s="10">
        <v>4</v>
      </c>
      <c r="BQ20" s="10">
        <v>1</v>
      </c>
      <c r="BR20" s="91">
        <v>400</v>
      </c>
      <c r="BS20" s="88">
        <v>0.6802721088435374</v>
      </c>
      <c r="BT20" s="10">
        <v>6</v>
      </c>
      <c r="BU20" s="10">
        <v>4</v>
      </c>
      <c r="BV20" s="10">
        <v>2</v>
      </c>
      <c r="BW20" s="87">
        <v>200</v>
      </c>
      <c r="BX20" s="88">
        <v>1.0638297872340425</v>
      </c>
      <c r="BY20" s="10">
        <v>1</v>
      </c>
      <c r="BZ20" s="10">
        <v>0</v>
      </c>
      <c r="CA20" s="11">
        <v>1</v>
      </c>
      <c r="CB20" s="87" t="s">
        <v>210</v>
      </c>
      <c r="CC20" s="88">
        <v>0.2967359050445104</v>
      </c>
      <c r="CD20" s="10">
        <v>3</v>
      </c>
      <c r="CE20" s="10">
        <v>2</v>
      </c>
      <c r="CF20" s="11">
        <v>1</v>
      </c>
      <c r="CG20" s="79">
        <v>200</v>
      </c>
      <c r="CH20" s="80">
        <v>1.1363636363636365</v>
      </c>
      <c r="CI20" s="29">
        <v>2</v>
      </c>
      <c r="CJ20" s="18">
        <v>1</v>
      </c>
      <c r="CK20" s="29">
        <v>1</v>
      </c>
      <c r="CL20" s="79">
        <v>100</v>
      </c>
      <c r="CM20" s="80">
        <v>1.098901098901099</v>
      </c>
      <c r="CN20" s="29">
        <v>1</v>
      </c>
      <c r="CO20" s="18">
        <v>0</v>
      </c>
      <c r="CP20" s="29">
        <v>1</v>
      </c>
      <c r="CQ20" s="79" t="s">
        <v>210</v>
      </c>
      <c r="CR20" s="80">
        <v>1.1494252873563218</v>
      </c>
      <c r="CS20" s="83">
        <f>SUM(CT20:CU20)</f>
        <v>1</v>
      </c>
      <c r="CT20" s="78"/>
      <c r="CU20" s="83">
        <v>1</v>
      </c>
      <c r="CV20" s="79">
        <f t="shared" si="2"/>
        <v>0</v>
      </c>
      <c r="CW20" s="92">
        <f t="shared" si="3"/>
        <v>1.9230769230769231</v>
      </c>
    </row>
    <row r="21" spans="1:101" s="29" customFormat="1" ht="13.5">
      <c r="A21" s="25" t="s">
        <v>67</v>
      </c>
      <c r="B21" s="69">
        <f>SUM(B22:B28)</f>
        <v>1436</v>
      </c>
      <c r="C21" s="70">
        <f>SUM(C22:C28)</f>
        <v>742</v>
      </c>
      <c r="D21" s="70">
        <f>SUM(D22:D28)</f>
        <v>694</v>
      </c>
      <c r="E21" s="71">
        <f t="shared" si="0"/>
        <v>106.91642651296831</v>
      </c>
      <c r="F21" s="72">
        <f t="shared" si="1"/>
        <v>4.091051536993248</v>
      </c>
      <c r="G21" s="70">
        <f>SUM(G22:G28)</f>
        <v>112</v>
      </c>
      <c r="H21" s="70">
        <f>SUM(H22:H28)</f>
        <v>58</v>
      </c>
      <c r="I21" s="70">
        <f>SUM(I22:I28)</f>
        <v>54</v>
      </c>
      <c r="J21" s="71">
        <f>IF(ISERROR(H21/I21),"***",H21/I21*100)</f>
        <v>107.40740740740742</v>
      </c>
      <c r="K21" s="72">
        <f>G21/$G$7*100</f>
        <v>4.120676968359088</v>
      </c>
      <c r="L21" s="73">
        <f>SUM(L22:L28)</f>
        <v>82</v>
      </c>
      <c r="M21" s="70">
        <f>SUM(M22:M28)</f>
        <v>37</v>
      </c>
      <c r="N21" s="70">
        <f>SUM(N22:N28)</f>
        <v>45</v>
      </c>
      <c r="O21" s="71">
        <f>IF(ISERROR(M21/N21),"***",M21/N21*100)</f>
        <v>82.22222222222221</v>
      </c>
      <c r="P21" s="72">
        <f>L21/$L$7*100</f>
        <v>4.593837535014006</v>
      </c>
      <c r="Q21" s="70">
        <f>SUM(Q22:Q28)</f>
        <v>53</v>
      </c>
      <c r="R21" s="70">
        <f>SUM(R22:R28)</f>
        <v>29</v>
      </c>
      <c r="S21" s="70">
        <f>SUM(S22:S28)</f>
        <v>24</v>
      </c>
      <c r="T21" s="71">
        <f>IF(ISERROR(R21/S21),"***",R21/S21*100)</f>
        <v>120.83333333333333</v>
      </c>
      <c r="U21" s="72">
        <f>Q21/$Q$7*100</f>
        <v>4.818181818181818</v>
      </c>
      <c r="V21" s="70">
        <f>SUM(V22:V28)</f>
        <v>84</v>
      </c>
      <c r="W21" s="70">
        <f>SUM(W22:W28)</f>
        <v>49</v>
      </c>
      <c r="X21" s="70">
        <f>SUM(X22:X28)</f>
        <v>35</v>
      </c>
      <c r="Y21" s="71">
        <f>IF(ISERROR(W21/X21),"***",W21/X21*100)</f>
        <v>140</v>
      </c>
      <c r="Z21" s="72">
        <f>V21/$V$7*100</f>
        <v>3.4869240348692405</v>
      </c>
      <c r="AA21" s="70">
        <f>SUM(AA22:AA28)</f>
        <v>261</v>
      </c>
      <c r="AB21" s="70">
        <f>SUM(AB22:AB28)</f>
        <v>139</v>
      </c>
      <c r="AC21" s="70">
        <f>SUM(AC22:AC28)</f>
        <v>122</v>
      </c>
      <c r="AD21" s="71">
        <f>IF(ISERROR(AB21/AC21),"***",AB21/AC21*100)</f>
        <v>113.9344262295082</v>
      </c>
      <c r="AE21" s="72">
        <f>AA21/$AA$7*100</f>
        <v>3.8416249632028263</v>
      </c>
      <c r="AF21" s="70">
        <f>SUM(AF22:AF28)</f>
        <v>229</v>
      </c>
      <c r="AG21" s="70">
        <f>SUM(AG22:AG28)</f>
        <v>102</v>
      </c>
      <c r="AH21" s="70">
        <f>SUM(AH22:AH28)</f>
        <v>127</v>
      </c>
      <c r="AI21" s="71">
        <f>IF(ISERROR(AG21/AH21),"***",AG21/AH21*100)</f>
        <v>80.31496062992126</v>
      </c>
      <c r="AJ21" s="72">
        <f>AF21/$AF$7*100</f>
        <v>3.7559455469903233</v>
      </c>
      <c r="AK21" s="70">
        <f>SUM(AK22:AK28)</f>
        <v>150</v>
      </c>
      <c r="AL21" s="70">
        <f>SUM(AL22:AL28)</f>
        <v>75</v>
      </c>
      <c r="AM21" s="70">
        <f>SUM(AM22:AM28)</f>
        <v>75</v>
      </c>
      <c r="AN21" s="71">
        <f>IF(ISERROR(AL21/AM21),"***",AL21/AM21*100)</f>
        <v>100</v>
      </c>
      <c r="AO21" s="72">
        <f>AK21/$AK$7*100</f>
        <v>3.7110341415141015</v>
      </c>
      <c r="AP21" s="70">
        <f>SUM(AP22:AP28)</f>
        <v>111</v>
      </c>
      <c r="AQ21" s="70">
        <f>SUM(AQ22:AQ28)</f>
        <v>58</v>
      </c>
      <c r="AR21" s="70">
        <f>SUM(AR22:AR28)</f>
        <v>53</v>
      </c>
      <c r="AS21" s="71">
        <f>IF(ISERROR(AQ21/AR21),"***",AQ21/AR21*100)</f>
        <v>109.43396226415094</v>
      </c>
      <c r="AT21" s="72">
        <f>AP21/$AP$7*100</f>
        <v>4.541734860883797</v>
      </c>
      <c r="AU21" s="70">
        <f>SUM(AU22:AU28)</f>
        <v>71</v>
      </c>
      <c r="AV21" s="70">
        <f>SUM(AV22:AV28)</f>
        <v>45</v>
      </c>
      <c r="AW21" s="70">
        <f>SUM(AW22:AW28)</f>
        <v>26</v>
      </c>
      <c r="AX21" s="71">
        <f>IF(ISERROR(AV21/AW21),"***",AV21/AW21*100)</f>
        <v>173.0769230769231</v>
      </c>
      <c r="AY21" s="72">
        <f>AU21/$AU$7*100</f>
        <v>4.004512126339538</v>
      </c>
      <c r="AZ21" s="70">
        <f>SUM(AZ22:AZ28)</f>
        <v>85</v>
      </c>
      <c r="BA21" s="70">
        <f>SUM(BA22:BA28)</f>
        <v>51</v>
      </c>
      <c r="BB21" s="70">
        <f>SUM(BB22:BB28)</f>
        <v>34</v>
      </c>
      <c r="BC21" s="71">
        <f>IF(ISERROR(BA21/BB21),"***",BA21/BB21*100)</f>
        <v>150</v>
      </c>
      <c r="BD21" s="72">
        <f>AZ21/$AZ$7*100</f>
        <v>4.99412455934195</v>
      </c>
      <c r="BE21" s="70">
        <f>SUM(BE22:BE28)</f>
        <v>39</v>
      </c>
      <c r="BF21" s="70">
        <f>SUM(BF22:BF28)</f>
        <v>20</v>
      </c>
      <c r="BG21" s="70">
        <f>SUM(BG22:BG28)</f>
        <v>19</v>
      </c>
      <c r="BH21" s="71">
        <f>IF(ISERROR(BF21/BG21),"***",BF21/BG21*100)</f>
        <v>105.26315789473684</v>
      </c>
      <c r="BI21" s="72">
        <f>BE21/$BE$7*100</f>
        <v>3.5878564857405704</v>
      </c>
      <c r="BJ21" s="70">
        <f>SUM(BJ22:BJ28)</f>
        <v>49</v>
      </c>
      <c r="BK21" s="70">
        <f>SUM(BK22:BK28)</f>
        <v>34</v>
      </c>
      <c r="BL21" s="70">
        <f>SUM(BL22:BL28)</f>
        <v>15</v>
      </c>
      <c r="BM21" s="71">
        <f>IF(ISERROR(BK21/BL21),"***",BK21/BL21*100)</f>
        <v>226.66666666666666</v>
      </c>
      <c r="BN21" s="72">
        <f>BJ21/$BJ$7*100</f>
        <v>5.27448869752422</v>
      </c>
      <c r="BO21" s="70">
        <f>SUM(BO22:BO28)</f>
        <v>34</v>
      </c>
      <c r="BP21" s="70">
        <f>SUM(BP22:BP28)</f>
        <v>16</v>
      </c>
      <c r="BQ21" s="70">
        <f>SUM(BQ22:BQ28)</f>
        <v>18</v>
      </c>
      <c r="BR21" s="71">
        <f>IF(ISERROR(BP21/BQ21),"***",BP21/BQ21*100)</f>
        <v>88.88888888888889</v>
      </c>
      <c r="BS21" s="72">
        <f>BO21/$BO$7*100</f>
        <v>4.625850340136054</v>
      </c>
      <c r="BT21" s="70">
        <f>SUM(BT22:BT28)</f>
        <v>30</v>
      </c>
      <c r="BU21" s="70">
        <f>SUM(BU22:BU28)</f>
        <v>13</v>
      </c>
      <c r="BV21" s="70">
        <f>SUM(BV22:BV28)</f>
        <v>17</v>
      </c>
      <c r="BW21" s="71">
        <f>IF(ISERROR(BU21/BV21),"***",BU21/BV21*100)</f>
        <v>76.47058823529412</v>
      </c>
      <c r="BX21" s="72">
        <f>BT21/$BT$7*100</f>
        <v>5.319148936170213</v>
      </c>
      <c r="BY21" s="70">
        <f>SUM(BY22:BY28)</f>
        <v>17</v>
      </c>
      <c r="BZ21" s="70">
        <f>SUM(BZ22:BZ28)</f>
        <v>7</v>
      </c>
      <c r="CA21" s="74">
        <f>SUM(CA22:CA28)</f>
        <v>10</v>
      </c>
      <c r="CB21" s="71">
        <f>IF(ISERROR(BZ21/CA21),"***",BZ21/CA21*100)</f>
        <v>70</v>
      </c>
      <c r="CC21" s="72">
        <f>BY21/$BY$7*100</f>
        <v>5.044510385756676</v>
      </c>
      <c r="CD21" s="70">
        <f>SUM(CD22:CD28)</f>
        <v>13</v>
      </c>
      <c r="CE21" s="70">
        <f>SUM(CE22:CE28)</f>
        <v>3</v>
      </c>
      <c r="CF21" s="74">
        <f>SUM(CF22:CF28)</f>
        <v>10</v>
      </c>
      <c r="CG21" s="71">
        <f>IF(ISERROR(CE21/CF21),"***",CE21/CF21*100)</f>
        <v>30</v>
      </c>
      <c r="CH21" s="72">
        <f>CD21/$CD$7*100</f>
        <v>4.924242424242424</v>
      </c>
      <c r="CI21" s="75">
        <f>SUM(CI22:CI28)</f>
        <v>7</v>
      </c>
      <c r="CJ21" s="70">
        <f>SUM(CJ22:CJ28)</f>
        <v>2</v>
      </c>
      <c r="CK21" s="75">
        <f>SUM(CK22:CK28)</f>
        <v>5</v>
      </c>
      <c r="CL21" s="71">
        <f>IF(ISERROR(CJ21/CK21),"***",CJ21/CK21*100)</f>
        <v>40</v>
      </c>
      <c r="CM21" s="72">
        <f>CI21/$CI$7*100</f>
        <v>3.8461538461538463</v>
      </c>
      <c r="CN21" s="75">
        <f>SUM(CN22:CN28)</f>
        <v>6</v>
      </c>
      <c r="CO21" s="70">
        <f>SUM(CO22:CO28)</f>
        <v>2</v>
      </c>
      <c r="CP21" s="75">
        <f>SUM(CP22:CP28)</f>
        <v>4</v>
      </c>
      <c r="CQ21" s="71">
        <f>IF(ISERROR(CO21/CP21),"***",CO21/CP21*100)</f>
        <v>50</v>
      </c>
      <c r="CR21" s="72">
        <f>CN21/$CN$7*100</f>
        <v>6.896551724137931</v>
      </c>
      <c r="CS21" s="75">
        <f>SUM(CS22:CS28)</f>
        <v>3</v>
      </c>
      <c r="CT21" s="70">
        <f>SUM(CT22:CT28)</f>
        <v>2</v>
      </c>
      <c r="CU21" s="75">
        <f>SUM(CU22:CU28)</f>
        <v>1</v>
      </c>
      <c r="CV21" s="71">
        <f t="shared" si="2"/>
        <v>200</v>
      </c>
      <c r="CW21" s="94">
        <f t="shared" si="3"/>
        <v>5.769230769230769</v>
      </c>
    </row>
    <row r="22" spans="1:101" ht="13.5">
      <c r="A22" s="30" t="s">
        <v>68</v>
      </c>
      <c r="B22" s="96">
        <f aca="true" t="shared" si="6" ref="B22:B28">SUM(C22:D22)</f>
        <v>362</v>
      </c>
      <c r="C22" s="97">
        <f aca="true" t="shared" si="7" ref="C22:D28">H22+M22+R22+W22+AB22+AG22+AL22+AQ22+AV22+BA22+BF22+BK22+BP22+BU22+BZ22+CE22+CJ22+CO22+CT22</f>
        <v>178</v>
      </c>
      <c r="D22" s="97">
        <f t="shared" si="7"/>
        <v>184</v>
      </c>
      <c r="E22" s="98">
        <f t="shared" si="0"/>
        <v>96.73913043478261</v>
      </c>
      <c r="F22" s="99">
        <f t="shared" si="1"/>
        <v>1.0313096492977407</v>
      </c>
      <c r="G22" s="27">
        <v>35</v>
      </c>
      <c r="H22" s="27">
        <v>18</v>
      </c>
      <c r="I22" s="27">
        <v>17</v>
      </c>
      <c r="J22" s="98">
        <v>105.88235294117648</v>
      </c>
      <c r="K22" s="100">
        <v>1.287711552612215</v>
      </c>
      <c r="L22" s="101">
        <v>26</v>
      </c>
      <c r="M22" s="27">
        <v>13</v>
      </c>
      <c r="N22" s="27">
        <v>13</v>
      </c>
      <c r="O22" s="98">
        <v>100</v>
      </c>
      <c r="P22" s="99">
        <v>288.88888888888886</v>
      </c>
      <c r="Q22" s="27">
        <v>10</v>
      </c>
      <c r="R22" s="27">
        <v>3</v>
      </c>
      <c r="S22" s="27">
        <v>7</v>
      </c>
      <c r="T22" s="98">
        <v>42.857142857142854</v>
      </c>
      <c r="U22" s="99">
        <v>0.9090909090909091</v>
      </c>
      <c r="V22" s="27">
        <v>26</v>
      </c>
      <c r="W22" s="27">
        <v>12</v>
      </c>
      <c r="X22" s="27">
        <v>14</v>
      </c>
      <c r="Y22" s="98">
        <v>85.71428571428571</v>
      </c>
      <c r="Z22" s="99">
        <v>1.0792860107928601</v>
      </c>
      <c r="AA22" s="27">
        <v>71</v>
      </c>
      <c r="AB22" s="27">
        <v>35</v>
      </c>
      <c r="AC22" s="27">
        <v>36</v>
      </c>
      <c r="AD22" s="98">
        <v>97.22222222222221</v>
      </c>
      <c r="AE22" s="99">
        <v>1.0450397409478953</v>
      </c>
      <c r="AF22" s="27">
        <v>56</v>
      </c>
      <c r="AG22" s="27">
        <v>27</v>
      </c>
      <c r="AH22" s="27">
        <v>29</v>
      </c>
      <c r="AI22" s="98">
        <v>93.10344827586206</v>
      </c>
      <c r="AJ22" s="99">
        <v>0.9184845005740528</v>
      </c>
      <c r="AK22" s="27">
        <v>42</v>
      </c>
      <c r="AL22" s="27">
        <v>21</v>
      </c>
      <c r="AM22" s="27">
        <v>21</v>
      </c>
      <c r="AN22" s="98">
        <v>100</v>
      </c>
      <c r="AO22" s="99">
        <v>1.0390895596239487</v>
      </c>
      <c r="AP22" s="27">
        <v>26</v>
      </c>
      <c r="AQ22" s="27">
        <v>14</v>
      </c>
      <c r="AR22" s="27">
        <v>12</v>
      </c>
      <c r="AS22" s="98">
        <v>116.66666666666667</v>
      </c>
      <c r="AT22" s="99">
        <v>1.0638297872340425</v>
      </c>
      <c r="AU22" s="27">
        <v>18</v>
      </c>
      <c r="AV22" s="27">
        <v>9</v>
      </c>
      <c r="AW22" s="27">
        <v>9</v>
      </c>
      <c r="AX22" s="98">
        <v>100</v>
      </c>
      <c r="AY22" s="99">
        <v>1.015228426395939</v>
      </c>
      <c r="AZ22" s="27">
        <v>20</v>
      </c>
      <c r="BA22" s="27">
        <v>14</v>
      </c>
      <c r="BB22" s="27">
        <v>6</v>
      </c>
      <c r="BC22" s="98">
        <v>233.33333333333334</v>
      </c>
      <c r="BD22" s="99">
        <v>1.1750881316098707</v>
      </c>
      <c r="BE22" s="27">
        <v>3</v>
      </c>
      <c r="BF22" s="27">
        <v>1</v>
      </c>
      <c r="BG22" s="27">
        <v>2</v>
      </c>
      <c r="BH22" s="98">
        <v>50</v>
      </c>
      <c r="BI22" s="99">
        <v>0.27598896044158233</v>
      </c>
      <c r="BJ22" s="27">
        <v>5</v>
      </c>
      <c r="BK22" s="27">
        <v>4</v>
      </c>
      <c r="BL22" s="27">
        <v>1</v>
      </c>
      <c r="BM22" s="98">
        <v>400</v>
      </c>
      <c r="BN22" s="99">
        <v>0.5382131324004306</v>
      </c>
      <c r="BO22" s="27">
        <v>8</v>
      </c>
      <c r="BP22" s="27">
        <v>3</v>
      </c>
      <c r="BQ22" s="27">
        <v>5</v>
      </c>
      <c r="BR22" s="102">
        <v>60</v>
      </c>
      <c r="BS22" s="99">
        <v>1.0884353741496597</v>
      </c>
      <c r="BT22" s="27">
        <v>11</v>
      </c>
      <c r="BU22" s="27">
        <v>3</v>
      </c>
      <c r="BV22" s="27">
        <v>8</v>
      </c>
      <c r="BW22" s="98">
        <v>37.5</v>
      </c>
      <c r="BX22" s="99">
        <v>1.950354609929078</v>
      </c>
      <c r="BY22" s="27">
        <v>1</v>
      </c>
      <c r="BZ22" s="27">
        <v>0</v>
      </c>
      <c r="CA22" s="28">
        <v>1</v>
      </c>
      <c r="CB22" s="98" t="s">
        <v>210</v>
      </c>
      <c r="CC22" s="99">
        <v>0.2967359050445104</v>
      </c>
      <c r="CD22" s="27">
        <v>2</v>
      </c>
      <c r="CE22" s="27">
        <v>0</v>
      </c>
      <c r="CF22" s="28">
        <v>2</v>
      </c>
      <c r="CG22" s="79" t="s">
        <v>210</v>
      </c>
      <c r="CH22" s="80">
        <v>0.7575757575757576</v>
      </c>
      <c r="CI22" s="29">
        <v>1</v>
      </c>
      <c r="CJ22" s="18">
        <v>0</v>
      </c>
      <c r="CK22" s="29">
        <v>1</v>
      </c>
      <c r="CL22" s="79" t="s">
        <v>210</v>
      </c>
      <c r="CM22" s="80">
        <v>0.5494505494505495</v>
      </c>
      <c r="CN22" s="29"/>
      <c r="CO22" s="18"/>
      <c r="CP22" s="29"/>
      <c r="CQ22" s="79" t="s">
        <v>211</v>
      </c>
      <c r="CR22" s="80">
        <v>0</v>
      </c>
      <c r="CS22" s="83">
        <f aca="true" t="shared" si="8" ref="CS22:CS28">SUM(CT22:CU22)</f>
        <v>1</v>
      </c>
      <c r="CT22" s="78">
        <v>1</v>
      </c>
      <c r="CU22" s="83"/>
      <c r="CV22" s="79" t="str">
        <f t="shared" si="2"/>
        <v>***</v>
      </c>
      <c r="CW22" s="103">
        <f t="shared" si="3"/>
        <v>1.9230769230769231</v>
      </c>
    </row>
    <row r="23" spans="1:101" ht="13.5">
      <c r="A23" s="30" t="s">
        <v>69</v>
      </c>
      <c r="B23" s="77">
        <f t="shared" si="6"/>
        <v>562</v>
      </c>
      <c r="C23" s="78">
        <f t="shared" si="7"/>
        <v>285</v>
      </c>
      <c r="D23" s="78">
        <f t="shared" si="7"/>
        <v>277</v>
      </c>
      <c r="E23" s="79">
        <f t="shared" si="0"/>
        <v>102.88808664259928</v>
      </c>
      <c r="F23" s="80">
        <f t="shared" si="1"/>
        <v>1.601093985926327</v>
      </c>
      <c r="G23" s="18">
        <v>44</v>
      </c>
      <c r="H23" s="18">
        <v>24</v>
      </c>
      <c r="I23" s="18">
        <v>20</v>
      </c>
      <c r="J23" s="79">
        <v>120</v>
      </c>
      <c r="K23" s="81">
        <v>1.6188373804267846</v>
      </c>
      <c r="L23" s="35">
        <v>32</v>
      </c>
      <c r="M23" s="18">
        <v>11</v>
      </c>
      <c r="N23" s="18">
        <v>21</v>
      </c>
      <c r="O23" s="79">
        <v>52.38095238095239</v>
      </c>
      <c r="P23" s="80">
        <v>123.07692307692308</v>
      </c>
      <c r="Q23" s="18">
        <v>21</v>
      </c>
      <c r="R23" s="18">
        <v>11</v>
      </c>
      <c r="S23" s="18">
        <v>10</v>
      </c>
      <c r="T23" s="79">
        <v>110</v>
      </c>
      <c r="U23" s="80">
        <v>1.9090909090909092</v>
      </c>
      <c r="V23" s="18">
        <v>34</v>
      </c>
      <c r="W23" s="18">
        <v>20</v>
      </c>
      <c r="X23" s="18">
        <v>14</v>
      </c>
      <c r="Y23" s="79">
        <v>142.85714285714286</v>
      </c>
      <c r="Z23" s="80">
        <v>1.41137401411374</v>
      </c>
      <c r="AA23" s="18">
        <v>91</v>
      </c>
      <c r="AB23" s="18">
        <v>48</v>
      </c>
      <c r="AC23" s="18">
        <v>43</v>
      </c>
      <c r="AD23" s="79">
        <v>111.62790697674419</v>
      </c>
      <c r="AE23" s="80">
        <v>1.3394171327642037</v>
      </c>
      <c r="AF23" s="18">
        <v>96</v>
      </c>
      <c r="AG23" s="18">
        <v>42</v>
      </c>
      <c r="AH23" s="18">
        <v>54</v>
      </c>
      <c r="AI23" s="79">
        <v>77.77777777777779</v>
      </c>
      <c r="AJ23" s="80">
        <v>1.5745448581269477</v>
      </c>
      <c r="AK23" s="18">
        <v>56</v>
      </c>
      <c r="AL23" s="18">
        <v>26</v>
      </c>
      <c r="AM23" s="18">
        <v>30</v>
      </c>
      <c r="AN23" s="79">
        <v>86.66666666666667</v>
      </c>
      <c r="AO23" s="80">
        <v>1.3854527461652646</v>
      </c>
      <c r="AP23" s="18">
        <v>46</v>
      </c>
      <c r="AQ23" s="18">
        <v>25</v>
      </c>
      <c r="AR23" s="18">
        <v>21</v>
      </c>
      <c r="AS23" s="79">
        <v>119.04761904761905</v>
      </c>
      <c r="AT23" s="80">
        <v>1.8821603927986905</v>
      </c>
      <c r="AU23" s="18">
        <v>23</v>
      </c>
      <c r="AV23" s="18">
        <v>15</v>
      </c>
      <c r="AW23" s="18">
        <v>8</v>
      </c>
      <c r="AX23" s="79">
        <v>187.5</v>
      </c>
      <c r="AY23" s="80">
        <v>1.2972363226170334</v>
      </c>
      <c r="AZ23" s="18">
        <v>37</v>
      </c>
      <c r="BA23" s="18">
        <v>20</v>
      </c>
      <c r="BB23" s="18">
        <v>17</v>
      </c>
      <c r="BC23" s="79">
        <v>117.64705882352942</v>
      </c>
      <c r="BD23" s="80">
        <v>2.1739130434782608</v>
      </c>
      <c r="BE23" s="18">
        <v>21</v>
      </c>
      <c r="BF23" s="18">
        <v>13</v>
      </c>
      <c r="BG23" s="18">
        <v>8</v>
      </c>
      <c r="BH23" s="79">
        <v>162.5</v>
      </c>
      <c r="BI23" s="80">
        <v>1.9319227230910765</v>
      </c>
      <c r="BJ23" s="18">
        <v>17</v>
      </c>
      <c r="BK23" s="18">
        <v>11</v>
      </c>
      <c r="BL23" s="18">
        <v>6</v>
      </c>
      <c r="BM23" s="79">
        <v>183.33333333333331</v>
      </c>
      <c r="BN23" s="80">
        <v>1.829924650161464</v>
      </c>
      <c r="BO23" s="18">
        <v>12</v>
      </c>
      <c r="BP23" s="18">
        <v>5</v>
      </c>
      <c r="BQ23" s="18">
        <v>7</v>
      </c>
      <c r="BR23" s="82">
        <v>71.42857142857143</v>
      </c>
      <c r="BS23" s="80">
        <v>1.6326530612244898</v>
      </c>
      <c r="BT23" s="18">
        <v>9</v>
      </c>
      <c r="BU23" s="18">
        <v>6</v>
      </c>
      <c r="BV23" s="18">
        <v>3</v>
      </c>
      <c r="BW23" s="79">
        <v>200</v>
      </c>
      <c r="BX23" s="80">
        <v>1.5957446808510638</v>
      </c>
      <c r="BY23" s="18">
        <v>12</v>
      </c>
      <c r="BZ23" s="18">
        <v>5</v>
      </c>
      <c r="CA23" s="19">
        <v>7</v>
      </c>
      <c r="CB23" s="79">
        <v>71.42857142857143</v>
      </c>
      <c r="CC23" s="80">
        <v>3.5608308605341246</v>
      </c>
      <c r="CD23" s="18">
        <v>3</v>
      </c>
      <c r="CE23" s="18">
        <v>1</v>
      </c>
      <c r="CF23" s="19">
        <v>2</v>
      </c>
      <c r="CG23" s="79">
        <v>50</v>
      </c>
      <c r="CH23" s="80">
        <v>1.1363636363636365</v>
      </c>
      <c r="CI23" s="29">
        <v>2</v>
      </c>
      <c r="CJ23" s="18">
        <v>0</v>
      </c>
      <c r="CK23" s="29">
        <v>2</v>
      </c>
      <c r="CL23" s="79" t="s">
        <v>210</v>
      </c>
      <c r="CM23" s="80">
        <v>1.098901098901099</v>
      </c>
      <c r="CN23" s="29">
        <v>4</v>
      </c>
      <c r="CO23" s="18">
        <v>1</v>
      </c>
      <c r="CP23" s="29">
        <v>3</v>
      </c>
      <c r="CQ23" s="79">
        <v>33.33333333333333</v>
      </c>
      <c r="CR23" s="80">
        <v>4.597701149425287</v>
      </c>
      <c r="CS23" s="83">
        <f t="shared" si="8"/>
        <v>2</v>
      </c>
      <c r="CT23" s="78">
        <v>1</v>
      </c>
      <c r="CU23" s="83">
        <v>1</v>
      </c>
      <c r="CV23" s="79">
        <f t="shared" si="2"/>
        <v>100</v>
      </c>
      <c r="CW23" s="85">
        <f t="shared" si="3"/>
        <v>3.8461538461538463</v>
      </c>
    </row>
    <row r="24" spans="1:101" ht="13.5">
      <c r="A24" s="30" t="s">
        <v>70</v>
      </c>
      <c r="B24" s="77">
        <f t="shared" si="6"/>
        <v>178</v>
      </c>
      <c r="C24" s="78">
        <f t="shared" si="7"/>
        <v>88</v>
      </c>
      <c r="D24" s="78">
        <f t="shared" si="7"/>
        <v>90</v>
      </c>
      <c r="E24" s="79">
        <f t="shared" si="0"/>
        <v>97.77777777777777</v>
      </c>
      <c r="F24" s="80">
        <f t="shared" si="1"/>
        <v>0.5071080595994416</v>
      </c>
      <c r="G24" s="18">
        <v>16</v>
      </c>
      <c r="H24" s="18">
        <v>7</v>
      </c>
      <c r="I24" s="18">
        <v>9</v>
      </c>
      <c r="J24" s="79">
        <v>77.77777777777779</v>
      </c>
      <c r="K24" s="81">
        <v>0.5886681383370125</v>
      </c>
      <c r="L24" s="35">
        <v>8</v>
      </c>
      <c r="M24" s="18">
        <v>3</v>
      </c>
      <c r="N24" s="18">
        <v>5</v>
      </c>
      <c r="O24" s="79">
        <v>60</v>
      </c>
      <c r="P24" s="80">
        <v>25</v>
      </c>
      <c r="Q24" s="18">
        <v>15</v>
      </c>
      <c r="R24" s="18">
        <v>9</v>
      </c>
      <c r="S24" s="18">
        <v>6</v>
      </c>
      <c r="T24" s="79">
        <v>150</v>
      </c>
      <c r="U24" s="80">
        <v>1.3636363636363635</v>
      </c>
      <c r="V24" s="18">
        <v>11</v>
      </c>
      <c r="W24" s="18">
        <v>9</v>
      </c>
      <c r="X24" s="18">
        <v>2</v>
      </c>
      <c r="Y24" s="79">
        <v>450</v>
      </c>
      <c r="Z24" s="80">
        <v>0.45662100456621</v>
      </c>
      <c r="AA24" s="18">
        <v>33</v>
      </c>
      <c r="AB24" s="18">
        <v>17</v>
      </c>
      <c r="AC24" s="18">
        <v>16</v>
      </c>
      <c r="AD24" s="79">
        <v>106.25</v>
      </c>
      <c r="AE24" s="80">
        <v>0.485722696496909</v>
      </c>
      <c r="AF24" s="18">
        <v>28</v>
      </c>
      <c r="AG24" s="18">
        <v>11</v>
      </c>
      <c r="AH24" s="18">
        <v>17</v>
      </c>
      <c r="AI24" s="79">
        <v>64.70588235294117</v>
      </c>
      <c r="AJ24" s="80">
        <v>0.4592422502870264</v>
      </c>
      <c r="AK24" s="18">
        <v>14</v>
      </c>
      <c r="AL24" s="18">
        <v>6</v>
      </c>
      <c r="AM24" s="18">
        <v>8</v>
      </c>
      <c r="AN24" s="79">
        <v>75</v>
      </c>
      <c r="AO24" s="80">
        <v>0.34636318654131615</v>
      </c>
      <c r="AP24" s="18">
        <v>16</v>
      </c>
      <c r="AQ24" s="18">
        <v>4</v>
      </c>
      <c r="AR24" s="18">
        <v>12</v>
      </c>
      <c r="AS24" s="79">
        <v>33.33333333333333</v>
      </c>
      <c r="AT24" s="80">
        <v>0.6546644844517185</v>
      </c>
      <c r="AU24" s="18">
        <v>15</v>
      </c>
      <c r="AV24" s="18">
        <v>10</v>
      </c>
      <c r="AW24" s="18">
        <v>5</v>
      </c>
      <c r="AX24" s="79">
        <v>200</v>
      </c>
      <c r="AY24" s="80">
        <v>0.8460236886632826</v>
      </c>
      <c r="AZ24" s="18">
        <v>9</v>
      </c>
      <c r="BA24" s="18">
        <v>6</v>
      </c>
      <c r="BB24" s="18">
        <v>3</v>
      </c>
      <c r="BC24" s="79">
        <v>200</v>
      </c>
      <c r="BD24" s="80">
        <v>0.5287896592244419</v>
      </c>
      <c r="BE24" s="18">
        <v>2</v>
      </c>
      <c r="BF24" s="18">
        <v>1</v>
      </c>
      <c r="BG24" s="18">
        <v>1</v>
      </c>
      <c r="BH24" s="79">
        <v>100</v>
      </c>
      <c r="BI24" s="80">
        <v>0.18399264029438822</v>
      </c>
      <c r="BJ24" s="18">
        <v>4</v>
      </c>
      <c r="BK24" s="18">
        <v>3</v>
      </c>
      <c r="BL24" s="18">
        <v>1</v>
      </c>
      <c r="BM24" s="79">
        <v>300</v>
      </c>
      <c r="BN24" s="80">
        <v>0.4305705059203444</v>
      </c>
      <c r="BO24" s="18"/>
      <c r="BP24" s="18"/>
      <c r="BQ24" s="18"/>
      <c r="BR24" s="82" t="s">
        <v>211</v>
      </c>
      <c r="BS24" s="80">
        <v>0</v>
      </c>
      <c r="BT24" s="18"/>
      <c r="BU24" s="18"/>
      <c r="BV24" s="18"/>
      <c r="BW24" s="79" t="s">
        <v>211</v>
      </c>
      <c r="BX24" s="80">
        <v>0</v>
      </c>
      <c r="BY24" s="18"/>
      <c r="BZ24" s="18"/>
      <c r="CA24" s="19"/>
      <c r="CB24" s="79" t="s">
        <v>211</v>
      </c>
      <c r="CC24" s="80">
        <v>0</v>
      </c>
      <c r="CD24" s="18">
        <v>3</v>
      </c>
      <c r="CE24" s="18">
        <v>0</v>
      </c>
      <c r="CF24" s="19">
        <v>3</v>
      </c>
      <c r="CG24" s="79" t="s">
        <v>210</v>
      </c>
      <c r="CH24" s="80">
        <v>1.1363636363636365</v>
      </c>
      <c r="CI24" s="29">
        <v>2</v>
      </c>
      <c r="CJ24" s="18">
        <v>1</v>
      </c>
      <c r="CK24" s="29">
        <v>1</v>
      </c>
      <c r="CL24" s="79">
        <v>100</v>
      </c>
      <c r="CM24" s="80">
        <v>1.098901098901099</v>
      </c>
      <c r="CN24" s="29">
        <v>2</v>
      </c>
      <c r="CO24" s="18">
        <v>1</v>
      </c>
      <c r="CP24" s="29">
        <v>1</v>
      </c>
      <c r="CQ24" s="79">
        <v>100</v>
      </c>
      <c r="CR24" s="80">
        <v>2.2988505747126435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125</v>
      </c>
      <c r="C25" s="78">
        <f t="shared" si="7"/>
        <v>72</v>
      </c>
      <c r="D25" s="78">
        <f t="shared" si="7"/>
        <v>53</v>
      </c>
      <c r="E25" s="79">
        <f t="shared" si="0"/>
        <v>135.8490566037736</v>
      </c>
      <c r="F25" s="80">
        <f t="shared" si="1"/>
        <v>0.3561152103928663</v>
      </c>
      <c r="G25" s="18">
        <v>12</v>
      </c>
      <c r="H25" s="18">
        <v>7</v>
      </c>
      <c r="I25" s="18">
        <v>5</v>
      </c>
      <c r="J25" s="79">
        <v>140</v>
      </c>
      <c r="K25" s="81">
        <v>0.44150110375275936</v>
      </c>
      <c r="L25" s="35">
        <v>10</v>
      </c>
      <c r="M25" s="18">
        <v>8</v>
      </c>
      <c r="N25" s="18">
        <v>2</v>
      </c>
      <c r="O25" s="79">
        <v>400</v>
      </c>
      <c r="P25" s="80">
        <v>125</v>
      </c>
      <c r="Q25" s="18">
        <v>2</v>
      </c>
      <c r="R25" s="18">
        <v>1</v>
      </c>
      <c r="S25" s="18">
        <v>1</v>
      </c>
      <c r="T25" s="79">
        <v>100</v>
      </c>
      <c r="U25" s="80">
        <v>0.18181818181818182</v>
      </c>
      <c r="V25" s="18">
        <v>1</v>
      </c>
      <c r="W25" s="18">
        <v>0</v>
      </c>
      <c r="X25" s="18">
        <v>1</v>
      </c>
      <c r="Y25" s="79" t="s">
        <v>210</v>
      </c>
      <c r="Z25" s="80">
        <v>0.04151100041511</v>
      </c>
      <c r="AA25" s="18">
        <v>19</v>
      </c>
      <c r="AB25" s="18">
        <v>9</v>
      </c>
      <c r="AC25" s="18">
        <v>10</v>
      </c>
      <c r="AD25" s="79">
        <v>90</v>
      </c>
      <c r="AE25" s="80">
        <v>0.2796585222254931</v>
      </c>
      <c r="AF25" s="18">
        <v>16</v>
      </c>
      <c r="AG25" s="18">
        <v>7</v>
      </c>
      <c r="AH25" s="18">
        <v>9</v>
      </c>
      <c r="AI25" s="79">
        <v>77.77777777777779</v>
      </c>
      <c r="AJ25" s="80">
        <v>0.2624241430211579</v>
      </c>
      <c r="AK25" s="18">
        <v>13</v>
      </c>
      <c r="AL25" s="18">
        <v>9</v>
      </c>
      <c r="AM25" s="18">
        <v>4</v>
      </c>
      <c r="AN25" s="79">
        <v>225</v>
      </c>
      <c r="AO25" s="80">
        <v>0.32162295893122217</v>
      </c>
      <c r="AP25" s="18">
        <v>11</v>
      </c>
      <c r="AQ25" s="18">
        <v>7</v>
      </c>
      <c r="AR25" s="18">
        <v>4</v>
      </c>
      <c r="AS25" s="79">
        <v>175</v>
      </c>
      <c r="AT25" s="80">
        <v>0.4500818330605565</v>
      </c>
      <c r="AU25" s="18">
        <v>8</v>
      </c>
      <c r="AV25" s="18">
        <v>5</v>
      </c>
      <c r="AW25" s="18">
        <v>3</v>
      </c>
      <c r="AX25" s="79">
        <v>166.66666666666669</v>
      </c>
      <c r="AY25" s="80">
        <v>0.4512126339537508</v>
      </c>
      <c r="AZ25" s="18">
        <v>9</v>
      </c>
      <c r="BA25" s="18">
        <v>6</v>
      </c>
      <c r="BB25" s="18">
        <v>3</v>
      </c>
      <c r="BC25" s="79">
        <v>200</v>
      </c>
      <c r="BD25" s="80">
        <v>0.5287896592244419</v>
      </c>
      <c r="BE25" s="18">
        <v>3</v>
      </c>
      <c r="BF25" s="18">
        <v>0</v>
      </c>
      <c r="BG25" s="18">
        <v>3</v>
      </c>
      <c r="BH25" s="79" t="s">
        <v>210</v>
      </c>
      <c r="BI25" s="80">
        <v>0.27598896044158233</v>
      </c>
      <c r="BJ25" s="18">
        <v>11</v>
      </c>
      <c r="BK25" s="18">
        <v>9</v>
      </c>
      <c r="BL25" s="18">
        <v>2</v>
      </c>
      <c r="BM25" s="79">
        <v>450</v>
      </c>
      <c r="BN25" s="80">
        <v>1.1840688912809472</v>
      </c>
      <c r="BO25" s="18">
        <v>3</v>
      </c>
      <c r="BP25" s="18">
        <v>2</v>
      </c>
      <c r="BQ25" s="18">
        <v>1</v>
      </c>
      <c r="BR25" s="82">
        <v>200</v>
      </c>
      <c r="BS25" s="80">
        <v>0.40816326530612246</v>
      </c>
      <c r="BT25" s="18">
        <v>3</v>
      </c>
      <c r="BU25" s="18">
        <v>0</v>
      </c>
      <c r="BV25" s="18">
        <v>3</v>
      </c>
      <c r="BW25" s="79" t="s">
        <v>210</v>
      </c>
      <c r="BX25" s="80">
        <v>0.5319148936170213</v>
      </c>
      <c r="BY25" s="18">
        <v>1</v>
      </c>
      <c r="BZ25" s="18">
        <v>1</v>
      </c>
      <c r="CA25" s="19">
        <v>0</v>
      </c>
      <c r="CB25" s="79" t="s">
        <v>211</v>
      </c>
      <c r="CC25" s="80">
        <v>0.2967359050445104</v>
      </c>
      <c r="CD25" s="18">
        <v>2</v>
      </c>
      <c r="CE25" s="18">
        <v>1</v>
      </c>
      <c r="CF25" s="19">
        <v>1</v>
      </c>
      <c r="CG25" s="79">
        <v>100</v>
      </c>
      <c r="CH25" s="80">
        <v>0.7575757575757576</v>
      </c>
      <c r="CI25" s="29">
        <v>1</v>
      </c>
      <c r="CJ25" s="18">
        <v>0</v>
      </c>
      <c r="CK25" s="29">
        <v>1</v>
      </c>
      <c r="CL25" s="79" t="s">
        <v>210</v>
      </c>
      <c r="CM25" s="80">
        <v>0.5494505494505495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93</v>
      </c>
      <c r="C26" s="78">
        <f t="shared" si="7"/>
        <v>50</v>
      </c>
      <c r="D26" s="78">
        <f t="shared" si="7"/>
        <v>43</v>
      </c>
      <c r="E26" s="79">
        <f t="shared" si="0"/>
        <v>116.27906976744187</v>
      </c>
      <c r="F26" s="80">
        <f t="shared" si="1"/>
        <v>0.26494971653229255</v>
      </c>
      <c r="G26" s="18">
        <v>2</v>
      </c>
      <c r="H26" s="18">
        <v>2</v>
      </c>
      <c r="I26" s="18">
        <v>0</v>
      </c>
      <c r="J26" s="79" t="s">
        <v>211</v>
      </c>
      <c r="K26" s="81">
        <v>0.07358351729212656</v>
      </c>
      <c r="L26" s="35">
        <v>4</v>
      </c>
      <c r="M26" s="18">
        <v>1</v>
      </c>
      <c r="N26" s="18">
        <v>3</v>
      </c>
      <c r="O26" s="79">
        <v>33.33333333333333</v>
      </c>
      <c r="P26" s="80">
        <v>40</v>
      </c>
      <c r="Q26" s="18">
        <v>2</v>
      </c>
      <c r="R26" s="18">
        <v>2</v>
      </c>
      <c r="S26" s="18">
        <v>0</v>
      </c>
      <c r="T26" s="79" t="s">
        <v>211</v>
      </c>
      <c r="U26" s="80">
        <v>0.18181818181818182</v>
      </c>
      <c r="V26" s="18">
        <v>5</v>
      </c>
      <c r="W26" s="18">
        <v>4</v>
      </c>
      <c r="X26" s="18">
        <v>1</v>
      </c>
      <c r="Y26" s="79">
        <v>400</v>
      </c>
      <c r="Z26" s="80">
        <v>0.20755500207555005</v>
      </c>
      <c r="AA26" s="18">
        <v>15</v>
      </c>
      <c r="AB26" s="18">
        <v>8</v>
      </c>
      <c r="AC26" s="18">
        <v>7</v>
      </c>
      <c r="AD26" s="79">
        <v>114.28571428571428</v>
      </c>
      <c r="AE26" s="80">
        <v>0.22078304386223138</v>
      </c>
      <c r="AF26" s="18">
        <v>11</v>
      </c>
      <c r="AG26" s="18">
        <v>3</v>
      </c>
      <c r="AH26" s="18">
        <v>8</v>
      </c>
      <c r="AI26" s="79">
        <v>37.5</v>
      </c>
      <c r="AJ26" s="80">
        <v>0.1804165983270461</v>
      </c>
      <c r="AK26" s="18">
        <v>14</v>
      </c>
      <c r="AL26" s="18">
        <v>8</v>
      </c>
      <c r="AM26" s="18">
        <v>6</v>
      </c>
      <c r="AN26" s="79">
        <v>133.33333333333331</v>
      </c>
      <c r="AO26" s="80">
        <v>0.34636318654131615</v>
      </c>
      <c r="AP26" s="18">
        <v>5</v>
      </c>
      <c r="AQ26" s="18">
        <v>2</v>
      </c>
      <c r="AR26" s="18">
        <v>3</v>
      </c>
      <c r="AS26" s="79">
        <v>66.66666666666666</v>
      </c>
      <c r="AT26" s="80">
        <v>0.20458265139116205</v>
      </c>
      <c r="AU26" s="18">
        <v>5</v>
      </c>
      <c r="AV26" s="18">
        <v>4</v>
      </c>
      <c r="AW26" s="18">
        <v>1</v>
      </c>
      <c r="AX26" s="79">
        <v>400</v>
      </c>
      <c r="AY26" s="80">
        <v>0.2820078962210942</v>
      </c>
      <c r="AZ26" s="18">
        <v>4</v>
      </c>
      <c r="BA26" s="18">
        <v>3</v>
      </c>
      <c r="BB26" s="18">
        <v>1</v>
      </c>
      <c r="BC26" s="79">
        <v>300</v>
      </c>
      <c r="BD26" s="80">
        <v>0.23501762632197415</v>
      </c>
      <c r="BE26" s="18">
        <v>8</v>
      </c>
      <c r="BF26" s="18">
        <v>4</v>
      </c>
      <c r="BG26" s="18">
        <v>4</v>
      </c>
      <c r="BH26" s="79">
        <v>100</v>
      </c>
      <c r="BI26" s="80">
        <v>0.7359705611775529</v>
      </c>
      <c r="BJ26" s="18">
        <v>4</v>
      </c>
      <c r="BK26" s="18">
        <v>2</v>
      </c>
      <c r="BL26" s="18">
        <v>2</v>
      </c>
      <c r="BM26" s="79">
        <v>100</v>
      </c>
      <c r="BN26" s="80">
        <v>0.4305705059203444</v>
      </c>
      <c r="BO26" s="18">
        <v>4</v>
      </c>
      <c r="BP26" s="18">
        <v>3</v>
      </c>
      <c r="BQ26" s="18">
        <v>1</v>
      </c>
      <c r="BR26" s="82">
        <v>300</v>
      </c>
      <c r="BS26" s="80">
        <v>0.5442176870748299</v>
      </c>
      <c r="BT26" s="18">
        <v>5</v>
      </c>
      <c r="BU26" s="18">
        <v>3</v>
      </c>
      <c r="BV26" s="18">
        <v>2</v>
      </c>
      <c r="BW26" s="79">
        <v>150</v>
      </c>
      <c r="BX26" s="80">
        <v>0.8865248226950355</v>
      </c>
      <c r="BY26" s="18">
        <v>2</v>
      </c>
      <c r="BZ26" s="18">
        <v>0</v>
      </c>
      <c r="CA26" s="19">
        <v>2</v>
      </c>
      <c r="CB26" s="79" t="s">
        <v>210</v>
      </c>
      <c r="CC26" s="80">
        <v>0.5934718100890208</v>
      </c>
      <c r="CD26" s="18">
        <v>2</v>
      </c>
      <c r="CE26" s="18">
        <v>0</v>
      </c>
      <c r="CF26" s="19">
        <v>2</v>
      </c>
      <c r="CG26" s="79" t="s">
        <v>210</v>
      </c>
      <c r="CH26" s="80">
        <v>0.7575757575757576</v>
      </c>
      <c r="CI26" s="29">
        <v>1</v>
      </c>
      <c r="CJ26" s="18">
        <v>1</v>
      </c>
      <c r="CK26" s="29">
        <v>0</v>
      </c>
      <c r="CL26" s="79" t="s">
        <v>211</v>
      </c>
      <c r="CM26" s="80">
        <v>0.5494505494505495</v>
      </c>
      <c r="CN26" s="29"/>
      <c r="CO26" s="18"/>
      <c r="CP26" s="29"/>
      <c r="CQ26" s="79" t="s">
        <v>211</v>
      </c>
      <c r="CR26" s="80">
        <v>0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51</v>
      </c>
      <c r="C27" s="78">
        <f t="shared" si="7"/>
        <v>29</v>
      </c>
      <c r="D27" s="78">
        <f t="shared" si="7"/>
        <v>22</v>
      </c>
      <c r="E27" s="79">
        <f t="shared" si="0"/>
        <v>131.8181818181818</v>
      </c>
      <c r="F27" s="80">
        <f t="shared" si="1"/>
        <v>0.14529500584028945</v>
      </c>
      <c r="G27" s="18">
        <v>2</v>
      </c>
      <c r="H27" s="18">
        <v>0</v>
      </c>
      <c r="I27" s="18">
        <v>2</v>
      </c>
      <c r="J27" s="79" t="s">
        <v>210</v>
      </c>
      <c r="K27" s="81">
        <v>0.07358351729212656</v>
      </c>
      <c r="L27" s="35">
        <v>1</v>
      </c>
      <c r="M27" s="18">
        <v>1</v>
      </c>
      <c r="N27" s="18">
        <v>0</v>
      </c>
      <c r="O27" s="79" t="s">
        <v>211</v>
      </c>
      <c r="P27" s="80">
        <v>25</v>
      </c>
      <c r="Q27" s="18">
        <v>1</v>
      </c>
      <c r="R27" s="18">
        <v>1</v>
      </c>
      <c r="S27" s="18">
        <v>0</v>
      </c>
      <c r="T27" s="79" t="s">
        <v>211</v>
      </c>
      <c r="U27" s="80">
        <v>0.09090909090909091</v>
      </c>
      <c r="V27" s="18">
        <v>2</v>
      </c>
      <c r="W27" s="18">
        <v>0</v>
      </c>
      <c r="X27" s="18">
        <v>2</v>
      </c>
      <c r="Y27" s="79" t="s">
        <v>210</v>
      </c>
      <c r="Z27" s="80">
        <v>0.08302200083022</v>
      </c>
      <c r="AA27" s="18">
        <v>18</v>
      </c>
      <c r="AB27" s="18">
        <v>13</v>
      </c>
      <c r="AC27" s="18">
        <v>5</v>
      </c>
      <c r="AD27" s="79">
        <v>260</v>
      </c>
      <c r="AE27" s="80">
        <v>0.26493965263467767</v>
      </c>
      <c r="AF27" s="18">
        <v>3</v>
      </c>
      <c r="AG27" s="18">
        <v>2</v>
      </c>
      <c r="AH27" s="18">
        <v>1</v>
      </c>
      <c r="AI27" s="79">
        <v>200</v>
      </c>
      <c r="AJ27" s="80">
        <v>0.049204526816467115</v>
      </c>
      <c r="AK27" s="18">
        <v>7</v>
      </c>
      <c r="AL27" s="18">
        <v>2</v>
      </c>
      <c r="AM27" s="18">
        <v>5</v>
      </c>
      <c r="AN27" s="79">
        <v>40</v>
      </c>
      <c r="AO27" s="80">
        <v>0.17318159327065807</v>
      </c>
      <c r="AP27" s="18">
        <v>2</v>
      </c>
      <c r="AQ27" s="18">
        <v>2</v>
      </c>
      <c r="AR27" s="18">
        <v>0</v>
      </c>
      <c r="AS27" s="79" t="s">
        <v>211</v>
      </c>
      <c r="AT27" s="80">
        <v>0.08183306055646482</v>
      </c>
      <c r="AU27" s="18">
        <v>2</v>
      </c>
      <c r="AV27" s="18">
        <v>2</v>
      </c>
      <c r="AW27" s="18">
        <v>0</v>
      </c>
      <c r="AX27" s="79" t="s">
        <v>211</v>
      </c>
      <c r="AY27" s="80">
        <v>0.1128031584884377</v>
      </c>
      <c r="AZ27" s="18">
        <v>2</v>
      </c>
      <c r="BA27" s="18">
        <v>1</v>
      </c>
      <c r="BB27" s="18">
        <v>1</v>
      </c>
      <c r="BC27" s="79">
        <v>100</v>
      </c>
      <c r="BD27" s="80">
        <v>0.11750881316098707</v>
      </c>
      <c r="BE27" s="18">
        <v>1</v>
      </c>
      <c r="BF27" s="18">
        <v>0</v>
      </c>
      <c r="BG27" s="18">
        <v>1</v>
      </c>
      <c r="BH27" s="79" t="s">
        <v>210</v>
      </c>
      <c r="BI27" s="80">
        <v>0.09199632014719411</v>
      </c>
      <c r="BJ27" s="18">
        <v>4</v>
      </c>
      <c r="BK27" s="18">
        <v>2</v>
      </c>
      <c r="BL27" s="18">
        <v>2</v>
      </c>
      <c r="BM27" s="79">
        <v>100</v>
      </c>
      <c r="BN27" s="80">
        <v>0.4305705059203444</v>
      </c>
      <c r="BO27" s="18">
        <v>5</v>
      </c>
      <c r="BP27" s="18">
        <v>2</v>
      </c>
      <c r="BQ27" s="18">
        <v>3</v>
      </c>
      <c r="BR27" s="82">
        <v>66.66666666666666</v>
      </c>
      <c r="BS27" s="80">
        <v>0.6802721088435374</v>
      </c>
      <c r="BT27" s="18">
        <v>1</v>
      </c>
      <c r="BU27" s="18">
        <v>1</v>
      </c>
      <c r="BV27" s="18">
        <v>0</v>
      </c>
      <c r="BW27" s="79" t="s">
        <v>211</v>
      </c>
      <c r="BX27" s="80">
        <v>0.1773049645390071</v>
      </c>
      <c r="BY27" s="18"/>
      <c r="BZ27" s="18"/>
      <c r="CA27" s="19"/>
      <c r="CB27" s="79" t="s">
        <v>211</v>
      </c>
      <c r="CC27" s="80">
        <v>0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65</v>
      </c>
      <c r="C28" s="62">
        <f t="shared" si="7"/>
        <v>40</v>
      </c>
      <c r="D28" s="62">
        <f t="shared" si="7"/>
        <v>25</v>
      </c>
      <c r="E28" s="87">
        <f t="shared" si="0"/>
        <v>160</v>
      </c>
      <c r="F28" s="88">
        <f t="shared" si="1"/>
        <v>0.1851799094042905</v>
      </c>
      <c r="G28" s="10">
        <v>1</v>
      </c>
      <c r="H28" s="10">
        <v>0</v>
      </c>
      <c r="I28" s="10">
        <v>1</v>
      </c>
      <c r="J28" s="87" t="s">
        <v>210</v>
      </c>
      <c r="K28" s="89">
        <v>0.03679175864606328</v>
      </c>
      <c r="L28" s="90">
        <v>1</v>
      </c>
      <c r="M28" s="10">
        <v>0</v>
      </c>
      <c r="N28" s="10">
        <v>1</v>
      </c>
      <c r="O28" s="87" t="s">
        <v>211</v>
      </c>
      <c r="P28" s="88">
        <v>100</v>
      </c>
      <c r="Q28" s="10">
        <v>2</v>
      </c>
      <c r="R28" s="10">
        <v>2</v>
      </c>
      <c r="S28" s="10">
        <v>0</v>
      </c>
      <c r="T28" s="87" t="s">
        <v>211</v>
      </c>
      <c r="U28" s="88">
        <v>0.18181818181818182</v>
      </c>
      <c r="V28" s="10">
        <v>5</v>
      </c>
      <c r="W28" s="10">
        <v>4</v>
      </c>
      <c r="X28" s="10">
        <v>1</v>
      </c>
      <c r="Y28" s="87">
        <v>400</v>
      </c>
      <c r="Z28" s="88">
        <v>0.20755500207555005</v>
      </c>
      <c r="AA28" s="10">
        <v>14</v>
      </c>
      <c r="AB28" s="10">
        <v>9</v>
      </c>
      <c r="AC28" s="10">
        <v>5</v>
      </c>
      <c r="AD28" s="87">
        <v>180</v>
      </c>
      <c r="AE28" s="88">
        <v>0.20606417427141593</v>
      </c>
      <c r="AF28" s="10">
        <v>19</v>
      </c>
      <c r="AG28" s="10">
        <v>10</v>
      </c>
      <c r="AH28" s="10">
        <v>9</v>
      </c>
      <c r="AI28" s="87">
        <v>111.11111111111111</v>
      </c>
      <c r="AJ28" s="88">
        <v>0.31162866983762505</v>
      </c>
      <c r="AK28" s="10">
        <v>4</v>
      </c>
      <c r="AL28" s="10">
        <v>3</v>
      </c>
      <c r="AM28" s="10">
        <v>1</v>
      </c>
      <c r="AN28" s="87">
        <v>300</v>
      </c>
      <c r="AO28" s="88">
        <v>0.09896091044037605</v>
      </c>
      <c r="AP28" s="10">
        <v>5</v>
      </c>
      <c r="AQ28" s="10">
        <v>4</v>
      </c>
      <c r="AR28" s="10">
        <v>1</v>
      </c>
      <c r="AS28" s="87">
        <v>400</v>
      </c>
      <c r="AT28" s="88">
        <v>0.20458265139116205</v>
      </c>
      <c r="AU28" s="10"/>
      <c r="AV28" s="10"/>
      <c r="AW28" s="10"/>
      <c r="AX28" s="87" t="s">
        <v>211</v>
      </c>
      <c r="AY28" s="88">
        <v>0</v>
      </c>
      <c r="AZ28" s="10">
        <v>4</v>
      </c>
      <c r="BA28" s="10">
        <v>1</v>
      </c>
      <c r="BB28" s="10">
        <v>3</v>
      </c>
      <c r="BC28" s="87">
        <v>33.33333333333333</v>
      </c>
      <c r="BD28" s="88">
        <v>0.23501762632197415</v>
      </c>
      <c r="BE28" s="10">
        <v>1</v>
      </c>
      <c r="BF28" s="10">
        <v>1</v>
      </c>
      <c r="BG28" s="10">
        <v>0</v>
      </c>
      <c r="BH28" s="87" t="s">
        <v>211</v>
      </c>
      <c r="BI28" s="88">
        <v>0.09199632014719411</v>
      </c>
      <c r="BJ28" s="10">
        <v>4</v>
      </c>
      <c r="BK28" s="10">
        <v>3</v>
      </c>
      <c r="BL28" s="10">
        <v>1</v>
      </c>
      <c r="BM28" s="87">
        <v>300</v>
      </c>
      <c r="BN28" s="88">
        <v>0.4305705059203444</v>
      </c>
      <c r="BO28" s="10">
        <v>2</v>
      </c>
      <c r="BP28" s="10">
        <v>1</v>
      </c>
      <c r="BQ28" s="10">
        <v>1</v>
      </c>
      <c r="BR28" s="91">
        <v>100</v>
      </c>
      <c r="BS28" s="88">
        <v>0.27210884353741494</v>
      </c>
      <c r="BT28" s="10">
        <v>1</v>
      </c>
      <c r="BU28" s="10">
        <v>0</v>
      </c>
      <c r="BV28" s="10">
        <v>1</v>
      </c>
      <c r="BW28" s="87" t="s">
        <v>210</v>
      </c>
      <c r="BX28" s="88">
        <v>0.1773049645390071</v>
      </c>
      <c r="BY28" s="10">
        <v>1</v>
      </c>
      <c r="BZ28" s="10">
        <v>1</v>
      </c>
      <c r="CA28" s="11">
        <v>0</v>
      </c>
      <c r="CB28" s="87" t="s">
        <v>211</v>
      </c>
      <c r="CC28" s="88">
        <v>0.2967359050445104</v>
      </c>
      <c r="CD28" s="10">
        <v>1</v>
      </c>
      <c r="CE28" s="10">
        <v>1</v>
      </c>
      <c r="CF28" s="11">
        <v>0</v>
      </c>
      <c r="CG28" s="87" t="s">
        <v>211</v>
      </c>
      <c r="CH28" s="80">
        <v>0.3787878787878788</v>
      </c>
      <c r="CJ28" s="18"/>
      <c r="CK28" s="29"/>
      <c r="CL28" s="79" t="s">
        <v>211</v>
      </c>
      <c r="CM28" s="80">
        <v>0</v>
      </c>
      <c r="CN28" s="29"/>
      <c r="CO28" s="18"/>
      <c r="CP28" s="29"/>
      <c r="CQ28" s="79" t="s">
        <v>211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1067</v>
      </c>
      <c r="C29" s="70">
        <f>SUM(C30:C35)</f>
        <v>551</v>
      </c>
      <c r="D29" s="70">
        <f>SUM(D30:D35)</f>
        <v>516</v>
      </c>
      <c r="E29" s="71">
        <f t="shared" si="0"/>
        <v>106.7829457364341</v>
      </c>
      <c r="F29" s="72">
        <f t="shared" si="1"/>
        <v>3.0397994359135065</v>
      </c>
      <c r="G29" s="70">
        <f>SUM(G30:G35)</f>
        <v>76</v>
      </c>
      <c r="H29" s="70">
        <f>SUM(H30:H35)</f>
        <v>48</v>
      </c>
      <c r="I29" s="70">
        <f>SUM(I30:I35)</f>
        <v>28</v>
      </c>
      <c r="J29" s="71">
        <f>IF(ISERROR(H29/I29),"***",H29/I29*100)</f>
        <v>171.42857142857142</v>
      </c>
      <c r="K29" s="72">
        <f>G29/$G$7*100</f>
        <v>2.79617365710081</v>
      </c>
      <c r="L29" s="73">
        <f>SUM(L30:L35)</f>
        <v>53</v>
      </c>
      <c r="M29" s="70">
        <f>SUM(M30:M35)</f>
        <v>34</v>
      </c>
      <c r="N29" s="70">
        <f>SUM(N30:N35)</f>
        <v>19</v>
      </c>
      <c r="O29" s="71">
        <f>IF(ISERROR(M29/N29),"***",M29/N29*100)</f>
        <v>178.94736842105263</v>
      </c>
      <c r="P29" s="72">
        <f>L29/$L$7*100</f>
        <v>2.9691876750700277</v>
      </c>
      <c r="Q29" s="70">
        <f>SUM(Q30:Q35)</f>
        <v>54</v>
      </c>
      <c r="R29" s="70">
        <f>SUM(R30:R35)</f>
        <v>18</v>
      </c>
      <c r="S29" s="70">
        <f>SUM(S30:S35)</f>
        <v>36</v>
      </c>
      <c r="T29" s="71">
        <f>IF(ISERROR(R29/S29),"***",R29/S29*100)</f>
        <v>50</v>
      </c>
      <c r="U29" s="72">
        <f>Q29/$Q$7*100</f>
        <v>4.909090909090909</v>
      </c>
      <c r="V29" s="70">
        <f>SUM(V30:V35)</f>
        <v>66</v>
      </c>
      <c r="W29" s="70">
        <f>SUM(W30:W35)</f>
        <v>41</v>
      </c>
      <c r="X29" s="70">
        <f>SUM(X30:X35)</f>
        <v>25</v>
      </c>
      <c r="Y29" s="71">
        <f>IF(ISERROR(W29/X29),"***",W29/X29*100)</f>
        <v>164</v>
      </c>
      <c r="Z29" s="72">
        <f>V29/$V$7*100</f>
        <v>2.73972602739726</v>
      </c>
      <c r="AA29" s="70">
        <f>SUM(AA30:AA35)</f>
        <v>212</v>
      </c>
      <c r="AB29" s="70">
        <f>SUM(AB30:AB35)</f>
        <v>99</v>
      </c>
      <c r="AC29" s="70">
        <f>SUM(AC30:AC35)</f>
        <v>113</v>
      </c>
      <c r="AD29" s="71">
        <f>IF(ISERROR(AB29/AC29),"***",AB29/AC29*100)</f>
        <v>87.61061946902655</v>
      </c>
      <c r="AE29" s="72">
        <f>AA29/$AA$7*100</f>
        <v>3.12040035325287</v>
      </c>
      <c r="AF29" s="70">
        <f>SUM(AF30:AF35)</f>
        <v>177</v>
      </c>
      <c r="AG29" s="70">
        <f>SUM(AG30:AG35)</f>
        <v>73</v>
      </c>
      <c r="AH29" s="70">
        <f>SUM(AH30:AH35)</f>
        <v>104</v>
      </c>
      <c r="AI29" s="71">
        <f>IF(ISERROR(AG29/AH29),"***",AG29/AH29*100)</f>
        <v>70.1923076923077</v>
      </c>
      <c r="AJ29" s="72">
        <f>AF29/$AF$7*100</f>
        <v>2.90306708217156</v>
      </c>
      <c r="AK29" s="70">
        <f>SUM(AK30:AK35)</f>
        <v>112</v>
      </c>
      <c r="AL29" s="70">
        <f>SUM(AL30:AL35)</f>
        <v>50</v>
      </c>
      <c r="AM29" s="70">
        <f>SUM(AM30:AM35)</f>
        <v>62</v>
      </c>
      <c r="AN29" s="71">
        <f>IF(ISERROR(AL29/AM29),"***",AL29/AM29*100)</f>
        <v>80.64516129032258</v>
      </c>
      <c r="AO29" s="72">
        <f>AK29/$AK$7*100</f>
        <v>2.770905492330529</v>
      </c>
      <c r="AP29" s="70">
        <f>SUM(AP30:AP35)</f>
        <v>56</v>
      </c>
      <c r="AQ29" s="70">
        <f>SUM(AQ30:AQ35)</f>
        <v>36</v>
      </c>
      <c r="AR29" s="70">
        <f>SUM(AR30:AR35)</f>
        <v>20</v>
      </c>
      <c r="AS29" s="71">
        <f>IF(ISERROR(AQ29/AR29),"***",AQ29/AR29*100)</f>
        <v>180</v>
      </c>
      <c r="AT29" s="72">
        <f>AP29/$AP$7*100</f>
        <v>2.2913256955810146</v>
      </c>
      <c r="AU29" s="70">
        <f>SUM(AU30:AU35)</f>
        <v>36</v>
      </c>
      <c r="AV29" s="70">
        <f>SUM(AV30:AV35)</f>
        <v>22</v>
      </c>
      <c r="AW29" s="70">
        <f>SUM(AW30:AW35)</f>
        <v>14</v>
      </c>
      <c r="AX29" s="71">
        <f>IF(ISERROR(AV29/AW29),"***",AV29/AW29*100)</f>
        <v>157.14285714285714</v>
      </c>
      <c r="AY29" s="72">
        <f>AU29/$AU$7*100</f>
        <v>2.030456852791878</v>
      </c>
      <c r="AZ29" s="70">
        <f>SUM(AZ30:AZ35)</f>
        <v>51</v>
      </c>
      <c r="BA29" s="70">
        <f>SUM(BA30:BA35)</f>
        <v>35</v>
      </c>
      <c r="BB29" s="70">
        <f>SUM(BB30:BB35)</f>
        <v>16</v>
      </c>
      <c r="BC29" s="71">
        <f>IF(ISERROR(BA29/BB29),"***",BA29/BB29*100)</f>
        <v>218.75</v>
      </c>
      <c r="BD29" s="72">
        <f>AZ29/$AZ$7*100</f>
        <v>2.9964747356051706</v>
      </c>
      <c r="BE29" s="70">
        <f>SUM(BE30:BE35)</f>
        <v>27</v>
      </c>
      <c r="BF29" s="70">
        <f>SUM(BF30:BF35)</f>
        <v>17</v>
      </c>
      <c r="BG29" s="70">
        <f>SUM(BG30:BG35)</f>
        <v>10</v>
      </c>
      <c r="BH29" s="71">
        <f>IF(ISERROR(BF29/BG29),"***",BF29/BG29*100)</f>
        <v>170</v>
      </c>
      <c r="BI29" s="72">
        <f>BE29/$BE$7*100</f>
        <v>2.483900643974241</v>
      </c>
      <c r="BJ29" s="70">
        <f>SUM(BJ30:BJ35)</f>
        <v>26</v>
      </c>
      <c r="BK29" s="70">
        <f>SUM(BK30:BK35)</f>
        <v>18</v>
      </c>
      <c r="BL29" s="70">
        <f>SUM(BL30:BL35)</f>
        <v>8</v>
      </c>
      <c r="BM29" s="71">
        <f>IF(ISERROR(BK29/BL29),"***",BK29/BL29*100)</f>
        <v>225</v>
      </c>
      <c r="BN29" s="72">
        <f>BJ29/$BJ$7*100</f>
        <v>2.798708288482239</v>
      </c>
      <c r="BO29" s="70">
        <f>SUM(BO30:BO35)</f>
        <v>42</v>
      </c>
      <c r="BP29" s="70">
        <f>SUM(BP30:BP35)</f>
        <v>22</v>
      </c>
      <c r="BQ29" s="70">
        <f>SUM(BQ30:BQ35)</f>
        <v>20</v>
      </c>
      <c r="BR29" s="71">
        <f>IF(ISERROR(BP29/BQ29),"***",BP29/BQ29*100)</f>
        <v>110.00000000000001</v>
      </c>
      <c r="BS29" s="72">
        <f>BO29/$BO$7*100</f>
        <v>5.714285714285714</v>
      </c>
      <c r="BT29" s="70">
        <f>SUM(BT30:BT35)</f>
        <v>20</v>
      </c>
      <c r="BU29" s="70">
        <f>SUM(BU30:BU35)</f>
        <v>10</v>
      </c>
      <c r="BV29" s="70">
        <f>SUM(BV30:BV35)</f>
        <v>10</v>
      </c>
      <c r="BW29" s="71">
        <f>IF(ISERROR(BU29/BV29),"***",BU29/BV29*100)</f>
        <v>100</v>
      </c>
      <c r="BX29" s="72">
        <f>BT29/$BT$7*100</f>
        <v>3.546099290780142</v>
      </c>
      <c r="BY29" s="70">
        <f>SUM(BY30:BY35)</f>
        <v>10</v>
      </c>
      <c r="BZ29" s="70">
        <f>SUM(BZ30:BZ35)</f>
        <v>4</v>
      </c>
      <c r="CA29" s="74">
        <f>SUM(CA30:CA35)</f>
        <v>6</v>
      </c>
      <c r="CB29" s="71">
        <f>IF(ISERROR(BZ29/CA29),"***",BZ29/CA29*100)</f>
        <v>66.66666666666666</v>
      </c>
      <c r="CC29" s="72">
        <f>BY29/$BY$7*100</f>
        <v>2.967359050445104</v>
      </c>
      <c r="CD29" s="70">
        <f>SUM(CD30:CD35)</f>
        <v>25</v>
      </c>
      <c r="CE29" s="70">
        <f>SUM(CE30:CE35)</f>
        <v>14</v>
      </c>
      <c r="CF29" s="74">
        <f>SUM(CF30:CF35)</f>
        <v>11</v>
      </c>
      <c r="CG29" s="71">
        <f>IF(ISERROR(CE29/CF29),"***",CE29/CF29*100)</f>
        <v>127.27272727272727</v>
      </c>
      <c r="CH29" s="72">
        <f>CD29/$CD$7*100</f>
        <v>9.469696969696969</v>
      </c>
      <c r="CI29" s="75">
        <f>SUM(CI30:CI35)</f>
        <v>12</v>
      </c>
      <c r="CJ29" s="70">
        <f>SUM(CJ30:CJ35)</f>
        <v>6</v>
      </c>
      <c r="CK29" s="75">
        <f>SUM(CK30:CK35)</f>
        <v>6</v>
      </c>
      <c r="CL29" s="71">
        <f>IF(ISERROR(CJ29/CK29),"***",CJ29/CK29*100)</f>
        <v>100</v>
      </c>
      <c r="CM29" s="72">
        <f>CI29/$CI$7*100</f>
        <v>6.593406593406594</v>
      </c>
      <c r="CN29" s="75">
        <f>SUM(CN30:CN35)</f>
        <v>7</v>
      </c>
      <c r="CO29" s="70">
        <f>SUM(CO30:CO35)</f>
        <v>2</v>
      </c>
      <c r="CP29" s="75">
        <f>SUM(CP30:CP35)</f>
        <v>5</v>
      </c>
      <c r="CQ29" s="71">
        <f>IF(ISERROR(CO29/CP29),"***",CO29/CP29*100)</f>
        <v>40</v>
      </c>
      <c r="CR29" s="72">
        <f>CN29/$CN$7*100</f>
        <v>8.045977011494253</v>
      </c>
      <c r="CS29" s="104">
        <f>SUM(CS30:CS35)</f>
        <v>5</v>
      </c>
      <c r="CT29" s="70">
        <f>SUM(CT30:CT35)</f>
        <v>2</v>
      </c>
      <c r="CU29" s="75">
        <f>SUM(CU30:CU35)</f>
        <v>3</v>
      </c>
      <c r="CV29" s="71">
        <f t="shared" si="2"/>
        <v>66.66666666666666</v>
      </c>
      <c r="CW29" s="94">
        <f t="shared" si="3"/>
        <v>9.615384615384617</v>
      </c>
    </row>
    <row r="30" spans="1:101" ht="13.5">
      <c r="A30" s="16" t="s">
        <v>76</v>
      </c>
      <c r="B30" s="77">
        <f aca="true" t="shared" si="9" ref="B30:B35">SUM(C30:D30)</f>
        <v>94</v>
      </c>
      <c r="C30" s="78">
        <f aca="true" t="shared" si="10" ref="C30:D35">H30+M30+R30+W30+AB30+AG30+AL30+AQ30+AV30+BA30+BF30+BK30+BP30+BU30+BZ30+CE30+CJ30+CO30+CT30</f>
        <v>42</v>
      </c>
      <c r="D30" s="78">
        <f t="shared" si="10"/>
        <v>52</v>
      </c>
      <c r="E30" s="79">
        <f t="shared" si="0"/>
        <v>80.76923076923077</v>
      </c>
      <c r="F30" s="80">
        <f t="shared" si="1"/>
        <v>0.2677986382154354</v>
      </c>
      <c r="G30" s="18">
        <v>2</v>
      </c>
      <c r="H30" s="18">
        <v>0</v>
      </c>
      <c r="I30" s="18">
        <v>2</v>
      </c>
      <c r="J30" s="79" t="s">
        <v>210</v>
      </c>
      <c r="K30" s="81">
        <v>0.07358351729212656</v>
      </c>
      <c r="L30" s="35">
        <v>1</v>
      </c>
      <c r="M30" s="18">
        <v>1</v>
      </c>
      <c r="N30" s="18">
        <v>0</v>
      </c>
      <c r="O30" s="79" t="s">
        <v>211</v>
      </c>
      <c r="P30" s="80">
        <v>100</v>
      </c>
      <c r="Q30" s="18">
        <v>7</v>
      </c>
      <c r="R30" s="18">
        <v>3</v>
      </c>
      <c r="S30" s="18">
        <v>4</v>
      </c>
      <c r="T30" s="79">
        <v>75</v>
      </c>
      <c r="U30" s="80">
        <v>0.6363636363636364</v>
      </c>
      <c r="V30" s="18">
        <v>4</v>
      </c>
      <c r="W30" s="18">
        <v>1</v>
      </c>
      <c r="X30" s="18">
        <v>3</v>
      </c>
      <c r="Y30" s="79">
        <v>33.33333333333333</v>
      </c>
      <c r="Z30" s="80">
        <v>0.16604400166044</v>
      </c>
      <c r="AA30" s="18">
        <v>16</v>
      </c>
      <c r="AB30" s="18">
        <v>5</v>
      </c>
      <c r="AC30" s="18">
        <v>11</v>
      </c>
      <c r="AD30" s="79">
        <v>45.45454545454545</v>
      </c>
      <c r="AE30" s="80">
        <v>0.23550191345304683</v>
      </c>
      <c r="AF30" s="18">
        <v>16</v>
      </c>
      <c r="AG30" s="18">
        <v>6</v>
      </c>
      <c r="AH30" s="18">
        <v>10</v>
      </c>
      <c r="AI30" s="79">
        <v>60</v>
      </c>
      <c r="AJ30" s="80">
        <v>0.2624241430211579</v>
      </c>
      <c r="AK30" s="18">
        <v>8</v>
      </c>
      <c r="AL30" s="18">
        <v>3</v>
      </c>
      <c r="AM30" s="18">
        <v>5</v>
      </c>
      <c r="AN30" s="79">
        <v>60</v>
      </c>
      <c r="AO30" s="80">
        <v>0.1979218208807521</v>
      </c>
      <c r="AP30" s="18">
        <v>7</v>
      </c>
      <c r="AQ30" s="18">
        <v>5</v>
      </c>
      <c r="AR30" s="18">
        <v>2</v>
      </c>
      <c r="AS30" s="79">
        <v>250</v>
      </c>
      <c r="AT30" s="80">
        <v>0.2864157119476268</v>
      </c>
      <c r="AU30" s="18">
        <v>3</v>
      </c>
      <c r="AV30" s="18">
        <v>2</v>
      </c>
      <c r="AW30" s="18">
        <v>1</v>
      </c>
      <c r="AX30" s="79">
        <v>200</v>
      </c>
      <c r="AY30" s="80">
        <v>0.1692047377326565</v>
      </c>
      <c r="AZ30" s="18">
        <v>8</v>
      </c>
      <c r="BA30" s="18">
        <v>5</v>
      </c>
      <c r="BB30" s="18">
        <v>3</v>
      </c>
      <c r="BC30" s="79">
        <v>166.66666666666669</v>
      </c>
      <c r="BD30" s="80">
        <v>0.4700352526439483</v>
      </c>
      <c r="BE30" s="18">
        <v>1</v>
      </c>
      <c r="BF30" s="18">
        <v>1</v>
      </c>
      <c r="BG30" s="18">
        <v>0</v>
      </c>
      <c r="BH30" s="79" t="s">
        <v>211</v>
      </c>
      <c r="BI30" s="80">
        <v>0.09199632014719411</v>
      </c>
      <c r="BJ30" s="18">
        <v>4</v>
      </c>
      <c r="BK30" s="18">
        <v>2</v>
      </c>
      <c r="BL30" s="18">
        <v>2</v>
      </c>
      <c r="BM30" s="79">
        <v>100</v>
      </c>
      <c r="BN30" s="80">
        <v>0.4305705059203444</v>
      </c>
      <c r="BO30" s="18">
        <v>7</v>
      </c>
      <c r="BP30" s="18">
        <v>5</v>
      </c>
      <c r="BQ30" s="18">
        <v>2</v>
      </c>
      <c r="BR30" s="82">
        <v>250</v>
      </c>
      <c r="BS30" s="80">
        <v>0.9523809523809524</v>
      </c>
      <c r="BT30" s="18">
        <v>3</v>
      </c>
      <c r="BU30" s="18">
        <v>1</v>
      </c>
      <c r="BV30" s="18">
        <v>2</v>
      </c>
      <c r="BW30" s="79">
        <v>50</v>
      </c>
      <c r="BX30" s="80">
        <v>0.5319148936170213</v>
      </c>
      <c r="BY30" s="18"/>
      <c r="BZ30" s="18"/>
      <c r="CA30" s="19"/>
      <c r="CB30" s="79" t="s">
        <v>211</v>
      </c>
      <c r="CC30" s="80">
        <v>0</v>
      </c>
      <c r="CD30" s="18">
        <v>5</v>
      </c>
      <c r="CE30" s="18">
        <v>2</v>
      </c>
      <c r="CF30" s="19">
        <v>3</v>
      </c>
      <c r="CG30" s="79">
        <v>66.66666666666666</v>
      </c>
      <c r="CH30" s="80">
        <v>1.893939393939394</v>
      </c>
      <c r="CI30" s="29">
        <v>1</v>
      </c>
      <c r="CJ30" s="18">
        <v>0</v>
      </c>
      <c r="CK30" s="29">
        <v>1</v>
      </c>
      <c r="CL30" s="79" t="s">
        <v>210</v>
      </c>
      <c r="CM30" s="80">
        <v>0.5494505494505495</v>
      </c>
      <c r="CN30" s="29"/>
      <c r="CO30" s="18"/>
      <c r="CP30" s="29"/>
      <c r="CQ30" s="79" t="s">
        <v>211</v>
      </c>
      <c r="CR30" s="80">
        <v>0</v>
      </c>
      <c r="CS30" s="83">
        <f aca="true" t="shared" si="11" ref="CS30:CS35">SUM(CT30:CU30)</f>
        <v>1</v>
      </c>
      <c r="CT30" s="78"/>
      <c r="CU30" s="83">
        <v>1</v>
      </c>
      <c r="CV30" s="79">
        <f t="shared" si="2"/>
        <v>0</v>
      </c>
      <c r="CW30" s="85">
        <f t="shared" si="3"/>
        <v>1.9230769230769231</v>
      </c>
    </row>
    <row r="31" spans="1:101" ht="13.5">
      <c r="A31" s="16" t="s">
        <v>77</v>
      </c>
      <c r="B31" s="77">
        <f t="shared" si="9"/>
        <v>223</v>
      </c>
      <c r="C31" s="78">
        <f t="shared" si="10"/>
        <v>114</v>
      </c>
      <c r="D31" s="78">
        <f t="shared" si="10"/>
        <v>109</v>
      </c>
      <c r="E31" s="79">
        <f t="shared" si="0"/>
        <v>104.58715596330275</v>
      </c>
      <c r="F31" s="80">
        <f t="shared" si="1"/>
        <v>0.6353095353408735</v>
      </c>
      <c r="G31" s="18">
        <v>9</v>
      </c>
      <c r="H31" s="18">
        <v>6</v>
      </c>
      <c r="I31" s="18">
        <v>3</v>
      </c>
      <c r="J31" s="79">
        <v>200</v>
      </c>
      <c r="K31" s="81">
        <v>0.33112582781456956</v>
      </c>
      <c r="L31" s="35">
        <v>12</v>
      </c>
      <c r="M31" s="18">
        <v>6</v>
      </c>
      <c r="N31" s="18">
        <v>6</v>
      </c>
      <c r="O31" s="79">
        <v>100</v>
      </c>
      <c r="P31" s="80">
        <v>1200</v>
      </c>
      <c r="Q31" s="18">
        <v>21</v>
      </c>
      <c r="R31" s="18">
        <v>6</v>
      </c>
      <c r="S31" s="18">
        <v>15</v>
      </c>
      <c r="T31" s="79">
        <v>40</v>
      </c>
      <c r="U31" s="80">
        <v>1.9090909090909092</v>
      </c>
      <c r="V31" s="18">
        <v>13</v>
      </c>
      <c r="W31" s="18">
        <v>5</v>
      </c>
      <c r="X31" s="18">
        <v>8</v>
      </c>
      <c r="Y31" s="79">
        <v>62.5</v>
      </c>
      <c r="Z31" s="80">
        <v>0.5396430053964301</v>
      </c>
      <c r="AA31" s="18">
        <v>45</v>
      </c>
      <c r="AB31" s="18">
        <v>20</v>
      </c>
      <c r="AC31" s="18">
        <v>25</v>
      </c>
      <c r="AD31" s="79">
        <v>80</v>
      </c>
      <c r="AE31" s="80">
        <v>0.6623491315866942</v>
      </c>
      <c r="AF31" s="18">
        <v>31</v>
      </c>
      <c r="AG31" s="18">
        <v>14</v>
      </c>
      <c r="AH31" s="18">
        <v>17</v>
      </c>
      <c r="AI31" s="79">
        <v>82.35294117647058</v>
      </c>
      <c r="AJ31" s="80">
        <v>0.5084467771034935</v>
      </c>
      <c r="AK31" s="18">
        <v>17</v>
      </c>
      <c r="AL31" s="18">
        <v>11</v>
      </c>
      <c r="AM31" s="18">
        <v>6</v>
      </c>
      <c r="AN31" s="79">
        <v>183.33333333333331</v>
      </c>
      <c r="AO31" s="80">
        <v>0.4205838693715982</v>
      </c>
      <c r="AP31" s="18">
        <v>7</v>
      </c>
      <c r="AQ31" s="18">
        <v>3</v>
      </c>
      <c r="AR31" s="18">
        <v>4</v>
      </c>
      <c r="AS31" s="79">
        <v>75</v>
      </c>
      <c r="AT31" s="80">
        <v>0.2864157119476268</v>
      </c>
      <c r="AU31" s="18">
        <v>8</v>
      </c>
      <c r="AV31" s="18">
        <v>5</v>
      </c>
      <c r="AW31" s="18">
        <v>3</v>
      </c>
      <c r="AX31" s="79">
        <v>166.66666666666669</v>
      </c>
      <c r="AY31" s="80">
        <v>0.4512126339537508</v>
      </c>
      <c r="AZ31" s="18">
        <v>15</v>
      </c>
      <c r="BA31" s="18">
        <v>12</v>
      </c>
      <c r="BB31" s="18">
        <v>3</v>
      </c>
      <c r="BC31" s="79">
        <v>400</v>
      </c>
      <c r="BD31" s="80">
        <v>0.881316098707403</v>
      </c>
      <c r="BE31" s="18">
        <v>7</v>
      </c>
      <c r="BF31" s="18">
        <v>5</v>
      </c>
      <c r="BG31" s="18">
        <v>2</v>
      </c>
      <c r="BH31" s="79">
        <v>250</v>
      </c>
      <c r="BI31" s="80">
        <v>0.6439742410303588</v>
      </c>
      <c r="BJ31" s="18">
        <v>5</v>
      </c>
      <c r="BK31" s="18">
        <v>3</v>
      </c>
      <c r="BL31" s="18">
        <v>2</v>
      </c>
      <c r="BM31" s="79">
        <v>150</v>
      </c>
      <c r="BN31" s="80">
        <v>0.5382131324004306</v>
      </c>
      <c r="BO31" s="18">
        <v>8</v>
      </c>
      <c r="BP31" s="18">
        <v>4</v>
      </c>
      <c r="BQ31" s="18">
        <v>4</v>
      </c>
      <c r="BR31" s="82">
        <v>100</v>
      </c>
      <c r="BS31" s="80">
        <v>1.0884353741496597</v>
      </c>
      <c r="BT31" s="18">
        <v>2</v>
      </c>
      <c r="BU31" s="18">
        <v>1</v>
      </c>
      <c r="BV31" s="18">
        <v>1</v>
      </c>
      <c r="BW31" s="79">
        <v>100</v>
      </c>
      <c r="BX31" s="80">
        <v>0.3546099290780142</v>
      </c>
      <c r="BY31" s="18">
        <v>5</v>
      </c>
      <c r="BZ31" s="18">
        <v>1</v>
      </c>
      <c r="CA31" s="19">
        <v>4</v>
      </c>
      <c r="CB31" s="79">
        <v>25</v>
      </c>
      <c r="CC31" s="80">
        <v>1.483679525222552</v>
      </c>
      <c r="CD31" s="18">
        <v>11</v>
      </c>
      <c r="CE31" s="18">
        <v>7</v>
      </c>
      <c r="CF31" s="19">
        <v>4</v>
      </c>
      <c r="CG31" s="79">
        <v>175</v>
      </c>
      <c r="CH31" s="80">
        <v>4.166666666666666</v>
      </c>
      <c r="CI31" s="29">
        <v>3</v>
      </c>
      <c r="CJ31" s="18">
        <v>2</v>
      </c>
      <c r="CK31" s="29">
        <v>1</v>
      </c>
      <c r="CL31" s="79">
        <v>200</v>
      </c>
      <c r="CM31" s="80">
        <v>1.6483516483516485</v>
      </c>
      <c r="CN31" s="29">
        <v>1</v>
      </c>
      <c r="CO31" s="18">
        <v>1</v>
      </c>
      <c r="CP31" s="29">
        <v>0</v>
      </c>
      <c r="CQ31" s="79" t="s">
        <v>211</v>
      </c>
      <c r="CR31" s="80">
        <v>1.1494252873563218</v>
      </c>
      <c r="CS31" s="83">
        <f t="shared" si="11"/>
        <v>3</v>
      </c>
      <c r="CT31" s="78">
        <v>2</v>
      </c>
      <c r="CU31" s="83">
        <v>1</v>
      </c>
      <c r="CV31" s="79">
        <f t="shared" si="2"/>
        <v>200</v>
      </c>
      <c r="CW31" s="85">
        <f t="shared" si="3"/>
        <v>5.769230769230769</v>
      </c>
    </row>
    <row r="32" spans="1:101" ht="13.5">
      <c r="A32" s="16" t="s">
        <v>78</v>
      </c>
      <c r="B32" s="77">
        <f t="shared" si="9"/>
        <v>206</v>
      </c>
      <c r="C32" s="78">
        <f t="shared" si="10"/>
        <v>111</v>
      </c>
      <c r="D32" s="78">
        <f t="shared" si="10"/>
        <v>95</v>
      </c>
      <c r="E32" s="79">
        <f t="shared" si="0"/>
        <v>116.8421052631579</v>
      </c>
      <c r="F32" s="80">
        <f t="shared" si="1"/>
        <v>0.5868778667274437</v>
      </c>
      <c r="G32" s="18">
        <v>17</v>
      </c>
      <c r="H32" s="18">
        <v>10</v>
      </c>
      <c r="I32" s="18">
        <v>7</v>
      </c>
      <c r="J32" s="79">
        <v>142.85714285714286</v>
      </c>
      <c r="K32" s="81">
        <v>0.6254598969830758</v>
      </c>
      <c r="L32" s="35">
        <v>16</v>
      </c>
      <c r="M32" s="18">
        <v>10</v>
      </c>
      <c r="N32" s="18">
        <v>6</v>
      </c>
      <c r="O32" s="79">
        <v>166.66666666666669</v>
      </c>
      <c r="P32" s="80">
        <v>133.33333333333331</v>
      </c>
      <c r="Q32" s="18">
        <v>7</v>
      </c>
      <c r="R32" s="18">
        <v>2</v>
      </c>
      <c r="S32" s="18">
        <v>5</v>
      </c>
      <c r="T32" s="79">
        <v>40</v>
      </c>
      <c r="U32" s="80">
        <v>0.6363636363636364</v>
      </c>
      <c r="V32" s="18">
        <v>14</v>
      </c>
      <c r="W32" s="18">
        <v>9</v>
      </c>
      <c r="X32" s="18">
        <v>5</v>
      </c>
      <c r="Y32" s="79">
        <v>180</v>
      </c>
      <c r="Z32" s="80">
        <v>0.5811540058115401</v>
      </c>
      <c r="AA32" s="18">
        <v>39</v>
      </c>
      <c r="AB32" s="18">
        <v>19</v>
      </c>
      <c r="AC32" s="18">
        <v>20</v>
      </c>
      <c r="AD32" s="79">
        <v>95</v>
      </c>
      <c r="AE32" s="80">
        <v>0.5740359140418017</v>
      </c>
      <c r="AF32" s="18">
        <v>36</v>
      </c>
      <c r="AG32" s="18">
        <v>17</v>
      </c>
      <c r="AH32" s="18">
        <v>19</v>
      </c>
      <c r="AI32" s="79">
        <v>89.47368421052632</v>
      </c>
      <c r="AJ32" s="80">
        <v>0.5904543217976054</v>
      </c>
      <c r="AK32" s="18">
        <v>30</v>
      </c>
      <c r="AL32" s="18">
        <v>14</v>
      </c>
      <c r="AM32" s="18">
        <v>16</v>
      </c>
      <c r="AN32" s="79">
        <v>87.5</v>
      </c>
      <c r="AO32" s="80">
        <v>0.7422068283028204</v>
      </c>
      <c r="AP32" s="18">
        <v>13</v>
      </c>
      <c r="AQ32" s="18">
        <v>9</v>
      </c>
      <c r="AR32" s="18">
        <v>4</v>
      </c>
      <c r="AS32" s="79">
        <v>225</v>
      </c>
      <c r="AT32" s="80">
        <v>0.5319148936170213</v>
      </c>
      <c r="AU32" s="18">
        <v>5</v>
      </c>
      <c r="AV32" s="18">
        <v>3</v>
      </c>
      <c r="AW32" s="18">
        <v>2</v>
      </c>
      <c r="AX32" s="79">
        <v>150</v>
      </c>
      <c r="AY32" s="80">
        <v>0.2820078962210942</v>
      </c>
      <c r="AZ32" s="18">
        <v>6</v>
      </c>
      <c r="BA32" s="18">
        <v>4</v>
      </c>
      <c r="BB32" s="18">
        <v>2</v>
      </c>
      <c r="BC32" s="79">
        <v>200</v>
      </c>
      <c r="BD32" s="80">
        <v>0.35252643948296125</v>
      </c>
      <c r="BE32" s="18">
        <v>3</v>
      </c>
      <c r="BF32" s="18">
        <v>1</v>
      </c>
      <c r="BG32" s="18">
        <v>2</v>
      </c>
      <c r="BH32" s="79">
        <v>50</v>
      </c>
      <c r="BI32" s="80">
        <v>0.27598896044158233</v>
      </c>
      <c r="BJ32" s="18">
        <v>4</v>
      </c>
      <c r="BK32" s="18">
        <v>4</v>
      </c>
      <c r="BL32" s="18">
        <v>0</v>
      </c>
      <c r="BM32" s="79" t="s">
        <v>211</v>
      </c>
      <c r="BN32" s="80">
        <v>0.4305705059203444</v>
      </c>
      <c r="BO32" s="18">
        <v>7</v>
      </c>
      <c r="BP32" s="18">
        <v>3</v>
      </c>
      <c r="BQ32" s="18">
        <v>4</v>
      </c>
      <c r="BR32" s="82">
        <v>75</v>
      </c>
      <c r="BS32" s="80">
        <v>0.9523809523809524</v>
      </c>
      <c r="BT32" s="18">
        <v>6</v>
      </c>
      <c r="BU32" s="18">
        <v>3</v>
      </c>
      <c r="BV32" s="18">
        <v>3</v>
      </c>
      <c r="BW32" s="79">
        <v>100</v>
      </c>
      <c r="BX32" s="80">
        <v>1.0638297872340425</v>
      </c>
      <c r="BY32" s="18">
        <v>1</v>
      </c>
      <c r="BZ32" s="18">
        <v>1</v>
      </c>
      <c r="CA32" s="19">
        <v>0</v>
      </c>
      <c r="CB32" s="79" t="s">
        <v>211</v>
      </c>
      <c r="CC32" s="80">
        <v>0.2967359050445104</v>
      </c>
      <c r="CD32" s="18">
        <v>1</v>
      </c>
      <c r="CE32" s="18">
        <v>1</v>
      </c>
      <c r="CF32" s="19">
        <v>0</v>
      </c>
      <c r="CG32" s="79" t="s">
        <v>211</v>
      </c>
      <c r="CH32" s="80">
        <v>0.3787878787878788</v>
      </c>
      <c r="CI32" s="29">
        <v>1</v>
      </c>
      <c r="CJ32" s="18">
        <v>1</v>
      </c>
      <c r="CK32" s="29">
        <v>0</v>
      </c>
      <c r="CL32" s="79" t="s">
        <v>211</v>
      </c>
      <c r="CM32" s="80">
        <v>0.5494505494505495</v>
      </c>
      <c r="CN32" s="29"/>
      <c r="CO32" s="18"/>
      <c r="CP32" s="29"/>
      <c r="CQ32" s="79" t="s">
        <v>211</v>
      </c>
      <c r="CR32" s="80">
        <v>0</v>
      </c>
      <c r="CS32" s="83">
        <f t="shared" si="11"/>
        <v>0</v>
      </c>
      <c r="CT32" s="78"/>
      <c r="CU32" s="83"/>
      <c r="CV32" s="79" t="str">
        <f t="shared" si="2"/>
        <v>***</v>
      </c>
      <c r="CW32" s="85">
        <f t="shared" si="3"/>
        <v>0</v>
      </c>
    </row>
    <row r="33" spans="1:101" ht="13.5">
      <c r="A33" s="16" t="s">
        <v>79</v>
      </c>
      <c r="B33" s="77">
        <f t="shared" si="9"/>
        <v>275</v>
      </c>
      <c r="C33" s="78">
        <f t="shared" si="10"/>
        <v>145</v>
      </c>
      <c r="D33" s="78">
        <f t="shared" si="10"/>
        <v>130</v>
      </c>
      <c r="E33" s="79">
        <f t="shared" si="0"/>
        <v>111.53846153846155</v>
      </c>
      <c r="F33" s="80">
        <f t="shared" si="1"/>
        <v>0.7834534628643058</v>
      </c>
      <c r="G33" s="18">
        <v>28</v>
      </c>
      <c r="H33" s="18">
        <v>20</v>
      </c>
      <c r="I33" s="18">
        <v>8</v>
      </c>
      <c r="J33" s="79">
        <v>250</v>
      </c>
      <c r="K33" s="81">
        <v>1.030169242089772</v>
      </c>
      <c r="L33" s="35">
        <v>13</v>
      </c>
      <c r="M33" s="18">
        <v>10</v>
      </c>
      <c r="N33" s="18">
        <v>3</v>
      </c>
      <c r="O33" s="79">
        <v>333.33333333333337</v>
      </c>
      <c r="P33" s="80">
        <v>81.25</v>
      </c>
      <c r="Q33" s="18">
        <v>10</v>
      </c>
      <c r="R33" s="18">
        <v>3</v>
      </c>
      <c r="S33" s="18">
        <v>7</v>
      </c>
      <c r="T33" s="79">
        <v>42.857142857142854</v>
      </c>
      <c r="U33" s="80">
        <v>0.9090909090909091</v>
      </c>
      <c r="V33" s="18">
        <v>15</v>
      </c>
      <c r="W33" s="18">
        <v>10</v>
      </c>
      <c r="X33" s="18">
        <v>5</v>
      </c>
      <c r="Y33" s="79">
        <v>200</v>
      </c>
      <c r="Z33" s="80">
        <v>0.62266500622665</v>
      </c>
      <c r="AA33" s="18">
        <v>50</v>
      </c>
      <c r="AB33" s="18">
        <v>27</v>
      </c>
      <c r="AC33" s="18">
        <v>23</v>
      </c>
      <c r="AD33" s="79">
        <v>117.3913043478261</v>
      </c>
      <c r="AE33" s="80">
        <v>0.7359434795407712</v>
      </c>
      <c r="AF33" s="18">
        <v>40</v>
      </c>
      <c r="AG33" s="18">
        <v>14</v>
      </c>
      <c r="AH33" s="18">
        <v>26</v>
      </c>
      <c r="AI33" s="79">
        <v>53.84615384615385</v>
      </c>
      <c r="AJ33" s="80">
        <v>0.6560603575528949</v>
      </c>
      <c r="AK33" s="18">
        <v>33</v>
      </c>
      <c r="AL33" s="18">
        <v>11</v>
      </c>
      <c r="AM33" s="18">
        <v>22</v>
      </c>
      <c r="AN33" s="79">
        <v>50</v>
      </c>
      <c r="AO33" s="80">
        <v>0.8164275111331024</v>
      </c>
      <c r="AP33" s="18">
        <v>14</v>
      </c>
      <c r="AQ33" s="18">
        <v>10</v>
      </c>
      <c r="AR33" s="18">
        <v>4</v>
      </c>
      <c r="AS33" s="79">
        <v>250</v>
      </c>
      <c r="AT33" s="80">
        <v>0.5728314238952537</v>
      </c>
      <c r="AU33" s="18">
        <v>9</v>
      </c>
      <c r="AV33" s="18">
        <v>6</v>
      </c>
      <c r="AW33" s="18">
        <v>3</v>
      </c>
      <c r="AX33" s="79">
        <v>200</v>
      </c>
      <c r="AY33" s="80">
        <v>0.5076142131979695</v>
      </c>
      <c r="AZ33" s="18">
        <v>11</v>
      </c>
      <c r="BA33" s="18">
        <v>7</v>
      </c>
      <c r="BB33" s="18">
        <v>4</v>
      </c>
      <c r="BC33" s="79">
        <v>175</v>
      </c>
      <c r="BD33" s="80">
        <v>0.6462984723854289</v>
      </c>
      <c r="BE33" s="18">
        <v>10</v>
      </c>
      <c r="BF33" s="18">
        <v>5</v>
      </c>
      <c r="BG33" s="18">
        <v>5</v>
      </c>
      <c r="BH33" s="79">
        <v>100</v>
      </c>
      <c r="BI33" s="80">
        <v>0.9199632014719411</v>
      </c>
      <c r="BJ33" s="18">
        <v>10</v>
      </c>
      <c r="BK33" s="18">
        <v>6</v>
      </c>
      <c r="BL33" s="18">
        <v>4</v>
      </c>
      <c r="BM33" s="79">
        <v>150</v>
      </c>
      <c r="BN33" s="80">
        <v>1.0764262648008611</v>
      </c>
      <c r="BO33" s="18">
        <v>13</v>
      </c>
      <c r="BP33" s="18">
        <v>8</v>
      </c>
      <c r="BQ33" s="18">
        <v>5</v>
      </c>
      <c r="BR33" s="82">
        <v>160</v>
      </c>
      <c r="BS33" s="80">
        <v>1.7687074829931975</v>
      </c>
      <c r="BT33" s="18">
        <v>6</v>
      </c>
      <c r="BU33" s="18">
        <v>3</v>
      </c>
      <c r="BV33" s="18">
        <v>3</v>
      </c>
      <c r="BW33" s="79">
        <v>100</v>
      </c>
      <c r="BX33" s="80">
        <v>1.0638297872340425</v>
      </c>
      <c r="BY33" s="18">
        <v>3</v>
      </c>
      <c r="BZ33" s="18">
        <v>2</v>
      </c>
      <c r="CA33" s="19">
        <v>1</v>
      </c>
      <c r="CB33" s="79">
        <v>200</v>
      </c>
      <c r="CC33" s="80">
        <v>0.8902077151335311</v>
      </c>
      <c r="CD33" s="18">
        <v>4</v>
      </c>
      <c r="CE33" s="18">
        <v>1</v>
      </c>
      <c r="CF33" s="19">
        <v>3</v>
      </c>
      <c r="CG33" s="79">
        <v>33.33333333333333</v>
      </c>
      <c r="CH33" s="80">
        <v>1.5151515151515151</v>
      </c>
      <c r="CI33" s="29">
        <v>3</v>
      </c>
      <c r="CJ33" s="18">
        <v>2</v>
      </c>
      <c r="CK33" s="29">
        <v>1</v>
      </c>
      <c r="CL33" s="79">
        <v>200</v>
      </c>
      <c r="CM33" s="80">
        <v>1.6483516483516485</v>
      </c>
      <c r="CN33" s="29">
        <v>2</v>
      </c>
      <c r="CO33" s="18">
        <v>0</v>
      </c>
      <c r="CP33" s="29">
        <v>2</v>
      </c>
      <c r="CQ33" s="79" t="s">
        <v>210</v>
      </c>
      <c r="CR33" s="80">
        <v>2.2988505747126435</v>
      </c>
      <c r="CS33" s="83">
        <f t="shared" si="11"/>
        <v>1</v>
      </c>
      <c r="CT33" s="78"/>
      <c r="CU33" s="83">
        <v>1</v>
      </c>
      <c r="CV33" s="79">
        <f t="shared" si="2"/>
        <v>0</v>
      </c>
      <c r="CW33" s="85">
        <f t="shared" si="3"/>
        <v>1.9230769230769231</v>
      </c>
    </row>
    <row r="34" spans="1:101" ht="13.5">
      <c r="A34" s="16" t="s">
        <v>80</v>
      </c>
      <c r="B34" s="77">
        <f t="shared" si="9"/>
        <v>140</v>
      </c>
      <c r="C34" s="78">
        <f t="shared" si="10"/>
        <v>66</v>
      </c>
      <c r="D34" s="78">
        <f t="shared" si="10"/>
        <v>74</v>
      </c>
      <c r="E34" s="79">
        <f t="shared" si="0"/>
        <v>89.1891891891892</v>
      </c>
      <c r="F34" s="80">
        <f t="shared" si="1"/>
        <v>0.3988490356400103</v>
      </c>
      <c r="G34" s="18">
        <v>11</v>
      </c>
      <c r="H34" s="18">
        <v>6</v>
      </c>
      <c r="I34" s="18">
        <v>5</v>
      </c>
      <c r="J34" s="79">
        <v>120</v>
      </c>
      <c r="K34" s="81">
        <v>0.40470934510669615</v>
      </c>
      <c r="L34" s="35">
        <v>8</v>
      </c>
      <c r="M34" s="18">
        <v>5</v>
      </c>
      <c r="N34" s="18">
        <v>3</v>
      </c>
      <c r="O34" s="79">
        <v>166.66666666666669</v>
      </c>
      <c r="P34" s="80">
        <v>61.53846153846154</v>
      </c>
      <c r="Q34" s="18">
        <v>6</v>
      </c>
      <c r="R34" s="18">
        <v>3</v>
      </c>
      <c r="S34" s="18">
        <v>3</v>
      </c>
      <c r="T34" s="79">
        <v>100</v>
      </c>
      <c r="U34" s="80">
        <v>0.5454545454545455</v>
      </c>
      <c r="V34" s="18">
        <v>6</v>
      </c>
      <c r="W34" s="18">
        <v>4</v>
      </c>
      <c r="X34" s="18">
        <v>2</v>
      </c>
      <c r="Y34" s="79">
        <v>200</v>
      </c>
      <c r="Z34" s="80">
        <v>0.24906600249066002</v>
      </c>
      <c r="AA34" s="18">
        <v>38</v>
      </c>
      <c r="AB34" s="18">
        <v>14</v>
      </c>
      <c r="AC34" s="18">
        <v>24</v>
      </c>
      <c r="AD34" s="79">
        <v>58.333333333333336</v>
      </c>
      <c r="AE34" s="80">
        <v>0.5593170444509862</v>
      </c>
      <c r="AF34" s="18">
        <v>28</v>
      </c>
      <c r="AG34" s="18">
        <v>11</v>
      </c>
      <c r="AH34" s="18">
        <v>17</v>
      </c>
      <c r="AI34" s="79">
        <v>64.70588235294117</v>
      </c>
      <c r="AJ34" s="80">
        <v>0.4592422502870264</v>
      </c>
      <c r="AK34" s="18">
        <v>13</v>
      </c>
      <c r="AL34" s="18">
        <v>5</v>
      </c>
      <c r="AM34" s="18">
        <v>8</v>
      </c>
      <c r="AN34" s="79">
        <v>62.5</v>
      </c>
      <c r="AO34" s="80">
        <v>0.32162295893122217</v>
      </c>
      <c r="AP34" s="18">
        <v>9</v>
      </c>
      <c r="AQ34" s="18">
        <v>6</v>
      </c>
      <c r="AR34" s="18">
        <v>3</v>
      </c>
      <c r="AS34" s="79">
        <v>200</v>
      </c>
      <c r="AT34" s="80">
        <v>0.36824877250409166</v>
      </c>
      <c r="AU34" s="18">
        <v>4</v>
      </c>
      <c r="AV34" s="18">
        <v>4</v>
      </c>
      <c r="AW34" s="18">
        <v>0</v>
      </c>
      <c r="AX34" s="79" t="s">
        <v>211</v>
      </c>
      <c r="AY34" s="80">
        <v>0.2256063169768754</v>
      </c>
      <c r="AZ34" s="18">
        <v>6</v>
      </c>
      <c r="BA34" s="18">
        <v>3</v>
      </c>
      <c r="BB34" s="18">
        <v>3</v>
      </c>
      <c r="BC34" s="79">
        <v>100</v>
      </c>
      <c r="BD34" s="80">
        <v>0.35252643948296125</v>
      </c>
      <c r="BE34" s="18">
        <v>2</v>
      </c>
      <c r="BF34" s="18">
        <v>1</v>
      </c>
      <c r="BG34" s="18">
        <v>1</v>
      </c>
      <c r="BH34" s="79">
        <v>100</v>
      </c>
      <c r="BI34" s="80">
        <v>0.18399264029438822</v>
      </c>
      <c r="BJ34" s="18">
        <v>1</v>
      </c>
      <c r="BK34" s="18">
        <v>1</v>
      </c>
      <c r="BL34" s="18">
        <v>0</v>
      </c>
      <c r="BM34" s="79" t="s">
        <v>211</v>
      </c>
      <c r="BN34" s="80">
        <v>0.1076426264800861</v>
      </c>
      <c r="BO34" s="18">
        <v>1</v>
      </c>
      <c r="BP34" s="18">
        <v>0</v>
      </c>
      <c r="BQ34" s="18">
        <v>1</v>
      </c>
      <c r="BR34" s="82" t="s">
        <v>210</v>
      </c>
      <c r="BS34" s="80">
        <v>0.13605442176870747</v>
      </c>
      <c r="BT34" s="18">
        <v>2</v>
      </c>
      <c r="BU34" s="18">
        <v>1</v>
      </c>
      <c r="BV34" s="18">
        <v>1</v>
      </c>
      <c r="BW34" s="79">
        <v>100</v>
      </c>
      <c r="BX34" s="80">
        <v>0.3546099290780142</v>
      </c>
      <c r="BY34" s="18">
        <v>1</v>
      </c>
      <c r="BZ34" s="18">
        <v>0</v>
      </c>
      <c r="CA34" s="19">
        <v>1</v>
      </c>
      <c r="CB34" s="79" t="s">
        <v>210</v>
      </c>
      <c r="CC34" s="80">
        <v>0.2967359050445104</v>
      </c>
      <c r="CD34" s="18">
        <v>2</v>
      </c>
      <c r="CE34" s="18">
        <v>1</v>
      </c>
      <c r="CF34" s="19">
        <v>1</v>
      </c>
      <c r="CG34" s="79">
        <v>100</v>
      </c>
      <c r="CH34" s="80">
        <v>0.7575757575757576</v>
      </c>
      <c r="CI34" s="29">
        <v>1</v>
      </c>
      <c r="CJ34" s="18">
        <v>1</v>
      </c>
      <c r="CK34" s="29">
        <v>0</v>
      </c>
      <c r="CL34" s="79" t="s">
        <v>211</v>
      </c>
      <c r="CM34" s="80">
        <v>0.5494505494505495</v>
      </c>
      <c r="CN34" s="29">
        <v>1</v>
      </c>
      <c r="CO34" s="18">
        <v>0</v>
      </c>
      <c r="CP34" s="29">
        <v>1</v>
      </c>
      <c r="CQ34" s="79" t="s">
        <v>210</v>
      </c>
      <c r="CR34" s="80">
        <v>1.1494252873563218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129</v>
      </c>
      <c r="C35" s="78">
        <f t="shared" si="10"/>
        <v>73</v>
      </c>
      <c r="D35" s="78">
        <f t="shared" si="10"/>
        <v>56</v>
      </c>
      <c r="E35" s="79">
        <f t="shared" si="0"/>
        <v>130.35714285714286</v>
      </c>
      <c r="F35" s="80">
        <f t="shared" si="1"/>
        <v>0.367510897125438</v>
      </c>
      <c r="G35" s="18">
        <v>9</v>
      </c>
      <c r="H35" s="18">
        <v>6</v>
      </c>
      <c r="I35" s="18">
        <v>3</v>
      </c>
      <c r="J35" s="79">
        <v>200</v>
      </c>
      <c r="K35" s="81">
        <v>0.33112582781456956</v>
      </c>
      <c r="L35" s="35">
        <v>3</v>
      </c>
      <c r="M35" s="18">
        <v>2</v>
      </c>
      <c r="N35" s="18">
        <v>1</v>
      </c>
      <c r="O35" s="79">
        <v>200</v>
      </c>
      <c r="P35" s="80">
        <v>37.5</v>
      </c>
      <c r="Q35" s="18">
        <v>3</v>
      </c>
      <c r="R35" s="18">
        <v>1</v>
      </c>
      <c r="S35" s="18">
        <v>2</v>
      </c>
      <c r="T35" s="79">
        <v>50</v>
      </c>
      <c r="U35" s="80">
        <v>0.27272727272727276</v>
      </c>
      <c r="V35" s="18">
        <v>14</v>
      </c>
      <c r="W35" s="18">
        <v>12</v>
      </c>
      <c r="X35" s="18">
        <v>2</v>
      </c>
      <c r="Y35" s="79">
        <v>600</v>
      </c>
      <c r="Z35" s="80">
        <v>0.5811540058115401</v>
      </c>
      <c r="AA35" s="18">
        <v>24</v>
      </c>
      <c r="AB35" s="18">
        <v>14</v>
      </c>
      <c r="AC35" s="18">
        <v>10</v>
      </c>
      <c r="AD35" s="79">
        <v>140</v>
      </c>
      <c r="AE35" s="80">
        <v>0.3532528701795702</v>
      </c>
      <c r="AF35" s="18">
        <v>26</v>
      </c>
      <c r="AG35" s="18">
        <v>11</v>
      </c>
      <c r="AH35" s="18">
        <v>15</v>
      </c>
      <c r="AI35" s="79">
        <v>73.33333333333333</v>
      </c>
      <c r="AJ35" s="80">
        <v>0.42643923240938164</v>
      </c>
      <c r="AK35" s="18">
        <v>11</v>
      </c>
      <c r="AL35" s="18">
        <v>6</v>
      </c>
      <c r="AM35" s="18">
        <v>5</v>
      </c>
      <c r="AN35" s="79">
        <v>120</v>
      </c>
      <c r="AO35" s="80">
        <v>0.2721425037110341</v>
      </c>
      <c r="AP35" s="18">
        <v>6</v>
      </c>
      <c r="AQ35" s="18">
        <v>3</v>
      </c>
      <c r="AR35" s="18">
        <v>3</v>
      </c>
      <c r="AS35" s="79">
        <v>100</v>
      </c>
      <c r="AT35" s="80">
        <v>0.24549918166939444</v>
      </c>
      <c r="AU35" s="18">
        <v>7</v>
      </c>
      <c r="AV35" s="18">
        <v>2</v>
      </c>
      <c r="AW35" s="18">
        <v>5</v>
      </c>
      <c r="AX35" s="79">
        <v>40</v>
      </c>
      <c r="AY35" s="80">
        <v>0.39481105470953193</v>
      </c>
      <c r="AZ35" s="18">
        <v>5</v>
      </c>
      <c r="BA35" s="18">
        <v>4</v>
      </c>
      <c r="BB35" s="18">
        <v>1</v>
      </c>
      <c r="BC35" s="79">
        <v>400</v>
      </c>
      <c r="BD35" s="80">
        <v>0.2937720329024677</v>
      </c>
      <c r="BE35" s="18">
        <v>4</v>
      </c>
      <c r="BF35" s="18">
        <v>4</v>
      </c>
      <c r="BG35" s="18">
        <v>0</v>
      </c>
      <c r="BH35" s="79" t="s">
        <v>211</v>
      </c>
      <c r="BI35" s="80">
        <v>0.36798528058877644</v>
      </c>
      <c r="BJ35" s="18">
        <v>2</v>
      </c>
      <c r="BK35" s="18">
        <v>2</v>
      </c>
      <c r="BL35" s="18">
        <v>0</v>
      </c>
      <c r="BM35" s="79" t="s">
        <v>211</v>
      </c>
      <c r="BN35" s="80">
        <v>0.2152852529601722</v>
      </c>
      <c r="BO35" s="18">
        <v>6</v>
      </c>
      <c r="BP35" s="18">
        <v>2</v>
      </c>
      <c r="BQ35" s="18">
        <v>4</v>
      </c>
      <c r="BR35" s="82">
        <v>50</v>
      </c>
      <c r="BS35" s="80">
        <v>0.8163265306122449</v>
      </c>
      <c r="BT35" s="18">
        <v>1</v>
      </c>
      <c r="BU35" s="18">
        <v>1</v>
      </c>
      <c r="BV35" s="18">
        <v>0</v>
      </c>
      <c r="BW35" s="79" t="s">
        <v>211</v>
      </c>
      <c r="BX35" s="80">
        <v>0.1773049645390071</v>
      </c>
      <c r="BY35" s="18"/>
      <c r="BZ35" s="18"/>
      <c r="CA35" s="19"/>
      <c r="CB35" s="79" t="s">
        <v>211</v>
      </c>
      <c r="CC35" s="80">
        <v>0</v>
      </c>
      <c r="CD35" s="18">
        <v>2</v>
      </c>
      <c r="CE35" s="18">
        <v>2</v>
      </c>
      <c r="CF35" s="19">
        <v>0</v>
      </c>
      <c r="CG35" s="79" t="s">
        <v>211</v>
      </c>
      <c r="CH35" s="80">
        <v>0.7575757575757576</v>
      </c>
      <c r="CI35" s="29">
        <v>3</v>
      </c>
      <c r="CJ35" s="18">
        <v>0</v>
      </c>
      <c r="CK35" s="29">
        <v>3</v>
      </c>
      <c r="CL35" s="79" t="s">
        <v>210</v>
      </c>
      <c r="CM35" s="80">
        <v>1.6483516483516485</v>
      </c>
      <c r="CN35" s="29">
        <v>3</v>
      </c>
      <c r="CO35" s="18">
        <v>1</v>
      </c>
      <c r="CP35" s="29">
        <v>2</v>
      </c>
      <c r="CQ35" s="79">
        <v>50</v>
      </c>
      <c r="CR35" s="80">
        <v>3.4482758620689653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5582</v>
      </c>
      <c r="C36" s="70">
        <f>SUM(C37:C43)</f>
        <v>2822</v>
      </c>
      <c r="D36" s="70">
        <f>SUM(D37:D43)</f>
        <v>2760</v>
      </c>
      <c r="E36" s="71">
        <f t="shared" si="0"/>
        <v>102.2463768115942</v>
      </c>
      <c r="F36" s="72">
        <f t="shared" si="1"/>
        <v>15.902680835303837</v>
      </c>
      <c r="G36" s="70">
        <f>SUM(G37:G43)</f>
        <v>481</v>
      </c>
      <c r="H36" s="70">
        <f>SUM(H37:H43)</f>
        <v>243</v>
      </c>
      <c r="I36" s="70">
        <f>SUM(I37:I43)</f>
        <v>238</v>
      </c>
      <c r="J36" s="71">
        <f>IF(ISERROR(H36/I36),"***",H36/I36*100)</f>
        <v>102.10084033613444</v>
      </c>
      <c r="K36" s="72">
        <f>G36/$G$7*100</f>
        <v>17.69683590875644</v>
      </c>
      <c r="L36" s="73">
        <f>SUM(L37:L43)</f>
        <v>254</v>
      </c>
      <c r="M36" s="70">
        <f>SUM(M37:M43)</f>
        <v>120</v>
      </c>
      <c r="N36" s="70">
        <f>SUM(N37:N43)</f>
        <v>134</v>
      </c>
      <c r="O36" s="71">
        <f>IF(ISERROR(M36/N36),"***",M36/N36*100)</f>
        <v>89.55223880597015</v>
      </c>
      <c r="P36" s="72">
        <f>L36/$L$7*100</f>
        <v>14.2296918767507</v>
      </c>
      <c r="Q36" s="70">
        <f>SUM(Q37:Q43)</f>
        <v>150</v>
      </c>
      <c r="R36" s="70">
        <f>SUM(R37:R43)</f>
        <v>76</v>
      </c>
      <c r="S36" s="70">
        <f>SUM(S37:S43)</f>
        <v>74</v>
      </c>
      <c r="T36" s="71">
        <f>IF(ISERROR(R36/S36),"***",R36/S36*100)</f>
        <v>102.7027027027027</v>
      </c>
      <c r="U36" s="72">
        <f>Q36/$Q$7*100</f>
        <v>13.636363636363635</v>
      </c>
      <c r="V36" s="70">
        <f>SUM(V37:V43)</f>
        <v>342</v>
      </c>
      <c r="W36" s="70">
        <f>SUM(W37:W43)</f>
        <v>173</v>
      </c>
      <c r="X36" s="70">
        <f>SUM(X37:X43)</f>
        <v>169</v>
      </c>
      <c r="Y36" s="71">
        <f>IF(ISERROR(W36/X36),"***",W36/X36*100)</f>
        <v>102.36686390532543</v>
      </c>
      <c r="Z36" s="72">
        <f>V36/$V$7*100</f>
        <v>14.196762141967623</v>
      </c>
      <c r="AA36" s="70">
        <f>SUM(AA37:AA43)</f>
        <v>1057</v>
      </c>
      <c r="AB36" s="70">
        <f>SUM(AB37:AB43)</f>
        <v>520</v>
      </c>
      <c r="AC36" s="70">
        <f>SUM(AC37:AC43)</f>
        <v>537</v>
      </c>
      <c r="AD36" s="71">
        <f>IF(ISERROR(AB36/AC36),"***",AB36/AC36*100)</f>
        <v>96.8342644320298</v>
      </c>
      <c r="AE36" s="72">
        <f>AA36/$AA$7*100</f>
        <v>15.557845157491904</v>
      </c>
      <c r="AF36" s="70">
        <f>SUM(AF37:AF43)</f>
        <v>1080</v>
      </c>
      <c r="AG36" s="70">
        <f>SUM(AG37:AG43)</f>
        <v>529</v>
      </c>
      <c r="AH36" s="70">
        <f>SUM(AH37:AH43)</f>
        <v>551</v>
      </c>
      <c r="AI36" s="71">
        <f>IF(ISERROR(AG36/AH36),"***",AG36/AH36*100)</f>
        <v>96.00725952813067</v>
      </c>
      <c r="AJ36" s="72">
        <f>AF36/$AF$7*100</f>
        <v>17.713629653928162</v>
      </c>
      <c r="AK36" s="70">
        <f>SUM(AK37:AK43)</f>
        <v>656</v>
      </c>
      <c r="AL36" s="70">
        <f>SUM(AL37:AL43)</f>
        <v>334</v>
      </c>
      <c r="AM36" s="70">
        <f>SUM(AM37:AM43)</f>
        <v>322</v>
      </c>
      <c r="AN36" s="71">
        <f>IF(ISERROR(AL36/AM36),"***",AL36/AM36*100)</f>
        <v>103.72670807453417</v>
      </c>
      <c r="AO36" s="72">
        <f>AK36/$AK$7*100</f>
        <v>16.229589312221673</v>
      </c>
      <c r="AP36" s="70">
        <f>SUM(AP37:AP43)</f>
        <v>376</v>
      </c>
      <c r="AQ36" s="70">
        <f>SUM(AQ37:AQ43)</f>
        <v>222</v>
      </c>
      <c r="AR36" s="70">
        <f>SUM(AR37:AR43)</f>
        <v>154</v>
      </c>
      <c r="AS36" s="71">
        <f>IF(ISERROR(AQ36/AR36),"***",AQ36/AR36*100)</f>
        <v>144.15584415584414</v>
      </c>
      <c r="AT36" s="72">
        <f>AP36/$AP$7*100</f>
        <v>15.384615384615385</v>
      </c>
      <c r="AU36" s="70">
        <f>SUM(AU37:AU43)</f>
        <v>264</v>
      </c>
      <c r="AV36" s="70">
        <f>SUM(AV37:AV43)</f>
        <v>152</v>
      </c>
      <c r="AW36" s="70">
        <f>SUM(AW37:AW43)</f>
        <v>112</v>
      </c>
      <c r="AX36" s="71">
        <f>IF(ISERROR(AV36/AW36),"***",AV36/AW36*100)</f>
        <v>135.71428571428572</v>
      </c>
      <c r="AY36" s="72">
        <f>AU36/$AU$7*100</f>
        <v>14.890016920473773</v>
      </c>
      <c r="AZ36" s="70">
        <f>SUM(AZ37:AZ43)</f>
        <v>258</v>
      </c>
      <c r="BA36" s="70">
        <f>SUM(BA37:BA43)</f>
        <v>145</v>
      </c>
      <c r="BB36" s="70">
        <f>SUM(BB37:BB43)</f>
        <v>113</v>
      </c>
      <c r="BC36" s="71">
        <f>IF(ISERROR(BA36/BB36),"***",BA36/BB36*100)</f>
        <v>128.31858407079645</v>
      </c>
      <c r="BD36" s="72">
        <f>AZ36/$AZ$7*100</f>
        <v>15.158636897767334</v>
      </c>
      <c r="BE36" s="70">
        <f>SUM(BE37:BE43)</f>
        <v>197</v>
      </c>
      <c r="BF36" s="70">
        <f>SUM(BF37:BF43)</f>
        <v>107</v>
      </c>
      <c r="BG36" s="70">
        <f>SUM(BG37:BG43)</f>
        <v>90</v>
      </c>
      <c r="BH36" s="71">
        <f>IF(ISERROR(BF36/BG36),"***",BF36/BG36*100)</f>
        <v>118.88888888888889</v>
      </c>
      <c r="BI36" s="72">
        <f>BE36/$BE$7*100</f>
        <v>18.12327506899724</v>
      </c>
      <c r="BJ36" s="70">
        <f>SUM(BJ37:BJ43)</f>
        <v>144</v>
      </c>
      <c r="BK36" s="70">
        <f>SUM(BK37:BK43)</f>
        <v>70</v>
      </c>
      <c r="BL36" s="70">
        <f>SUM(BL37:BL43)</f>
        <v>74</v>
      </c>
      <c r="BM36" s="71">
        <f>IF(ISERROR(BK36/BL36),"***",BK36/BL36*100)</f>
        <v>94.5945945945946</v>
      </c>
      <c r="BN36" s="72">
        <f>BJ36/$BJ$7*100</f>
        <v>15.500538213132401</v>
      </c>
      <c r="BO36" s="70">
        <f>SUM(BO37:BO43)</f>
        <v>112</v>
      </c>
      <c r="BP36" s="70">
        <f>SUM(BP37:BP43)</f>
        <v>55</v>
      </c>
      <c r="BQ36" s="70">
        <f>SUM(BQ37:BQ43)</f>
        <v>57</v>
      </c>
      <c r="BR36" s="71">
        <f>IF(ISERROR(BP36/BQ36),"***",BP36/BQ36*100)</f>
        <v>96.49122807017544</v>
      </c>
      <c r="BS36" s="72">
        <f>BO36/$BO$7*100</f>
        <v>15.238095238095239</v>
      </c>
      <c r="BT36" s="70">
        <f>SUM(BT37:BT43)</f>
        <v>82</v>
      </c>
      <c r="BU36" s="70">
        <f>SUM(BU37:BU43)</f>
        <v>39</v>
      </c>
      <c r="BV36" s="70">
        <f>SUM(BV37:BV43)</f>
        <v>43</v>
      </c>
      <c r="BW36" s="71">
        <f>IF(ISERROR(BU36/BV36),"***",BU36/BV36*100)</f>
        <v>90.69767441860465</v>
      </c>
      <c r="BX36" s="72">
        <f>BT36/$BT$7*100</f>
        <v>14.539007092198581</v>
      </c>
      <c r="BY36" s="70">
        <f>SUM(BY37:BY43)</f>
        <v>47</v>
      </c>
      <c r="BZ36" s="70">
        <f>SUM(BZ37:BZ43)</f>
        <v>16</v>
      </c>
      <c r="CA36" s="74">
        <f>SUM(CA37:CA43)</f>
        <v>31</v>
      </c>
      <c r="CB36" s="71">
        <f>IF(ISERROR(BZ36/CA36),"***",BZ36/CA36*100)</f>
        <v>51.61290322580645</v>
      </c>
      <c r="CC36" s="72">
        <f>BY36/$BY$7*100</f>
        <v>13.94658753709199</v>
      </c>
      <c r="CD36" s="70">
        <f>SUM(CD37:CD43)</f>
        <v>40</v>
      </c>
      <c r="CE36" s="70">
        <f>SUM(CE37:CE43)</f>
        <v>12</v>
      </c>
      <c r="CF36" s="74">
        <f>SUM(CF37:CF43)</f>
        <v>28</v>
      </c>
      <c r="CG36" s="71">
        <f>IF(ISERROR(CE36/CF36),"***",CE36/CF36*100)</f>
        <v>42.857142857142854</v>
      </c>
      <c r="CH36" s="72">
        <f>CD36/$CD$7*100</f>
        <v>15.151515151515152</v>
      </c>
      <c r="CI36" s="75">
        <f>SUM(CI37:CI43)</f>
        <v>22</v>
      </c>
      <c r="CJ36" s="70">
        <f>SUM(CJ37:CJ43)</f>
        <v>7</v>
      </c>
      <c r="CK36" s="75">
        <f>SUM(CK37:CK43)</f>
        <v>15</v>
      </c>
      <c r="CL36" s="71">
        <f>IF(ISERROR(CJ36/CK36),"***",CJ36/CK36*100)</f>
        <v>46.666666666666664</v>
      </c>
      <c r="CM36" s="72">
        <f>CI36/$CI$7*100</f>
        <v>12.087912087912088</v>
      </c>
      <c r="CN36" s="75">
        <f>SUM(CN37:CN43)</f>
        <v>14</v>
      </c>
      <c r="CO36" s="70">
        <f>SUM(CO37:CO43)</f>
        <v>1</v>
      </c>
      <c r="CP36" s="75">
        <f>SUM(CP37:CP43)</f>
        <v>13</v>
      </c>
      <c r="CQ36" s="71">
        <f>IF(ISERROR(CO36/CP36),"***",CO36/CP36*100)</f>
        <v>7.6923076923076925</v>
      </c>
      <c r="CR36" s="72">
        <f>CN36/$CN$7*100</f>
        <v>16.091954022988507</v>
      </c>
      <c r="CS36" s="75">
        <f>SUM(CS37:CS43)</f>
        <v>6</v>
      </c>
      <c r="CT36" s="70">
        <f>SUM(CT37:CT43)</f>
        <v>1</v>
      </c>
      <c r="CU36" s="75">
        <f>SUM(CU37:CU43)</f>
        <v>5</v>
      </c>
      <c r="CV36" s="71">
        <f t="shared" si="2"/>
        <v>20</v>
      </c>
      <c r="CW36" s="94">
        <f t="shared" si="3"/>
        <v>11.538461538461538</v>
      </c>
    </row>
    <row r="37" spans="1:101" ht="13.5">
      <c r="A37" s="16" t="s">
        <v>83</v>
      </c>
      <c r="B37" s="77">
        <f aca="true" t="shared" si="12" ref="B37:B43">SUM(C37:D37)</f>
        <v>1033</v>
      </c>
      <c r="C37" s="78">
        <f aca="true" t="shared" si="13" ref="C37:D43">H37+M37+R37+W37+AB37+AG37+AL37+AQ37+AV37+BA37+BF37+BK37+BP37+BU37+BZ37+CE37+CJ37+CO37+CT37</f>
        <v>566</v>
      </c>
      <c r="D37" s="78">
        <f t="shared" si="13"/>
        <v>467</v>
      </c>
      <c r="E37" s="79">
        <f t="shared" si="0"/>
        <v>121.19914346895075</v>
      </c>
      <c r="F37" s="80">
        <f t="shared" si="1"/>
        <v>2.9429360986866473</v>
      </c>
      <c r="G37" s="18">
        <v>68</v>
      </c>
      <c r="H37" s="18">
        <v>28</v>
      </c>
      <c r="I37" s="18">
        <v>40</v>
      </c>
      <c r="J37" s="79">
        <v>70</v>
      </c>
      <c r="K37" s="81">
        <v>2.501839587932303</v>
      </c>
      <c r="L37" s="35">
        <v>48</v>
      </c>
      <c r="M37" s="18">
        <v>22</v>
      </c>
      <c r="N37" s="18">
        <v>26</v>
      </c>
      <c r="O37" s="79">
        <v>84.61538461538461</v>
      </c>
      <c r="P37" s="80">
        <v>1600</v>
      </c>
      <c r="Q37" s="18">
        <v>23</v>
      </c>
      <c r="R37" s="18">
        <v>12</v>
      </c>
      <c r="S37" s="18">
        <v>11</v>
      </c>
      <c r="T37" s="79">
        <v>109.09090909090908</v>
      </c>
      <c r="U37" s="80">
        <v>2.090909090909091</v>
      </c>
      <c r="V37" s="18">
        <v>47</v>
      </c>
      <c r="W37" s="18">
        <v>26</v>
      </c>
      <c r="X37" s="18">
        <v>21</v>
      </c>
      <c r="Y37" s="79">
        <v>123.80952380952381</v>
      </c>
      <c r="Z37" s="80">
        <v>1.9510170195101701</v>
      </c>
      <c r="AA37" s="18">
        <v>262</v>
      </c>
      <c r="AB37" s="18">
        <v>144</v>
      </c>
      <c r="AC37" s="18">
        <v>118</v>
      </c>
      <c r="AD37" s="79">
        <v>122.03389830508475</v>
      </c>
      <c r="AE37" s="80">
        <v>3.8563438327936415</v>
      </c>
      <c r="AF37" s="18">
        <v>208</v>
      </c>
      <c r="AG37" s="18">
        <v>122</v>
      </c>
      <c r="AH37" s="18">
        <v>86</v>
      </c>
      <c r="AI37" s="79">
        <v>141.86046511627907</v>
      </c>
      <c r="AJ37" s="80">
        <v>3.411513859275053</v>
      </c>
      <c r="AK37" s="18">
        <v>105</v>
      </c>
      <c r="AL37" s="18">
        <v>55</v>
      </c>
      <c r="AM37" s="18">
        <v>50</v>
      </c>
      <c r="AN37" s="79">
        <v>110</v>
      </c>
      <c r="AO37" s="80">
        <v>2.5977238990598712</v>
      </c>
      <c r="AP37" s="18">
        <v>68</v>
      </c>
      <c r="AQ37" s="18">
        <v>42</v>
      </c>
      <c r="AR37" s="18">
        <v>26</v>
      </c>
      <c r="AS37" s="79">
        <v>161.53846153846155</v>
      </c>
      <c r="AT37" s="80">
        <v>2.7823240589198037</v>
      </c>
      <c r="AU37" s="18">
        <v>41</v>
      </c>
      <c r="AV37" s="18">
        <v>29</v>
      </c>
      <c r="AW37" s="18">
        <v>12</v>
      </c>
      <c r="AX37" s="79">
        <v>241.66666666666666</v>
      </c>
      <c r="AY37" s="80">
        <v>2.3124647490129724</v>
      </c>
      <c r="AZ37" s="18">
        <v>50</v>
      </c>
      <c r="BA37" s="18">
        <v>27</v>
      </c>
      <c r="BB37" s="18">
        <v>23</v>
      </c>
      <c r="BC37" s="79">
        <v>117.3913043478261</v>
      </c>
      <c r="BD37" s="80">
        <v>2.937720329024677</v>
      </c>
      <c r="BE37" s="18">
        <v>38</v>
      </c>
      <c r="BF37" s="18">
        <v>24</v>
      </c>
      <c r="BG37" s="18">
        <v>14</v>
      </c>
      <c r="BH37" s="79">
        <v>171.42857142857142</v>
      </c>
      <c r="BI37" s="80">
        <v>3.4958601655933763</v>
      </c>
      <c r="BJ37" s="18">
        <v>22</v>
      </c>
      <c r="BK37" s="18">
        <v>10</v>
      </c>
      <c r="BL37" s="18">
        <v>12</v>
      </c>
      <c r="BM37" s="79">
        <v>83.33333333333334</v>
      </c>
      <c r="BN37" s="80">
        <v>2.3681377825618943</v>
      </c>
      <c r="BO37" s="18">
        <v>21</v>
      </c>
      <c r="BP37" s="18">
        <v>12</v>
      </c>
      <c r="BQ37" s="18">
        <v>9</v>
      </c>
      <c r="BR37" s="82">
        <v>133.33333333333331</v>
      </c>
      <c r="BS37" s="80">
        <v>2.857142857142857</v>
      </c>
      <c r="BT37" s="18">
        <v>11</v>
      </c>
      <c r="BU37" s="18">
        <v>6</v>
      </c>
      <c r="BV37" s="18">
        <v>5</v>
      </c>
      <c r="BW37" s="79">
        <v>120</v>
      </c>
      <c r="BX37" s="80">
        <v>1.950354609929078</v>
      </c>
      <c r="BY37" s="18">
        <v>4</v>
      </c>
      <c r="BZ37" s="18">
        <v>1</v>
      </c>
      <c r="CA37" s="19">
        <v>3</v>
      </c>
      <c r="CB37" s="79">
        <v>33.33333333333333</v>
      </c>
      <c r="CC37" s="80">
        <v>1.1869436201780417</v>
      </c>
      <c r="CD37" s="18">
        <v>10</v>
      </c>
      <c r="CE37" s="18">
        <v>3</v>
      </c>
      <c r="CF37" s="19">
        <v>7</v>
      </c>
      <c r="CG37" s="79">
        <v>42.857142857142854</v>
      </c>
      <c r="CH37" s="80">
        <v>3.787878787878788</v>
      </c>
      <c r="CI37" s="29">
        <v>4</v>
      </c>
      <c r="CJ37" s="18">
        <v>2</v>
      </c>
      <c r="CK37" s="29">
        <v>2</v>
      </c>
      <c r="CL37" s="79">
        <v>100</v>
      </c>
      <c r="CM37" s="80">
        <v>2.197802197802198</v>
      </c>
      <c r="CN37" s="29">
        <v>2</v>
      </c>
      <c r="CO37" s="18">
        <v>1</v>
      </c>
      <c r="CP37" s="29">
        <v>1</v>
      </c>
      <c r="CQ37" s="79">
        <v>100</v>
      </c>
      <c r="CR37" s="80">
        <v>2.2988505747126435</v>
      </c>
      <c r="CS37" s="83">
        <f aca="true" t="shared" si="14" ref="CS37:CS43">SUM(CT37:CU37)</f>
        <v>1</v>
      </c>
      <c r="CT37" s="78"/>
      <c r="CU37" s="83">
        <v>1</v>
      </c>
      <c r="CV37" s="79">
        <f t="shared" si="2"/>
        <v>0</v>
      </c>
      <c r="CW37" s="85">
        <f t="shared" si="3"/>
        <v>1.9230769230769231</v>
      </c>
    </row>
    <row r="38" spans="1:101" ht="13.5">
      <c r="A38" s="16" t="s">
        <v>84</v>
      </c>
      <c r="B38" s="77">
        <f t="shared" si="12"/>
        <v>1183</v>
      </c>
      <c r="C38" s="78">
        <f t="shared" si="13"/>
        <v>592</v>
      </c>
      <c r="D38" s="78">
        <f t="shared" si="13"/>
        <v>591</v>
      </c>
      <c r="E38" s="79">
        <f t="shared" si="0"/>
        <v>100.16920473773266</v>
      </c>
      <c r="F38" s="80">
        <f t="shared" si="1"/>
        <v>3.370274351158087</v>
      </c>
      <c r="G38" s="18">
        <v>93</v>
      </c>
      <c r="H38" s="18">
        <v>54</v>
      </c>
      <c r="I38" s="18">
        <v>39</v>
      </c>
      <c r="J38" s="79">
        <v>138.46153846153845</v>
      </c>
      <c r="K38" s="81">
        <v>3.4216335540838854</v>
      </c>
      <c r="L38" s="35">
        <v>59</v>
      </c>
      <c r="M38" s="18">
        <v>24</v>
      </c>
      <c r="N38" s="18">
        <v>35</v>
      </c>
      <c r="O38" s="79">
        <v>68.57142857142857</v>
      </c>
      <c r="P38" s="80">
        <v>122.91666666666667</v>
      </c>
      <c r="Q38" s="18">
        <v>34</v>
      </c>
      <c r="R38" s="18">
        <v>21</v>
      </c>
      <c r="S38" s="18">
        <v>13</v>
      </c>
      <c r="T38" s="79">
        <v>161.53846153846155</v>
      </c>
      <c r="U38" s="80">
        <v>3.090909090909091</v>
      </c>
      <c r="V38" s="18">
        <v>87</v>
      </c>
      <c r="W38" s="18">
        <v>23</v>
      </c>
      <c r="X38" s="18">
        <v>64</v>
      </c>
      <c r="Y38" s="79">
        <v>35.9375</v>
      </c>
      <c r="Z38" s="80">
        <v>3.61145703611457</v>
      </c>
      <c r="AA38" s="18">
        <v>202</v>
      </c>
      <c r="AB38" s="18">
        <v>100</v>
      </c>
      <c r="AC38" s="18">
        <v>102</v>
      </c>
      <c r="AD38" s="79">
        <v>98.0392156862745</v>
      </c>
      <c r="AE38" s="80">
        <v>2.973211657344716</v>
      </c>
      <c r="AF38" s="18">
        <v>262</v>
      </c>
      <c r="AG38" s="18">
        <v>128</v>
      </c>
      <c r="AH38" s="18">
        <v>134</v>
      </c>
      <c r="AI38" s="79">
        <v>95.52238805970148</v>
      </c>
      <c r="AJ38" s="80">
        <v>4.297195341971461</v>
      </c>
      <c r="AK38" s="18">
        <v>152</v>
      </c>
      <c r="AL38" s="18">
        <v>76</v>
      </c>
      <c r="AM38" s="18">
        <v>76</v>
      </c>
      <c r="AN38" s="79">
        <v>100</v>
      </c>
      <c r="AO38" s="80">
        <v>3.76051459673429</v>
      </c>
      <c r="AP38" s="18">
        <v>75</v>
      </c>
      <c r="AQ38" s="18">
        <v>44</v>
      </c>
      <c r="AR38" s="18">
        <v>31</v>
      </c>
      <c r="AS38" s="79">
        <v>141.93548387096774</v>
      </c>
      <c r="AT38" s="80">
        <v>3.0687397708674307</v>
      </c>
      <c r="AU38" s="18">
        <v>54</v>
      </c>
      <c r="AV38" s="18">
        <v>32</v>
      </c>
      <c r="AW38" s="18">
        <v>22</v>
      </c>
      <c r="AX38" s="79">
        <v>145.45454545454547</v>
      </c>
      <c r="AY38" s="80">
        <v>3.0456852791878175</v>
      </c>
      <c r="AZ38" s="18">
        <v>48</v>
      </c>
      <c r="BA38" s="18">
        <v>31</v>
      </c>
      <c r="BB38" s="18">
        <v>17</v>
      </c>
      <c r="BC38" s="79">
        <v>182.35294117647058</v>
      </c>
      <c r="BD38" s="80">
        <v>2.82021151586369</v>
      </c>
      <c r="BE38" s="18">
        <v>35</v>
      </c>
      <c r="BF38" s="18">
        <v>23</v>
      </c>
      <c r="BG38" s="18">
        <v>12</v>
      </c>
      <c r="BH38" s="79">
        <v>191.66666666666669</v>
      </c>
      <c r="BI38" s="80">
        <v>3.219871205151794</v>
      </c>
      <c r="BJ38" s="18">
        <v>35</v>
      </c>
      <c r="BK38" s="18">
        <v>20</v>
      </c>
      <c r="BL38" s="18">
        <v>15</v>
      </c>
      <c r="BM38" s="79">
        <v>133.33333333333331</v>
      </c>
      <c r="BN38" s="80">
        <v>3.767491926803014</v>
      </c>
      <c r="BO38" s="18">
        <v>14</v>
      </c>
      <c r="BP38" s="18">
        <v>5</v>
      </c>
      <c r="BQ38" s="18">
        <v>9</v>
      </c>
      <c r="BR38" s="82">
        <v>55.55555555555556</v>
      </c>
      <c r="BS38" s="80">
        <v>1.9047619047619049</v>
      </c>
      <c r="BT38" s="18">
        <v>10</v>
      </c>
      <c r="BU38" s="18">
        <v>4</v>
      </c>
      <c r="BV38" s="18">
        <v>6</v>
      </c>
      <c r="BW38" s="79">
        <v>66.66666666666666</v>
      </c>
      <c r="BX38" s="80">
        <v>1.773049645390071</v>
      </c>
      <c r="BY38" s="18">
        <v>6</v>
      </c>
      <c r="BZ38" s="18">
        <v>2</v>
      </c>
      <c r="CA38" s="19">
        <v>4</v>
      </c>
      <c r="CB38" s="79">
        <v>50</v>
      </c>
      <c r="CC38" s="80">
        <v>1.7804154302670623</v>
      </c>
      <c r="CD38" s="18">
        <v>6</v>
      </c>
      <c r="CE38" s="18">
        <v>2</v>
      </c>
      <c r="CF38" s="19">
        <v>4</v>
      </c>
      <c r="CG38" s="79">
        <v>50</v>
      </c>
      <c r="CH38" s="80">
        <v>2.272727272727273</v>
      </c>
      <c r="CI38" s="29">
        <v>7</v>
      </c>
      <c r="CJ38" s="18">
        <v>2</v>
      </c>
      <c r="CK38" s="29">
        <v>5</v>
      </c>
      <c r="CL38" s="79">
        <v>40</v>
      </c>
      <c r="CM38" s="80">
        <v>3.8461538461538463</v>
      </c>
      <c r="CN38" s="29">
        <v>2</v>
      </c>
      <c r="CO38" s="18">
        <v>0</v>
      </c>
      <c r="CP38" s="29">
        <v>2</v>
      </c>
      <c r="CQ38" s="79" t="s">
        <v>210</v>
      </c>
      <c r="CR38" s="80">
        <v>2.2988505747126435</v>
      </c>
      <c r="CS38" s="83">
        <f t="shared" si="14"/>
        <v>2</v>
      </c>
      <c r="CT38" s="78">
        <v>1</v>
      </c>
      <c r="CU38" s="83">
        <v>1</v>
      </c>
      <c r="CV38" s="79">
        <f t="shared" si="2"/>
        <v>100</v>
      </c>
      <c r="CW38" s="85">
        <f t="shared" si="3"/>
        <v>3.8461538461538463</v>
      </c>
    </row>
    <row r="39" spans="1:101" ht="13.5">
      <c r="A39" s="16" t="s">
        <v>85</v>
      </c>
      <c r="B39" s="77">
        <f t="shared" si="12"/>
        <v>1742</v>
      </c>
      <c r="C39" s="78">
        <f t="shared" si="13"/>
        <v>861</v>
      </c>
      <c r="D39" s="78">
        <f t="shared" si="13"/>
        <v>881</v>
      </c>
      <c r="E39" s="79">
        <f aca="true" t="shared" si="15" ref="E39:E68">IF(ISERROR(C39/D39),"***",C39/D39*100)</f>
        <v>97.72985244040862</v>
      </c>
      <c r="F39" s="80">
        <f aca="true" t="shared" si="16" ref="F39:F68">B39/$B$7*100</f>
        <v>4.962821572034985</v>
      </c>
      <c r="G39" s="18">
        <v>162</v>
      </c>
      <c r="H39" s="18">
        <v>76</v>
      </c>
      <c r="I39" s="18">
        <v>86</v>
      </c>
      <c r="J39" s="79">
        <v>88.37209302325581</v>
      </c>
      <c r="K39" s="81">
        <v>5.960264900662252</v>
      </c>
      <c r="L39" s="35">
        <v>85</v>
      </c>
      <c r="M39" s="18">
        <v>45</v>
      </c>
      <c r="N39" s="18">
        <v>40</v>
      </c>
      <c r="O39" s="79">
        <v>112.5</v>
      </c>
      <c r="P39" s="80">
        <v>144.0677966101695</v>
      </c>
      <c r="Q39" s="18">
        <v>48</v>
      </c>
      <c r="R39" s="18">
        <v>18</v>
      </c>
      <c r="S39" s="18">
        <v>30</v>
      </c>
      <c r="T39" s="79">
        <v>60</v>
      </c>
      <c r="U39" s="80">
        <v>4.363636363636364</v>
      </c>
      <c r="V39" s="18">
        <v>83</v>
      </c>
      <c r="W39" s="18">
        <v>43</v>
      </c>
      <c r="X39" s="18">
        <v>40</v>
      </c>
      <c r="Y39" s="79">
        <v>107.5</v>
      </c>
      <c r="Z39" s="80">
        <v>3.4454130344541305</v>
      </c>
      <c r="AA39" s="18">
        <v>340</v>
      </c>
      <c r="AB39" s="18">
        <v>161</v>
      </c>
      <c r="AC39" s="18">
        <v>179</v>
      </c>
      <c r="AD39" s="79">
        <v>89.94413407821229</v>
      </c>
      <c r="AE39" s="80">
        <v>5.004415660877245</v>
      </c>
      <c r="AF39" s="18">
        <v>338</v>
      </c>
      <c r="AG39" s="18">
        <v>167</v>
      </c>
      <c r="AH39" s="18">
        <v>171</v>
      </c>
      <c r="AI39" s="79">
        <v>97.6608187134503</v>
      </c>
      <c r="AJ39" s="80">
        <v>5.543710021321962</v>
      </c>
      <c r="AK39" s="18">
        <v>204</v>
      </c>
      <c r="AL39" s="18">
        <v>107</v>
      </c>
      <c r="AM39" s="18">
        <v>97</v>
      </c>
      <c r="AN39" s="79">
        <v>110.30927835051547</v>
      </c>
      <c r="AO39" s="80">
        <v>5.047006432459178</v>
      </c>
      <c r="AP39" s="18">
        <v>121</v>
      </c>
      <c r="AQ39" s="18">
        <v>70</v>
      </c>
      <c r="AR39" s="18">
        <v>51</v>
      </c>
      <c r="AS39" s="79">
        <v>137.2549019607843</v>
      </c>
      <c r="AT39" s="80">
        <v>4.950900163666121</v>
      </c>
      <c r="AU39" s="18">
        <v>89</v>
      </c>
      <c r="AV39" s="18">
        <v>49</v>
      </c>
      <c r="AW39" s="18">
        <v>40</v>
      </c>
      <c r="AX39" s="79">
        <v>122.5</v>
      </c>
      <c r="AY39" s="80">
        <v>5.019740552735477</v>
      </c>
      <c r="AZ39" s="18">
        <v>64</v>
      </c>
      <c r="BA39" s="18">
        <v>41</v>
      </c>
      <c r="BB39" s="18">
        <v>23</v>
      </c>
      <c r="BC39" s="79">
        <v>178.26086956521738</v>
      </c>
      <c r="BD39" s="80">
        <v>3.7602820211515864</v>
      </c>
      <c r="BE39" s="18">
        <v>58</v>
      </c>
      <c r="BF39" s="18">
        <v>28</v>
      </c>
      <c r="BG39" s="18">
        <v>30</v>
      </c>
      <c r="BH39" s="79">
        <v>93.33333333333333</v>
      </c>
      <c r="BI39" s="80">
        <v>5.335786568537258</v>
      </c>
      <c r="BJ39" s="18">
        <v>44</v>
      </c>
      <c r="BK39" s="18">
        <v>18</v>
      </c>
      <c r="BL39" s="18">
        <v>26</v>
      </c>
      <c r="BM39" s="79">
        <v>69.23076923076923</v>
      </c>
      <c r="BN39" s="80">
        <v>4.736275565123789</v>
      </c>
      <c r="BO39" s="18">
        <v>33</v>
      </c>
      <c r="BP39" s="18">
        <v>12</v>
      </c>
      <c r="BQ39" s="18">
        <v>21</v>
      </c>
      <c r="BR39" s="82">
        <v>57.14285714285714</v>
      </c>
      <c r="BS39" s="80">
        <v>4.489795918367347</v>
      </c>
      <c r="BT39" s="18">
        <v>34</v>
      </c>
      <c r="BU39" s="18">
        <v>14</v>
      </c>
      <c r="BV39" s="18">
        <v>20</v>
      </c>
      <c r="BW39" s="79">
        <v>70</v>
      </c>
      <c r="BX39" s="80">
        <v>6.028368794326241</v>
      </c>
      <c r="BY39" s="18">
        <v>19</v>
      </c>
      <c r="BZ39" s="18">
        <v>7</v>
      </c>
      <c r="CA39" s="19">
        <v>12</v>
      </c>
      <c r="CB39" s="79">
        <v>58.333333333333336</v>
      </c>
      <c r="CC39" s="80">
        <v>5.637982195845697</v>
      </c>
      <c r="CD39" s="18">
        <v>12</v>
      </c>
      <c r="CE39" s="18">
        <v>4</v>
      </c>
      <c r="CF39" s="19">
        <v>8</v>
      </c>
      <c r="CG39" s="79">
        <v>50</v>
      </c>
      <c r="CH39" s="80">
        <v>4.545454545454546</v>
      </c>
      <c r="CI39" s="29">
        <v>3</v>
      </c>
      <c r="CJ39" s="18">
        <v>1</v>
      </c>
      <c r="CK39" s="29">
        <v>2</v>
      </c>
      <c r="CL39" s="79">
        <v>50</v>
      </c>
      <c r="CM39" s="80">
        <v>1.6483516483516485</v>
      </c>
      <c r="CN39" s="29">
        <v>5</v>
      </c>
      <c r="CO39" s="18">
        <v>0</v>
      </c>
      <c r="CP39" s="29">
        <v>5</v>
      </c>
      <c r="CQ39" s="79" t="s">
        <v>210</v>
      </c>
      <c r="CR39" s="80">
        <v>5.747126436781609</v>
      </c>
      <c r="CS39" s="83">
        <f t="shared" si="14"/>
        <v>0</v>
      </c>
      <c r="CT39" s="78"/>
      <c r="CU39" s="83"/>
      <c r="CV39" s="79" t="str">
        <f t="shared" si="2"/>
        <v>***</v>
      </c>
      <c r="CW39" s="85">
        <f aca="true" t="shared" si="17" ref="CW39:CW68">CS39/$CS$7*100</f>
        <v>0</v>
      </c>
    </row>
    <row r="40" spans="1:101" ht="13.5">
      <c r="A40" s="16" t="s">
        <v>86</v>
      </c>
      <c r="B40" s="77">
        <f t="shared" si="12"/>
        <v>577</v>
      </c>
      <c r="C40" s="78">
        <f t="shared" si="13"/>
        <v>282</v>
      </c>
      <c r="D40" s="78">
        <f t="shared" si="13"/>
        <v>295</v>
      </c>
      <c r="E40" s="79">
        <f t="shared" si="15"/>
        <v>95.59322033898306</v>
      </c>
      <c r="F40" s="80">
        <f t="shared" si="16"/>
        <v>1.643827811173471</v>
      </c>
      <c r="G40" s="18">
        <v>52</v>
      </c>
      <c r="H40" s="18">
        <v>27</v>
      </c>
      <c r="I40" s="18">
        <v>25</v>
      </c>
      <c r="J40" s="79">
        <v>108</v>
      </c>
      <c r="K40" s="81">
        <v>1.9131714495952907</v>
      </c>
      <c r="L40" s="35">
        <v>25</v>
      </c>
      <c r="M40" s="18">
        <v>12</v>
      </c>
      <c r="N40" s="18">
        <v>13</v>
      </c>
      <c r="O40" s="79">
        <v>92.3076923076923</v>
      </c>
      <c r="P40" s="80">
        <v>29.411764705882355</v>
      </c>
      <c r="Q40" s="18">
        <v>15</v>
      </c>
      <c r="R40" s="18">
        <v>8</v>
      </c>
      <c r="S40" s="18">
        <v>7</v>
      </c>
      <c r="T40" s="79">
        <v>114.28571428571428</v>
      </c>
      <c r="U40" s="80">
        <v>1.3636363636363635</v>
      </c>
      <c r="V40" s="18">
        <v>52</v>
      </c>
      <c r="W40" s="18">
        <v>33</v>
      </c>
      <c r="X40" s="18">
        <v>19</v>
      </c>
      <c r="Y40" s="79">
        <v>173.6842105263158</v>
      </c>
      <c r="Z40" s="80">
        <v>2.1585720215857203</v>
      </c>
      <c r="AA40" s="18">
        <v>87</v>
      </c>
      <c r="AB40" s="18">
        <v>29</v>
      </c>
      <c r="AC40" s="18">
        <v>58</v>
      </c>
      <c r="AD40" s="79">
        <v>50</v>
      </c>
      <c r="AE40" s="80">
        <v>1.280541654400942</v>
      </c>
      <c r="AF40" s="18">
        <v>89</v>
      </c>
      <c r="AG40" s="18">
        <v>36</v>
      </c>
      <c r="AH40" s="18">
        <v>53</v>
      </c>
      <c r="AI40" s="79">
        <v>67.9245283018868</v>
      </c>
      <c r="AJ40" s="80">
        <v>1.459734295555191</v>
      </c>
      <c r="AK40" s="18">
        <v>65</v>
      </c>
      <c r="AL40" s="18">
        <v>33</v>
      </c>
      <c r="AM40" s="18">
        <v>32</v>
      </c>
      <c r="AN40" s="79">
        <v>103.125</v>
      </c>
      <c r="AO40" s="80">
        <v>1.6081147946561107</v>
      </c>
      <c r="AP40" s="18">
        <v>35</v>
      </c>
      <c r="AQ40" s="18">
        <v>21</v>
      </c>
      <c r="AR40" s="18">
        <v>14</v>
      </c>
      <c r="AS40" s="79">
        <v>150</v>
      </c>
      <c r="AT40" s="80">
        <v>1.4320785597381342</v>
      </c>
      <c r="AU40" s="18">
        <v>33</v>
      </c>
      <c r="AV40" s="18">
        <v>19</v>
      </c>
      <c r="AW40" s="18">
        <v>14</v>
      </c>
      <c r="AX40" s="79">
        <v>135.71428571428572</v>
      </c>
      <c r="AY40" s="80">
        <v>1.8612521150592216</v>
      </c>
      <c r="AZ40" s="18">
        <v>43</v>
      </c>
      <c r="BA40" s="18">
        <v>22</v>
      </c>
      <c r="BB40" s="18">
        <v>21</v>
      </c>
      <c r="BC40" s="79">
        <v>104.76190476190477</v>
      </c>
      <c r="BD40" s="80">
        <v>2.526439482961222</v>
      </c>
      <c r="BE40" s="18">
        <v>25</v>
      </c>
      <c r="BF40" s="18">
        <v>12</v>
      </c>
      <c r="BG40" s="18">
        <v>13</v>
      </c>
      <c r="BH40" s="79">
        <v>92.3076923076923</v>
      </c>
      <c r="BI40" s="80">
        <v>2.2999080036798527</v>
      </c>
      <c r="BJ40" s="18">
        <v>15</v>
      </c>
      <c r="BK40" s="18">
        <v>9</v>
      </c>
      <c r="BL40" s="18">
        <v>6</v>
      </c>
      <c r="BM40" s="79">
        <v>150</v>
      </c>
      <c r="BN40" s="80">
        <v>1.6146393972012916</v>
      </c>
      <c r="BO40" s="18">
        <v>17</v>
      </c>
      <c r="BP40" s="18">
        <v>11</v>
      </c>
      <c r="BQ40" s="18">
        <v>6</v>
      </c>
      <c r="BR40" s="82">
        <v>183.33333333333331</v>
      </c>
      <c r="BS40" s="80">
        <v>2.312925170068027</v>
      </c>
      <c r="BT40" s="18">
        <v>11</v>
      </c>
      <c r="BU40" s="18">
        <v>7</v>
      </c>
      <c r="BV40" s="18">
        <v>4</v>
      </c>
      <c r="BW40" s="79">
        <v>175</v>
      </c>
      <c r="BX40" s="80">
        <v>1.950354609929078</v>
      </c>
      <c r="BY40" s="18">
        <v>6</v>
      </c>
      <c r="BZ40" s="18">
        <v>2</v>
      </c>
      <c r="CA40" s="19">
        <v>4</v>
      </c>
      <c r="CB40" s="79">
        <v>50</v>
      </c>
      <c r="CC40" s="80">
        <v>1.7804154302670623</v>
      </c>
      <c r="CD40" s="18">
        <v>3</v>
      </c>
      <c r="CE40" s="18">
        <v>1</v>
      </c>
      <c r="CF40" s="19">
        <v>2</v>
      </c>
      <c r="CG40" s="79">
        <v>50</v>
      </c>
      <c r="CH40" s="80">
        <v>1.1363636363636365</v>
      </c>
      <c r="CI40" s="29">
        <v>1</v>
      </c>
      <c r="CJ40" s="18">
        <v>0</v>
      </c>
      <c r="CK40" s="29">
        <v>1</v>
      </c>
      <c r="CL40" s="79" t="s">
        <v>210</v>
      </c>
      <c r="CM40" s="80">
        <v>0.5494505494505495</v>
      </c>
      <c r="CN40" s="29">
        <v>3</v>
      </c>
      <c r="CO40" s="18">
        <v>0</v>
      </c>
      <c r="CP40" s="29">
        <v>3</v>
      </c>
      <c r="CQ40" s="79" t="s">
        <v>210</v>
      </c>
      <c r="CR40" s="80">
        <v>3.4482758620689653</v>
      </c>
      <c r="CS40" s="83">
        <f t="shared" si="14"/>
        <v>0</v>
      </c>
      <c r="CT40" s="78"/>
      <c r="CU40" s="83"/>
      <c r="CV40" s="79" t="str">
        <f t="shared" si="2"/>
        <v>***</v>
      </c>
      <c r="CW40" s="85">
        <f t="shared" si="17"/>
        <v>0</v>
      </c>
    </row>
    <row r="41" spans="1:101" ht="13.5">
      <c r="A41" s="16" t="s">
        <v>87</v>
      </c>
      <c r="B41" s="77">
        <f t="shared" si="12"/>
        <v>454</v>
      </c>
      <c r="C41" s="78">
        <f t="shared" si="13"/>
        <v>223</v>
      </c>
      <c r="D41" s="78">
        <f t="shared" si="13"/>
        <v>231</v>
      </c>
      <c r="E41" s="79">
        <f t="shared" si="15"/>
        <v>96.53679653679653</v>
      </c>
      <c r="F41" s="80">
        <f t="shared" si="16"/>
        <v>1.2934104441468903</v>
      </c>
      <c r="G41" s="18">
        <v>54</v>
      </c>
      <c r="H41" s="18">
        <v>27</v>
      </c>
      <c r="I41" s="18">
        <v>27</v>
      </c>
      <c r="J41" s="79">
        <v>100</v>
      </c>
      <c r="K41" s="81">
        <v>1.9867549668874174</v>
      </c>
      <c r="L41" s="35">
        <v>19</v>
      </c>
      <c r="M41" s="18">
        <v>10</v>
      </c>
      <c r="N41" s="18">
        <v>9</v>
      </c>
      <c r="O41" s="79">
        <v>111.11111111111111</v>
      </c>
      <c r="P41" s="80">
        <v>76</v>
      </c>
      <c r="Q41" s="18">
        <v>11</v>
      </c>
      <c r="R41" s="18">
        <v>7</v>
      </c>
      <c r="S41" s="18">
        <v>4</v>
      </c>
      <c r="T41" s="79">
        <v>175</v>
      </c>
      <c r="U41" s="80">
        <v>1</v>
      </c>
      <c r="V41" s="18">
        <v>30</v>
      </c>
      <c r="W41" s="18">
        <v>18</v>
      </c>
      <c r="X41" s="18">
        <v>12</v>
      </c>
      <c r="Y41" s="79">
        <v>150</v>
      </c>
      <c r="Z41" s="80">
        <v>1.2453300124533</v>
      </c>
      <c r="AA41" s="18">
        <v>71</v>
      </c>
      <c r="AB41" s="18">
        <v>40</v>
      </c>
      <c r="AC41" s="18">
        <v>31</v>
      </c>
      <c r="AD41" s="79">
        <v>129.03225806451613</v>
      </c>
      <c r="AE41" s="80">
        <v>1.0450397409478953</v>
      </c>
      <c r="AF41" s="18">
        <v>75</v>
      </c>
      <c r="AG41" s="18">
        <v>27</v>
      </c>
      <c r="AH41" s="18">
        <v>48</v>
      </c>
      <c r="AI41" s="79">
        <v>56.25</v>
      </c>
      <c r="AJ41" s="80">
        <v>1.230113170411678</v>
      </c>
      <c r="AK41" s="18">
        <v>55</v>
      </c>
      <c r="AL41" s="18">
        <v>24</v>
      </c>
      <c r="AM41" s="18">
        <v>31</v>
      </c>
      <c r="AN41" s="79">
        <v>77.41935483870968</v>
      </c>
      <c r="AO41" s="80">
        <v>1.3607125185551707</v>
      </c>
      <c r="AP41" s="18">
        <v>36</v>
      </c>
      <c r="AQ41" s="18">
        <v>22</v>
      </c>
      <c r="AR41" s="18">
        <v>14</v>
      </c>
      <c r="AS41" s="79">
        <v>157.14285714285714</v>
      </c>
      <c r="AT41" s="80">
        <v>1.4729950900163666</v>
      </c>
      <c r="AU41" s="18">
        <v>14</v>
      </c>
      <c r="AV41" s="18">
        <v>8</v>
      </c>
      <c r="AW41" s="18">
        <v>6</v>
      </c>
      <c r="AX41" s="79">
        <v>133.33333333333331</v>
      </c>
      <c r="AY41" s="80">
        <v>0.7896221094190639</v>
      </c>
      <c r="AZ41" s="18">
        <v>29</v>
      </c>
      <c r="BA41" s="18">
        <v>15</v>
      </c>
      <c r="BB41" s="18">
        <v>14</v>
      </c>
      <c r="BC41" s="79">
        <v>107.14285714285714</v>
      </c>
      <c r="BD41" s="80">
        <v>1.7038777908343123</v>
      </c>
      <c r="BE41" s="18">
        <v>16</v>
      </c>
      <c r="BF41" s="18">
        <v>9</v>
      </c>
      <c r="BG41" s="18">
        <v>7</v>
      </c>
      <c r="BH41" s="79">
        <v>128.57142857142858</v>
      </c>
      <c r="BI41" s="80">
        <v>1.4719411223551058</v>
      </c>
      <c r="BJ41" s="18">
        <v>15</v>
      </c>
      <c r="BK41" s="18">
        <v>6</v>
      </c>
      <c r="BL41" s="18">
        <v>9</v>
      </c>
      <c r="BM41" s="79">
        <v>66.66666666666666</v>
      </c>
      <c r="BN41" s="80">
        <v>1.6146393972012916</v>
      </c>
      <c r="BO41" s="18">
        <v>8</v>
      </c>
      <c r="BP41" s="18">
        <v>4</v>
      </c>
      <c r="BQ41" s="18">
        <v>4</v>
      </c>
      <c r="BR41" s="82">
        <v>100</v>
      </c>
      <c r="BS41" s="80">
        <v>1.0884353741496597</v>
      </c>
      <c r="BT41" s="18">
        <v>5</v>
      </c>
      <c r="BU41" s="18">
        <v>2</v>
      </c>
      <c r="BV41" s="18">
        <v>3</v>
      </c>
      <c r="BW41" s="79">
        <v>66.66666666666666</v>
      </c>
      <c r="BX41" s="80">
        <v>0.8865248226950355</v>
      </c>
      <c r="BY41" s="18">
        <v>5</v>
      </c>
      <c r="BZ41" s="18">
        <v>2</v>
      </c>
      <c r="CA41" s="19">
        <v>3</v>
      </c>
      <c r="CB41" s="79">
        <v>66.66666666666666</v>
      </c>
      <c r="CC41" s="80">
        <v>1.483679525222552</v>
      </c>
      <c r="CD41" s="18">
        <v>6</v>
      </c>
      <c r="CE41" s="18">
        <v>1</v>
      </c>
      <c r="CF41" s="19">
        <v>5</v>
      </c>
      <c r="CG41" s="79">
        <v>20</v>
      </c>
      <c r="CH41" s="80">
        <v>2.272727272727273</v>
      </c>
      <c r="CI41" s="29">
        <v>3</v>
      </c>
      <c r="CJ41" s="18">
        <v>1</v>
      </c>
      <c r="CK41" s="29">
        <v>2</v>
      </c>
      <c r="CL41" s="79">
        <v>50</v>
      </c>
      <c r="CM41" s="80">
        <v>1.6483516483516485</v>
      </c>
      <c r="CN41" s="29">
        <v>1</v>
      </c>
      <c r="CO41" s="18">
        <v>0</v>
      </c>
      <c r="CP41" s="29">
        <v>1</v>
      </c>
      <c r="CQ41" s="79" t="s">
        <v>210</v>
      </c>
      <c r="CR41" s="80">
        <v>1.1494252873563218</v>
      </c>
      <c r="CS41" s="83">
        <f t="shared" si="14"/>
        <v>1</v>
      </c>
      <c r="CT41" s="78"/>
      <c r="CU41" s="83">
        <v>1</v>
      </c>
      <c r="CV41" s="79">
        <f t="shared" si="2"/>
        <v>0</v>
      </c>
      <c r="CW41" s="85">
        <f t="shared" si="17"/>
        <v>1.9230769230769231</v>
      </c>
    </row>
    <row r="42" spans="1:101" ht="13.5">
      <c r="A42" s="16" t="s">
        <v>88</v>
      </c>
      <c r="B42" s="77">
        <f t="shared" si="12"/>
        <v>329</v>
      </c>
      <c r="C42" s="78">
        <f t="shared" si="13"/>
        <v>165</v>
      </c>
      <c r="D42" s="78">
        <f t="shared" si="13"/>
        <v>164</v>
      </c>
      <c r="E42" s="79">
        <f t="shared" si="15"/>
        <v>100.60975609756098</v>
      </c>
      <c r="F42" s="80">
        <f t="shared" si="16"/>
        <v>0.9372952337540241</v>
      </c>
      <c r="G42" s="18">
        <v>29</v>
      </c>
      <c r="H42" s="18">
        <v>17</v>
      </c>
      <c r="I42" s="18">
        <v>12</v>
      </c>
      <c r="J42" s="79">
        <v>141.66666666666669</v>
      </c>
      <c r="K42" s="81">
        <v>1.0669610007358352</v>
      </c>
      <c r="L42" s="35">
        <v>10</v>
      </c>
      <c r="M42" s="18">
        <v>1</v>
      </c>
      <c r="N42" s="18">
        <v>9</v>
      </c>
      <c r="O42" s="79">
        <v>11.11111111111111</v>
      </c>
      <c r="P42" s="80">
        <v>52.63157894736842</v>
      </c>
      <c r="Q42" s="18">
        <v>10</v>
      </c>
      <c r="R42" s="18">
        <v>4</v>
      </c>
      <c r="S42" s="18">
        <v>6</v>
      </c>
      <c r="T42" s="79">
        <v>66.66666666666666</v>
      </c>
      <c r="U42" s="80">
        <v>0.9090909090909091</v>
      </c>
      <c r="V42" s="18">
        <v>28</v>
      </c>
      <c r="W42" s="18">
        <v>19</v>
      </c>
      <c r="X42" s="18">
        <v>9</v>
      </c>
      <c r="Y42" s="79">
        <v>211.11111111111111</v>
      </c>
      <c r="Z42" s="80">
        <v>1.1623080116230802</v>
      </c>
      <c r="AA42" s="18">
        <v>51</v>
      </c>
      <c r="AB42" s="18">
        <v>26</v>
      </c>
      <c r="AC42" s="18">
        <v>25</v>
      </c>
      <c r="AD42" s="79">
        <v>104</v>
      </c>
      <c r="AE42" s="80">
        <v>0.7506623491315867</v>
      </c>
      <c r="AF42" s="18">
        <v>58</v>
      </c>
      <c r="AG42" s="18">
        <v>26</v>
      </c>
      <c r="AH42" s="18">
        <v>32</v>
      </c>
      <c r="AI42" s="79">
        <v>81.25</v>
      </c>
      <c r="AJ42" s="80">
        <v>0.9512875184516976</v>
      </c>
      <c r="AK42" s="18">
        <v>41</v>
      </c>
      <c r="AL42" s="18">
        <v>22</v>
      </c>
      <c r="AM42" s="18">
        <v>19</v>
      </c>
      <c r="AN42" s="79">
        <v>115.78947368421053</v>
      </c>
      <c r="AO42" s="80">
        <v>1.0143493320138546</v>
      </c>
      <c r="AP42" s="18">
        <v>21</v>
      </c>
      <c r="AQ42" s="18">
        <v>12</v>
      </c>
      <c r="AR42" s="18">
        <v>9</v>
      </c>
      <c r="AS42" s="79">
        <v>133.33333333333331</v>
      </c>
      <c r="AT42" s="80">
        <v>0.8592471358428805</v>
      </c>
      <c r="AU42" s="18">
        <v>16</v>
      </c>
      <c r="AV42" s="18">
        <v>7</v>
      </c>
      <c r="AW42" s="18">
        <v>9</v>
      </c>
      <c r="AX42" s="79">
        <v>77.77777777777779</v>
      </c>
      <c r="AY42" s="80">
        <v>0.9024252679075015</v>
      </c>
      <c r="AZ42" s="18">
        <v>16</v>
      </c>
      <c r="BA42" s="18">
        <v>7</v>
      </c>
      <c r="BB42" s="18">
        <v>9</v>
      </c>
      <c r="BC42" s="79">
        <v>77.77777777777779</v>
      </c>
      <c r="BD42" s="80">
        <v>0.9400705052878966</v>
      </c>
      <c r="BE42" s="18">
        <v>18</v>
      </c>
      <c r="BF42" s="18">
        <v>11</v>
      </c>
      <c r="BG42" s="18">
        <v>7</v>
      </c>
      <c r="BH42" s="79">
        <v>157.14285714285714</v>
      </c>
      <c r="BI42" s="80">
        <v>1.6559337626494939</v>
      </c>
      <c r="BJ42" s="18">
        <v>8</v>
      </c>
      <c r="BK42" s="18">
        <v>5</v>
      </c>
      <c r="BL42" s="18">
        <v>3</v>
      </c>
      <c r="BM42" s="79">
        <v>166.66666666666669</v>
      </c>
      <c r="BN42" s="80">
        <v>0.8611410118406888</v>
      </c>
      <c r="BO42" s="18">
        <v>10</v>
      </c>
      <c r="BP42" s="18">
        <v>5</v>
      </c>
      <c r="BQ42" s="18">
        <v>5</v>
      </c>
      <c r="BR42" s="82">
        <v>100</v>
      </c>
      <c r="BS42" s="80">
        <v>1.3605442176870748</v>
      </c>
      <c r="BT42" s="18">
        <v>4</v>
      </c>
      <c r="BU42" s="18">
        <v>2</v>
      </c>
      <c r="BV42" s="18">
        <v>2</v>
      </c>
      <c r="BW42" s="79">
        <v>100</v>
      </c>
      <c r="BX42" s="80">
        <v>0.7092198581560284</v>
      </c>
      <c r="BY42" s="18">
        <v>5</v>
      </c>
      <c r="BZ42" s="18">
        <v>1</v>
      </c>
      <c r="CA42" s="18">
        <v>4</v>
      </c>
      <c r="CB42" s="79">
        <v>25</v>
      </c>
      <c r="CC42" s="80">
        <v>1.483679525222552</v>
      </c>
      <c r="CD42" s="18"/>
      <c r="CE42" s="18"/>
      <c r="CF42" s="19"/>
      <c r="CG42" s="79" t="s">
        <v>211</v>
      </c>
      <c r="CH42" s="80">
        <v>0</v>
      </c>
      <c r="CI42" s="29">
        <v>2</v>
      </c>
      <c r="CJ42" s="18">
        <v>0</v>
      </c>
      <c r="CK42" s="29">
        <v>2</v>
      </c>
      <c r="CL42" s="79" t="s">
        <v>210</v>
      </c>
      <c r="CM42" s="80">
        <v>1.098901098901099</v>
      </c>
      <c r="CN42" s="29">
        <v>1</v>
      </c>
      <c r="CO42" s="18">
        <v>0</v>
      </c>
      <c r="CP42" s="29">
        <v>1</v>
      </c>
      <c r="CQ42" s="79" t="s">
        <v>210</v>
      </c>
      <c r="CR42" s="80">
        <v>1.1494252873563218</v>
      </c>
      <c r="CS42" s="83">
        <f t="shared" si="14"/>
        <v>1</v>
      </c>
      <c r="CT42" s="78"/>
      <c r="CU42" s="83">
        <v>1</v>
      </c>
      <c r="CV42" s="79">
        <f t="shared" si="2"/>
        <v>0</v>
      </c>
      <c r="CW42" s="85">
        <f t="shared" si="17"/>
        <v>1.9230769230769231</v>
      </c>
    </row>
    <row r="43" spans="1:101" s="4" customFormat="1" ht="12.75" customHeight="1">
      <c r="A43" s="41" t="s">
        <v>89</v>
      </c>
      <c r="B43" s="105">
        <f t="shared" si="12"/>
        <v>264</v>
      </c>
      <c r="C43" s="106">
        <f t="shared" si="13"/>
        <v>133</v>
      </c>
      <c r="D43" s="106">
        <f t="shared" si="13"/>
        <v>131</v>
      </c>
      <c r="E43" s="107">
        <f t="shared" si="15"/>
        <v>101.52671755725191</v>
      </c>
      <c r="F43" s="108">
        <f t="shared" si="16"/>
        <v>0.7521153243497336</v>
      </c>
      <c r="G43" s="33">
        <v>23</v>
      </c>
      <c r="H43" s="33">
        <v>14</v>
      </c>
      <c r="I43" s="33">
        <v>9</v>
      </c>
      <c r="J43" s="107">
        <v>155.55555555555557</v>
      </c>
      <c r="K43" s="109">
        <v>0.8462104488594555</v>
      </c>
      <c r="L43" s="32">
        <v>8</v>
      </c>
      <c r="M43" s="33">
        <v>6</v>
      </c>
      <c r="N43" s="33">
        <v>2</v>
      </c>
      <c r="O43" s="107">
        <v>300</v>
      </c>
      <c r="P43" s="108">
        <v>80</v>
      </c>
      <c r="Q43" s="33">
        <v>9</v>
      </c>
      <c r="R43" s="33">
        <v>6</v>
      </c>
      <c r="S43" s="33">
        <v>3</v>
      </c>
      <c r="T43" s="107">
        <v>200</v>
      </c>
      <c r="U43" s="108">
        <v>0.8181818181818182</v>
      </c>
      <c r="V43" s="33">
        <v>15</v>
      </c>
      <c r="W43" s="33">
        <v>11</v>
      </c>
      <c r="X43" s="33">
        <v>4</v>
      </c>
      <c r="Y43" s="107">
        <v>275</v>
      </c>
      <c r="Z43" s="108">
        <v>0.62266500622665</v>
      </c>
      <c r="AA43" s="33">
        <v>44</v>
      </c>
      <c r="AB43" s="33">
        <v>20</v>
      </c>
      <c r="AC43" s="33">
        <v>24</v>
      </c>
      <c r="AD43" s="107">
        <v>83.33333333333334</v>
      </c>
      <c r="AE43" s="108">
        <v>0.6476302619958787</v>
      </c>
      <c r="AF43" s="33">
        <v>50</v>
      </c>
      <c r="AG43" s="33">
        <v>23</v>
      </c>
      <c r="AH43" s="33">
        <v>27</v>
      </c>
      <c r="AI43" s="107">
        <v>85.18518518518519</v>
      </c>
      <c r="AJ43" s="108">
        <v>0.8200754469411187</v>
      </c>
      <c r="AK43" s="33">
        <v>34</v>
      </c>
      <c r="AL43" s="33">
        <v>17</v>
      </c>
      <c r="AM43" s="33">
        <v>17</v>
      </c>
      <c r="AN43" s="107">
        <v>100</v>
      </c>
      <c r="AO43" s="108">
        <v>0.8411677387431964</v>
      </c>
      <c r="AP43" s="33">
        <v>20</v>
      </c>
      <c r="AQ43" s="33">
        <v>11</v>
      </c>
      <c r="AR43" s="33">
        <v>9</v>
      </c>
      <c r="AS43" s="107">
        <v>122.22222222222223</v>
      </c>
      <c r="AT43" s="108">
        <v>0.8183306055646482</v>
      </c>
      <c r="AU43" s="33">
        <v>17</v>
      </c>
      <c r="AV43" s="33">
        <v>8</v>
      </c>
      <c r="AW43" s="33">
        <v>9</v>
      </c>
      <c r="AX43" s="107">
        <v>88.88888888888889</v>
      </c>
      <c r="AY43" s="108">
        <v>0.9588268471517203</v>
      </c>
      <c r="AZ43" s="33">
        <v>8</v>
      </c>
      <c r="BA43" s="33">
        <v>2</v>
      </c>
      <c r="BB43" s="33">
        <v>6</v>
      </c>
      <c r="BC43" s="107">
        <v>33.33333333333333</v>
      </c>
      <c r="BD43" s="108">
        <v>0.4700352526439483</v>
      </c>
      <c r="BE43" s="33">
        <v>7</v>
      </c>
      <c r="BF43" s="33">
        <v>0</v>
      </c>
      <c r="BG43" s="33">
        <v>7</v>
      </c>
      <c r="BH43" s="107" t="s">
        <v>210</v>
      </c>
      <c r="BI43" s="108">
        <v>0.6439742410303588</v>
      </c>
      <c r="BJ43" s="33">
        <v>5</v>
      </c>
      <c r="BK43" s="33">
        <v>2</v>
      </c>
      <c r="BL43" s="33">
        <v>3</v>
      </c>
      <c r="BM43" s="107">
        <v>66.66666666666666</v>
      </c>
      <c r="BN43" s="108">
        <v>0.5382131324004306</v>
      </c>
      <c r="BO43" s="33">
        <v>9</v>
      </c>
      <c r="BP43" s="33">
        <v>6</v>
      </c>
      <c r="BQ43" s="33">
        <v>3</v>
      </c>
      <c r="BR43" s="110">
        <v>200</v>
      </c>
      <c r="BS43" s="108">
        <v>1.2244897959183674</v>
      </c>
      <c r="BT43" s="33">
        <v>7</v>
      </c>
      <c r="BU43" s="33">
        <v>4</v>
      </c>
      <c r="BV43" s="33">
        <v>3</v>
      </c>
      <c r="BW43" s="107">
        <v>133.33333333333331</v>
      </c>
      <c r="BX43" s="108">
        <v>1.2411347517730498</v>
      </c>
      <c r="BY43" s="33">
        <v>2</v>
      </c>
      <c r="BZ43" s="33">
        <v>1</v>
      </c>
      <c r="CA43" s="33">
        <v>1</v>
      </c>
      <c r="CB43" s="107">
        <v>100</v>
      </c>
      <c r="CC43" s="108">
        <v>0.5934718100890208</v>
      </c>
      <c r="CD43" s="33">
        <v>3</v>
      </c>
      <c r="CE43" s="33">
        <v>1</v>
      </c>
      <c r="CF43" s="34">
        <v>2</v>
      </c>
      <c r="CG43" s="107">
        <v>50</v>
      </c>
      <c r="CH43" s="108">
        <v>1.1363636363636365</v>
      </c>
      <c r="CI43" s="40">
        <v>2</v>
      </c>
      <c r="CJ43" s="33">
        <v>1</v>
      </c>
      <c r="CK43" s="40">
        <v>1</v>
      </c>
      <c r="CL43" s="107">
        <v>100</v>
      </c>
      <c r="CM43" s="108">
        <v>1.098901098901099</v>
      </c>
      <c r="CN43" s="40"/>
      <c r="CO43" s="33"/>
      <c r="CP43" s="40"/>
      <c r="CQ43" s="107" t="s">
        <v>211</v>
      </c>
      <c r="CR43" s="108">
        <v>0</v>
      </c>
      <c r="CS43" s="111">
        <f t="shared" si="14"/>
        <v>1</v>
      </c>
      <c r="CT43" s="106"/>
      <c r="CU43" s="111">
        <v>1</v>
      </c>
      <c r="CV43" s="107">
        <f t="shared" si="2"/>
        <v>0</v>
      </c>
      <c r="CW43" s="112">
        <f t="shared" si="17"/>
        <v>1.9230769230769231</v>
      </c>
    </row>
    <row r="44" spans="1:101" ht="13.5">
      <c r="A44" s="43" t="s">
        <v>90</v>
      </c>
      <c r="B44" s="69">
        <f>SUM(B45:B46)</f>
        <v>992</v>
      </c>
      <c r="C44" s="70">
        <f>SUM(C45:C46)</f>
        <v>446</v>
      </c>
      <c r="D44" s="70">
        <f>SUM(D45:D46)</f>
        <v>546</v>
      </c>
      <c r="E44" s="71">
        <f t="shared" si="15"/>
        <v>81.68498168498168</v>
      </c>
      <c r="F44" s="72">
        <f t="shared" si="16"/>
        <v>2.826130309677787</v>
      </c>
      <c r="G44" s="70">
        <f>SUM(G45:G46)</f>
        <v>95</v>
      </c>
      <c r="H44" s="70">
        <f>SUM(H45:H46)</f>
        <v>40</v>
      </c>
      <c r="I44" s="70">
        <f>SUM(I45:I46)</f>
        <v>55</v>
      </c>
      <c r="J44" s="71">
        <f>IF(ISERROR(H44/I44),"***",H44/I44*100)</f>
        <v>72.72727272727273</v>
      </c>
      <c r="K44" s="72">
        <f>G44/$G$7*100</f>
        <v>3.495217071376012</v>
      </c>
      <c r="L44" s="73">
        <f>SUM(L45:L46)</f>
        <v>49</v>
      </c>
      <c r="M44" s="70">
        <f>SUM(M45:M46)</f>
        <v>27</v>
      </c>
      <c r="N44" s="70">
        <f>SUM(N45:N46)</f>
        <v>22</v>
      </c>
      <c r="O44" s="71">
        <f>IF(ISERROR(M44/N44),"***",M44/N44*100)</f>
        <v>122.72727272727273</v>
      </c>
      <c r="P44" s="72">
        <f>L44/$L$7*100</f>
        <v>2.7450980392156863</v>
      </c>
      <c r="Q44" s="70">
        <f>SUM(Q45:Q46)</f>
        <v>38</v>
      </c>
      <c r="R44" s="70">
        <f>SUM(R45:R46)</f>
        <v>20</v>
      </c>
      <c r="S44" s="70">
        <f>SUM(S45:S46)</f>
        <v>18</v>
      </c>
      <c r="T44" s="71">
        <f>IF(ISERROR(R44/S44),"***",R44/S44*100)</f>
        <v>111.11111111111111</v>
      </c>
      <c r="U44" s="72">
        <f>Q44/$Q$7*100</f>
        <v>3.4545454545454546</v>
      </c>
      <c r="V44" s="70">
        <f>SUM(V45:V46)</f>
        <v>51</v>
      </c>
      <c r="W44" s="70">
        <f>SUM(W45:W46)</f>
        <v>21</v>
      </c>
      <c r="X44" s="70">
        <f>SUM(X45:X46)</f>
        <v>30</v>
      </c>
      <c r="Y44" s="71">
        <f>IF(ISERROR(W44/X44),"***",W44/X44*100)</f>
        <v>70</v>
      </c>
      <c r="Z44" s="72">
        <f>V44/$V$7*100</f>
        <v>2.1170610211706102</v>
      </c>
      <c r="AA44" s="70">
        <f>SUM(AA45:AA46)</f>
        <v>200</v>
      </c>
      <c r="AB44" s="70">
        <f>SUM(AB45:AB46)</f>
        <v>90</v>
      </c>
      <c r="AC44" s="70">
        <f>SUM(AC45:AC46)</f>
        <v>110</v>
      </c>
      <c r="AD44" s="71">
        <f>IF(ISERROR(AB44/AC44),"***",AB44/AC44*100)</f>
        <v>81.81818181818183</v>
      </c>
      <c r="AE44" s="72">
        <f>AA44/$AA$7*100</f>
        <v>2.943773918163085</v>
      </c>
      <c r="AF44" s="70">
        <f>SUM(AF45:AF46)</f>
        <v>168</v>
      </c>
      <c r="AG44" s="70">
        <f>SUM(AG45:AG46)</f>
        <v>57</v>
      </c>
      <c r="AH44" s="70">
        <f>SUM(AH45:AH46)</f>
        <v>111</v>
      </c>
      <c r="AI44" s="71">
        <f>IF(ISERROR(AG44/AH44),"***",AG44/AH44*100)</f>
        <v>51.35135135135135</v>
      </c>
      <c r="AJ44" s="72">
        <f>AF44/$AF$7*100</f>
        <v>2.755453501722158</v>
      </c>
      <c r="AK44" s="70">
        <f>SUM(AK45:AK46)</f>
        <v>110</v>
      </c>
      <c r="AL44" s="70">
        <f>SUM(AL45:AL46)</f>
        <v>49</v>
      </c>
      <c r="AM44" s="70">
        <f>SUM(AM45:AM46)</f>
        <v>61</v>
      </c>
      <c r="AN44" s="71">
        <f>IF(ISERROR(AL44/AM44),"***",AL44/AM44*100)</f>
        <v>80.32786885245902</v>
      </c>
      <c r="AO44" s="72">
        <f>AK44/$AK$7*100</f>
        <v>2.7214250371103414</v>
      </c>
      <c r="AP44" s="70">
        <f>SUM(AP45:AP46)</f>
        <v>83</v>
      </c>
      <c r="AQ44" s="70">
        <f>SUM(AQ45:AQ46)</f>
        <v>43</v>
      </c>
      <c r="AR44" s="70">
        <f>SUM(AR45:AR46)</f>
        <v>40</v>
      </c>
      <c r="AS44" s="71">
        <f>IF(ISERROR(AQ44/AR44),"***",AQ44/AR44*100)</f>
        <v>107.5</v>
      </c>
      <c r="AT44" s="72">
        <f>AP44/$AP$7*100</f>
        <v>3.3960720130932898</v>
      </c>
      <c r="AU44" s="70">
        <f>SUM(AU45:AU46)</f>
        <v>51</v>
      </c>
      <c r="AV44" s="70">
        <f>SUM(AV45:AV46)</f>
        <v>26</v>
      </c>
      <c r="AW44" s="70">
        <f>SUM(AW45:AW46)</f>
        <v>25</v>
      </c>
      <c r="AX44" s="71">
        <f>IF(ISERROR(AV44/AW44),"***",AV44/AW44*100)</f>
        <v>104</v>
      </c>
      <c r="AY44" s="72">
        <f>AU44/$AU$7*100</f>
        <v>2.8764805414551606</v>
      </c>
      <c r="AZ44" s="70">
        <f>SUM(AZ45:AZ46)</f>
        <v>43</v>
      </c>
      <c r="BA44" s="70">
        <f>SUM(BA45:BA46)</f>
        <v>26</v>
      </c>
      <c r="BB44" s="70">
        <f>SUM(BB45:BB46)</f>
        <v>17</v>
      </c>
      <c r="BC44" s="71">
        <f>IF(ISERROR(BA44/BB44),"***",BA44/BB44*100)</f>
        <v>152.94117647058823</v>
      </c>
      <c r="BD44" s="72">
        <f>AZ44/$AZ$7*100</f>
        <v>2.526439482961222</v>
      </c>
      <c r="BE44" s="70">
        <f>SUM(BE45:BE46)</f>
        <v>23</v>
      </c>
      <c r="BF44" s="70">
        <f>SUM(BF45:BF46)</f>
        <v>15</v>
      </c>
      <c r="BG44" s="70">
        <f>SUM(BG45:BG46)</f>
        <v>8</v>
      </c>
      <c r="BH44" s="71">
        <f>IF(ISERROR(BF44/BG44),"***",BF44/BG44*100)</f>
        <v>187.5</v>
      </c>
      <c r="BI44" s="72">
        <f>BE44/$BE$7*100</f>
        <v>2.1159153633854646</v>
      </c>
      <c r="BJ44" s="70">
        <f>SUM(BJ45:BJ46)</f>
        <v>17</v>
      </c>
      <c r="BK44" s="70">
        <f>SUM(BK45:BK46)</f>
        <v>7</v>
      </c>
      <c r="BL44" s="70">
        <f>SUM(BL45:BL46)</f>
        <v>10</v>
      </c>
      <c r="BM44" s="71">
        <f>IF(ISERROR(BK44/BL44),"***",BK44/BL44*100)</f>
        <v>70</v>
      </c>
      <c r="BN44" s="72">
        <f>BJ44/$BJ$7*100</f>
        <v>1.829924650161464</v>
      </c>
      <c r="BO44" s="70">
        <f>SUM(BO45:BO46)</f>
        <v>21</v>
      </c>
      <c r="BP44" s="70">
        <f>SUM(BP45:BP46)</f>
        <v>9</v>
      </c>
      <c r="BQ44" s="70">
        <f>SUM(BQ45:BQ46)</f>
        <v>12</v>
      </c>
      <c r="BR44" s="71">
        <f>IF(ISERROR(BP44/BQ44),"***",BP44/BQ44*100)</f>
        <v>75</v>
      </c>
      <c r="BS44" s="72">
        <f>BO44/$BO$7*100</f>
        <v>2.857142857142857</v>
      </c>
      <c r="BT44" s="70">
        <f>SUM(BT45:BT46)</f>
        <v>16</v>
      </c>
      <c r="BU44" s="70">
        <f>SUM(BU45:BU46)</f>
        <v>7</v>
      </c>
      <c r="BV44" s="70">
        <f>SUM(BV45:BV46)</f>
        <v>9</v>
      </c>
      <c r="BW44" s="71">
        <f>IF(ISERROR(BU44/BV44),"***",BU44/BV44*100)</f>
        <v>77.77777777777779</v>
      </c>
      <c r="BX44" s="72">
        <f>BT44/$BT$7*100</f>
        <v>2.8368794326241136</v>
      </c>
      <c r="BY44" s="70">
        <f>SUM(BY45:BY46)</f>
        <v>14</v>
      </c>
      <c r="BZ44" s="70">
        <f>SUM(BZ45:BZ46)</f>
        <v>5</v>
      </c>
      <c r="CA44" s="70">
        <f>SUM(CA45:CA46)</f>
        <v>9</v>
      </c>
      <c r="CB44" s="71">
        <f>IF(ISERROR(BZ44/CA44),"***",BZ44/CA44*100)</f>
        <v>55.55555555555556</v>
      </c>
      <c r="CC44" s="72">
        <f>BY44/$BY$7*100</f>
        <v>4.154302670623145</v>
      </c>
      <c r="CD44" s="70">
        <f>SUM(CD45:CD46)</f>
        <v>7</v>
      </c>
      <c r="CE44" s="70">
        <f>SUM(CE45:CE46)</f>
        <v>2</v>
      </c>
      <c r="CF44" s="74">
        <f>SUM(CF45:CF46)</f>
        <v>5</v>
      </c>
      <c r="CG44" s="71">
        <f>IF(ISERROR(CE44/CF44),"***",CE44/CF44*100)</f>
        <v>40</v>
      </c>
      <c r="CH44" s="72">
        <f>CD44/$CD$7*100</f>
        <v>2.6515151515151514</v>
      </c>
      <c r="CI44" s="75">
        <f>SUM(CI45:CI46)</f>
        <v>3</v>
      </c>
      <c r="CJ44" s="70">
        <f>SUM(CJ45:CJ46)</f>
        <v>1</v>
      </c>
      <c r="CK44" s="75">
        <f>SUM(CK45:CK46)</f>
        <v>2</v>
      </c>
      <c r="CL44" s="71">
        <f>IF(ISERROR(CJ44/CK44),"***",CJ44/CK44*100)</f>
        <v>50</v>
      </c>
      <c r="CM44" s="72">
        <f>CI44/$CI$7*100</f>
        <v>1.6483516483516485</v>
      </c>
      <c r="CN44" s="75">
        <f>SUM(CN45:CN46)</f>
        <v>3</v>
      </c>
      <c r="CO44" s="70">
        <f>SUM(CO45:CO46)</f>
        <v>1</v>
      </c>
      <c r="CP44" s="75">
        <f>SUM(CP45:CP46)</f>
        <v>2</v>
      </c>
      <c r="CQ44" s="71">
        <f>IF(ISERROR(CO44/CP44),"***",CO44/CP44*100)</f>
        <v>50</v>
      </c>
      <c r="CR44" s="72">
        <f>CN44/$CN$7*100</f>
        <v>3.4482758620689653</v>
      </c>
      <c r="CS44" s="75">
        <f>SUM(CS45:CS46)</f>
        <v>0</v>
      </c>
      <c r="CT44" s="70">
        <f>SUM(CT45:CT46)</f>
        <v>0</v>
      </c>
      <c r="CU44" s="75">
        <f>SUM(CU45:CU46)</f>
        <v>0</v>
      </c>
      <c r="CV44" s="71" t="str">
        <f t="shared" si="2"/>
        <v>***</v>
      </c>
      <c r="CW44" s="94">
        <f t="shared" si="17"/>
        <v>0</v>
      </c>
    </row>
    <row r="45" spans="1:101" ht="13.5">
      <c r="A45" s="44" t="s">
        <v>91</v>
      </c>
      <c r="B45" s="77">
        <f>SUM(C45:D45)</f>
        <v>488</v>
      </c>
      <c r="C45" s="78">
        <f>H45+M45+R45+W45+AB45+AG45+AL45+AQ45+AV45+BA45+BF45+BK45+BP45+BU45+BZ45+CE45+CJ45+CO45+CT45</f>
        <v>217</v>
      </c>
      <c r="D45" s="78">
        <f>I45+N45+S45+X45+AC45+AH45+AM45+AR45+AW45+BB45+BG45+BL45+BQ45+BV45+CA45+CF45+CK45+CP45+CU45</f>
        <v>271</v>
      </c>
      <c r="E45" s="79">
        <f t="shared" si="15"/>
        <v>80.07380073800738</v>
      </c>
      <c r="F45" s="80">
        <f t="shared" si="16"/>
        <v>1.39027378137375</v>
      </c>
      <c r="G45" s="18">
        <v>41</v>
      </c>
      <c r="H45" s="18">
        <v>15</v>
      </c>
      <c r="I45" s="18">
        <v>26</v>
      </c>
      <c r="J45" s="79">
        <v>57.692307692307686</v>
      </c>
      <c r="K45" s="81">
        <v>1.5084621044885944</v>
      </c>
      <c r="L45" s="35">
        <v>21</v>
      </c>
      <c r="M45" s="18">
        <v>12</v>
      </c>
      <c r="N45" s="18">
        <v>9</v>
      </c>
      <c r="O45" s="79">
        <v>133.33333333333331</v>
      </c>
      <c r="P45" s="80">
        <v>262.5</v>
      </c>
      <c r="Q45" s="18">
        <v>18</v>
      </c>
      <c r="R45" s="18">
        <v>10</v>
      </c>
      <c r="S45" s="18">
        <v>8</v>
      </c>
      <c r="T45" s="79">
        <v>125</v>
      </c>
      <c r="U45" s="80">
        <v>1.6363636363636365</v>
      </c>
      <c r="V45" s="18">
        <v>24</v>
      </c>
      <c r="W45" s="18">
        <v>13</v>
      </c>
      <c r="X45" s="18">
        <v>11</v>
      </c>
      <c r="Y45" s="79">
        <v>118.18181818181819</v>
      </c>
      <c r="Z45" s="80">
        <v>0.9962640099626401</v>
      </c>
      <c r="AA45" s="18">
        <v>94</v>
      </c>
      <c r="AB45" s="18">
        <v>40</v>
      </c>
      <c r="AC45" s="18">
        <v>54</v>
      </c>
      <c r="AD45" s="79">
        <v>74.07407407407408</v>
      </c>
      <c r="AE45" s="80">
        <v>1.38357374153665</v>
      </c>
      <c r="AF45" s="18">
        <v>94</v>
      </c>
      <c r="AG45" s="18">
        <v>33</v>
      </c>
      <c r="AH45" s="18">
        <v>61</v>
      </c>
      <c r="AI45" s="79">
        <v>54.09836065573771</v>
      </c>
      <c r="AJ45" s="80">
        <v>1.5417418402493028</v>
      </c>
      <c r="AK45" s="18">
        <v>54</v>
      </c>
      <c r="AL45" s="18">
        <v>21</v>
      </c>
      <c r="AM45" s="18">
        <v>33</v>
      </c>
      <c r="AN45" s="79">
        <v>63.63636363636363</v>
      </c>
      <c r="AO45" s="80">
        <v>1.3359722909450766</v>
      </c>
      <c r="AP45" s="18">
        <v>47</v>
      </c>
      <c r="AQ45" s="18">
        <v>22</v>
      </c>
      <c r="AR45" s="18">
        <v>25</v>
      </c>
      <c r="AS45" s="79">
        <v>88</v>
      </c>
      <c r="AT45" s="80">
        <v>1.9230769230769231</v>
      </c>
      <c r="AU45" s="18">
        <v>28</v>
      </c>
      <c r="AV45" s="18">
        <v>15</v>
      </c>
      <c r="AW45" s="18">
        <v>13</v>
      </c>
      <c r="AX45" s="79">
        <v>115.38461538461537</v>
      </c>
      <c r="AY45" s="80">
        <v>1.5792442188381277</v>
      </c>
      <c r="AZ45" s="18">
        <v>29</v>
      </c>
      <c r="BA45" s="18">
        <v>18</v>
      </c>
      <c r="BB45" s="18">
        <v>11</v>
      </c>
      <c r="BC45" s="79">
        <v>163.63636363636365</v>
      </c>
      <c r="BD45" s="80">
        <v>1.7038777908343123</v>
      </c>
      <c r="BE45" s="18">
        <v>9</v>
      </c>
      <c r="BF45" s="18">
        <v>7</v>
      </c>
      <c r="BG45" s="18">
        <v>2</v>
      </c>
      <c r="BH45" s="79">
        <v>350</v>
      </c>
      <c r="BI45" s="80">
        <v>0.8279668813247469</v>
      </c>
      <c r="BJ45" s="18">
        <v>6</v>
      </c>
      <c r="BK45" s="18">
        <v>4</v>
      </c>
      <c r="BL45" s="18">
        <v>2</v>
      </c>
      <c r="BM45" s="79">
        <v>200</v>
      </c>
      <c r="BN45" s="80">
        <v>0.6458557588805167</v>
      </c>
      <c r="BO45" s="18">
        <v>5</v>
      </c>
      <c r="BP45" s="18">
        <v>1</v>
      </c>
      <c r="BQ45" s="18">
        <v>4</v>
      </c>
      <c r="BR45" s="82">
        <v>25</v>
      </c>
      <c r="BS45" s="80">
        <v>0.6802721088435374</v>
      </c>
      <c r="BT45" s="18">
        <v>6</v>
      </c>
      <c r="BU45" s="18">
        <v>1</v>
      </c>
      <c r="BV45" s="18">
        <v>5</v>
      </c>
      <c r="BW45" s="79">
        <v>20</v>
      </c>
      <c r="BX45" s="80">
        <v>1.0638297872340425</v>
      </c>
      <c r="BY45" s="18">
        <v>7</v>
      </c>
      <c r="BZ45" s="18">
        <v>3</v>
      </c>
      <c r="CA45" s="18">
        <v>4</v>
      </c>
      <c r="CB45" s="79">
        <v>75</v>
      </c>
      <c r="CC45" s="80">
        <v>2.0771513353115725</v>
      </c>
      <c r="CD45" s="18">
        <v>4</v>
      </c>
      <c r="CE45" s="18">
        <v>1</v>
      </c>
      <c r="CF45" s="19">
        <v>3</v>
      </c>
      <c r="CG45" s="79">
        <v>33.33333333333333</v>
      </c>
      <c r="CH45" s="80">
        <v>1.5151515151515151</v>
      </c>
      <c r="CI45" s="29">
        <v>1</v>
      </c>
      <c r="CJ45" s="18">
        <v>1</v>
      </c>
      <c r="CK45" s="29">
        <v>0</v>
      </c>
      <c r="CL45" s="79" t="s">
        <v>211</v>
      </c>
      <c r="CM45" s="80">
        <v>0.5494505494505495</v>
      </c>
      <c r="CN45" s="29"/>
      <c r="CO45" s="18"/>
      <c r="CP45" s="29"/>
      <c r="CQ45" s="79" t="s">
        <v>211</v>
      </c>
      <c r="CR45" s="80">
        <v>0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504</v>
      </c>
      <c r="C46" s="78">
        <f>H46+M46+R46+W46+AB46+AG46+AL46+AQ46+AV46+BA46+BF46+BK46+BP46+BU46+BZ46+CE46+CJ46+CO46+CT46</f>
        <v>229</v>
      </c>
      <c r="D46" s="78">
        <f>I46+N46+S46+X46+AC46+AH46+AM46+AR46+AW46+BB46+BG46+BL46+BQ46+BV46+CA46+CF46+CK46+CP46+CU46</f>
        <v>275</v>
      </c>
      <c r="E46" s="79">
        <f t="shared" si="15"/>
        <v>83.27272727272728</v>
      </c>
      <c r="F46" s="80">
        <f t="shared" si="16"/>
        <v>1.435856528304037</v>
      </c>
      <c r="G46" s="18">
        <v>54</v>
      </c>
      <c r="H46" s="18">
        <v>25</v>
      </c>
      <c r="I46" s="18">
        <v>29</v>
      </c>
      <c r="J46" s="79">
        <v>86.20689655172413</v>
      </c>
      <c r="K46" s="81">
        <v>1.9867549668874174</v>
      </c>
      <c r="L46" s="35">
        <v>28</v>
      </c>
      <c r="M46" s="18">
        <v>15</v>
      </c>
      <c r="N46" s="18">
        <v>13</v>
      </c>
      <c r="O46" s="79">
        <v>115.38461538461537</v>
      </c>
      <c r="P46" s="80">
        <v>133.33333333333331</v>
      </c>
      <c r="Q46" s="18">
        <v>20</v>
      </c>
      <c r="R46" s="18">
        <v>10</v>
      </c>
      <c r="S46" s="18">
        <v>10</v>
      </c>
      <c r="T46" s="79">
        <v>100</v>
      </c>
      <c r="U46" s="80">
        <v>1.8181818181818181</v>
      </c>
      <c r="V46" s="18">
        <v>27</v>
      </c>
      <c r="W46" s="18">
        <v>8</v>
      </c>
      <c r="X46" s="18">
        <v>19</v>
      </c>
      <c r="Y46" s="79">
        <v>42.10526315789473</v>
      </c>
      <c r="Z46" s="80">
        <v>1.1207970112079702</v>
      </c>
      <c r="AA46" s="18">
        <v>106</v>
      </c>
      <c r="AB46" s="18">
        <v>50</v>
      </c>
      <c r="AC46" s="18">
        <v>56</v>
      </c>
      <c r="AD46" s="79">
        <v>89.28571428571429</v>
      </c>
      <c r="AE46" s="80">
        <v>1.560200176626435</v>
      </c>
      <c r="AF46" s="18">
        <v>74</v>
      </c>
      <c r="AG46" s="18">
        <v>24</v>
      </c>
      <c r="AH46" s="18">
        <v>50</v>
      </c>
      <c r="AI46" s="79">
        <v>48</v>
      </c>
      <c r="AJ46" s="80">
        <v>1.2137116614728554</v>
      </c>
      <c r="AK46" s="18">
        <v>56</v>
      </c>
      <c r="AL46" s="18">
        <v>28</v>
      </c>
      <c r="AM46" s="18">
        <v>28</v>
      </c>
      <c r="AN46" s="79">
        <v>100</v>
      </c>
      <c r="AO46" s="80">
        <v>1.3854527461652646</v>
      </c>
      <c r="AP46" s="18">
        <v>36</v>
      </c>
      <c r="AQ46" s="18">
        <v>21</v>
      </c>
      <c r="AR46" s="18">
        <v>15</v>
      </c>
      <c r="AS46" s="79">
        <v>140</v>
      </c>
      <c r="AT46" s="80">
        <v>1.4729950900163666</v>
      </c>
      <c r="AU46" s="18">
        <v>23</v>
      </c>
      <c r="AV46" s="18">
        <v>11</v>
      </c>
      <c r="AW46" s="18">
        <v>12</v>
      </c>
      <c r="AX46" s="79">
        <v>91.66666666666666</v>
      </c>
      <c r="AY46" s="80">
        <v>1.2972363226170334</v>
      </c>
      <c r="AZ46" s="18">
        <v>14</v>
      </c>
      <c r="BA46" s="18">
        <v>8</v>
      </c>
      <c r="BB46" s="18">
        <v>6</v>
      </c>
      <c r="BC46" s="79">
        <v>133.33333333333331</v>
      </c>
      <c r="BD46" s="80">
        <v>0.8225616921269095</v>
      </c>
      <c r="BE46" s="18">
        <v>14</v>
      </c>
      <c r="BF46" s="18">
        <v>8</v>
      </c>
      <c r="BG46" s="18">
        <v>6</v>
      </c>
      <c r="BH46" s="79">
        <v>133.33333333333331</v>
      </c>
      <c r="BI46" s="80">
        <v>1.2879484820607177</v>
      </c>
      <c r="BJ46" s="18">
        <v>11</v>
      </c>
      <c r="BK46" s="18">
        <v>3</v>
      </c>
      <c r="BL46" s="18">
        <v>8</v>
      </c>
      <c r="BM46" s="79">
        <v>37.5</v>
      </c>
      <c r="BN46" s="80">
        <v>1.1840688912809472</v>
      </c>
      <c r="BO46" s="18">
        <v>16</v>
      </c>
      <c r="BP46" s="18">
        <v>8</v>
      </c>
      <c r="BQ46" s="18">
        <v>8</v>
      </c>
      <c r="BR46" s="82">
        <v>100</v>
      </c>
      <c r="BS46" s="80">
        <v>2.1768707482993195</v>
      </c>
      <c r="BT46" s="18">
        <v>10</v>
      </c>
      <c r="BU46" s="18">
        <v>6</v>
      </c>
      <c r="BV46" s="18">
        <v>4</v>
      </c>
      <c r="BW46" s="79">
        <v>150</v>
      </c>
      <c r="BX46" s="80">
        <v>1.773049645390071</v>
      </c>
      <c r="BY46" s="18">
        <v>7</v>
      </c>
      <c r="BZ46" s="18">
        <v>2</v>
      </c>
      <c r="CA46" s="18">
        <v>5</v>
      </c>
      <c r="CB46" s="79">
        <v>40</v>
      </c>
      <c r="CC46" s="80">
        <v>2.0771513353115725</v>
      </c>
      <c r="CD46" s="18">
        <v>3</v>
      </c>
      <c r="CE46" s="18">
        <v>1</v>
      </c>
      <c r="CF46" s="19">
        <v>2</v>
      </c>
      <c r="CG46" s="79">
        <v>50</v>
      </c>
      <c r="CH46" s="80">
        <v>1.1363636363636365</v>
      </c>
      <c r="CI46" s="29">
        <v>2</v>
      </c>
      <c r="CJ46" s="18">
        <v>0</v>
      </c>
      <c r="CK46" s="29">
        <v>2</v>
      </c>
      <c r="CL46" s="79" t="s">
        <v>210</v>
      </c>
      <c r="CM46" s="80">
        <v>1.098901098901099</v>
      </c>
      <c r="CN46" s="29">
        <v>3</v>
      </c>
      <c r="CO46" s="18">
        <v>1</v>
      </c>
      <c r="CP46" s="29">
        <v>2</v>
      </c>
      <c r="CQ46" s="79">
        <v>50</v>
      </c>
      <c r="CR46" s="80">
        <v>3.4482758620689653</v>
      </c>
      <c r="CS46" s="83">
        <f>SUM(CT46:CU46)</f>
        <v>0</v>
      </c>
      <c r="CT46" s="78"/>
      <c r="CU46" s="83"/>
      <c r="CV46" s="79" t="str">
        <f t="shared" si="2"/>
        <v>***</v>
      </c>
      <c r="CW46" s="85">
        <f t="shared" si="17"/>
        <v>0</v>
      </c>
    </row>
    <row r="47" spans="1:101" ht="13.5">
      <c r="A47" s="43" t="s">
        <v>93</v>
      </c>
      <c r="B47" s="69">
        <f>SUM(B48:B51)</f>
        <v>1884</v>
      </c>
      <c r="C47" s="70">
        <f>SUM(C48:C51)</f>
        <v>916</v>
      </c>
      <c r="D47" s="70">
        <f>SUM(D48:D51)</f>
        <v>968</v>
      </c>
      <c r="E47" s="71">
        <f t="shared" si="15"/>
        <v>94.62809917355372</v>
      </c>
      <c r="F47" s="72">
        <f t="shared" si="16"/>
        <v>5.367368451041281</v>
      </c>
      <c r="G47" s="70">
        <f>SUM(G48:G51)</f>
        <v>164</v>
      </c>
      <c r="H47" s="70">
        <f>SUM(H48:H51)</f>
        <v>82</v>
      </c>
      <c r="I47" s="70">
        <f>SUM(I48:I51)</f>
        <v>82</v>
      </c>
      <c r="J47" s="71">
        <f>IF(ISERROR(H47/I47),"***",H47/I47*100)</f>
        <v>100</v>
      </c>
      <c r="K47" s="72">
        <f>G47/$G$7*100</f>
        <v>6.033848417954378</v>
      </c>
      <c r="L47" s="73">
        <f>SUM(L48:L51)</f>
        <v>106</v>
      </c>
      <c r="M47" s="70">
        <f>SUM(M48:M51)</f>
        <v>61</v>
      </c>
      <c r="N47" s="70">
        <f>SUM(N48:N51)</f>
        <v>45</v>
      </c>
      <c r="O47" s="71">
        <f>IF(ISERROR(M47/N47),"***",M47/N47*100)</f>
        <v>135.55555555555557</v>
      </c>
      <c r="P47" s="72">
        <f>L47/$L$7*100</f>
        <v>5.938375350140055</v>
      </c>
      <c r="Q47" s="70">
        <f>SUM(Q48:Q51)</f>
        <v>52</v>
      </c>
      <c r="R47" s="70">
        <f>SUM(R48:R51)</f>
        <v>27</v>
      </c>
      <c r="S47" s="70">
        <f>SUM(S48:S51)</f>
        <v>25</v>
      </c>
      <c r="T47" s="71">
        <f>IF(ISERROR(R47/S47),"***",R47/S47*100)</f>
        <v>108</v>
      </c>
      <c r="U47" s="72">
        <f>Q47/$Q$7*100</f>
        <v>4.7272727272727275</v>
      </c>
      <c r="V47" s="70">
        <f>SUM(V48:V51)</f>
        <v>119</v>
      </c>
      <c r="W47" s="70">
        <f>SUM(W48:W51)</f>
        <v>63</v>
      </c>
      <c r="X47" s="70">
        <f>SUM(X48:X51)</f>
        <v>56</v>
      </c>
      <c r="Y47" s="71">
        <f>IF(ISERROR(W47/X47),"***",W47/X47*100)</f>
        <v>112.5</v>
      </c>
      <c r="Z47" s="72">
        <f>V47/$V$7*100</f>
        <v>4.93980904939809</v>
      </c>
      <c r="AA47" s="70">
        <f>SUM(AA48:AA51)</f>
        <v>297</v>
      </c>
      <c r="AB47" s="70">
        <f>SUM(AB48:AB51)</f>
        <v>134</v>
      </c>
      <c r="AC47" s="70">
        <f>SUM(AC48:AC51)</f>
        <v>163</v>
      </c>
      <c r="AD47" s="71">
        <f>IF(ISERROR(AB47/AC47),"***",AB47/AC47*100)</f>
        <v>82.20858895705521</v>
      </c>
      <c r="AE47" s="72">
        <f>AA47/$AA$7*100</f>
        <v>4.371504268472181</v>
      </c>
      <c r="AF47" s="70">
        <f>SUM(AF48:AF51)</f>
        <v>347</v>
      </c>
      <c r="AG47" s="70">
        <f>SUM(AG48:AG51)</f>
        <v>125</v>
      </c>
      <c r="AH47" s="70">
        <f>SUM(AH48:AH51)</f>
        <v>222</v>
      </c>
      <c r="AI47" s="71">
        <f>IF(ISERROR(AG47/AH47),"***",AG47/AH47*100)</f>
        <v>56.30630630630631</v>
      </c>
      <c r="AJ47" s="72">
        <f>AF47/$AF$7*100</f>
        <v>5.691323601771363</v>
      </c>
      <c r="AK47" s="70">
        <f>SUM(AK48:AK51)</f>
        <v>256</v>
      </c>
      <c r="AL47" s="70">
        <f>SUM(AL48:AL51)</f>
        <v>120</v>
      </c>
      <c r="AM47" s="70">
        <f>SUM(AM48:AM51)</f>
        <v>136</v>
      </c>
      <c r="AN47" s="71">
        <f>IF(ISERROR(AL47/AM47),"***",AL47/AM47*100)</f>
        <v>88.23529411764706</v>
      </c>
      <c r="AO47" s="72">
        <f>AK47/$AK$7*100</f>
        <v>6.3334982681840675</v>
      </c>
      <c r="AP47" s="70">
        <f>SUM(AP48:AP51)</f>
        <v>118</v>
      </c>
      <c r="AQ47" s="70">
        <f>SUM(AQ48:AQ51)</f>
        <v>74</v>
      </c>
      <c r="AR47" s="70">
        <f>SUM(AR48:AR51)</f>
        <v>44</v>
      </c>
      <c r="AS47" s="71">
        <f>IF(ISERROR(AQ47/AR47),"***",AQ47/AR47*100)</f>
        <v>168.1818181818182</v>
      </c>
      <c r="AT47" s="72">
        <f>AP47/$AP$7*100</f>
        <v>4.828150572831424</v>
      </c>
      <c r="AU47" s="70">
        <f>SUM(AU48:AU51)</f>
        <v>92</v>
      </c>
      <c r="AV47" s="70">
        <f>SUM(AV48:AV51)</f>
        <v>50</v>
      </c>
      <c r="AW47" s="70">
        <f>SUM(AW48:AW51)</f>
        <v>42</v>
      </c>
      <c r="AX47" s="71">
        <f>IF(ISERROR(AV47/AW47),"***",AV47/AW47*100)</f>
        <v>119.04761904761905</v>
      </c>
      <c r="AY47" s="72">
        <f>AU47/$AU$7*100</f>
        <v>5.1889452904681335</v>
      </c>
      <c r="AZ47" s="70">
        <f>SUM(AZ48:AZ51)</f>
        <v>77</v>
      </c>
      <c r="BA47" s="70">
        <f>SUM(BA48:BA51)</f>
        <v>48</v>
      </c>
      <c r="BB47" s="70">
        <f>SUM(BB48:BB51)</f>
        <v>29</v>
      </c>
      <c r="BC47" s="71">
        <f>IF(ISERROR(BA47/BB47),"***",BA47/BB47*100)</f>
        <v>165.51724137931035</v>
      </c>
      <c r="BD47" s="72">
        <f>AZ47/$AZ$7*100</f>
        <v>4.524089306698002</v>
      </c>
      <c r="BE47" s="70">
        <f>SUM(BE48:BE51)</f>
        <v>63</v>
      </c>
      <c r="BF47" s="70">
        <f>SUM(BF48:BF51)</f>
        <v>35</v>
      </c>
      <c r="BG47" s="70">
        <f>SUM(BG48:BG51)</f>
        <v>28</v>
      </c>
      <c r="BH47" s="71">
        <f>IF(ISERROR(BF47/BG47),"***",BF47/BG47*100)</f>
        <v>125</v>
      </c>
      <c r="BI47" s="72">
        <f>BE47/$BE$7*100</f>
        <v>5.795768169273229</v>
      </c>
      <c r="BJ47" s="70">
        <f>SUM(BJ48:BJ51)</f>
        <v>60</v>
      </c>
      <c r="BK47" s="70">
        <f>SUM(BK48:BK51)</f>
        <v>33</v>
      </c>
      <c r="BL47" s="70">
        <f>SUM(BL48:BL51)</f>
        <v>27</v>
      </c>
      <c r="BM47" s="71">
        <f>IF(ISERROR(BK47/BL47),"***",BK47/BL47*100)</f>
        <v>122.22222222222223</v>
      </c>
      <c r="BN47" s="72">
        <f>BJ47/$BJ$7*100</f>
        <v>6.458557588805166</v>
      </c>
      <c r="BO47" s="70">
        <f>SUM(BO48:BO51)</f>
        <v>44</v>
      </c>
      <c r="BP47" s="70">
        <f>SUM(BP48:BP51)</f>
        <v>23</v>
      </c>
      <c r="BQ47" s="70">
        <f>SUM(BQ48:BQ51)</f>
        <v>21</v>
      </c>
      <c r="BR47" s="71">
        <f>IF(ISERROR(BP47/BQ47),"***",BP47/BQ47*100)</f>
        <v>109.52380952380953</v>
      </c>
      <c r="BS47" s="72">
        <f>BO47/$BO$7*100</f>
        <v>5.986394557823129</v>
      </c>
      <c r="BT47" s="70">
        <f>SUM(BT48:BT51)</f>
        <v>42</v>
      </c>
      <c r="BU47" s="70">
        <f>SUM(BU48:BU51)</f>
        <v>23</v>
      </c>
      <c r="BV47" s="70">
        <f>SUM(BV48:BV51)</f>
        <v>19</v>
      </c>
      <c r="BW47" s="71">
        <f>IF(ISERROR(BU47/BV47),"***",BU47/BV47*100)</f>
        <v>121.05263157894737</v>
      </c>
      <c r="BX47" s="72">
        <f>BT47/$BT$7*100</f>
        <v>7.446808510638298</v>
      </c>
      <c r="BY47" s="70">
        <f>SUM(BY48:BY51)</f>
        <v>21</v>
      </c>
      <c r="BZ47" s="70">
        <f>SUM(BZ48:BZ51)</f>
        <v>9</v>
      </c>
      <c r="CA47" s="70">
        <f>SUM(CA48:CA51)</f>
        <v>12</v>
      </c>
      <c r="CB47" s="71">
        <f>IF(ISERROR(BZ47/CA47),"***",BZ47/CA47*100)</f>
        <v>75</v>
      </c>
      <c r="CC47" s="72">
        <f>BY47/$BY$7*100</f>
        <v>6.231454005934718</v>
      </c>
      <c r="CD47" s="70">
        <f>SUM(CD48:CD51)</f>
        <v>15</v>
      </c>
      <c r="CE47" s="70">
        <f>SUM(CE48:CE51)</f>
        <v>6</v>
      </c>
      <c r="CF47" s="74">
        <f>SUM(CF48:CF51)</f>
        <v>9</v>
      </c>
      <c r="CG47" s="71">
        <f>IF(ISERROR(CE47/CF47),"***",CE47/CF47*100)</f>
        <v>66.66666666666666</v>
      </c>
      <c r="CH47" s="72">
        <f>CD47/$CD$7*100</f>
        <v>5.681818181818182</v>
      </c>
      <c r="CI47" s="75">
        <f>SUM(CI48:CI51)</f>
        <v>7</v>
      </c>
      <c r="CJ47" s="70">
        <f>SUM(CJ48:CJ51)</f>
        <v>1</v>
      </c>
      <c r="CK47" s="75">
        <f>SUM(CK48:CK51)</f>
        <v>6</v>
      </c>
      <c r="CL47" s="71">
        <f>IF(ISERROR(CJ47/CK47),"***",CJ47/CK47*100)</f>
        <v>16.666666666666664</v>
      </c>
      <c r="CM47" s="72">
        <f>CI47/$CI$7*100</f>
        <v>3.8461538461538463</v>
      </c>
      <c r="CN47" s="75">
        <f>SUM(CN48:CN51)</f>
        <v>2</v>
      </c>
      <c r="CO47" s="70">
        <f>SUM(CO48:CO51)</f>
        <v>1</v>
      </c>
      <c r="CP47" s="75">
        <f>SUM(CP48:CP51)</f>
        <v>1</v>
      </c>
      <c r="CQ47" s="71">
        <f>IF(ISERROR(CO47/CP47),"***",CO47/CP47*100)</f>
        <v>100</v>
      </c>
      <c r="CR47" s="72">
        <f>CN47/$CN$7*100</f>
        <v>2.2988505747126435</v>
      </c>
      <c r="CS47" s="75">
        <f>SUM(CS48:CS51)</f>
        <v>2</v>
      </c>
      <c r="CT47" s="70">
        <f>SUM(CT48:CT51)</f>
        <v>1</v>
      </c>
      <c r="CU47" s="75">
        <f>SUM(CU48:CU51)</f>
        <v>1</v>
      </c>
      <c r="CV47" s="71">
        <f t="shared" si="2"/>
        <v>100</v>
      </c>
      <c r="CW47" s="94">
        <f t="shared" si="17"/>
        <v>3.8461538461538463</v>
      </c>
    </row>
    <row r="48" spans="1:101" ht="13.5">
      <c r="A48" s="44" t="s">
        <v>94</v>
      </c>
      <c r="B48" s="77">
        <f>SUM(C48:D48)</f>
        <v>984</v>
      </c>
      <c r="C48" s="78">
        <f aca="true" t="shared" si="18" ref="C48:D51">H48+M48+R48+W48+AB48+AG48+AL48+AQ48+AV48+BA48+BF48+BK48+BP48+BU48+BZ48+CE48+CJ48+CO48+CT48</f>
        <v>485</v>
      </c>
      <c r="D48" s="78">
        <f t="shared" si="18"/>
        <v>499</v>
      </c>
      <c r="E48" s="79">
        <f t="shared" si="15"/>
        <v>97.1943887775551</v>
      </c>
      <c r="F48" s="80">
        <f t="shared" si="16"/>
        <v>2.8033389362126435</v>
      </c>
      <c r="G48" s="18">
        <v>92</v>
      </c>
      <c r="H48" s="18">
        <v>40</v>
      </c>
      <c r="I48" s="18">
        <v>52</v>
      </c>
      <c r="J48" s="79">
        <v>76.92307692307693</v>
      </c>
      <c r="K48" s="81">
        <v>3.384841795437822</v>
      </c>
      <c r="L48" s="35">
        <v>46</v>
      </c>
      <c r="M48" s="18">
        <v>29</v>
      </c>
      <c r="N48" s="18">
        <v>17</v>
      </c>
      <c r="O48" s="79">
        <v>170.58823529411765</v>
      </c>
      <c r="P48" s="80">
        <v>164.28571428571428</v>
      </c>
      <c r="Q48" s="18">
        <v>25</v>
      </c>
      <c r="R48" s="18">
        <v>14</v>
      </c>
      <c r="S48" s="18">
        <v>11</v>
      </c>
      <c r="T48" s="79">
        <v>127.27272727272727</v>
      </c>
      <c r="U48" s="80">
        <v>2.272727272727273</v>
      </c>
      <c r="V48" s="18">
        <v>46</v>
      </c>
      <c r="W48" s="18">
        <v>28</v>
      </c>
      <c r="X48" s="18">
        <v>18</v>
      </c>
      <c r="Y48" s="79">
        <v>155.55555555555557</v>
      </c>
      <c r="Z48" s="80">
        <v>1.9095060190950603</v>
      </c>
      <c r="AA48" s="18">
        <v>189</v>
      </c>
      <c r="AB48" s="18">
        <v>81</v>
      </c>
      <c r="AC48" s="18">
        <v>108</v>
      </c>
      <c r="AD48" s="79">
        <v>75</v>
      </c>
      <c r="AE48" s="80">
        <v>2.7818663526641156</v>
      </c>
      <c r="AF48" s="18">
        <v>185</v>
      </c>
      <c r="AG48" s="18">
        <v>74</v>
      </c>
      <c r="AH48" s="18">
        <v>111</v>
      </c>
      <c r="AI48" s="79">
        <v>66.66666666666666</v>
      </c>
      <c r="AJ48" s="80">
        <v>3.0342791536821387</v>
      </c>
      <c r="AK48" s="18">
        <v>138</v>
      </c>
      <c r="AL48" s="18">
        <v>69</v>
      </c>
      <c r="AM48" s="18">
        <v>69</v>
      </c>
      <c r="AN48" s="79">
        <v>100</v>
      </c>
      <c r="AO48" s="80">
        <v>3.414151410192974</v>
      </c>
      <c r="AP48" s="18">
        <v>66</v>
      </c>
      <c r="AQ48" s="18">
        <v>37</v>
      </c>
      <c r="AR48" s="18">
        <v>29</v>
      </c>
      <c r="AS48" s="79">
        <v>127.58620689655173</v>
      </c>
      <c r="AT48" s="80">
        <v>2.7004909983633385</v>
      </c>
      <c r="AU48" s="18">
        <v>47</v>
      </c>
      <c r="AV48" s="18">
        <v>31</v>
      </c>
      <c r="AW48" s="18">
        <v>16</v>
      </c>
      <c r="AX48" s="79">
        <v>193.75</v>
      </c>
      <c r="AY48" s="80">
        <v>2.6508742244782857</v>
      </c>
      <c r="AZ48" s="18">
        <v>34</v>
      </c>
      <c r="BA48" s="18">
        <v>21</v>
      </c>
      <c r="BB48" s="18">
        <v>13</v>
      </c>
      <c r="BC48" s="79">
        <v>161.53846153846155</v>
      </c>
      <c r="BD48" s="80">
        <v>1.9976498237367801</v>
      </c>
      <c r="BE48" s="18">
        <v>34</v>
      </c>
      <c r="BF48" s="18">
        <v>20</v>
      </c>
      <c r="BG48" s="18">
        <v>14</v>
      </c>
      <c r="BH48" s="79">
        <v>142.85714285714286</v>
      </c>
      <c r="BI48" s="80">
        <v>3.1278748850046</v>
      </c>
      <c r="BJ48" s="18">
        <v>23</v>
      </c>
      <c r="BK48" s="18">
        <v>14</v>
      </c>
      <c r="BL48" s="18">
        <v>9</v>
      </c>
      <c r="BM48" s="79">
        <v>155.55555555555557</v>
      </c>
      <c r="BN48" s="80">
        <v>2.4757804090419806</v>
      </c>
      <c r="BO48" s="18">
        <v>16</v>
      </c>
      <c r="BP48" s="18">
        <v>9</v>
      </c>
      <c r="BQ48" s="18">
        <v>7</v>
      </c>
      <c r="BR48" s="82">
        <v>128.57142857142858</v>
      </c>
      <c r="BS48" s="80">
        <v>2.1768707482993195</v>
      </c>
      <c r="BT48" s="18">
        <v>21</v>
      </c>
      <c r="BU48" s="18">
        <v>10</v>
      </c>
      <c r="BV48" s="18">
        <v>11</v>
      </c>
      <c r="BW48" s="79">
        <v>90.9090909090909</v>
      </c>
      <c r="BX48" s="80">
        <v>3.723404255319149</v>
      </c>
      <c r="BY48" s="18">
        <v>7</v>
      </c>
      <c r="BZ48" s="18">
        <v>5</v>
      </c>
      <c r="CA48" s="18">
        <v>2</v>
      </c>
      <c r="CB48" s="79">
        <v>250</v>
      </c>
      <c r="CC48" s="80">
        <v>2.0771513353115725</v>
      </c>
      <c r="CD48" s="18">
        <v>8</v>
      </c>
      <c r="CE48" s="18">
        <v>2</v>
      </c>
      <c r="CF48" s="19">
        <v>6</v>
      </c>
      <c r="CG48" s="79">
        <v>33.33333333333333</v>
      </c>
      <c r="CH48" s="80">
        <v>3.0303030303030303</v>
      </c>
      <c r="CI48" s="29">
        <v>5</v>
      </c>
      <c r="CJ48" s="18">
        <v>0</v>
      </c>
      <c r="CK48" s="29">
        <v>5</v>
      </c>
      <c r="CL48" s="79" t="s">
        <v>210</v>
      </c>
      <c r="CM48" s="80">
        <v>2.7472527472527473</v>
      </c>
      <c r="CN48" s="29"/>
      <c r="CO48" s="18"/>
      <c r="CP48" s="29"/>
      <c r="CQ48" s="79" t="s">
        <v>211</v>
      </c>
      <c r="CR48" s="80">
        <v>0</v>
      </c>
      <c r="CS48" s="83">
        <f>SUM(CT48:CU48)</f>
        <v>2</v>
      </c>
      <c r="CT48" s="78">
        <v>1</v>
      </c>
      <c r="CU48" s="83">
        <v>1</v>
      </c>
      <c r="CV48" s="79"/>
      <c r="CW48" s="85">
        <f t="shared" si="17"/>
        <v>3.8461538461538463</v>
      </c>
    </row>
    <row r="49" spans="1:101" ht="13.5">
      <c r="A49" s="44" t="s">
        <v>95</v>
      </c>
      <c r="B49" s="77">
        <f>SUM(C49:D49)</f>
        <v>482</v>
      </c>
      <c r="C49" s="78">
        <f t="shared" si="18"/>
        <v>241</v>
      </c>
      <c r="D49" s="78">
        <f t="shared" si="18"/>
        <v>241</v>
      </c>
      <c r="E49" s="79">
        <f t="shared" si="15"/>
        <v>100</v>
      </c>
      <c r="F49" s="80">
        <f t="shared" si="16"/>
        <v>1.3731802512748925</v>
      </c>
      <c r="G49" s="18">
        <v>44</v>
      </c>
      <c r="H49" s="18">
        <v>26</v>
      </c>
      <c r="I49" s="18">
        <v>18</v>
      </c>
      <c r="J49" s="79">
        <v>144.44444444444443</v>
      </c>
      <c r="K49" s="81">
        <v>1.6188373804267846</v>
      </c>
      <c r="L49" s="35">
        <v>36</v>
      </c>
      <c r="M49" s="18">
        <v>19</v>
      </c>
      <c r="N49" s="18">
        <v>17</v>
      </c>
      <c r="O49" s="79">
        <v>111.76470588235294</v>
      </c>
      <c r="P49" s="80">
        <v>78.26086956521739</v>
      </c>
      <c r="Q49" s="18">
        <v>13</v>
      </c>
      <c r="R49" s="18">
        <v>6</v>
      </c>
      <c r="S49" s="18">
        <v>7</v>
      </c>
      <c r="T49" s="79">
        <v>85.71428571428571</v>
      </c>
      <c r="U49" s="80">
        <v>1.1818181818181819</v>
      </c>
      <c r="V49" s="18">
        <v>39</v>
      </c>
      <c r="W49" s="18">
        <v>21</v>
      </c>
      <c r="X49" s="18">
        <v>18</v>
      </c>
      <c r="Y49" s="79">
        <v>116.66666666666667</v>
      </c>
      <c r="Z49" s="80">
        <v>1.61892901618929</v>
      </c>
      <c r="AA49" s="18">
        <v>48</v>
      </c>
      <c r="AB49" s="18">
        <v>20</v>
      </c>
      <c r="AC49" s="18">
        <v>28</v>
      </c>
      <c r="AD49" s="79">
        <v>71.42857142857143</v>
      </c>
      <c r="AE49" s="80">
        <v>0.7065057403591404</v>
      </c>
      <c r="AF49" s="18">
        <v>75</v>
      </c>
      <c r="AG49" s="18">
        <v>30</v>
      </c>
      <c r="AH49" s="18">
        <v>45</v>
      </c>
      <c r="AI49" s="79">
        <v>66.66666666666666</v>
      </c>
      <c r="AJ49" s="80">
        <v>1.230113170411678</v>
      </c>
      <c r="AK49" s="18">
        <v>65</v>
      </c>
      <c r="AL49" s="18">
        <v>29</v>
      </c>
      <c r="AM49" s="18">
        <v>36</v>
      </c>
      <c r="AN49" s="79">
        <v>80.55555555555556</v>
      </c>
      <c r="AO49" s="80">
        <v>1.6081147946561107</v>
      </c>
      <c r="AP49" s="18">
        <v>25</v>
      </c>
      <c r="AQ49" s="18">
        <v>18</v>
      </c>
      <c r="AR49" s="18">
        <v>7</v>
      </c>
      <c r="AS49" s="79">
        <v>257.14285714285717</v>
      </c>
      <c r="AT49" s="80">
        <v>1.0229132569558101</v>
      </c>
      <c r="AU49" s="18">
        <v>26</v>
      </c>
      <c r="AV49" s="18">
        <v>11</v>
      </c>
      <c r="AW49" s="18">
        <v>15</v>
      </c>
      <c r="AX49" s="79">
        <v>73.33333333333333</v>
      </c>
      <c r="AY49" s="80">
        <v>1.4664410603496898</v>
      </c>
      <c r="AZ49" s="18">
        <v>24</v>
      </c>
      <c r="BA49" s="18">
        <v>14</v>
      </c>
      <c r="BB49" s="18">
        <v>10</v>
      </c>
      <c r="BC49" s="79">
        <v>140</v>
      </c>
      <c r="BD49" s="80">
        <v>1.410105757931845</v>
      </c>
      <c r="BE49" s="18">
        <v>21</v>
      </c>
      <c r="BF49" s="18">
        <v>11</v>
      </c>
      <c r="BG49" s="18">
        <v>10</v>
      </c>
      <c r="BH49" s="79">
        <v>110</v>
      </c>
      <c r="BI49" s="80">
        <v>1.9319227230910765</v>
      </c>
      <c r="BJ49" s="18">
        <v>20</v>
      </c>
      <c r="BK49" s="18">
        <v>11</v>
      </c>
      <c r="BL49" s="18">
        <v>9</v>
      </c>
      <c r="BM49" s="79">
        <v>122.22222222222223</v>
      </c>
      <c r="BN49" s="80">
        <v>2.1528525296017222</v>
      </c>
      <c r="BO49" s="18">
        <v>17</v>
      </c>
      <c r="BP49" s="18">
        <v>9</v>
      </c>
      <c r="BQ49" s="18">
        <v>8</v>
      </c>
      <c r="BR49" s="82">
        <v>112.5</v>
      </c>
      <c r="BS49" s="80">
        <v>2.312925170068027</v>
      </c>
      <c r="BT49" s="18">
        <v>16</v>
      </c>
      <c r="BU49" s="18">
        <v>10</v>
      </c>
      <c r="BV49" s="18">
        <v>6</v>
      </c>
      <c r="BW49" s="79">
        <v>166.66666666666669</v>
      </c>
      <c r="BX49" s="80">
        <v>2.8368794326241136</v>
      </c>
      <c r="BY49" s="18">
        <v>8</v>
      </c>
      <c r="BZ49" s="18">
        <v>3</v>
      </c>
      <c r="CA49" s="18">
        <v>5</v>
      </c>
      <c r="CB49" s="79">
        <v>60</v>
      </c>
      <c r="CC49" s="80">
        <v>2.3738872403560833</v>
      </c>
      <c r="CD49" s="18">
        <v>3</v>
      </c>
      <c r="CE49" s="18">
        <v>1</v>
      </c>
      <c r="CF49" s="19">
        <v>2</v>
      </c>
      <c r="CG49" s="79">
        <v>50</v>
      </c>
      <c r="CH49" s="80">
        <v>1.1363636363636365</v>
      </c>
      <c r="CI49" s="29">
        <v>1</v>
      </c>
      <c r="CJ49" s="18">
        <v>1</v>
      </c>
      <c r="CK49" s="29">
        <v>0</v>
      </c>
      <c r="CL49" s="79" t="s">
        <v>211</v>
      </c>
      <c r="CM49" s="80">
        <v>0.5494505494505495</v>
      </c>
      <c r="CN49" s="29">
        <v>1</v>
      </c>
      <c r="CO49" s="18">
        <v>1</v>
      </c>
      <c r="CP49" s="29">
        <v>0</v>
      </c>
      <c r="CQ49" s="79" t="s">
        <v>211</v>
      </c>
      <c r="CR49" s="80">
        <v>1.1494252873563218</v>
      </c>
      <c r="CS49" s="83">
        <f>SUM(CT49:CU49)</f>
        <v>0</v>
      </c>
      <c r="CT49" s="78"/>
      <c r="CU49" s="83"/>
      <c r="CV49" s="79"/>
      <c r="CW49" s="85">
        <f t="shared" si="17"/>
        <v>0</v>
      </c>
    </row>
    <row r="50" spans="1:101" ht="13.5">
      <c r="A50" s="44" t="s">
        <v>96</v>
      </c>
      <c r="B50" s="77">
        <f>SUM(C50:D50)</f>
        <v>392</v>
      </c>
      <c r="C50" s="78">
        <f t="shared" si="18"/>
        <v>177</v>
      </c>
      <c r="D50" s="78">
        <f t="shared" si="18"/>
        <v>215</v>
      </c>
      <c r="E50" s="79">
        <f t="shared" si="15"/>
        <v>82.32558139534883</v>
      </c>
      <c r="F50" s="80">
        <f t="shared" si="16"/>
        <v>1.1167772997920287</v>
      </c>
      <c r="G50" s="18">
        <v>28</v>
      </c>
      <c r="H50" s="18">
        <v>16</v>
      </c>
      <c r="I50" s="18">
        <v>12</v>
      </c>
      <c r="J50" s="79">
        <v>133.33333333333331</v>
      </c>
      <c r="K50" s="81">
        <v>1.030169242089772</v>
      </c>
      <c r="L50" s="35">
        <v>22</v>
      </c>
      <c r="M50" s="18">
        <v>12</v>
      </c>
      <c r="N50" s="18">
        <v>10</v>
      </c>
      <c r="O50" s="79">
        <v>120</v>
      </c>
      <c r="P50" s="80">
        <v>61.111111111111114</v>
      </c>
      <c r="Q50" s="18">
        <v>12</v>
      </c>
      <c r="R50" s="18">
        <v>6</v>
      </c>
      <c r="S50" s="18">
        <v>6</v>
      </c>
      <c r="T50" s="79">
        <v>100</v>
      </c>
      <c r="U50" s="80">
        <v>1.090909090909091</v>
      </c>
      <c r="V50" s="18">
        <v>30</v>
      </c>
      <c r="W50" s="18">
        <v>11</v>
      </c>
      <c r="X50" s="18">
        <v>19</v>
      </c>
      <c r="Y50" s="79">
        <v>57.89473684210527</v>
      </c>
      <c r="Z50" s="80">
        <v>1.2453300124533</v>
      </c>
      <c r="AA50" s="18">
        <v>56</v>
      </c>
      <c r="AB50" s="18">
        <v>31</v>
      </c>
      <c r="AC50" s="18">
        <v>25</v>
      </c>
      <c r="AD50" s="79">
        <v>124</v>
      </c>
      <c r="AE50" s="80">
        <v>0.8242566970856637</v>
      </c>
      <c r="AF50" s="18">
        <v>81</v>
      </c>
      <c r="AG50" s="18">
        <v>19</v>
      </c>
      <c r="AH50" s="18">
        <v>62</v>
      </c>
      <c r="AI50" s="79">
        <v>30.64516129032258</v>
      </c>
      <c r="AJ50" s="80">
        <v>1.3285222240446122</v>
      </c>
      <c r="AK50" s="18">
        <v>51</v>
      </c>
      <c r="AL50" s="18">
        <v>22</v>
      </c>
      <c r="AM50" s="18">
        <v>29</v>
      </c>
      <c r="AN50" s="79">
        <v>75.86206896551724</v>
      </c>
      <c r="AO50" s="80">
        <v>1.2617516081147946</v>
      </c>
      <c r="AP50" s="18">
        <v>25</v>
      </c>
      <c r="AQ50" s="18">
        <v>18</v>
      </c>
      <c r="AR50" s="18">
        <v>7</v>
      </c>
      <c r="AS50" s="79">
        <v>257.14285714285717</v>
      </c>
      <c r="AT50" s="80">
        <v>1.0229132569558101</v>
      </c>
      <c r="AU50" s="18">
        <v>18</v>
      </c>
      <c r="AV50" s="18">
        <v>7</v>
      </c>
      <c r="AW50" s="18">
        <v>11</v>
      </c>
      <c r="AX50" s="79">
        <v>63.63636363636363</v>
      </c>
      <c r="AY50" s="80">
        <v>1.015228426395939</v>
      </c>
      <c r="AZ50" s="18">
        <v>17</v>
      </c>
      <c r="BA50" s="18">
        <v>11</v>
      </c>
      <c r="BB50" s="18">
        <v>6</v>
      </c>
      <c r="BC50" s="79">
        <v>183.33333333333331</v>
      </c>
      <c r="BD50" s="80">
        <v>0.9988249118683901</v>
      </c>
      <c r="BE50" s="18">
        <v>7</v>
      </c>
      <c r="BF50" s="18">
        <v>4</v>
      </c>
      <c r="BG50" s="18">
        <v>3</v>
      </c>
      <c r="BH50" s="79">
        <v>133.33333333333331</v>
      </c>
      <c r="BI50" s="80">
        <v>0.6439742410303588</v>
      </c>
      <c r="BJ50" s="18">
        <v>17</v>
      </c>
      <c r="BK50" s="18">
        <v>8</v>
      </c>
      <c r="BL50" s="18">
        <v>9</v>
      </c>
      <c r="BM50" s="79">
        <v>88.88888888888889</v>
      </c>
      <c r="BN50" s="80">
        <v>1.829924650161464</v>
      </c>
      <c r="BO50" s="18">
        <v>11</v>
      </c>
      <c r="BP50" s="18">
        <v>5</v>
      </c>
      <c r="BQ50" s="18">
        <v>6</v>
      </c>
      <c r="BR50" s="82">
        <v>83.33333333333334</v>
      </c>
      <c r="BS50" s="80">
        <v>1.4965986394557822</v>
      </c>
      <c r="BT50" s="18">
        <v>5</v>
      </c>
      <c r="BU50" s="18">
        <v>3</v>
      </c>
      <c r="BV50" s="18">
        <v>2</v>
      </c>
      <c r="BW50" s="79">
        <v>150</v>
      </c>
      <c r="BX50" s="80">
        <v>0.8865248226950355</v>
      </c>
      <c r="BY50" s="18">
        <v>6</v>
      </c>
      <c r="BZ50" s="18">
        <v>1</v>
      </c>
      <c r="CA50" s="18">
        <v>5</v>
      </c>
      <c r="CB50" s="79">
        <v>20</v>
      </c>
      <c r="CC50" s="80">
        <v>1.7804154302670623</v>
      </c>
      <c r="CD50" s="18">
        <v>4</v>
      </c>
      <c r="CE50" s="18">
        <v>3</v>
      </c>
      <c r="CF50" s="19">
        <v>1</v>
      </c>
      <c r="CG50" s="79">
        <v>300</v>
      </c>
      <c r="CH50" s="80">
        <v>1.5151515151515151</v>
      </c>
      <c r="CI50" s="29">
        <v>1</v>
      </c>
      <c r="CJ50" s="18">
        <v>0</v>
      </c>
      <c r="CK50" s="29">
        <v>1</v>
      </c>
      <c r="CL50" s="79" t="s">
        <v>210</v>
      </c>
      <c r="CM50" s="80">
        <v>0.5494505494505495</v>
      </c>
      <c r="CN50" s="29">
        <v>1</v>
      </c>
      <c r="CO50" s="18">
        <v>0</v>
      </c>
      <c r="CP50" s="29">
        <v>1</v>
      </c>
      <c r="CQ50" s="79" t="s">
        <v>210</v>
      </c>
      <c r="CR50" s="80">
        <v>1.1494252873563218</v>
      </c>
      <c r="CS50" s="83">
        <f>SUM(CT50:CU50)</f>
        <v>0</v>
      </c>
      <c r="CT50" s="78"/>
      <c r="CU50" s="83"/>
      <c r="CV50" s="79"/>
      <c r="CW50" s="85">
        <f t="shared" si="17"/>
        <v>0</v>
      </c>
    </row>
    <row r="51" spans="1:101" ht="13.5">
      <c r="A51" s="41" t="s">
        <v>97</v>
      </c>
      <c r="B51" s="77">
        <f>SUM(C51:D51)</f>
        <v>26</v>
      </c>
      <c r="C51" s="78">
        <f t="shared" si="18"/>
        <v>13</v>
      </c>
      <c r="D51" s="78">
        <f t="shared" si="18"/>
        <v>13</v>
      </c>
      <c r="E51" s="79">
        <f t="shared" si="15"/>
        <v>100</v>
      </c>
      <c r="F51" s="80">
        <f t="shared" si="16"/>
        <v>0.0740719637617162</v>
      </c>
      <c r="G51" s="18"/>
      <c r="H51" s="18"/>
      <c r="I51" s="18"/>
      <c r="J51" s="79" t="s">
        <v>211</v>
      </c>
      <c r="K51" s="81">
        <v>0</v>
      </c>
      <c r="L51" s="35">
        <v>2</v>
      </c>
      <c r="M51" s="18">
        <v>1</v>
      </c>
      <c r="N51" s="18">
        <v>1</v>
      </c>
      <c r="O51" s="79">
        <v>100</v>
      </c>
      <c r="P51" s="80">
        <v>9.090909090909092</v>
      </c>
      <c r="Q51" s="18">
        <v>2</v>
      </c>
      <c r="R51" s="18">
        <v>1</v>
      </c>
      <c r="S51" s="18">
        <v>1</v>
      </c>
      <c r="T51" s="79">
        <v>100</v>
      </c>
      <c r="U51" s="80">
        <v>0.18181818181818182</v>
      </c>
      <c r="V51" s="18">
        <v>4</v>
      </c>
      <c r="W51" s="18">
        <v>3</v>
      </c>
      <c r="X51" s="18">
        <v>1</v>
      </c>
      <c r="Y51" s="79">
        <v>300</v>
      </c>
      <c r="Z51" s="80">
        <v>0.16604400166044</v>
      </c>
      <c r="AA51" s="18">
        <v>4</v>
      </c>
      <c r="AB51" s="18">
        <v>2</v>
      </c>
      <c r="AC51" s="18">
        <v>2</v>
      </c>
      <c r="AD51" s="79">
        <v>100</v>
      </c>
      <c r="AE51" s="80">
        <v>0.05887547836326171</v>
      </c>
      <c r="AF51" s="18">
        <v>6</v>
      </c>
      <c r="AG51" s="18">
        <v>2</v>
      </c>
      <c r="AH51" s="18">
        <v>4</v>
      </c>
      <c r="AI51" s="79">
        <v>50</v>
      </c>
      <c r="AJ51" s="80">
        <v>0.09840905363293423</v>
      </c>
      <c r="AK51" s="18">
        <v>2</v>
      </c>
      <c r="AL51" s="18">
        <v>0</v>
      </c>
      <c r="AM51" s="18">
        <v>2</v>
      </c>
      <c r="AN51" s="79" t="s">
        <v>210</v>
      </c>
      <c r="AO51" s="80">
        <v>0.04948045522018803</v>
      </c>
      <c r="AP51" s="18">
        <v>2</v>
      </c>
      <c r="AQ51" s="18">
        <v>1</v>
      </c>
      <c r="AR51" s="18">
        <v>1</v>
      </c>
      <c r="AS51" s="79">
        <v>100</v>
      </c>
      <c r="AT51" s="80">
        <v>0.08183306055646482</v>
      </c>
      <c r="AU51" s="18">
        <v>1</v>
      </c>
      <c r="AV51" s="18">
        <v>1</v>
      </c>
      <c r="AW51" s="18">
        <v>0</v>
      </c>
      <c r="AX51" s="79" t="s">
        <v>211</v>
      </c>
      <c r="AY51" s="80">
        <v>0.05640157924421885</v>
      </c>
      <c r="AZ51" s="18">
        <v>2</v>
      </c>
      <c r="BA51" s="18">
        <v>2</v>
      </c>
      <c r="BB51" s="18">
        <v>0</v>
      </c>
      <c r="BC51" s="79" t="s">
        <v>211</v>
      </c>
      <c r="BD51" s="80">
        <v>0.11750881316098707</v>
      </c>
      <c r="BE51" s="18">
        <v>1</v>
      </c>
      <c r="BF51" s="18">
        <v>0</v>
      </c>
      <c r="BG51" s="18">
        <v>1</v>
      </c>
      <c r="BH51" s="79" t="s">
        <v>210</v>
      </c>
      <c r="BI51" s="80">
        <v>0.09199632014719411</v>
      </c>
      <c r="BJ51" s="18"/>
      <c r="BK51" s="18"/>
      <c r="BL51" s="18"/>
      <c r="BM51" s="79" t="s">
        <v>211</v>
      </c>
      <c r="BN51" s="80">
        <v>0</v>
      </c>
      <c r="BO51" s="18"/>
      <c r="BP51" s="18"/>
      <c r="BQ51" s="18"/>
      <c r="BR51" s="82" t="s">
        <v>211</v>
      </c>
      <c r="BS51" s="80">
        <v>0</v>
      </c>
      <c r="BT51" s="18"/>
      <c r="BU51" s="18"/>
      <c r="BV51" s="18"/>
      <c r="BW51" s="79" t="s">
        <v>211</v>
      </c>
      <c r="BX51" s="80">
        <v>0</v>
      </c>
      <c r="BY51" s="18"/>
      <c r="BZ51" s="18"/>
      <c r="CA51" s="18"/>
      <c r="CB51" s="79" t="s">
        <v>211</v>
      </c>
      <c r="CC51" s="80">
        <v>0</v>
      </c>
      <c r="CD51" s="18"/>
      <c r="CE51" s="18"/>
      <c r="CF51" s="19"/>
      <c r="CG51" s="79" t="s">
        <v>211</v>
      </c>
      <c r="CH51" s="80">
        <v>0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1973</v>
      </c>
      <c r="C52" s="70">
        <f>SUM(C53:C59)</f>
        <v>1018</v>
      </c>
      <c r="D52" s="70">
        <f>SUM(D53:D59)</f>
        <v>955</v>
      </c>
      <c r="E52" s="71">
        <f t="shared" si="15"/>
        <v>106.59685863874347</v>
      </c>
      <c r="F52" s="72">
        <f t="shared" si="16"/>
        <v>5.620922480841002</v>
      </c>
      <c r="G52" s="70">
        <f>SUM(G53:G59)</f>
        <v>144</v>
      </c>
      <c r="H52" s="70">
        <f>SUM(H53:H59)</f>
        <v>87</v>
      </c>
      <c r="I52" s="70">
        <f>SUM(I53:I59)</f>
        <v>57</v>
      </c>
      <c r="J52" s="71">
        <f>IF(ISERROR(H52/I52),"***",H52/I52*100)</f>
        <v>152.63157894736844</v>
      </c>
      <c r="K52" s="72">
        <f>G52/$G$7*100</f>
        <v>5.298013245033113</v>
      </c>
      <c r="L52" s="73">
        <f>SUM(L53:L59)</f>
        <v>77</v>
      </c>
      <c r="M52" s="70">
        <f>SUM(M53:M59)</f>
        <v>39</v>
      </c>
      <c r="N52" s="70">
        <f>SUM(N53:N59)</f>
        <v>38</v>
      </c>
      <c r="O52" s="71">
        <f>IF(ISERROR(M52/N52),"***",M52/N52*100)</f>
        <v>102.63157894736842</v>
      </c>
      <c r="P52" s="72">
        <f>L52/$L$7*100</f>
        <v>4.313725490196078</v>
      </c>
      <c r="Q52" s="70">
        <f>SUM(Q53:Q59)</f>
        <v>69</v>
      </c>
      <c r="R52" s="70">
        <f>SUM(R53:R59)</f>
        <v>38</v>
      </c>
      <c r="S52" s="70">
        <f>SUM(S53:S59)</f>
        <v>31</v>
      </c>
      <c r="T52" s="71">
        <f>IF(ISERROR(R52/S52),"***",R52/S52*100)</f>
        <v>122.58064516129032</v>
      </c>
      <c r="U52" s="72">
        <f>Q52/$Q$7*100</f>
        <v>6.2727272727272725</v>
      </c>
      <c r="V52" s="70">
        <f>SUM(V53:V59)</f>
        <v>110</v>
      </c>
      <c r="W52" s="70">
        <f>SUM(W53:W59)</f>
        <v>65</v>
      </c>
      <c r="X52" s="70">
        <f>SUM(X53:X59)</f>
        <v>45</v>
      </c>
      <c r="Y52" s="71">
        <f>IF(ISERROR(W52/X52),"***",W52/X52*100)</f>
        <v>144.44444444444443</v>
      </c>
      <c r="Z52" s="72">
        <f>V52/$V$7*100</f>
        <v>4.5662100456621</v>
      </c>
      <c r="AA52" s="70">
        <f>SUM(AA53:AA59)</f>
        <v>371</v>
      </c>
      <c r="AB52" s="70">
        <f>SUM(AB53:AB59)</f>
        <v>175</v>
      </c>
      <c r="AC52" s="70">
        <f>SUM(AC53:AC59)</f>
        <v>196</v>
      </c>
      <c r="AD52" s="71">
        <f>IF(ISERROR(AB52/AC52),"***",AB52/AC52*100)</f>
        <v>89.28571428571429</v>
      </c>
      <c r="AE52" s="72">
        <f>AA52/$AA$7*100</f>
        <v>5.460700618192523</v>
      </c>
      <c r="AF52" s="70">
        <f>SUM(AF53:AF59)</f>
        <v>328</v>
      </c>
      <c r="AG52" s="70">
        <f>SUM(AG53:AG59)</f>
        <v>131</v>
      </c>
      <c r="AH52" s="70">
        <f>SUM(AH53:AH59)</f>
        <v>197</v>
      </c>
      <c r="AI52" s="71">
        <f>IF(ISERROR(AG52/AH52),"***",AG52/AH52*100)</f>
        <v>66.49746192893402</v>
      </c>
      <c r="AJ52" s="72">
        <f>AF52/$AF$7*100</f>
        <v>5.379694931933738</v>
      </c>
      <c r="AK52" s="70">
        <f>SUM(AK53:AK59)</f>
        <v>201</v>
      </c>
      <c r="AL52" s="70">
        <f>SUM(AL53:AL59)</f>
        <v>95</v>
      </c>
      <c r="AM52" s="70">
        <f>SUM(AM53:AM59)</f>
        <v>106</v>
      </c>
      <c r="AN52" s="71">
        <f>IF(ISERROR(AL52/AM52),"***",AL52/AM52*100)</f>
        <v>89.62264150943396</v>
      </c>
      <c r="AO52" s="72">
        <f>AK52/$AK$7*100</f>
        <v>4.972785749628897</v>
      </c>
      <c r="AP52" s="70">
        <f>SUM(AP53:AP59)</f>
        <v>155</v>
      </c>
      <c r="AQ52" s="70">
        <f>SUM(AQ53:AQ59)</f>
        <v>86</v>
      </c>
      <c r="AR52" s="70">
        <f>SUM(AR53:AR59)</f>
        <v>69</v>
      </c>
      <c r="AS52" s="71">
        <f>IF(ISERROR(AQ52/AR52),"***",AQ52/AR52*100)</f>
        <v>124.63768115942028</v>
      </c>
      <c r="AT52" s="72">
        <f>AP52/$AP$7*100</f>
        <v>6.342062193126023</v>
      </c>
      <c r="AU52" s="70">
        <f>SUM(AU53:AU59)</f>
        <v>133</v>
      </c>
      <c r="AV52" s="70">
        <f>SUM(AV53:AV59)</f>
        <v>91</v>
      </c>
      <c r="AW52" s="70">
        <f>SUM(AW53:AW59)</f>
        <v>42</v>
      </c>
      <c r="AX52" s="71">
        <f>IF(ISERROR(AV52/AW52),"***",AV52/AW52*100)</f>
        <v>216.66666666666666</v>
      </c>
      <c r="AY52" s="72">
        <f>AU52/$AU$7*100</f>
        <v>7.501410039481106</v>
      </c>
      <c r="AZ52" s="70">
        <f>SUM(AZ53:AZ59)</f>
        <v>112</v>
      </c>
      <c r="BA52" s="70">
        <f>SUM(BA53:BA59)</f>
        <v>65</v>
      </c>
      <c r="BB52" s="70">
        <f>SUM(BB53:BB59)</f>
        <v>47</v>
      </c>
      <c r="BC52" s="71">
        <f>IF(ISERROR(BA52/BB52),"***",BA52/BB52*100)</f>
        <v>138.29787234042556</v>
      </c>
      <c r="BD52" s="72">
        <f>AZ52/$AZ$7*100</f>
        <v>6.580493537015276</v>
      </c>
      <c r="BE52" s="70">
        <f>SUM(BE53:BE59)</f>
        <v>64</v>
      </c>
      <c r="BF52" s="70">
        <f>SUM(BF53:BF59)</f>
        <v>37</v>
      </c>
      <c r="BG52" s="70">
        <f>SUM(BG53:BG59)</f>
        <v>27</v>
      </c>
      <c r="BH52" s="71">
        <f>IF(ISERROR(BF52/BG52),"***",BF52/BG52*100)</f>
        <v>137.03703703703704</v>
      </c>
      <c r="BI52" s="72">
        <f>BE52/$BE$7*100</f>
        <v>5.887764489420423</v>
      </c>
      <c r="BJ52" s="70">
        <f>SUM(BJ53:BJ59)</f>
        <v>66</v>
      </c>
      <c r="BK52" s="70">
        <f>SUM(BK53:BK59)</f>
        <v>38</v>
      </c>
      <c r="BL52" s="70">
        <f>SUM(BL53:BL59)</f>
        <v>28</v>
      </c>
      <c r="BM52" s="71">
        <f>IF(ISERROR(BK52/BL52),"***",BK52/BL52*100)</f>
        <v>135.71428571428572</v>
      </c>
      <c r="BN52" s="72">
        <f>BJ52/$BJ$7*100</f>
        <v>7.104413347685684</v>
      </c>
      <c r="BO52" s="70">
        <f>SUM(BO53:BO59)</f>
        <v>42</v>
      </c>
      <c r="BP52" s="70">
        <f>SUM(BP53:BP59)</f>
        <v>24</v>
      </c>
      <c r="BQ52" s="70">
        <f>SUM(BQ53:BQ59)</f>
        <v>18</v>
      </c>
      <c r="BR52" s="71">
        <f>IF(ISERROR(BP52/BQ52),"***",BP52/BQ52*100)</f>
        <v>133.33333333333331</v>
      </c>
      <c r="BS52" s="72">
        <f>BO52/$BO$7*100</f>
        <v>5.714285714285714</v>
      </c>
      <c r="BT52" s="70">
        <f>SUM(BT53:BT59)</f>
        <v>42</v>
      </c>
      <c r="BU52" s="70">
        <f>SUM(BU53:BU59)</f>
        <v>24</v>
      </c>
      <c r="BV52" s="70">
        <f>SUM(BV53:BV59)</f>
        <v>18</v>
      </c>
      <c r="BW52" s="71">
        <f>IF(ISERROR(BU52/BV52),"***",BU52/BV52*100)</f>
        <v>133.33333333333331</v>
      </c>
      <c r="BX52" s="72">
        <f>BT52/$BT$7*100</f>
        <v>7.446808510638298</v>
      </c>
      <c r="BY52" s="70">
        <f>SUM(BY53:BY59)</f>
        <v>21</v>
      </c>
      <c r="BZ52" s="70">
        <f>SUM(BZ53:BZ59)</f>
        <v>10</v>
      </c>
      <c r="CA52" s="70">
        <f>SUM(CA53:CA59)</f>
        <v>11</v>
      </c>
      <c r="CB52" s="71">
        <f>IF(ISERROR(BZ52/CA52),"***",BZ52/CA52*100)</f>
        <v>90.9090909090909</v>
      </c>
      <c r="CC52" s="72">
        <f>BY52/$BY$7*100</f>
        <v>6.231454005934718</v>
      </c>
      <c r="CD52" s="70">
        <f>SUM(CD53:CD59)</f>
        <v>20</v>
      </c>
      <c r="CE52" s="70">
        <f>SUM(CE53:CE59)</f>
        <v>9</v>
      </c>
      <c r="CF52" s="74">
        <f>SUM(CF53:CF59)</f>
        <v>11</v>
      </c>
      <c r="CG52" s="71">
        <f>IF(ISERROR(CE52/CF52),"***",CE52/CF52*100)</f>
        <v>81.81818181818183</v>
      </c>
      <c r="CH52" s="72">
        <f>CD52/$CD$7*100</f>
        <v>7.575757575757576</v>
      </c>
      <c r="CI52" s="75">
        <f>SUM(CI53:CI59)</f>
        <v>13</v>
      </c>
      <c r="CJ52" s="70">
        <f>SUM(CJ53:CJ59)</f>
        <v>1</v>
      </c>
      <c r="CK52" s="75">
        <f>SUM(CK53:CK59)</f>
        <v>12</v>
      </c>
      <c r="CL52" s="71">
        <f>IF(ISERROR(CJ52/CK52),"***",CJ52/CK52*100)</f>
        <v>8.333333333333332</v>
      </c>
      <c r="CM52" s="72">
        <f>CI52/$CI$7*100</f>
        <v>7.142857142857142</v>
      </c>
      <c r="CN52" s="75">
        <f>SUM(CN53:CN59)</f>
        <v>4</v>
      </c>
      <c r="CO52" s="70">
        <f>SUM(CO53:CO59)</f>
        <v>2</v>
      </c>
      <c r="CP52" s="75">
        <f>SUM(CP53:CP59)</f>
        <v>2</v>
      </c>
      <c r="CQ52" s="71">
        <f>IF(ISERROR(CO52/CP52),"***",CO52/CP52*100)</f>
        <v>100</v>
      </c>
      <c r="CR52" s="72">
        <f>CN52/$CN$7*100</f>
        <v>4.597701149425287</v>
      </c>
      <c r="CS52" s="75">
        <f>SUM(CS53:CS59)</f>
        <v>1</v>
      </c>
      <c r="CT52" s="70">
        <f>SUM(CT53:CT59)</f>
        <v>1</v>
      </c>
      <c r="CU52" s="75">
        <f>SUM(CU53:CU59)</f>
        <v>0</v>
      </c>
      <c r="CV52" s="71" t="str">
        <f aca="true" t="shared" si="19" ref="CV52:CV68">IF(ISERROR(CT52/CU52),"***",CT52/CU52*100)</f>
        <v>***</v>
      </c>
      <c r="CW52" s="94">
        <f t="shared" si="17"/>
        <v>1.9230769230769231</v>
      </c>
    </row>
    <row r="53" spans="1:101" ht="13.5">
      <c r="A53" s="45" t="s">
        <v>99</v>
      </c>
      <c r="B53" s="77">
        <f aca="true" t="shared" si="20" ref="B53:B59">SUM(C53:D53)</f>
        <v>875</v>
      </c>
      <c r="C53" s="78">
        <f aca="true" t="shared" si="21" ref="C53:D59">H53+M53+R53+W53+AB53+AG53+AL53+AQ53+AV53+BA53+BF53+BK53+BP53+BU53+BZ53+CE53+CJ53+CO53+CT53</f>
        <v>443</v>
      </c>
      <c r="D53" s="78">
        <f t="shared" si="21"/>
        <v>432</v>
      </c>
      <c r="E53" s="79">
        <f t="shared" si="15"/>
        <v>102.5462962962963</v>
      </c>
      <c r="F53" s="80">
        <f t="shared" si="16"/>
        <v>2.492806472750064</v>
      </c>
      <c r="G53" s="18">
        <v>66</v>
      </c>
      <c r="H53" s="18">
        <v>41</v>
      </c>
      <c r="I53" s="18">
        <v>25</v>
      </c>
      <c r="J53" s="79">
        <v>164</v>
      </c>
      <c r="K53" s="81">
        <v>2.4282560706401766</v>
      </c>
      <c r="L53" s="35">
        <v>47</v>
      </c>
      <c r="M53" s="18">
        <v>25</v>
      </c>
      <c r="N53" s="18">
        <v>22</v>
      </c>
      <c r="O53" s="79">
        <v>113.63636363636364</v>
      </c>
      <c r="P53" s="80">
        <v>2350</v>
      </c>
      <c r="Q53" s="18">
        <v>30</v>
      </c>
      <c r="R53" s="18">
        <v>18</v>
      </c>
      <c r="S53" s="18">
        <v>12</v>
      </c>
      <c r="T53" s="79">
        <v>150</v>
      </c>
      <c r="U53" s="80">
        <v>2.727272727272727</v>
      </c>
      <c r="V53" s="18">
        <v>45</v>
      </c>
      <c r="W53" s="18">
        <v>28</v>
      </c>
      <c r="X53" s="18">
        <v>17</v>
      </c>
      <c r="Y53" s="79">
        <v>164.70588235294116</v>
      </c>
      <c r="Z53" s="80">
        <v>1.86799501867995</v>
      </c>
      <c r="AA53" s="18">
        <v>161</v>
      </c>
      <c r="AB53" s="18">
        <v>72</v>
      </c>
      <c r="AC53" s="18">
        <v>89</v>
      </c>
      <c r="AD53" s="79">
        <v>80.89887640449437</v>
      </c>
      <c r="AE53" s="80">
        <v>2.3697380041212837</v>
      </c>
      <c r="AF53" s="18">
        <v>166</v>
      </c>
      <c r="AG53" s="18">
        <v>66</v>
      </c>
      <c r="AH53" s="18">
        <v>100</v>
      </c>
      <c r="AI53" s="79">
        <v>66</v>
      </c>
      <c r="AJ53" s="80">
        <v>2.722650483844514</v>
      </c>
      <c r="AK53" s="18">
        <v>115</v>
      </c>
      <c r="AL53" s="18">
        <v>49</v>
      </c>
      <c r="AM53" s="18">
        <v>66</v>
      </c>
      <c r="AN53" s="79">
        <v>74.24242424242425</v>
      </c>
      <c r="AO53" s="80">
        <v>2.8451261751608117</v>
      </c>
      <c r="AP53" s="18">
        <v>70</v>
      </c>
      <c r="AQ53" s="18">
        <v>42</v>
      </c>
      <c r="AR53" s="18">
        <v>28</v>
      </c>
      <c r="AS53" s="79">
        <v>150</v>
      </c>
      <c r="AT53" s="80">
        <v>2.8641571194762685</v>
      </c>
      <c r="AU53" s="18">
        <v>44</v>
      </c>
      <c r="AV53" s="18">
        <v>29</v>
      </c>
      <c r="AW53" s="18">
        <v>15</v>
      </c>
      <c r="AX53" s="79">
        <v>193.33333333333334</v>
      </c>
      <c r="AY53" s="80">
        <v>2.481669486745629</v>
      </c>
      <c r="AZ53" s="18">
        <v>41</v>
      </c>
      <c r="BA53" s="18">
        <v>24</v>
      </c>
      <c r="BB53" s="18">
        <v>17</v>
      </c>
      <c r="BC53" s="79">
        <v>141.1764705882353</v>
      </c>
      <c r="BD53" s="80">
        <v>2.408930669800235</v>
      </c>
      <c r="BE53" s="18">
        <v>18</v>
      </c>
      <c r="BF53" s="18">
        <v>12</v>
      </c>
      <c r="BG53" s="18">
        <v>6</v>
      </c>
      <c r="BH53" s="79">
        <v>200</v>
      </c>
      <c r="BI53" s="80">
        <v>1.6559337626494939</v>
      </c>
      <c r="BJ53" s="18">
        <v>28</v>
      </c>
      <c r="BK53" s="18">
        <v>13</v>
      </c>
      <c r="BL53" s="18">
        <v>15</v>
      </c>
      <c r="BM53" s="79">
        <v>86.66666666666667</v>
      </c>
      <c r="BN53" s="80">
        <v>3.013993541442411</v>
      </c>
      <c r="BO53" s="18">
        <v>11</v>
      </c>
      <c r="BP53" s="18">
        <v>7</v>
      </c>
      <c r="BQ53" s="18">
        <v>4</v>
      </c>
      <c r="BR53" s="82">
        <v>175</v>
      </c>
      <c r="BS53" s="80">
        <v>1.4965986394557822</v>
      </c>
      <c r="BT53" s="18">
        <v>15</v>
      </c>
      <c r="BU53" s="18">
        <v>8</v>
      </c>
      <c r="BV53" s="18">
        <v>7</v>
      </c>
      <c r="BW53" s="79">
        <v>114.28571428571428</v>
      </c>
      <c r="BX53" s="80">
        <v>2.6595744680851063</v>
      </c>
      <c r="BY53" s="18">
        <v>7</v>
      </c>
      <c r="BZ53" s="18">
        <v>2</v>
      </c>
      <c r="CA53" s="18">
        <v>5</v>
      </c>
      <c r="CB53" s="79">
        <v>40</v>
      </c>
      <c r="CC53" s="80">
        <v>2.0771513353115725</v>
      </c>
      <c r="CD53" s="18">
        <v>8</v>
      </c>
      <c r="CE53" s="18">
        <v>6</v>
      </c>
      <c r="CF53" s="19">
        <v>2</v>
      </c>
      <c r="CG53" s="79">
        <v>300</v>
      </c>
      <c r="CH53" s="80">
        <v>3.0303030303030303</v>
      </c>
      <c r="CI53" s="29">
        <v>2</v>
      </c>
      <c r="CJ53" s="18">
        <v>0</v>
      </c>
      <c r="CK53" s="29">
        <v>2</v>
      </c>
      <c r="CL53" s="79" t="s">
        <v>210</v>
      </c>
      <c r="CM53" s="80">
        <v>1.098901098901099</v>
      </c>
      <c r="CN53" s="29">
        <v>1</v>
      </c>
      <c r="CO53" s="18">
        <v>1</v>
      </c>
      <c r="CP53" s="29">
        <v>0</v>
      </c>
      <c r="CQ53" s="79" t="s">
        <v>211</v>
      </c>
      <c r="CR53" s="80">
        <v>1.1494252873563218</v>
      </c>
      <c r="CS53" s="83">
        <f aca="true" t="shared" si="22" ref="CS53:CS59">SUM(CT53:CU53)</f>
        <v>0</v>
      </c>
      <c r="CT53" s="78"/>
      <c r="CU53" s="83"/>
      <c r="CV53" s="79" t="str">
        <f t="shared" si="19"/>
        <v>***</v>
      </c>
      <c r="CW53" s="85">
        <f t="shared" si="17"/>
        <v>0</v>
      </c>
    </row>
    <row r="54" spans="1:101" ht="13.5">
      <c r="A54" s="45" t="s">
        <v>100</v>
      </c>
      <c r="B54" s="77">
        <f t="shared" si="20"/>
        <v>323</v>
      </c>
      <c r="C54" s="78">
        <f t="shared" si="21"/>
        <v>165</v>
      </c>
      <c r="D54" s="78">
        <f t="shared" si="21"/>
        <v>158</v>
      </c>
      <c r="E54" s="79">
        <f t="shared" si="15"/>
        <v>104.43037974683544</v>
      </c>
      <c r="F54" s="80">
        <f t="shared" si="16"/>
        <v>0.9202017036551666</v>
      </c>
      <c r="G54" s="18">
        <v>30</v>
      </c>
      <c r="H54" s="18">
        <v>20</v>
      </c>
      <c r="I54" s="18">
        <v>10</v>
      </c>
      <c r="J54" s="79">
        <v>200</v>
      </c>
      <c r="K54" s="81">
        <v>1.1037527593818985</v>
      </c>
      <c r="L54" s="35">
        <v>11</v>
      </c>
      <c r="M54" s="18">
        <v>6</v>
      </c>
      <c r="N54" s="18">
        <v>5</v>
      </c>
      <c r="O54" s="79">
        <v>120</v>
      </c>
      <c r="P54" s="80">
        <v>23.404255319148938</v>
      </c>
      <c r="Q54" s="18">
        <v>14</v>
      </c>
      <c r="R54" s="18">
        <v>5</v>
      </c>
      <c r="S54" s="18">
        <v>9</v>
      </c>
      <c r="T54" s="79">
        <v>55.55555555555556</v>
      </c>
      <c r="U54" s="80">
        <v>1.2727272727272727</v>
      </c>
      <c r="V54" s="18">
        <v>20</v>
      </c>
      <c r="W54" s="18">
        <v>11</v>
      </c>
      <c r="X54" s="18">
        <v>9</v>
      </c>
      <c r="Y54" s="79">
        <v>122.22222222222223</v>
      </c>
      <c r="Z54" s="80">
        <v>0.8302200083022002</v>
      </c>
      <c r="AA54" s="18">
        <v>65</v>
      </c>
      <c r="AB54" s="18">
        <v>26</v>
      </c>
      <c r="AC54" s="18">
        <v>39</v>
      </c>
      <c r="AD54" s="79">
        <v>66.66666666666666</v>
      </c>
      <c r="AE54" s="80">
        <v>0.9567265234030027</v>
      </c>
      <c r="AF54" s="18">
        <v>51</v>
      </c>
      <c r="AG54" s="18">
        <v>24</v>
      </c>
      <c r="AH54" s="18">
        <v>27</v>
      </c>
      <c r="AI54" s="79">
        <v>88.88888888888889</v>
      </c>
      <c r="AJ54" s="80">
        <v>0.8364769558799409</v>
      </c>
      <c r="AK54" s="18">
        <v>25</v>
      </c>
      <c r="AL54" s="18">
        <v>15</v>
      </c>
      <c r="AM54" s="18">
        <v>10</v>
      </c>
      <c r="AN54" s="79">
        <v>150</v>
      </c>
      <c r="AO54" s="80">
        <v>0.6185056902523504</v>
      </c>
      <c r="AP54" s="18">
        <v>24</v>
      </c>
      <c r="AQ54" s="18">
        <v>10</v>
      </c>
      <c r="AR54" s="18">
        <v>14</v>
      </c>
      <c r="AS54" s="79">
        <v>71.42857142857143</v>
      </c>
      <c r="AT54" s="80">
        <v>0.9819967266775778</v>
      </c>
      <c r="AU54" s="18">
        <v>25</v>
      </c>
      <c r="AV54" s="18">
        <v>16</v>
      </c>
      <c r="AW54" s="18">
        <v>9</v>
      </c>
      <c r="AX54" s="79">
        <v>177.77777777777777</v>
      </c>
      <c r="AY54" s="80">
        <v>1.410039481105471</v>
      </c>
      <c r="AZ54" s="18">
        <v>14</v>
      </c>
      <c r="BA54" s="18">
        <v>10</v>
      </c>
      <c r="BB54" s="18">
        <v>4</v>
      </c>
      <c r="BC54" s="79">
        <v>250</v>
      </c>
      <c r="BD54" s="80">
        <v>0.8225616921269095</v>
      </c>
      <c r="BE54" s="18">
        <v>14</v>
      </c>
      <c r="BF54" s="18">
        <v>7</v>
      </c>
      <c r="BG54" s="18">
        <v>7</v>
      </c>
      <c r="BH54" s="79">
        <v>100</v>
      </c>
      <c r="BI54" s="80">
        <v>1.2879484820607177</v>
      </c>
      <c r="BJ54" s="18">
        <v>15</v>
      </c>
      <c r="BK54" s="18">
        <v>9</v>
      </c>
      <c r="BL54" s="18">
        <v>6</v>
      </c>
      <c r="BM54" s="79">
        <v>150</v>
      </c>
      <c r="BN54" s="80">
        <v>1.6146393972012916</v>
      </c>
      <c r="BO54" s="18">
        <v>6</v>
      </c>
      <c r="BP54" s="18">
        <v>3</v>
      </c>
      <c r="BQ54" s="18">
        <v>3</v>
      </c>
      <c r="BR54" s="82">
        <v>100</v>
      </c>
      <c r="BS54" s="80">
        <v>0.8163265306122449</v>
      </c>
      <c r="BT54" s="18">
        <v>4</v>
      </c>
      <c r="BU54" s="18">
        <v>2</v>
      </c>
      <c r="BV54" s="18">
        <v>2</v>
      </c>
      <c r="BW54" s="79">
        <v>100</v>
      </c>
      <c r="BX54" s="80">
        <v>0.7092198581560284</v>
      </c>
      <c r="BY54" s="18">
        <v>2</v>
      </c>
      <c r="BZ54" s="18">
        <v>1</v>
      </c>
      <c r="CA54" s="18">
        <v>1</v>
      </c>
      <c r="CB54" s="79">
        <v>100</v>
      </c>
      <c r="CC54" s="80">
        <v>0.5934718100890208</v>
      </c>
      <c r="CD54" s="18"/>
      <c r="CE54" s="18"/>
      <c r="CF54" s="19"/>
      <c r="CG54" s="79" t="s">
        <v>211</v>
      </c>
      <c r="CH54" s="80">
        <v>0</v>
      </c>
      <c r="CI54" s="29">
        <v>2</v>
      </c>
      <c r="CJ54" s="18">
        <v>0</v>
      </c>
      <c r="CK54" s="29">
        <v>2</v>
      </c>
      <c r="CL54" s="79" t="s">
        <v>210</v>
      </c>
      <c r="CM54" s="80">
        <v>1.098901098901099</v>
      </c>
      <c r="CN54" s="29">
        <v>1</v>
      </c>
      <c r="CO54" s="18">
        <v>0</v>
      </c>
      <c r="CP54" s="29">
        <v>1</v>
      </c>
      <c r="CQ54" s="79" t="s">
        <v>210</v>
      </c>
      <c r="CR54" s="80">
        <v>1.1494252873563218</v>
      </c>
      <c r="CS54" s="83">
        <f t="shared" si="22"/>
        <v>0</v>
      </c>
      <c r="CT54" s="78"/>
      <c r="CU54" s="83"/>
      <c r="CV54" s="79" t="str">
        <f t="shared" si="19"/>
        <v>***</v>
      </c>
      <c r="CW54" s="85">
        <f t="shared" si="17"/>
        <v>0</v>
      </c>
    </row>
    <row r="55" spans="1:101" ht="13.5">
      <c r="A55" s="45" t="s">
        <v>101</v>
      </c>
      <c r="B55" s="77">
        <f t="shared" si="20"/>
        <v>194</v>
      </c>
      <c r="C55" s="78">
        <f t="shared" si="21"/>
        <v>95</v>
      </c>
      <c r="D55" s="78">
        <f t="shared" si="21"/>
        <v>99</v>
      </c>
      <c r="E55" s="79">
        <f t="shared" si="15"/>
        <v>95.95959595959596</v>
      </c>
      <c r="F55" s="80">
        <f t="shared" si="16"/>
        <v>0.5526908065297285</v>
      </c>
      <c r="G55" s="18">
        <v>13</v>
      </c>
      <c r="H55" s="18">
        <v>7</v>
      </c>
      <c r="I55" s="18">
        <v>6</v>
      </c>
      <c r="J55" s="79">
        <v>116.66666666666667</v>
      </c>
      <c r="K55" s="81">
        <v>0.4782928623988227</v>
      </c>
      <c r="L55" s="35">
        <v>5</v>
      </c>
      <c r="M55" s="18">
        <v>2</v>
      </c>
      <c r="N55" s="18">
        <v>3</v>
      </c>
      <c r="O55" s="79">
        <v>66.66666666666666</v>
      </c>
      <c r="P55" s="80">
        <v>45.45454545454545</v>
      </c>
      <c r="Q55" s="18">
        <v>5</v>
      </c>
      <c r="R55" s="18">
        <v>3</v>
      </c>
      <c r="S55" s="18">
        <v>2</v>
      </c>
      <c r="T55" s="79">
        <v>150</v>
      </c>
      <c r="U55" s="80">
        <v>0.45454545454545453</v>
      </c>
      <c r="V55" s="18">
        <v>15</v>
      </c>
      <c r="W55" s="18">
        <v>12</v>
      </c>
      <c r="X55" s="18">
        <v>3</v>
      </c>
      <c r="Y55" s="79">
        <v>400</v>
      </c>
      <c r="Z55" s="80">
        <v>0.62266500622665</v>
      </c>
      <c r="AA55" s="18">
        <v>38</v>
      </c>
      <c r="AB55" s="18">
        <v>16</v>
      </c>
      <c r="AC55" s="18">
        <v>22</v>
      </c>
      <c r="AD55" s="79">
        <v>72.72727272727273</v>
      </c>
      <c r="AE55" s="80">
        <v>0.5593170444509862</v>
      </c>
      <c r="AF55" s="18">
        <v>31</v>
      </c>
      <c r="AG55" s="18">
        <v>9</v>
      </c>
      <c r="AH55" s="18">
        <v>22</v>
      </c>
      <c r="AI55" s="79">
        <v>40.909090909090914</v>
      </c>
      <c r="AJ55" s="80">
        <v>0.5084467771034935</v>
      </c>
      <c r="AK55" s="18">
        <v>14</v>
      </c>
      <c r="AL55" s="18">
        <v>6</v>
      </c>
      <c r="AM55" s="18">
        <v>8</v>
      </c>
      <c r="AN55" s="79">
        <v>75</v>
      </c>
      <c r="AO55" s="80">
        <v>0.34636318654131615</v>
      </c>
      <c r="AP55" s="18">
        <v>15</v>
      </c>
      <c r="AQ55" s="18">
        <v>8</v>
      </c>
      <c r="AR55" s="18">
        <v>7</v>
      </c>
      <c r="AS55" s="79">
        <v>114.28571428571428</v>
      </c>
      <c r="AT55" s="80">
        <v>0.613747954173486</v>
      </c>
      <c r="AU55" s="18">
        <v>15</v>
      </c>
      <c r="AV55" s="18">
        <v>13</v>
      </c>
      <c r="AW55" s="18">
        <v>2</v>
      </c>
      <c r="AX55" s="79">
        <v>650</v>
      </c>
      <c r="AY55" s="80">
        <v>0.8460236886632826</v>
      </c>
      <c r="AZ55" s="18">
        <v>12</v>
      </c>
      <c r="BA55" s="18">
        <v>5</v>
      </c>
      <c r="BB55" s="18">
        <v>7</v>
      </c>
      <c r="BC55" s="79">
        <v>71.42857142857143</v>
      </c>
      <c r="BD55" s="80">
        <v>0.7050528789659225</v>
      </c>
      <c r="BE55" s="18">
        <v>2</v>
      </c>
      <c r="BF55" s="18">
        <v>1</v>
      </c>
      <c r="BG55" s="18">
        <v>1</v>
      </c>
      <c r="BH55" s="79">
        <v>100</v>
      </c>
      <c r="BI55" s="80">
        <v>0.18399264029438822</v>
      </c>
      <c r="BJ55" s="18">
        <v>6</v>
      </c>
      <c r="BK55" s="18">
        <v>3</v>
      </c>
      <c r="BL55" s="18">
        <v>3</v>
      </c>
      <c r="BM55" s="79">
        <v>100</v>
      </c>
      <c r="BN55" s="80">
        <v>0.6458557588805167</v>
      </c>
      <c r="BO55" s="18">
        <v>7</v>
      </c>
      <c r="BP55" s="18">
        <v>4</v>
      </c>
      <c r="BQ55" s="18">
        <v>3</v>
      </c>
      <c r="BR55" s="82">
        <v>133.33333333333331</v>
      </c>
      <c r="BS55" s="80">
        <v>0.9523809523809524</v>
      </c>
      <c r="BT55" s="18">
        <v>6</v>
      </c>
      <c r="BU55" s="18">
        <v>4</v>
      </c>
      <c r="BV55" s="18">
        <v>2</v>
      </c>
      <c r="BW55" s="79">
        <v>200</v>
      </c>
      <c r="BX55" s="80">
        <v>1.0638297872340425</v>
      </c>
      <c r="BY55" s="18">
        <v>3</v>
      </c>
      <c r="BZ55" s="18">
        <v>2</v>
      </c>
      <c r="CA55" s="18">
        <v>1</v>
      </c>
      <c r="CB55" s="79">
        <v>200</v>
      </c>
      <c r="CC55" s="80">
        <v>0.8902077151335311</v>
      </c>
      <c r="CD55" s="18">
        <v>3</v>
      </c>
      <c r="CE55" s="18">
        <v>0</v>
      </c>
      <c r="CF55" s="19">
        <v>3</v>
      </c>
      <c r="CG55" s="79" t="s">
        <v>210</v>
      </c>
      <c r="CH55" s="80">
        <v>1.1363636363636365</v>
      </c>
      <c r="CI55" s="29">
        <v>4</v>
      </c>
      <c r="CJ55" s="18">
        <v>0</v>
      </c>
      <c r="CK55" s="29">
        <v>4</v>
      </c>
      <c r="CL55" s="79" t="s">
        <v>210</v>
      </c>
      <c r="CM55" s="80">
        <v>2.197802197802198</v>
      </c>
      <c r="CN55" s="29"/>
      <c r="CO55" s="18"/>
      <c r="CP55" s="29"/>
      <c r="CQ55" s="79" t="s">
        <v>211</v>
      </c>
      <c r="CR55" s="80">
        <v>0</v>
      </c>
      <c r="CS55" s="83">
        <f t="shared" si="22"/>
        <v>0</v>
      </c>
      <c r="CT55" s="78"/>
      <c r="CU55" s="83"/>
      <c r="CV55" s="79" t="str">
        <f t="shared" si="19"/>
        <v>***</v>
      </c>
      <c r="CW55" s="85">
        <f t="shared" si="17"/>
        <v>0</v>
      </c>
    </row>
    <row r="56" spans="1:101" ht="13.5">
      <c r="A56" s="45" t="s">
        <v>102</v>
      </c>
      <c r="B56" s="77">
        <f t="shared" si="20"/>
        <v>240</v>
      </c>
      <c r="C56" s="78">
        <f t="shared" si="21"/>
        <v>130</v>
      </c>
      <c r="D56" s="78">
        <f t="shared" si="21"/>
        <v>110</v>
      </c>
      <c r="E56" s="79">
        <f t="shared" si="15"/>
        <v>118.18181818181819</v>
      </c>
      <c r="F56" s="80">
        <f t="shared" si="16"/>
        <v>0.6837412039543033</v>
      </c>
      <c r="G56" s="18">
        <v>20</v>
      </c>
      <c r="H56" s="18">
        <v>10</v>
      </c>
      <c r="I56" s="18">
        <v>10</v>
      </c>
      <c r="J56" s="79">
        <v>100</v>
      </c>
      <c r="K56" s="81">
        <v>0.7358351729212657</v>
      </c>
      <c r="L56" s="35">
        <v>8</v>
      </c>
      <c r="M56" s="18">
        <v>4</v>
      </c>
      <c r="N56" s="18">
        <v>4</v>
      </c>
      <c r="O56" s="79">
        <v>100</v>
      </c>
      <c r="P56" s="80">
        <v>160</v>
      </c>
      <c r="Q56" s="18">
        <v>8</v>
      </c>
      <c r="R56" s="18">
        <v>7</v>
      </c>
      <c r="S56" s="18">
        <v>1</v>
      </c>
      <c r="T56" s="79">
        <v>700</v>
      </c>
      <c r="U56" s="80">
        <v>0.7272727272727273</v>
      </c>
      <c r="V56" s="18">
        <v>16</v>
      </c>
      <c r="W56" s="18">
        <v>8</v>
      </c>
      <c r="X56" s="18">
        <v>8</v>
      </c>
      <c r="Y56" s="79">
        <v>100</v>
      </c>
      <c r="Z56" s="80">
        <v>0.66417600664176</v>
      </c>
      <c r="AA56" s="18">
        <v>40</v>
      </c>
      <c r="AB56" s="18">
        <v>20</v>
      </c>
      <c r="AC56" s="18">
        <v>20</v>
      </c>
      <c r="AD56" s="79">
        <v>100</v>
      </c>
      <c r="AE56" s="80">
        <v>0.588754783632617</v>
      </c>
      <c r="AF56" s="18">
        <v>35</v>
      </c>
      <c r="AG56" s="18">
        <v>17</v>
      </c>
      <c r="AH56" s="18">
        <v>18</v>
      </c>
      <c r="AI56" s="79">
        <v>94.44444444444444</v>
      </c>
      <c r="AJ56" s="80">
        <v>0.5740528128587831</v>
      </c>
      <c r="AK56" s="18">
        <v>18</v>
      </c>
      <c r="AL56" s="18">
        <v>10</v>
      </c>
      <c r="AM56" s="18">
        <v>8</v>
      </c>
      <c r="AN56" s="79">
        <v>125</v>
      </c>
      <c r="AO56" s="80">
        <v>0.4453240969816922</v>
      </c>
      <c r="AP56" s="18">
        <v>19</v>
      </c>
      <c r="AQ56" s="18">
        <v>12</v>
      </c>
      <c r="AR56" s="18">
        <v>7</v>
      </c>
      <c r="AS56" s="79">
        <v>171.42857142857142</v>
      </c>
      <c r="AT56" s="80">
        <v>0.7774140752864157</v>
      </c>
      <c r="AU56" s="18">
        <v>21</v>
      </c>
      <c r="AV56" s="18">
        <v>13</v>
      </c>
      <c r="AW56" s="18">
        <v>8</v>
      </c>
      <c r="AX56" s="79">
        <v>162.5</v>
      </c>
      <c r="AY56" s="80">
        <v>1.1844331641285957</v>
      </c>
      <c r="AZ56" s="18">
        <v>20</v>
      </c>
      <c r="BA56" s="18">
        <v>9</v>
      </c>
      <c r="BB56" s="18">
        <v>11</v>
      </c>
      <c r="BC56" s="79">
        <v>81.81818181818183</v>
      </c>
      <c r="BD56" s="80">
        <v>1.1750881316098707</v>
      </c>
      <c r="BE56" s="18">
        <v>14</v>
      </c>
      <c r="BF56" s="18">
        <v>8</v>
      </c>
      <c r="BG56" s="18">
        <v>6</v>
      </c>
      <c r="BH56" s="79">
        <v>133.33333333333331</v>
      </c>
      <c r="BI56" s="80">
        <v>1.2879484820607177</v>
      </c>
      <c r="BJ56" s="18">
        <v>3</v>
      </c>
      <c r="BK56" s="18">
        <v>3</v>
      </c>
      <c r="BL56" s="18">
        <v>0</v>
      </c>
      <c r="BM56" s="79" t="s">
        <v>211</v>
      </c>
      <c r="BN56" s="80">
        <v>0.32292787944025836</v>
      </c>
      <c r="BO56" s="18">
        <v>4</v>
      </c>
      <c r="BP56" s="18">
        <v>2</v>
      </c>
      <c r="BQ56" s="18">
        <v>2</v>
      </c>
      <c r="BR56" s="82">
        <v>100</v>
      </c>
      <c r="BS56" s="80">
        <v>0.5442176870748299</v>
      </c>
      <c r="BT56" s="18">
        <v>5</v>
      </c>
      <c r="BU56" s="18">
        <v>3</v>
      </c>
      <c r="BV56" s="18">
        <v>2</v>
      </c>
      <c r="BW56" s="79">
        <v>150</v>
      </c>
      <c r="BX56" s="80">
        <v>0.8865248226950355</v>
      </c>
      <c r="BY56" s="18">
        <v>4</v>
      </c>
      <c r="BZ56" s="18">
        <v>3</v>
      </c>
      <c r="CA56" s="18">
        <v>1</v>
      </c>
      <c r="CB56" s="79">
        <v>300</v>
      </c>
      <c r="CC56" s="80">
        <v>1.1869436201780417</v>
      </c>
      <c r="CD56" s="18">
        <v>2</v>
      </c>
      <c r="CE56" s="18">
        <v>0</v>
      </c>
      <c r="CF56" s="19">
        <v>2</v>
      </c>
      <c r="CG56" s="79" t="s">
        <v>210</v>
      </c>
      <c r="CH56" s="80">
        <v>0.7575757575757576</v>
      </c>
      <c r="CI56" s="29">
        <v>2</v>
      </c>
      <c r="CJ56" s="18">
        <v>0</v>
      </c>
      <c r="CK56" s="29">
        <v>2</v>
      </c>
      <c r="CL56" s="79" t="s">
        <v>210</v>
      </c>
      <c r="CM56" s="80">
        <v>1.098901098901099</v>
      </c>
      <c r="CN56" s="29"/>
      <c r="CO56" s="18"/>
      <c r="CP56" s="29"/>
      <c r="CQ56" s="79" t="s">
        <v>211</v>
      </c>
      <c r="CR56" s="80">
        <v>0</v>
      </c>
      <c r="CS56" s="83">
        <f t="shared" si="22"/>
        <v>1</v>
      </c>
      <c r="CT56" s="78">
        <v>1</v>
      </c>
      <c r="CU56" s="83"/>
      <c r="CV56" s="79" t="str">
        <f t="shared" si="19"/>
        <v>***</v>
      </c>
      <c r="CW56" s="85">
        <f t="shared" si="17"/>
        <v>1.9230769230769231</v>
      </c>
    </row>
    <row r="57" spans="1:101" ht="13.5">
      <c r="A57" s="45" t="s">
        <v>103</v>
      </c>
      <c r="B57" s="77">
        <f t="shared" si="20"/>
        <v>52</v>
      </c>
      <c r="C57" s="78">
        <f t="shared" si="21"/>
        <v>26</v>
      </c>
      <c r="D57" s="78">
        <f t="shared" si="21"/>
        <v>26</v>
      </c>
      <c r="E57" s="79">
        <f t="shared" si="15"/>
        <v>100</v>
      </c>
      <c r="F57" s="80">
        <f t="shared" si="16"/>
        <v>0.1481439275234324</v>
      </c>
      <c r="G57" s="18">
        <v>1</v>
      </c>
      <c r="H57" s="18">
        <v>1</v>
      </c>
      <c r="I57" s="18">
        <v>0</v>
      </c>
      <c r="J57" s="79" t="s">
        <v>211</v>
      </c>
      <c r="K57" s="81">
        <v>0.03679175864606328</v>
      </c>
      <c r="L57" s="35">
        <v>1</v>
      </c>
      <c r="M57" s="18">
        <v>0</v>
      </c>
      <c r="N57" s="18">
        <v>1</v>
      </c>
      <c r="O57" s="79" t="s">
        <v>211</v>
      </c>
      <c r="P57" s="80">
        <v>12.5</v>
      </c>
      <c r="Q57" s="18">
        <v>2</v>
      </c>
      <c r="R57" s="18">
        <v>1</v>
      </c>
      <c r="S57" s="18">
        <v>1</v>
      </c>
      <c r="T57" s="79">
        <v>100</v>
      </c>
      <c r="U57" s="80">
        <v>0.18181818181818182</v>
      </c>
      <c r="V57" s="18">
        <v>3</v>
      </c>
      <c r="W57" s="18">
        <v>2</v>
      </c>
      <c r="X57" s="18">
        <v>1</v>
      </c>
      <c r="Y57" s="79">
        <v>200</v>
      </c>
      <c r="Z57" s="80">
        <v>0.12453300124533001</v>
      </c>
      <c r="AA57" s="18">
        <v>7</v>
      </c>
      <c r="AB57" s="18">
        <v>5</v>
      </c>
      <c r="AC57" s="18">
        <v>2</v>
      </c>
      <c r="AD57" s="79">
        <v>250</v>
      </c>
      <c r="AE57" s="80">
        <v>0.10303208713570797</v>
      </c>
      <c r="AF57" s="18">
        <v>6</v>
      </c>
      <c r="AG57" s="18">
        <v>2</v>
      </c>
      <c r="AH57" s="18">
        <v>4</v>
      </c>
      <c r="AI57" s="79">
        <v>50</v>
      </c>
      <c r="AJ57" s="80">
        <v>0.09840905363293423</v>
      </c>
      <c r="AK57" s="18">
        <v>3</v>
      </c>
      <c r="AL57" s="18">
        <v>0</v>
      </c>
      <c r="AM57" s="18">
        <v>3</v>
      </c>
      <c r="AN57" s="79" t="s">
        <v>210</v>
      </c>
      <c r="AO57" s="80">
        <v>0.07422068283028203</v>
      </c>
      <c r="AP57" s="18">
        <v>8</v>
      </c>
      <c r="AQ57" s="18">
        <v>4</v>
      </c>
      <c r="AR57" s="18">
        <v>4</v>
      </c>
      <c r="AS57" s="79">
        <v>100</v>
      </c>
      <c r="AT57" s="80">
        <v>0.32733224222585927</v>
      </c>
      <c r="AU57" s="18">
        <v>4</v>
      </c>
      <c r="AV57" s="18">
        <v>2</v>
      </c>
      <c r="AW57" s="18">
        <v>2</v>
      </c>
      <c r="AX57" s="79">
        <v>100</v>
      </c>
      <c r="AY57" s="80">
        <v>0.2256063169768754</v>
      </c>
      <c r="AZ57" s="18">
        <v>7</v>
      </c>
      <c r="BA57" s="18">
        <v>4</v>
      </c>
      <c r="BB57" s="18">
        <v>3</v>
      </c>
      <c r="BC57" s="79">
        <v>133.33333333333331</v>
      </c>
      <c r="BD57" s="80">
        <v>0.4112808460634548</v>
      </c>
      <c r="BE57" s="18">
        <v>2</v>
      </c>
      <c r="BF57" s="18">
        <v>2</v>
      </c>
      <c r="BG57" s="18">
        <v>0</v>
      </c>
      <c r="BH57" s="79" t="s">
        <v>211</v>
      </c>
      <c r="BI57" s="80">
        <v>0.18399264029438822</v>
      </c>
      <c r="BJ57" s="18">
        <v>1</v>
      </c>
      <c r="BK57" s="18">
        <v>1</v>
      </c>
      <c r="BL57" s="18">
        <v>0</v>
      </c>
      <c r="BM57" s="79" t="s">
        <v>211</v>
      </c>
      <c r="BN57" s="80">
        <v>0.1076426264800861</v>
      </c>
      <c r="BO57" s="18">
        <v>1</v>
      </c>
      <c r="BP57" s="18">
        <v>0</v>
      </c>
      <c r="BQ57" s="18">
        <v>1</v>
      </c>
      <c r="BR57" s="82" t="s">
        <v>210</v>
      </c>
      <c r="BS57" s="80">
        <v>0.13605442176870747</v>
      </c>
      <c r="BT57" s="18">
        <v>2</v>
      </c>
      <c r="BU57" s="18">
        <v>1</v>
      </c>
      <c r="BV57" s="18">
        <v>1</v>
      </c>
      <c r="BW57" s="79">
        <v>100</v>
      </c>
      <c r="BX57" s="80">
        <v>0.3546099290780142</v>
      </c>
      <c r="BY57" s="18">
        <v>1</v>
      </c>
      <c r="BZ57" s="18">
        <v>0</v>
      </c>
      <c r="CA57" s="18">
        <v>1</v>
      </c>
      <c r="CB57" s="79" t="s">
        <v>210</v>
      </c>
      <c r="CC57" s="80">
        <v>0.2967359050445104</v>
      </c>
      <c r="CD57" s="18">
        <v>2</v>
      </c>
      <c r="CE57" s="18">
        <v>0</v>
      </c>
      <c r="CF57" s="19">
        <v>2</v>
      </c>
      <c r="CG57" s="79" t="s">
        <v>210</v>
      </c>
      <c r="CH57" s="80">
        <v>0.7575757575757576</v>
      </c>
      <c r="CJ57" s="18"/>
      <c r="CK57" s="29"/>
      <c r="CL57" s="79" t="s">
        <v>211</v>
      </c>
      <c r="CM57" s="80">
        <v>0</v>
      </c>
      <c r="CN57" s="29">
        <v>1</v>
      </c>
      <c r="CO57" s="18">
        <v>1</v>
      </c>
      <c r="CP57" s="29">
        <v>0</v>
      </c>
      <c r="CQ57" s="79" t="s">
        <v>211</v>
      </c>
      <c r="CR57" s="80">
        <v>1.1494252873563218</v>
      </c>
      <c r="CS57" s="83">
        <f t="shared" si="22"/>
        <v>0</v>
      </c>
      <c r="CT57" s="78"/>
      <c r="CU57" s="83"/>
      <c r="CV57" s="79" t="str">
        <f t="shared" si="19"/>
        <v>***</v>
      </c>
      <c r="CW57" s="85">
        <f t="shared" si="17"/>
        <v>0</v>
      </c>
    </row>
    <row r="58" spans="1:101" ht="13.5">
      <c r="A58" s="46" t="s">
        <v>104</v>
      </c>
      <c r="B58" s="77">
        <f t="shared" si="20"/>
        <v>228</v>
      </c>
      <c r="C58" s="78">
        <f t="shared" si="21"/>
        <v>120</v>
      </c>
      <c r="D58" s="78">
        <f t="shared" si="21"/>
        <v>108</v>
      </c>
      <c r="E58" s="79">
        <f t="shared" si="15"/>
        <v>111.11111111111111</v>
      </c>
      <c r="F58" s="80">
        <f t="shared" si="16"/>
        <v>0.6495541437565882</v>
      </c>
      <c r="G58" s="18">
        <v>13</v>
      </c>
      <c r="H58" s="18">
        <v>8</v>
      </c>
      <c r="I58" s="18">
        <v>5</v>
      </c>
      <c r="J58" s="79">
        <v>160</v>
      </c>
      <c r="K58" s="81">
        <v>0.4782928623988227</v>
      </c>
      <c r="L58" s="35">
        <v>4</v>
      </c>
      <c r="M58" s="18">
        <v>1</v>
      </c>
      <c r="N58" s="18">
        <v>3</v>
      </c>
      <c r="O58" s="79">
        <v>33.33333333333333</v>
      </c>
      <c r="P58" s="80">
        <v>400</v>
      </c>
      <c r="Q58" s="18">
        <v>9</v>
      </c>
      <c r="R58" s="18">
        <v>4</v>
      </c>
      <c r="S58" s="18">
        <v>5</v>
      </c>
      <c r="T58" s="79">
        <v>80</v>
      </c>
      <c r="U58" s="80">
        <v>0.8181818181818182</v>
      </c>
      <c r="V58" s="18">
        <v>11</v>
      </c>
      <c r="W58" s="18">
        <v>4</v>
      </c>
      <c r="X58" s="18">
        <v>7</v>
      </c>
      <c r="Y58" s="79">
        <v>57.14285714285714</v>
      </c>
      <c r="Z58" s="80">
        <v>0.45662100456621</v>
      </c>
      <c r="AA58" s="18">
        <v>53</v>
      </c>
      <c r="AB58" s="18">
        <v>31</v>
      </c>
      <c r="AC58" s="18">
        <v>22</v>
      </c>
      <c r="AD58" s="79">
        <v>140.9090909090909</v>
      </c>
      <c r="AE58" s="80">
        <v>0.7801000883132175</v>
      </c>
      <c r="AF58" s="18">
        <v>33</v>
      </c>
      <c r="AG58" s="18">
        <v>8</v>
      </c>
      <c r="AH58" s="18">
        <v>25</v>
      </c>
      <c r="AI58" s="79">
        <v>32</v>
      </c>
      <c r="AJ58" s="80">
        <v>0.5412497949811382</v>
      </c>
      <c r="AK58" s="18">
        <v>20</v>
      </c>
      <c r="AL58" s="18">
        <v>11</v>
      </c>
      <c r="AM58" s="18">
        <v>9</v>
      </c>
      <c r="AN58" s="79">
        <v>122.22222222222223</v>
      </c>
      <c r="AO58" s="80">
        <v>0.49480455220188024</v>
      </c>
      <c r="AP58" s="18">
        <v>14</v>
      </c>
      <c r="AQ58" s="18">
        <v>6</v>
      </c>
      <c r="AR58" s="18">
        <v>8</v>
      </c>
      <c r="AS58" s="79">
        <v>75</v>
      </c>
      <c r="AT58" s="80">
        <v>0.5728314238952537</v>
      </c>
      <c r="AU58" s="18">
        <v>18</v>
      </c>
      <c r="AV58" s="18">
        <v>13</v>
      </c>
      <c r="AW58" s="18">
        <v>5</v>
      </c>
      <c r="AX58" s="79">
        <v>260</v>
      </c>
      <c r="AY58" s="80">
        <v>1.015228426395939</v>
      </c>
      <c r="AZ58" s="18">
        <v>11</v>
      </c>
      <c r="BA58" s="18">
        <v>9</v>
      </c>
      <c r="BB58" s="18">
        <v>2</v>
      </c>
      <c r="BC58" s="79">
        <v>450</v>
      </c>
      <c r="BD58" s="80">
        <v>0.6462984723854289</v>
      </c>
      <c r="BE58" s="18">
        <v>10</v>
      </c>
      <c r="BF58" s="18">
        <v>4</v>
      </c>
      <c r="BG58" s="18">
        <v>6</v>
      </c>
      <c r="BH58" s="79">
        <v>66.66666666666666</v>
      </c>
      <c r="BI58" s="80">
        <v>0.9199632014719411</v>
      </c>
      <c r="BJ58" s="18">
        <v>10</v>
      </c>
      <c r="BK58" s="18">
        <v>8</v>
      </c>
      <c r="BL58" s="18">
        <v>2</v>
      </c>
      <c r="BM58" s="79">
        <v>400</v>
      </c>
      <c r="BN58" s="80">
        <v>1.0764262648008611</v>
      </c>
      <c r="BO58" s="18">
        <v>10</v>
      </c>
      <c r="BP58" s="18">
        <v>6</v>
      </c>
      <c r="BQ58" s="18">
        <v>4</v>
      </c>
      <c r="BR58" s="82">
        <v>150</v>
      </c>
      <c r="BS58" s="80">
        <v>1.3605442176870748</v>
      </c>
      <c r="BT58" s="18">
        <v>7</v>
      </c>
      <c r="BU58" s="18">
        <v>4</v>
      </c>
      <c r="BV58" s="18">
        <v>3</v>
      </c>
      <c r="BW58" s="79">
        <v>133.33333333333331</v>
      </c>
      <c r="BX58" s="80">
        <v>1.2411347517730498</v>
      </c>
      <c r="BY58" s="18">
        <v>1</v>
      </c>
      <c r="BZ58" s="18">
        <v>0</v>
      </c>
      <c r="CA58" s="18">
        <v>1</v>
      </c>
      <c r="CB58" s="79" t="s">
        <v>210</v>
      </c>
      <c r="CC58" s="80">
        <v>0.2967359050445104</v>
      </c>
      <c r="CD58" s="18">
        <v>3</v>
      </c>
      <c r="CE58" s="18">
        <v>2</v>
      </c>
      <c r="CF58" s="19">
        <v>1</v>
      </c>
      <c r="CG58" s="79">
        <v>200</v>
      </c>
      <c r="CH58" s="80">
        <v>1.1363636363636365</v>
      </c>
      <c r="CI58" s="29">
        <v>1</v>
      </c>
      <c r="CJ58" s="18">
        <v>1</v>
      </c>
      <c r="CK58" s="29">
        <v>0</v>
      </c>
      <c r="CL58" s="79" t="s">
        <v>211</v>
      </c>
      <c r="CM58" s="80">
        <v>0.5494505494505495</v>
      </c>
      <c r="CN58" s="29"/>
      <c r="CO58" s="18"/>
      <c r="CP58" s="29"/>
      <c r="CQ58" s="79" t="s">
        <v>211</v>
      </c>
      <c r="CR58" s="80">
        <v>0</v>
      </c>
      <c r="CS58" s="83">
        <f t="shared" si="22"/>
        <v>0</v>
      </c>
      <c r="CT58" s="78"/>
      <c r="CU58" s="83"/>
      <c r="CV58" s="79" t="str">
        <f t="shared" si="19"/>
        <v>***</v>
      </c>
      <c r="CW58" s="85">
        <f t="shared" si="17"/>
        <v>0</v>
      </c>
    </row>
    <row r="59" spans="1:101" ht="13.5">
      <c r="A59" s="46" t="s">
        <v>105</v>
      </c>
      <c r="B59" s="77">
        <f t="shared" si="20"/>
        <v>61</v>
      </c>
      <c r="C59" s="78">
        <f t="shared" si="21"/>
        <v>39</v>
      </c>
      <c r="D59" s="78">
        <f t="shared" si="21"/>
        <v>22</v>
      </c>
      <c r="E59" s="79">
        <f t="shared" si="15"/>
        <v>177.27272727272728</v>
      </c>
      <c r="F59" s="80">
        <f t="shared" si="16"/>
        <v>0.17378422267171875</v>
      </c>
      <c r="G59" s="18">
        <v>1</v>
      </c>
      <c r="H59" s="18">
        <v>0</v>
      </c>
      <c r="I59" s="18">
        <v>1</v>
      </c>
      <c r="J59" s="79" t="s">
        <v>210</v>
      </c>
      <c r="K59" s="81">
        <v>0.03679175864606328</v>
      </c>
      <c r="L59" s="35">
        <v>1</v>
      </c>
      <c r="M59" s="18">
        <v>1</v>
      </c>
      <c r="N59" s="18">
        <v>0</v>
      </c>
      <c r="O59" s="79" t="s">
        <v>211</v>
      </c>
      <c r="P59" s="80">
        <v>25</v>
      </c>
      <c r="Q59" s="18">
        <v>1</v>
      </c>
      <c r="R59" s="18">
        <v>0</v>
      </c>
      <c r="S59" s="18">
        <v>1</v>
      </c>
      <c r="T59" s="79" t="s">
        <v>210</v>
      </c>
      <c r="U59" s="80">
        <v>0.09090909090909091</v>
      </c>
      <c r="V59" s="18"/>
      <c r="W59" s="18"/>
      <c r="X59" s="18"/>
      <c r="Y59" s="79" t="s">
        <v>211</v>
      </c>
      <c r="Z59" s="80">
        <v>0</v>
      </c>
      <c r="AA59" s="18">
        <v>7</v>
      </c>
      <c r="AB59" s="18">
        <v>5</v>
      </c>
      <c r="AC59" s="18">
        <v>2</v>
      </c>
      <c r="AD59" s="79">
        <v>250</v>
      </c>
      <c r="AE59" s="80">
        <v>0.10303208713570797</v>
      </c>
      <c r="AF59" s="18">
        <v>6</v>
      </c>
      <c r="AG59" s="18">
        <v>5</v>
      </c>
      <c r="AH59" s="18">
        <v>1</v>
      </c>
      <c r="AI59" s="79">
        <v>500</v>
      </c>
      <c r="AJ59" s="80">
        <v>0.09840905363293423</v>
      </c>
      <c r="AK59" s="18">
        <v>6</v>
      </c>
      <c r="AL59" s="18">
        <v>4</v>
      </c>
      <c r="AM59" s="18">
        <v>2</v>
      </c>
      <c r="AN59" s="79">
        <v>200</v>
      </c>
      <c r="AO59" s="80">
        <v>0.14844136566056407</v>
      </c>
      <c r="AP59" s="18">
        <v>5</v>
      </c>
      <c r="AQ59" s="18">
        <v>4</v>
      </c>
      <c r="AR59" s="18">
        <v>1</v>
      </c>
      <c r="AS59" s="79">
        <v>400</v>
      </c>
      <c r="AT59" s="80">
        <v>0.20458265139116205</v>
      </c>
      <c r="AU59" s="18">
        <v>6</v>
      </c>
      <c r="AV59" s="18">
        <v>5</v>
      </c>
      <c r="AW59" s="18">
        <v>1</v>
      </c>
      <c r="AX59" s="79">
        <v>500</v>
      </c>
      <c r="AY59" s="80">
        <v>0.338409475465313</v>
      </c>
      <c r="AZ59" s="18">
        <v>7</v>
      </c>
      <c r="BA59" s="18">
        <v>4</v>
      </c>
      <c r="BB59" s="18">
        <v>3</v>
      </c>
      <c r="BC59" s="79">
        <v>133.33333333333331</v>
      </c>
      <c r="BD59" s="80">
        <v>0.4112808460634548</v>
      </c>
      <c r="BE59" s="18">
        <v>4</v>
      </c>
      <c r="BF59" s="18">
        <v>3</v>
      </c>
      <c r="BG59" s="18">
        <v>1</v>
      </c>
      <c r="BH59" s="79">
        <v>300</v>
      </c>
      <c r="BI59" s="80">
        <v>0.36798528058877644</v>
      </c>
      <c r="BJ59" s="18">
        <v>3</v>
      </c>
      <c r="BK59" s="18">
        <v>1</v>
      </c>
      <c r="BL59" s="18">
        <v>2</v>
      </c>
      <c r="BM59" s="79">
        <v>50</v>
      </c>
      <c r="BN59" s="80">
        <v>0.32292787944025836</v>
      </c>
      <c r="BO59" s="18">
        <v>3</v>
      </c>
      <c r="BP59" s="18">
        <v>2</v>
      </c>
      <c r="BQ59" s="18">
        <v>1</v>
      </c>
      <c r="BR59" s="82">
        <v>200</v>
      </c>
      <c r="BS59" s="80">
        <v>0.40816326530612246</v>
      </c>
      <c r="BT59" s="18">
        <v>3</v>
      </c>
      <c r="BU59" s="18">
        <v>2</v>
      </c>
      <c r="BV59" s="18">
        <v>1</v>
      </c>
      <c r="BW59" s="79">
        <v>200</v>
      </c>
      <c r="BX59" s="80">
        <v>0.5319148936170213</v>
      </c>
      <c r="BY59" s="18">
        <v>3</v>
      </c>
      <c r="BZ59" s="18">
        <v>2</v>
      </c>
      <c r="CA59" s="18">
        <v>1</v>
      </c>
      <c r="CB59" s="79">
        <v>200</v>
      </c>
      <c r="CC59" s="80">
        <v>0.8902077151335311</v>
      </c>
      <c r="CD59" s="18">
        <v>2</v>
      </c>
      <c r="CE59" s="18">
        <v>1</v>
      </c>
      <c r="CF59" s="19">
        <v>1</v>
      </c>
      <c r="CG59" s="79">
        <v>100</v>
      </c>
      <c r="CH59" s="80">
        <v>0.7575757575757576</v>
      </c>
      <c r="CI59" s="29">
        <v>2</v>
      </c>
      <c r="CJ59" s="18">
        <v>0</v>
      </c>
      <c r="CK59" s="29">
        <v>2</v>
      </c>
      <c r="CL59" s="79" t="s">
        <v>210</v>
      </c>
      <c r="CM59" s="80">
        <v>1.098901098901099</v>
      </c>
      <c r="CN59" s="29">
        <v>1</v>
      </c>
      <c r="CO59" s="18">
        <v>0</v>
      </c>
      <c r="CP59" s="29">
        <v>1</v>
      </c>
      <c r="CQ59" s="79" t="s">
        <v>210</v>
      </c>
      <c r="CR59" s="80">
        <v>1.1494252873563218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2417</v>
      </c>
      <c r="C60" s="70">
        <f>SUM(C61:C68)</f>
        <v>1197</v>
      </c>
      <c r="D60" s="70">
        <f>SUM(D61:D68)</f>
        <v>1220</v>
      </c>
      <c r="E60" s="71">
        <f t="shared" si="15"/>
        <v>98.11475409836066</v>
      </c>
      <c r="F60" s="72">
        <f t="shared" si="16"/>
        <v>6.885843708156463</v>
      </c>
      <c r="G60" s="70">
        <f>SUM(G61:G68)</f>
        <v>181</v>
      </c>
      <c r="H60" s="70">
        <f>SUM(H61:H68)</f>
        <v>92</v>
      </c>
      <c r="I60" s="70">
        <f>SUM(I61:I68)</f>
        <v>89</v>
      </c>
      <c r="J60" s="71">
        <f>IF(ISERROR(H60/I60),"***",H60/I60*100)</f>
        <v>103.37078651685394</v>
      </c>
      <c r="K60" s="72">
        <f>G60/$G$7*100</f>
        <v>6.659308314937454</v>
      </c>
      <c r="L60" s="73">
        <f>SUM(L61:L68)</f>
        <v>136</v>
      </c>
      <c r="M60" s="70">
        <f>SUM(M61:M68)</f>
        <v>80</v>
      </c>
      <c r="N60" s="70">
        <f>SUM(N61:N68)</f>
        <v>56</v>
      </c>
      <c r="O60" s="71">
        <f>IF(ISERROR(M60/N60),"***",M60/N60*100)</f>
        <v>142.85714285714286</v>
      </c>
      <c r="P60" s="72">
        <f>L60/$L$7*100</f>
        <v>7.6190476190476195</v>
      </c>
      <c r="Q60" s="70">
        <f>SUM(Q61:Q68)</f>
        <v>102</v>
      </c>
      <c r="R60" s="70">
        <f>SUM(R61:R68)</f>
        <v>59</v>
      </c>
      <c r="S60" s="70">
        <f>SUM(S61:S68)</f>
        <v>43</v>
      </c>
      <c r="T60" s="71">
        <f>IF(ISERROR(R60/S60),"***",R60/S60*100)</f>
        <v>137.2093023255814</v>
      </c>
      <c r="U60" s="72">
        <f>Q60/$Q$7*100</f>
        <v>9.272727272727273</v>
      </c>
      <c r="V60" s="70">
        <f>SUM(V61:V68)</f>
        <v>149</v>
      </c>
      <c r="W60" s="70">
        <f>SUM(W61:W68)</f>
        <v>81</v>
      </c>
      <c r="X60" s="70">
        <f>SUM(X61:X68)</f>
        <v>68</v>
      </c>
      <c r="Y60" s="71">
        <f>IF(ISERROR(W60/X60),"***",W60/X60*100)</f>
        <v>119.11764705882352</v>
      </c>
      <c r="Z60" s="72">
        <f>V60/$V$7*100</f>
        <v>6.18513906185139</v>
      </c>
      <c r="AA60" s="70">
        <f>SUM(AA61:AA68)</f>
        <v>416</v>
      </c>
      <c r="AB60" s="70">
        <f>SUM(AB61:AB68)</f>
        <v>165</v>
      </c>
      <c r="AC60" s="70">
        <f>SUM(AC61:AC68)</f>
        <v>251</v>
      </c>
      <c r="AD60" s="71">
        <f>IF(ISERROR(AB60/AC60),"***",AB60/AC60*100)</f>
        <v>65.73705179282868</v>
      </c>
      <c r="AE60" s="72">
        <f>AA60/$AA$7*100</f>
        <v>6.123049749779217</v>
      </c>
      <c r="AF60" s="70">
        <f>SUM(AF61:AF68)</f>
        <v>389</v>
      </c>
      <c r="AG60" s="70">
        <f>SUM(AG61:AG68)</f>
        <v>154</v>
      </c>
      <c r="AH60" s="70">
        <f>SUM(AH61:AH68)</f>
        <v>235</v>
      </c>
      <c r="AI60" s="71">
        <f>IF(ISERROR(AG60/AH60),"***",AG60/AH60*100)</f>
        <v>65.53191489361701</v>
      </c>
      <c r="AJ60" s="72">
        <f>AF60/$AF$7*100</f>
        <v>6.380186977201903</v>
      </c>
      <c r="AK60" s="70">
        <f>SUM(AK61:AK68)</f>
        <v>245</v>
      </c>
      <c r="AL60" s="70">
        <f>SUM(AL61:AL68)</f>
        <v>125</v>
      </c>
      <c r="AM60" s="70">
        <f>SUM(AM61:AM68)</f>
        <v>120</v>
      </c>
      <c r="AN60" s="71">
        <f>IF(ISERROR(AL60/AM60),"***",AL60/AM60*100)</f>
        <v>104.16666666666667</v>
      </c>
      <c r="AO60" s="72">
        <f>AK60/$AK$7*100</f>
        <v>6.061355764473033</v>
      </c>
      <c r="AP60" s="70">
        <f>SUM(AP61:AP68)</f>
        <v>186</v>
      </c>
      <c r="AQ60" s="70">
        <f>SUM(AQ61:AQ68)</f>
        <v>95</v>
      </c>
      <c r="AR60" s="70">
        <f>SUM(AR61:AR68)</f>
        <v>91</v>
      </c>
      <c r="AS60" s="71">
        <f>IF(ISERROR(AQ60/AR60),"***",AQ60/AR60*100)</f>
        <v>104.39560439560441</v>
      </c>
      <c r="AT60" s="72">
        <f>AP60/$AP$7*100</f>
        <v>7.610474631751228</v>
      </c>
      <c r="AU60" s="70">
        <f>SUM(AU61:AU68)</f>
        <v>161</v>
      </c>
      <c r="AV60" s="70">
        <f>SUM(AV61:AV68)</f>
        <v>112</v>
      </c>
      <c r="AW60" s="70">
        <f>SUM(AW61:AW68)</f>
        <v>49</v>
      </c>
      <c r="AX60" s="71">
        <f>IF(ISERROR(AV60/AW60),"***",AV60/AW60*100)</f>
        <v>228.57142857142856</v>
      </c>
      <c r="AY60" s="72">
        <f>AU60/$AU$7*100</f>
        <v>9.080654258319234</v>
      </c>
      <c r="AZ60" s="70">
        <f>SUM(AZ61:AZ68)</f>
        <v>113</v>
      </c>
      <c r="BA60" s="70">
        <f>SUM(BA61:BA68)</f>
        <v>64</v>
      </c>
      <c r="BB60" s="70">
        <f>SUM(BB61:BB68)</f>
        <v>49</v>
      </c>
      <c r="BC60" s="71">
        <f>IF(ISERROR(BA60/BB60),"***",BA60/BB60*100)</f>
        <v>130.6122448979592</v>
      </c>
      <c r="BD60" s="72">
        <f>AZ60/$AZ$7*100</f>
        <v>6.639247943595769</v>
      </c>
      <c r="BE60" s="70">
        <f>SUM(BE61:BE68)</f>
        <v>91</v>
      </c>
      <c r="BF60" s="70">
        <f>SUM(BF61:BF68)</f>
        <v>59</v>
      </c>
      <c r="BG60" s="70">
        <f>SUM(BG61:BG68)</f>
        <v>32</v>
      </c>
      <c r="BH60" s="71">
        <f>IF(ISERROR(BF60/BG60),"***",BF60/BG60*100)</f>
        <v>184.375</v>
      </c>
      <c r="BI60" s="72">
        <f>BE60/$BE$7*100</f>
        <v>8.371665133394664</v>
      </c>
      <c r="BJ60" s="70">
        <f>SUM(BJ61:BJ68)</f>
        <v>67</v>
      </c>
      <c r="BK60" s="70">
        <f>SUM(BK61:BK68)</f>
        <v>38</v>
      </c>
      <c r="BL60" s="70">
        <f>SUM(BL61:BL68)</f>
        <v>29</v>
      </c>
      <c r="BM60" s="71">
        <f>IF(ISERROR(BK60/BL60),"***",BK60/BL60*100)</f>
        <v>131.0344827586207</v>
      </c>
      <c r="BN60" s="72">
        <f>BJ60/$BJ$7*100</f>
        <v>7.21205597416577</v>
      </c>
      <c r="BO60" s="70">
        <f>SUM(BO61:BO68)</f>
        <v>43</v>
      </c>
      <c r="BP60" s="70">
        <f>SUM(BP61:BP68)</f>
        <v>21</v>
      </c>
      <c r="BQ60" s="70">
        <f>SUM(BQ61:BQ68)</f>
        <v>22</v>
      </c>
      <c r="BR60" s="71">
        <f>IF(ISERROR(BP60/BQ60),"***",BP60/BQ60*100)</f>
        <v>95.45454545454545</v>
      </c>
      <c r="BS60" s="72">
        <f>BO60/$BO$7*100</f>
        <v>5.850340136054422</v>
      </c>
      <c r="BT60" s="70">
        <f>SUM(BT61:BT68)</f>
        <v>48</v>
      </c>
      <c r="BU60" s="70">
        <f>SUM(BU61:BU68)</f>
        <v>22</v>
      </c>
      <c r="BV60" s="70">
        <f>SUM(BV61:BV68)</f>
        <v>26</v>
      </c>
      <c r="BW60" s="71">
        <f>IF(ISERROR(BU60/BV60),"***",BU60/BV60*100)</f>
        <v>84.61538461538461</v>
      </c>
      <c r="BX60" s="72">
        <f>BT60/$BT$7*100</f>
        <v>8.51063829787234</v>
      </c>
      <c r="BY60" s="70">
        <f>SUM(BY61:BY68)</f>
        <v>35</v>
      </c>
      <c r="BZ60" s="70">
        <f>SUM(BZ61:BZ68)</f>
        <v>14</v>
      </c>
      <c r="CA60" s="70">
        <f>SUM(CA61:CA68)</f>
        <v>21</v>
      </c>
      <c r="CB60" s="71">
        <f>IF(ISERROR(BZ60/CA60),"***",BZ60/CA60*100)</f>
        <v>66.66666666666666</v>
      </c>
      <c r="CC60" s="72">
        <f>BY60/$BY$7*100</f>
        <v>10.385756676557865</v>
      </c>
      <c r="CD60" s="70">
        <f>SUM(CD61:CD68)</f>
        <v>22</v>
      </c>
      <c r="CE60" s="70">
        <f>SUM(CE61:CE68)</f>
        <v>5</v>
      </c>
      <c r="CF60" s="74">
        <f>SUM(CF61:CF68)</f>
        <v>17</v>
      </c>
      <c r="CG60" s="71">
        <f>IF(ISERROR(CE60/CF60),"***",CE60/CF60*100)</f>
        <v>29.411764705882355</v>
      </c>
      <c r="CH60" s="72">
        <f>CD60/$CD$7*100</f>
        <v>8.333333333333332</v>
      </c>
      <c r="CI60" s="75">
        <f>SUM(CI61:CI68)</f>
        <v>19</v>
      </c>
      <c r="CJ60" s="70">
        <f>SUM(CJ61:CJ68)</f>
        <v>5</v>
      </c>
      <c r="CK60" s="75">
        <f>SUM(CK61:CK68)</f>
        <v>14</v>
      </c>
      <c r="CL60" s="71">
        <f>IF(ISERROR(CJ60/CK60),"***",CJ60/CK60*100)</f>
        <v>35.714285714285715</v>
      </c>
      <c r="CM60" s="72">
        <f>CI60/$CI$7*100</f>
        <v>10.43956043956044</v>
      </c>
      <c r="CN60" s="75">
        <f>SUM(CN61:CN68)</f>
        <v>3</v>
      </c>
      <c r="CO60" s="70">
        <f>SUM(CO61:CO68)</f>
        <v>2</v>
      </c>
      <c r="CP60" s="75">
        <f>SUM(CP61:CP68)</f>
        <v>1</v>
      </c>
      <c r="CQ60" s="71">
        <f>IF(ISERROR(CO60/CP60),"***",CO60/CP60*100)</f>
        <v>200</v>
      </c>
      <c r="CR60" s="72">
        <f>CN60/$CN$7*100</f>
        <v>3.4482758620689653</v>
      </c>
      <c r="CS60" s="75">
        <f>SUM(CS61:CS68)</f>
        <v>11</v>
      </c>
      <c r="CT60" s="70">
        <f>SUM(CT61:CT68)</f>
        <v>4</v>
      </c>
      <c r="CU60" s="75">
        <f>SUM(CU61:CU68)</f>
        <v>7</v>
      </c>
      <c r="CV60" s="71">
        <f t="shared" si="19"/>
        <v>57.14285714285714</v>
      </c>
      <c r="CW60" s="94">
        <f t="shared" si="17"/>
        <v>21.153846153846153</v>
      </c>
    </row>
    <row r="61" spans="1:101" ht="13.5">
      <c r="A61" s="44" t="s">
        <v>107</v>
      </c>
      <c r="B61" s="77">
        <f aca="true" t="shared" si="23" ref="B61:B68">SUM(C61:D61)</f>
        <v>253</v>
      </c>
      <c r="C61" s="78">
        <f aca="true" t="shared" si="24" ref="C61:D68">H61+M61+R61+W61+AB61+AG61+AL61+AQ61+AV61+BA61+BF61+BK61+BP61+BU61+BZ61+CE61+CJ61+CO61+CT61</f>
        <v>131</v>
      </c>
      <c r="D61" s="78">
        <f t="shared" si="24"/>
        <v>122</v>
      </c>
      <c r="E61" s="79">
        <f t="shared" si="15"/>
        <v>107.37704918032787</v>
      </c>
      <c r="F61" s="80">
        <f t="shared" si="16"/>
        <v>0.7207771858351614</v>
      </c>
      <c r="G61" s="18">
        <v>24</v>
      </c>
      <c r="H61" s="18">
        <v>16</v>
      </c>
      <c r="I61" s="18">
        <v>8</v>
      </c>
      <c r="J61" s="79">
        <v>200</v>
      </c>
      <c r="K61" s="81">
        <v>0.8830022075055187</v>
      </c>
      <c r="L61" s="35">
        <v>14</v>
      </c>
      <c r="M61" s="18">
        <v>9</v>
      </c>
      <c r="N61" s="18">
        <v>5</v>
      </c>
      <c r="O61" s="79">
        <v>180</v>
      </c>
      <c r="P61" s="80">
        <v>1400</v>
      </c>
      <c r="Q61" s="18">
        <v>7</v>
      </c>
      <c r="R61" s="18">
        <v>5</v>
      </c>
      <c r="S61" s="18">
        <v>2</v>
      </c>
      <c r="T61" s="79">
        <v>250</v>
      </c>
      <c r="U61" s="80">
        <v>0.6363636363636364</v>
      </c>
      <c r="V61" s="18">
        <v>10</v>
      </c>
      <c r="W61" s="18">
        <v>8</v>
      </c>
      <c r="X61" s="18">
        <v>2</v>
      </c>
      <c r="Y61" s="79">
        <v>400</v>
      </c>
      <c r="Z61" s="80">
        <v>0.4151100041511001</v>
      </c>
      <c r="AA61" s="18">
        <v>39</v>
      </c>
      <c r="AB61" s="18">
        <v>12</v>
      </c>
      <c r="AC61" s="18">
        <v>27</v>
      </c>
      <c r="AD61" s="79">
        <v>44.44444444444444</v>
      </c>
      <c r="AE61" s="80">
        <v>0.5740359140418017</v>
      </c>
      <c r="AF61" s="18">
        <v>56</v>
      </c>
      <c r="AG61" s="18">
        <v>23</v>
      </c>
      <c r="AH61" s="18">
        <v>33</v>
      </c>
      <c r="AI61" s="79">
        <v>69.6969696969697</v>
      </c>
      <c r="AJ61" s="80">
        <v>0.9184845005740528</v>
      </c>
      <c r="AK61" s="18">
        <v>28</v>
      </c>
      <c r="AL61" s="18">
        <v>16</v>
      </c>
      <c r="AM61" s="18">
        <v>12</v>
      </c>
      <c r="AN61" s="79">
        <v>133.33333333333331</v>
      </c>
      <c r="AO61" s="80">
        <v>0.6927263730826323</v>
      </c>
      <c r="AP61" s="18">
        <v>20</v>
      </c>
      <c r="AQ61" s="18">
        <v>11</v>
      </c>
      <c r="AR61" s="18">
        <v>9</v>
      </c>
      <c r="AS61" s="79">
        <v>122.22222222222223</v>
      </c>
      <c r="AT61" s="80">
        <v>0.8183306055646482</v>
      </c>
      <c r="AU61" s="18">
        <v>12</v>
      </c>
      <c r="AV61" s="18">
        <v>9</v>
      </c>
      <c r="AW61" s="18">
        <v>3</v>
      </c>
      <c r="AX61" s="79">
        <v>300</v>
      </c>
      <c r="AY61" s="80">
        <v>0.676818950930626</v>
      </c>
      <c r="AZ61" s="18">
        <v>9</v>
      </c>
      <c r="BA61" s="18">
        <v>5</v>
      </c>
      <c r="BB61" s="18">
        <v>4</v>
      </c>
      <c r="BC61" s="79">
        <v>125</v>
      </c>
      <c r="BD61" s="80">
        <v>0.5287896592244419</v>
      </c>
      <c r="BE61" s="18">
        <v>12</v>
      </c>
      <c r="BF61" s="18">
        <v>7</v>
      </c>
      <c r="BG61" s="18">
        <v>5</v>
      </c>
      <c r="BH61" s="79">
        <v>140</v>
      </c>
      <c r="BI61" s="80">
        <v>1.1039558417663293</v>
      </c>
      <c r="BJ61" s="18">
        <v>10</v>
      </c>
      <c r="BK61" s="18">
        <v>4</v>
      </c>
      <c r="BL61" s="18">
        <v>6</v>
      </c>
      <c r="BM61" s="79">
        <v>66.66666666666666</v>
      </c>
      <c r="BN61" s="80">
        <v>1.0764262648008611</v>
      </c>
      <c r="BO61" s="18">
        <v>5</v>
      </c>
      <c r="BP61" s="18">
        <v>4</v>
      </c>
      <c r="BQ61" s="18">
        <v>1</v>
      </c>
      <c r="BR61" s="82">
        <v>400</v>
      </c>
      <c r="BS61" s="80">
        <v>0.6802721088435374</v>
      </c>
      <c r="BT61" s="18">
        <v>2</v>
      </c>
      <c r="BU61" s="18">
        <v>0</v>
      </c>
      <c r="BV61" s="18">
        <v>2</v>
      </c>
      <c r="BW61" s="79" t="s">
        <v>210</v>
      </c>
      <c r="BX61" s="80">
        <v>0.3546099290780142</v>
      </c>
      <c r="BY61" s="18">
        <v>3</v>
      </c>
      <c r="BZ61" s="18">
        <v>1</v>
      </c>
      <c r="CA61" s="18">
        <v>2</v>
      </c>
      <c r="CB61" s="79">
        <v>50</v>
      </c>
      <c r="CC61" s="80">
        <v>0.8902077151335311</v>
      </c>
      <c r="CD61" s="18"/>
      <c r="CE61" s="18"/>
      <c r="CF61" s="19"/>
      <c r="CG61" s="79" t="s">
        <v>211</v>
      </c>
      <c r="CH61" s="80">
        <v>0</v>
      </c>
      <c r="CI61" s="29">
        <v>1</v>
      </c>
      <c r="CJ61" s="18">
        <v>0</v>
      </c>
      <c r="CK61" s="29">
        <v>1</v>
      </c>
      <c r="CL61" s="79" t="s">
        <v>210</v>
      </c>
      <c r="CM61" s="80">
        <v>0.5494505494505495</v>
      </c>
      <c r="CN61" s="29">
        <v>1</v>
      </c>
      <c r="CO61" s="18">
        <v>1</v>
      </c>
      <c r="CP61" s="29">
        <v>0</v>
      </c>
      <c r="CQ61" s="79" t="s">
        <v>211</v>
      </c>
      <c r="CR61" s="80">
        <v>1.1494252873563218</v>
      </c>
      <c r="CS61" s="83">
        <f aca="true" t="shared" si="25" ref="CS61:CS68">SUM(CT61:CU61)</f>
        <v>0</v>
      </c>
      <c r="CT61" s="78"/>
      <c r="CU61" s="83"/>
      <c r="CV61" s="79" t="str">
        <f t="shared" si="19"/>
        <v>***</v>
      </c>
      <c r="CW61" s="85">
        <f t="shared" si="17"/>
        <v>0</v>
      </c>
    </row>
    <row r="62" spans="1:101" ht="13.5">
      <c r="A62" s="44" t="s">
        <v>108</v>
      </c>
      <c r="B62" s="77">
        <f t="shared" si="23"/>
        <v>257</v>
      </c>
      <c r="C62" s="78">
        <f t="shared" si="24"/>
        <v>119</v>
      </c>
      <c r="D62" s="78">
        <f t="shared" si="24"/>
        <v>138</v>
      </c>
      <c r="E62" s="79">
        <f t="shared" si="15"/>
        <v>86.23188405797102</v>
      </c>
      <c r="F62" s="80">
        <f t="shared" si="16"/>
        <v>0.7321728725677331</v>
      </c>
      <c r="G62" s="18">
        <v>25</v>
      </c>
      <c r="H62" s="18">
        <v>12</v>
      </c>
      <c r="I62" s="18">
        <v>13</v>
      </c>
      <c r="J62" s="79">
        <v>92.3076923076923</v>
      </c>
      <c r="K62" s="81">
        <v>0.919793966151582</v>
      </c>
      <c r="L62" s="35">
        <v>17</v>
      </c>
      <c r="M62" s="18">
        <v>8</v>
      </c>
      <c r="N62" s="18">
        <v>9</v>
      </c>
      <c r="O62" s="79">
        <v>88.88888888888889</v>
      </c>
      <c r="P62" s="80">
        <v>121.42857142857142</v>
      </c>
      <c r="Q62" s="18">
        <v>10</v>
      </c>
      <c r="R62" s="18">
        <v>6</v>
      </c>
      <c r="S62" s="18">
        <v>4</v>
      </c>
      <c r="T62" s="79">
        <v>150</v>
      </c>
      <c r="U62" s="80">
        <v>0.9090909090909091</v>
      </c>
      <c r="V62" s="18">
        <v>17</v>
      </c>
      <c r="W62" s="18">
        <v>9</v>
      </c>
      <c r="X62" s="18">
        <v>8</v>
      </c>
      <c r="Y62" s="79">
        <v>112.5</v>
      </c>
      <c r="Z62" s="80">
        <v>0.70568700705687</v>
      </c>
      <c r="AA62" s="18">
        <v>49</v>
      </c>
      <c r="AB62" s="18">
        <v>18</v>
      </c>
      <c r="AC62" s="18">
        <v>31</v>
      </c>
      <c r="AD62" s="79">
        <v>58.06451612903226</v>
      </c>
      <c r="AE62" s="80">
        <v>0.7212246099499559</v>
      </c>
      <c r="AF62" s="18">
        <v>37</v>
      </c>
      <c r="AG62" s="18">
        <v>14</v>
      </c>
      <c r="AH62" s="18">
        <v>23</v>
      </c>
      <c r="AI62" s="79">
        <v>60.86956521739131</v>
      </c>
      <c r="AJ62" s="80">
        <v>0.6068558307364277</v>
      </c>
      <c r="AK62" s="18">
        <v>22</v>
      </c>
      <c r="AL62" s="18">
        <v>9</v>
      </c>
      <c r="AM62" s="18">
        <v>13</v>
      </c>
      <c r="AN62" s="79">
        <v>69.23076923076923</v>
      </c>
      <c r="AO62" s="80">
        <v>0.5442850074220682</v>
      </c>
      <c r="AP62" s="18">
        <v>22</v>
      </c>
      <c r="AQ62" s="18">
        <v>12</v>
      </c>
      <c r="AR62" s="18">
        <v>10</v>
      </c>
      <c r="AS62" s="79">
        <v>120</v>
      </c>
      <c r="AT62" s="80">
        <v>0.900163666121113</v>
      </c>
      <c r="AU62" s="18">
        <v>16</v>
      </c>
      <c r="AV62" s="18">
        <v>9</v>
      </c>
      <c r="AW62" s="18">
        <v>7</v>
      </c>
      <c r="AX62" s="79">
        <v>128.57142857142858</v>
      </c>
      <c r="AY62" s="80">
        <v>0.9024252679075015</v>
      </c>
      <c r="AZ62" s="18">
        <v>14</v>
      </c>
      <c r="BA62" s="18">
        <v>7</v>
      </c>
      <c r="BB62" s="18">
        <v>7</v>
      </c>
      <c r="BC62" s="79">
        <v>100</v>
      </c>
      <c r="BD62" s="80">
        <v>0.8225616921269095</v>
      </c>
      <c r="BE62" s="18">
        <v>11</v>
      </c>
      <c r="BF62" s="18">
        <v>7</v>
      </c>
      <c r="BG62" s="18">
        <v>4</v>
      </c>
      <c r="BH62" s="79">
        <v>175</v>
      </c>
      <c r="BI62" s="80">
        <v>1.011959521619135</v>
      </c>
      <c r="BJ62" s="18">
        <v>3</v>
      </c>
      <c r="BK62" s="18">
        <v>1</v>
      </c>
      <c r="BL62" s="18">
        <v>2</v>
      </c>
      <c r="BM62" s="79">
        <v>50</v>
      </c>
      <c r="BN62" s="80">
        <v>0.32292787944025836</v>
      </c>
      <c r="BO62" s="18">
        <v>3</v>
      </c>
      <c r="BP62" s="18">
        <v>2</v>
      </c>
      <c r="BQ62" s="18">
        <v>1</v>
      </c>
      <c r="BR62" s="82">
        <v>200</v>
      </c>
      <c r="BS62" s="80">
        <v>0.40816326530612246</v>
      </c>
      <c r="BT62" s="18">
        <v>4</v>
      </c>
      <c r="BU62" s="18">
        <v>2</v>
      </c>
      <c r="BV62" s="18">
        <v>2</v>
      </c>
      <c r="BW62" s="79">
        <v>100</v>
      </c>
      <c r="BX62" s="80">
        <v>0.7092198581560284</v>
      </c>
      <c r="BY62" s="18">
        <v>3</v>
      </c>
      <c r="BZ62" s="18">
        <v>1</v>
      </c>
      <c r="CA62" s="18">
        <v>2</v>
      </c>
      <c r="CB62" s="79">
        <v>50</v>
      </c>
      <c r="CC62" s="80">
        <v>0.8902077151335311</v>
      </c>
      <c r="CD62" s="18">
        <v>1</v>
      </c>
      <c r="CE62" s="18">
        <v>0</v>
      </c>
      <c r="CF62" s="19">
        <v>1</v>
      </c>
      <c r="CG62" s="79" t="s">
        <v>210</v>
      </c>
      <c r="CH62" s="80">
        <v>0.3787878787878788</v>
      </c>
      <c r="CI62" s="29">
        <v>1</v>
      </c>
      <c r="CJ62" s="18">
        <v>1</v>
      </c>
      <c r="CK62" s="29">
        <v>0</v>
      </c>
      <c r="CL62" s="79" t="s">
        <v>211</v>
      </c>
      <c r="CM62" s="80">
        <v>0.5494505494505495</v>
      </c>
      <c r="CN62" s="29">
        <v>1</v>
      </c>
      <c r="CO62" s="18">
        <v>0</v>
      </c>
      <c r="CP62" s="29">
        <v>1</v>
      </c>
      <c r="CQ62" s="79" t="s">
        <v>210</v>
      </c>
      <c r="CR62" s="80">
        <v>1.1494252873563218</v>
      </c>
      <c r="CS62" s="83">
        <f t="shared" si="25"/>
        <v>1</v>
      </c>
      <c r="CT62" s="78">
        <v>1</v>
      </c>
      <c r="CU62" s="83"/>
      <c r="CV62" s="79" t="str">
        <f t="shared" si="19"/>
        <v>***</v>
      </c>
      <c r="CW62" s="85">
        <f t="shared" si="17"/>
        <v>1.9230769230769231</v>
      </c>
    </row>
    <row r="63" spans="1:101" ht="13.5">
      <c r="A63" s="44" t="s">
        <v>109</v>
      </c>
      <c r="B63" s="77">
        <f t="shared" si="23"/>
        <v>836</v>
      </c>
      <c r="C63" s="78">
        <f t="shared" si="24"/>
        <v>432</v>
      </c>
      <c r="D63" s="78">
        <f t="shared" si="24"/>
        <v>404</v>
      </c>
      <c r="E63" s="79">
        <f t="shared" si="15"/>
        <v>106.93069306930694</v>
      </c>
      <c r="F63" s="80">
        <f t="shared" si="16"/>
        <v>2.3816985271074897</v>
      </c>
      <c r="G63" s="18">
        <v>66</v>
      </c>
      <c r="H63" s="18">
        <v>34</v>
      </c>
      <c r="I63" s="18">
        <v>32</v>
      </c>
      <c r="J63" s="79">
        <v>106.25</v>
      </c>
      <c r="K63" s="81">
        <v>2.4282560706401766</v>
      </c>
      <c r="L63" s="35">
        <v>52</v>
      </c>
      <c r="M63" s="18">
        <v>28</v>
      </c>
      <c r="N63" s="18">
        <v>24</v>
      </c>
      <c r="O63" s="79">
        <v>116.66666666666667</v>
      </c>
      <c r="P63" s="80">
        <v>305.88235294117646</v>
      </c>
      <c r="Q63" s="18">
        <v>48</v>
      </c>
      <c r="R63" s="18">
        <v>28</v>
      </c>
      <c r="S63" s="18">
        <v>20</v>
      </c>
      <c r="T63" s="79">
        <v>140</v>
      </c>
      <c r="U63" s="80">
        <v>4.363636363636364</v>
      </c>
      <c r="V63" s="18">
        <v>48</v>
      </c>
      <c r="W63" s="18">
        <v>23</v>
      </c>
      <c r="X63" s="18">
        <v>25</v>
      </c>
      <c r="Y63" s="79">
        <v>92</v>
      </c>
      <c r="Z63" s="80">
        <v>1.9925280199252802</v>
      </c>
      <c r="AA63" s="18">
        <v>130</v>
      </c>
      <c r="AB63" s="18">
        <v>63</v>
      </c>
      <c r="AC63" s="18">
        <v>67</v>
      </c>
      <c r="AD63" s="79">
        <v>94.02985074626866</v>
      </c>
      <c r="AE63" s="80">
        <v>1.9134530468060054</v>
      </c>
      <c r="AF63" s="18">
        <v>123</v>
      </c>
      <c r="AG63" s="18">
        <v>54</v>
      </c>
      <c r="AH63" s="18">
        <v>69</v>
      </c>
      <c r="AI63" s="79">
        <v>78.26086956521739</v>
      </c>
      <c r="AJ63" s="80">
        <v>2.0173855994751517</v>
      </c>
      <c r="AK63" s="18">
        <v>92</v>
      </c>
      <c r="AL63" s="18">
        <v>47</v>
      </c>
      <c r="AM63" s="18">
        <v>45</v>
      </c>
      <c r="AN63" s="79">
        <v>104.44444444444446</v>
      </c>
      <c r="AO63" s="80">
        <v>2.276100940128649</v>
      </c>
      <c r="AP63" s="18">
        <v>75</v>
      </c>
      <c r="AQ63" s="18">
        <v>37</v>
      </c>
      <c r="AR63" s="18">
        <v>38</v>
      </c>
      <c r="AS63" s="79">
        <v>97.36842105263158</v>
      </c>
      <c r="AT63" s="80">
        <v>3.0687397708674307</v>
      </c>
      <c r="AU63" s="18">
        <v>63</v>
      </c>
      <c r="AV63" s="18">
        <v>43</v>
      </c>
      <c r="AW63" s="18">
        <v>20</v>
      </c>
      <c r="AX63" s="79">
        <v>215</v>
      </c>
      <c r="AY63" s="80">
        <v>3.5532994923857872</v>
      </c>
      <c r="AZ63" s="18">
        <v>37</v>
      </c>
      <c r="BA63" s="18">
        <v>24</v>
      </c>
      <c r="BB63" s="18">
        <v>13</v>
      </c>
      <c r="BC63" s="79">
        <v>184.6153846153846</v>
      </c>
      <c r="BD63" s="80">
        <v>2.1739130434782608</v>
      </c>
      <c r="BE63" s="18">
        <v>31</v>
      </c>
      <c r="BF63" s="18">
        <v>21</v>
      </c>
      <c r="BG63" s="18">
        <v>10</v>
      </c>
      <c r="BH63" s="79">
        <v>210</v>
      </c>
      <c r="BI63" s="80">
        <v>2.8518859245630175</v>
      </c>
      <c r="BJ63" s="18">
        <v>24</v>
      </c>
      <c r="BK63" s="18">
        <v>14</v>
      </c>
      <c r="BL63" s="18">
        <v>10</v>
      </c>
      <c r="BM63" s="79">
        <v>140</v>
      </c>
      <c r="BN63" s="80">
        <v>2.583423035522067</v>
      </c>
      <c r="BO63" s="18">
        <v>8</v>
      </c>
      <c r="BP63" s="18">
        <v>2</v>
      </c>
      <c r="BQ63" s="18">
        <v>6</v>
      </c>
      <c r="BR63" s="82">
        <v>33.33333333333333</v>
      </c>
      <c r="BS63" s="80">
        <v>1.0884353741496597</v>
      </c>
      <c r="BT63" s="18">
        <v>17</v>
      </c>
      <c r="BU63" s="18">
        <v>8</v>
      </c>
      <c r="BV63" s="18">
        <v>9</v>
      </c>
      <c r="BW63" s="79">
        <v>88.88888888888889</v>
      </c>
      <c r="BX63" s="80">
        <v>3.0141843971631204</v>
      </c>
      <c r="BY63" s="18">
        <v>8</v>
      </c>
      <c r="BZ63" s="18">
        <v>4</v>
      </c>
      <c r="CA63" s="18">
        <v>4</v>
      </c>
      <c r="CB63" s="79">
        <v>100</v>
      </c>
      <c r="CC63" s="80">
        <v>2.3738872403560833</v>
      </c>
      <c r="CD63" s="18">
        <v>3</v>
      </c>
      <c r="CE63" s="18">
        <v>0</v>
      </c>
      <c r="CF63" s="19">
        <v>3</v>
      </c>
      <c r="CG63" s="79" t="s">
        <v>210</v>
      </c>
      <c r="CH63" s="80">
        <v>1.1363636363636365</v>
      </c>
      <c r="CI63" s="29">
        <v>8</v>
      </c>
      <c r="CJ63" s="18">
        <v>2</v>
      </c>
      <c r="CK63" s="29">
        <v>6</v>
      </c>
      <c r="CL63" s="79">
        <v>33.33333333333333</v>
      </c>
      <c r="CM63" s="80">
        <v>4.395604395604396</v>
      </c>
      <c r="CN63" s="29"/>
      <c r="CO63" s="18"/>
      <c r="CP63" s="29"/>
      <c r="CQ63" s="79" t="s">
        <v>211</v>
      </c>
      <c r="CR63" s="80">
        <v>0</v>
      </c>
      <c r="CS63" s="83">
        <f t="shared" si="25"/>
        <v>3</v>
      </c>
      <c r="CT63" s="78"/>
      <c r="CU63" s="83">
        <v>3</v>
      </c>
      <c r="CV63" s="79">
        <f t="shared" si="19"/>
        <v>0</v>
      </c>
      <c r="CW63" s="85">
        <f t="shared" si="17"/>
        <v>5.769230769230769</v>
      </c>
    </row>
    <row r="64" spans="1:101" ht="13.5">
      <c r="A64" s="44" t="s">
        <v>110</v>
      </c>
      <c r="B64" s="77">
        <f t="shared" si="23"/>
        <v>201</v>
      </c>
      <c r="C64" s="78">
        <f t="shared" si="24"/>
        <v>103</v>
      </c>
      <c r="D64" s="78">
        <f t="shared" si="24"/>
        <v>98</v>
      </c>
      <c r="E64" s="79">
        <f t="shared" si="15"/>
        <v>105.10204081632652</v>
      </c>
      <c r="F64" s="80">
        <f t="shared" si="16"/>
        <v>0.5726332583117291</v>
      </c>
      <c r="G64" s="18">
        <v>14</v>
      </c>
      <c r="H64" s="18">
        <v>3</v>
      </c>
      <c r="I64" s="18">
        <v>11</v>
      </c>
      <c r="J64" s="79">
        <v>27.27272727272727</v>
      </c>
      <c r="K64" s="81">
        <v>0.515084621044886</v>
      </c>
      <c r="L64" s="35">
        <v>9</v>
      </c>
      <c r="M64" s="18">
        <v>6</v>
      </c>
      <c r="N64" s="18">
        <v>3</v>
      </c>
      <c r="O64" s="79">
        <v>200</v>
      </c>
      <c r="P64" s="80">
        <v>17.307692307692307</v>
      </c>
      <c r="Q64" s="18">
        <v>5</v>
      </c>
      <c r="R64" s="18">
        <v>3</v>
      </c>
      <c r="S64" s="18">
        <v>2</v>
      </c>
      <c r="T64" s="79">
        <v>150</v>
      </c>
      <c r="U64" s="80">
        <v>0.45454545454545453</v>
      </c>
      <c r="V64" s="18">
        <v>14</v>
      </c>
      <c r="W64" s="18">
        <v>9</v>
      </c>
      <c r="X64" s="18">
        <v>5</v>
      </c>
      <c r="Y64" s="79">
        <v>180</v>
      </c>
      <c r="Z64" s="80">
        <v>0.5811540058115401</v>
      </c>
      <c r="AA64" s="18">
        <v>34</v>
      </c>
      <c r="AB64" s="18">
        <v>13</v>
      </c>
      <c r="AC64" s="18">
        <v>21</v>
      </c>
      <c r="AD64" s="79">
        <v>61.904761904761905</v>
      </c>
      <c r="AE64" s="80">
        <v>0.5004415660877244</v>
      </c>
      <c r="AF64" s="18">
        <v>26</v>
      </c>
      <c r="AG64" s="18">
        <v>10</v>
      </c>
      <c r="AH64" s="18">
        <v>16</v>
      </c>
      <c r="AI64" s="79">
        <v>62.5</v>
      </c>
      <c r="AJ64" s="80">
        <v>0.42643923240938164</v>
      </c>
      <c r="AK64" s="18">
        <v>19</v>
      </c>
      <c r="AL64" s="18">
        <v>11</v>
      </c>
      <c r="AM64" s="18">
        <v>8</v>
      </c>
      <c r="AN64" s="79">
        <v>137.5</v>
      </c>
      <c r="AO64" s="80">
        <v>0.47006432459178626</v>
      </c>
      <c r="AP64" s="18">
        <v>14</v>
      </c>
      <c r="AQ64" s="18">
        <v>7</v>
      </c>
      <c r="AR64" s="18">
        <v>7</v>
      </c>
      <c r="AS64" s="79">
        <v>100</v>
      </c>
      <c r="AT64" s="80">
        <v>0.5728314238952537</v>
      </c>
      <c r="AU64" s="18">
        <v>10</v>
      </c>
      <c r="AV64" s="18">
        <v>8</v>
      </c>
      <c r="AW64" s="18">
        <v>2</v>
      </c>
      <c r="AX64" s="79">
        <v>400</v>
      </c>
      <c r="AY64" s="80">
        <v>0.5640157924421884</v>
      </c>
      <c r="AZ64" s="18">
        <v>13</v>
      </c>
      <c r="BA64" s="18">
        <v>9</v>
      </c>
      <c r="BB64" s="18">
        <v>4</v>
      </c>
      <c r="BC64" s="79">
        <v>225</v>
      </c>
      <c r="BD64" s="80">
        <v>0.763807285546416</v>
      </c>
      <c r="BE64" s="18">
        <v>7</v>
      </c>
      <c r="BF64" s="18">
        <v>5</v>
      </c>
      <c r="BG64" s="18">
        <v>2</v>
      </c>
      <c r="BH64" s="79">
        <v>250</v>
      </c>
      <c r="BI64" s="80">
        <v>0.6439742410303588</v>
      </c>
      <c r="BJ64" s="18">
        <v>8</v>
      </c>
      <c r="BK64" s="18">
        <v>5</v>
      </c>
      <c r="BL64" s="18">
        <v>3</v>
      </c>
      <c r="BM64" s="79">
        <v>166.66666666666669</v>
      </c>
      <c r="BN64" s="80">
        <v>0.8611410118406888</v>
      </c>
      <c r="BO64" s="18">
        <v>9</v>
      </c>
      <c r="BP64" s="18">
        <v>6</v>
      </c>
      <c r="BQ64" s="18">
        <v>3</v>
      </c>
      <c r="BR64" s="82">
        <v>200</v>
      </c>
      <c r="BS64" s="80">
        <v>1.2244897959183674</v>
      </c>
      <c r="BT64" s="18">
        <v>4</v>
      </c>
      <c r="BU64" s="18">
        <v>0</v>
      </c>
      <c r="BV64" s="18">
        <v>4</v>
      </c>
      <c r="BW64" s="79" t="s">
        <v>210</v>
      </c>
      <c r="BX64" s="80">
        <v>0.7092198581560284</v>
      </c>
      <c r="BY64" s="18">
        <v>6</v>
      </c>
      <c r="BZ64" s="18">
        <v>4</v>
      </c>
      <c r="CA64" s="18">
        <v>2</v>
      </c>
      <c r="CB64" s="79">
        <v>200</v>
      </c>
      <c r="CC64" s="80">
        <v>1.7804154302670623</v>
      </c>
      <c r="CD64" s="18">
        <v>4</v>
      </c>
      <c r="CE64" s="18">
        <v>1</v>
      </c>
      <c r="CF64" s="19">
        <v>3</v>
      </c>
      <c r="CG64" s="79">
        <v>33.33333333333333</v>
      </c>
      <c r="CH64" s="80">
        <v>1.5151515151515151</v>
      </c>
      <c r="CI64" s="29">
        <v>3</v>
      </c>
      <c r="CJ64" s="18">
        <v>1</v>
      </c>
      <c r="CK64" s="29">
        <v>2</v>
      </c>
      <c r="CL64" s="79">
        <v>50</v>
      </c>
      <c r="CM64" s="80">
        <v>1.6483516483516485</v>
      </c>
      <c r="CN64" s="29"/>
      <c r="CO64" s="18"/>
      <c r="CP64" s="29"/>
      <c r="CQ64" s="79" t="s">
        <v>211</v>
      </c>
      <c r="CR64" s="80">
        <v>0</v>
      </c>
      <c r="CS64" s="83">
        <f t="shared" si="25"/>
        <v>2</v>
      </c>
      <c r="CT64" s="78">
        <v>2</v>
      </c>
      <c r="CU64" s="83"/>
      <c r="CV64" s="79" t="str">
        <f t="shared" si="19"/>
        <v>***</v>
      </c>
      <c r="CW64" s="85">
        <f t="shared" si="17"/>
        <v>3.8461538461538463</v>
      </c>
    </row>
    <row r="65" spans="1:101" ht="13.5">
      <c r="A65" s="44" t="s">
        <v>111</v>
      </c>
      <c r="B65" s="77">
        <f t="shared" si="23"/>
        <v>184</v>
      </c>
      <c r="C65" s="78">
        <f t="shared" si="24"/>
        <v>92</v>
      </c>
      <c r="D65" s="78">
        <f t="shared" si="24"/>
        <v>92</v>
      </c>
      <c r="E65" s="79">
        <f t="shared" si="15"/>
        <v>100</v>
      </c>
      <c r="F65" s="80">
        <f t="shared" si="16"/>
        <v>0.5242015896982992</v>
      </c>
      <c r="G65" s="18">
        <v>7</v>
      </c>
      <c r="H65" s="18">
        <v>1</v>
      </c>
      <c r="I65" s="18">
        <v>6</v>
      </c>
      <c r="J65" s="79">
        <v>16.666666666666664</v>
      </c>
      <c r="K65" s="81">
        <v>0.257542310522443</v>
      </c>
      <c r="L65" s="35">
        <v>8</v>
      </c>
      <c r="M65" s="18">
        <v>7</v>
      </c>
      <c r="N65" s="18">
        <v>1</v>
      </c>
      <c r="O65" s="79">
        <v>700</v>
      </c>
      <c r="P65" s="80">
        <v>88.88888888888889</v>
      </c>
      <c r="Q65" s="18">
        <v>3</v>
      </c>
      <c r="R65" s="18">
        <v>1</v>
      </c>
      <c r="S65" s="18">
        <v>2</v>
      </c>
      <c r="T65" s="79">
        <v>50</v>
      </c>
      <c r="U65" s="80">
        <v>0.27272727272727276</v>
      </c>
      <c r="V65" s="18">
        <v>16</v>
      </c>
      <c r="W65" s="18">
        <v>7</v>
      </c>
      <c r="X65" s="18">
        <v>9</v>
      </c>
      <c r="Y65" s="79">
        <v>77.77777777777779</v>
      </c>
      <c r="Z65" s="80">
        <v>0.66417600664176</v>
      </c>
      <c r="AA65" s="18">
        <v>40</v>
      </c>
      <c r="AB65" s="18">
        <v>20</v>
      </c>
      <c r="AC65" s="18">
        <v>20</v>
      </c>
      <c r="AD65" s="79">
        <v>100</v>
      </c>
      <c r="AE65" s="80">
        <v>0.588754783632617</v>
      </c>
      <c r="AF65" s="18">
        <v>36</v>
      </c>
      <c r="AG65" s="18">
        <v>16</v>
      </c>
      <c r="AH65" s="18">
        <v>20</v>
      </c>
      <c r="AI65" s="79">
        <v>80</v>
      </c>
      <c r="AJ65" s="80">
        <v>0.5904543217976054</v>
      </c>
      <c r="AK65" s="18">
        <v>12</v>
      </c>
      <c r="AL65" s="18">
        <v>6</v>
      </c>
      <c r="AM65" s="18">
        <v>6</v>
      </c>
      <c r="AN65" s="79">
        <v>100</v>
      </c>
      <c r="AO65" s="80">
        <v>0.29688273132112813</v>
      </c>
      <c r="AP65" s="18">
        <v>8</v>
      </c>
      <c r="AQ65" s="18">
        <v>3</v>
      </c>
      <c r="AR65" s="18">
        <v>5</v>
      </c>
      <c r="AS65" s="79">
        <v>60</v>
      </c>
      <c r="AT65" s="80">
        <v>0.32733224222585927</v>
      </c>
      <c r="AU65" s="18">
        <v>14</v>
      </c>
      <c r="AV65" s="18">
        <v>12</v>
      </c>
      <c r="AW65" s="18">
        <v>2</v>
      </c>
      <c r="AX65" s="79">
        <v>600</v>
      </c>
      <c r="AY65" s="80">
        <v>0.7896221094190639</v>
      </c>
      <c r="AZ65" s="18">
        <v>8</v>
      </c>
      <c r="BA65" s="18">
        <v>4</v>
      </c>
      <c r="BB65" s="18">
        <v>4</v>
      </c>
      <c r="BC65" s="79">
        <v>100</v>
      </c>
      <c r="BD65" s="80">
        <v>0.4700352526439483</v>
      </c>
      <c r="BE65" s="18">
        <v>8</v>
      </c>
      <c r="BF65" s="18">
        <v>4</v>
      </c>
      <c r="BG65" s="18">
        <v>4</v>
      </c>
      <c r="BH65" s="79">
        <v>100</v>
      </c>
      <c r="BI65" s="80">
        <v>0.7359705611775529</v>
      </c>
      <c r="BJ65" s="18">
        <v>3</v>
      </c>
      <c r="BK65" s="18">
        <v>3</v>
      </c>
      <c r="BL65" s="18">
        <v>0</v>
      </c>
      <c r="BM65" s="79" t="s">
        <v>211</v>
      </c>
      <c r="BN65" s="80">
        <v>0.32292787944025836</v>
      </c>
      <c r="BO65" s="18"/>
      <c r="BP65" s="18"/>
      <c r="BQ65" s="18"/>
      <c r="BR65" s="82" t="s">
        <v>211</v>
      </c>
      <c r="BS65" s="80">
        <v>0</v>
      </c>
      <c r="BT65" s="18">
        <v>4</v>
      </c>
      <c r="BU65" s="18">
        <v>2</v>
      </c>
      <c r="BV65" s="18">
        <v>2</v>
      </c>
      <c r="BW65" s="79">
        <v>100</v>
      </c>
      <c r="BX65" s="80">
        <v>0.7092198581560284</v>
      </c>
      <c r="BY65" s="18">
        <v>8</v>
      </c>
      <c r="BZ65" s="18">
        <v>3</v>
      </c>
      <c r="CA65" s="18">
        <v>5</v>
      </c>
      <c r="CB65" s="79">
        <v>60</v>
      </c>
      <c r="CC65" s="80">
        <v>2.3738872403560833</v>
      </c>
      <c r="CD65" s="18">
        <v>6</v>
      </c>
      <c r="CE65" s="18">
        <v>2</v>
      </c>
      <c r="CF65" s="19">
        <v>4</v>
      </c>
      <c r="CG65" s="79">
        <v>50</v>
      </c>
      <c r="CH65" s="80">
        <v>2.272727272727273</v>
      </c>
      <c r="CI65" s="29">
        <v>1</v>
      </c>
      <c r="CJ65" s="18">
        <v>1</v>
      </c>
      <c r="CK65" s="29">
        <v>0</v>
      </c>
      <c r="CL65" s="79" t="s">
        <v>211</v>
      </c>
      <c r="CM65" s="80">
        <v>0.5494505494505495</v>
      </c>
      <c r="CN65" s="29"/>
      <c r="CO65" s="18"/>
      <c r="CP65" s="29"/>
      <c r="CQ65" s="79" t="s">
        <v>211</v>
      </c>
      <c r="CR65" s="80">
        <v>0</v>
      </c>
      <c r="CS65" s="83">
        <f t="shared" si="25"/>
        <v>2</v>
      </c>
      <c r="CT65" s="78"/>
      <c r="CU65" s="83">
        <v>2</v>
      </c>
      <c r="CV65" s="79">
        <f t="shared" si="19"/>
        <v>0</v>
      </c>
      <c r="CW65" s="85">
        <f t="shared" si="17"/>
        <v>3.8461538461538463</v>
      </c>
    </row>
    <row r="66" spans="1:101" ht="13.5">
      <c r="A66" s="44" t="s">
        <v>112</v>
      </c>
      <c r="B66" s="77">
        <f t="shared" si="23"/>
        <v>503</v>
      </c>
      <c r="C66" s="78">
        <f t="shared" si="24"/>
        <v>228</v>
      </c>
      <c r="D66" s="78">
        <f t="shared" si="24"/>
        <v>275</v>
      </c>
      <c r="E66" s="79">
        <f t="shared" si="15"/>
        <v>82.9090909090909</v>
      </c>
      <c r="F66" s="80">
        <f t="shared" si="16"/>
        <v>1.433007606620894</v>
      </c>
      <c r="G66" s="18">
        <v>39</v>
      </c>
      <c r="H66" s="18">
        <v>23</v>
      </c>
      <c r="I66" s="18">
        <v>16</v>
      </c>
      <c r="J66" s="79">
        <v>143.75</v>
      </c>
      <c r="K66" s="81">
        <v>1.434878587196468</v>
      </c>
      <c r="L66" s="35">
        <v>27</v>
      </c>
      <c r="M66" s="18">
        <v>16</v>
      </c>
      <c r="N66" s="18">
        <v>11</v>
      </c>
      <c r="O66" s="79">
        <v>145.45454545454547</v>
      </c>
      <c r="P66" s="80">
        <v>337.5</v>
      </c>
      <c r="Q66" s="18">
        <v>22</v>
      </c>
      <c r="R66" s="18">
        <v>12</v>
      </c>
      <c r="S66" s="18">
        <v>10</v>
      </c>
      <c r="T66" s="79">
        <v>120</v>
      </c>
      <c r="U66" s="80">
        <v>2</v>
      </c>
      <c r="V66" s="18">
        <v>35</v>
      </c>
      <c r="W66" s="18">
        <v>21</v>
      </c>
      <c r="X66" s="18">
        <v>14</v>
      </c>
      <c r="Y66" s="79">
        <v>150</v>
      </c>
      <c r="Z66" s="80">
        <v>1.45288501452885</v>
      </c>
      <c r="AA66" s="18">
        <v>92</v>
      </c>
      <c r="AB66" s="18">
        <v>28</v>
      </c>
      <c r="AC66" s="18">
        <v>64</v>
      </c>
      <c r="AD66" s="79">
        <v>43.75</v>
      </c>
      <c r="AE66" s="80">
        <v>1.3541360023550193</v>
      </c>
      <c r="AF66" s="18">
        <v>94</v>
      </c>
      <c r="AG66" s="18">
        <v>30</v>
      </c>
      <c r="AH66" s="18">
        <v>64</v>
      </c>
      <c r="AI66" s="79">
        <v>46.875</v>
      </c>
      <c r="AJ66" s="80">
        <v>1.5417418402493028</v>
      </c>
      <c r="AK66" s="18">
        <v>57</v>
      </c>
      <c r="AL66" s="18">
        <v>28</v>
      </c>
      <c r="AM66" s="18">
        <v>29</v>
      </c>
      <c r="AN66" s="79">
        <v>96.55172413793103</v>
      </c>
      <c r="AO66" s="80">
        <v>1.4101929737753587</v>
      </c>
      <c r="AP66" s="18">
        <v>33</v>
      </c>
      <c r="AQ66" s="18">
        <v>17</v>
      </c>
      <c r="AR66" s="18">
        <v>16</v>
      </c>
      <c r="AS66" s="79">
        <v>106.25</v>
      </c>
      <c r="AT66" s="80">
        <v>1.3502454991816693</v>
      </c>
      <c r="AU66" s="18">
        <v>33</v>
      </c>
      <c r="AV66" s="18">
        <v>19</v>
      </c>
      <c r="AW66" s="18">
        <v>14</v>
      </c>
      <c r="AX66" s="79">
        <v>135.71428571428572</v>
      </c>
      <c r="AY66" s="80">
        <v>1.8612521150592216</v>
      </c>
      <c r="AZ66" s="18">
        <v>18</v>
      </c>
      <c r="BA66" s="18">
        <v>8</v>
      </c>
      <c r="BB66" s="18">
        <v>10</v>
      </c>
      <c r="BC66" s="79">
        <v>80</v>
      </c>
      <c r="BD66" s="80">
        <v>1.0575793184488838</v>
      </c>
      <c r="BE66" s="18">
        <v>10</v>
      </c>
      <c r="BF66" s="18">
        <v>6</v>
      </c>
      <c r="BG66" s="18">
        <v>4</v>
      </c>
      <c r="BH66" s="79">
        <v>150</v>
      </c>
      <c r="BI66" s="80">
        <v>0.9199632014719411</v>
      </c>
      <c r="BJ66" s="18">
        <v>8</v>
      </c>
      <c r="BK66" s="18">
        <v>5</v>
      </c>
      <c r="BL66" s="18">
        <v>3</v>
      </c>
      <c r="BM66" s="79">
        <v>166.66666666666669</v>
      </c>
      <c r="BN66" s="80">
        <v>0.8611410118406888</v>
      </c>
      <c r="BO66" s="18">
        <v>9</v>
      </c>
      <c r="BP66" s="18">
        <v>5</v>
      </c>
      <c r="BQ66" s="18">
        <v>4</v>
      </c>
      <c r="BR66" s="82">
        <v>125</v>
      </c>
      <c r="BS66" s="80">
        <v>1.2244897959183674</v>
      </c>
      <c r="BT66" s="18">
        <v>11</v>
      </c>
      <c r="BU66" s="18">
        <v>6</v>
      </c>
      <c r="BV66" s="18">
        <v>5</v>
      </c>
      <c r="BW66" s="79">
        <v>120</v>
      </c>
      <c r="BX66" s="80">
        <v>1.950354609929078</v>
      </c>
      <c r="BY66" s="18">
        <v>6</v>
      </c>
      <c r="BZ66" s="18">
        <v>1</v>
      </c>
      <c r="CA66" s="18">
        <v>5</v>
      </c>
      <c r="CB66" s="79">
        <v>20</v>
      </c>
      <c r="CC66" s="80">
        <v>1.7804154302670623</v>
      </c>
      <c r="CD66" s="18">
        <v>5</v>
      </c>
      <c r="CE66" s="18">
        <v>2</v>
      </c>
      <c r="CF66" s="19">
        <v>3</v>
      </c>
      <c r="CG66" s="79">
        <v>66.66666666666666</v>
      </c>
      <c r="CH66" s="80">
        <v>1.893939393939394</v>
      </c>
      <c r="CI66" s="29">
        <v>1</v>
      </c>
      <c r="CJ66" s="18">
        <v>0</v>
      </c>
      <c r="CK66" s="29">
        <v>1</v>
      </c>
      <c r="CL66" s="79" t="s">
        <v>210</v>
      </c>
      <c r="CM66" s="80">
        <v>0.5494505494505495</v>
      </c>
      <c r="CN66" s="29"/>
      <c r="CO66" s="18"/>
      <c r="CP66" s="29"/>
      <c r="CQ66" s="79" t="s">
        <v>211</v>
      </c>
      <c r="CR66" s="80">
        <v>0</v>
      </c>
      <c r="CS66" s="83">
        <f t="shared" si="25"/>
        <v>3</v>
      </c>
      <c r="CT66" s="78">
        <v>1</v>
      </c>
      <c r="CU66" s="83">
        <v>2</v>
      </c>
      <c r="CV66" s="79">
        <f t="shared" si="19"/>
        <v>50</v>
      </c>
      <c r="CW66" s="85">
        <f t="shared" si="17"/>
        <v>5.769230769230769</v>
      </c>
    </row>
    <row r="67" spans="1:101" ht="13.5">
      <c r="A67" s="44" t="s">
        <v>113</v>
      </c>
      <c r="B67" s="77">
        <f t="shared" si="23"/>
        <v>105</v>
      </c>
      <c r="C67" s="78">
        <f t="shared" si="24"/>
        <v>55</v>
      </c>
      <c r="D67" s="78">
        <f t="shared" si="24"/>
        <v>50</v>
      </c>
      <c r="E67" s="79">
        <f t="shared" si="15"/>
        <v>110.00000000000001</v>
      </c>
      <c r="F67" s="80">
        <f t="shared" si="16"/>
        <v>0.29913677673000766</v>
      </c>
      <c r="G67" s="18">
        <v>6</v>
      </c>
      <c r="H67" s="18">
        <v>3</v>
      </c>
      <c r="I67" s="18">
        <v>3</v>
      </c>
      <c r="J67" s="79">
        <v>100</v>
      </c>
      <c r="K67" s="81">
        <v>0.22075055187637968</v>
      </c>
      <c r="L67" s="35">
        <v>6</v>
      </c>
      <c r="M67" s="18">
        <v>3</v>
      </c>
      <c r="N67" s="18">
        <v>3</v>
      </c>
      <c r="O67" s="79">
        <v>100</v>
      </c>
      <c r="P67" s="80">
        <v>22.22222222222222</v>
      </c>
      <c r="Q67" s="18">
        <v>4</v>
      </c>
      <c r="R67" s="18">
        <v>1</v>
      </c>
      <c r="S67" s="18">
        <v>3</v>
      </c>
      <c r="T67" s="79">
        <v>33.33333333333333</v>
      </c>
      <c r="U67" s="80">
        <v>0.36363636363636365</v>
      </c>
      <c r="V67" s="18">
        <v>4</v>
      </c>
      <c r="W67" s="18">
        <v>3</v>
      </c>
      <c r="X67" s="18">
        <v>1</v>
      </c>
      <c r="Y67" s="79">
        <v>300</v>
      </c>
      <c r="Z67" s="80">
        <v>0.16604400166044</v>
      </c>
      <c r="AA67" s="18">
        <v>23</v>
      </c>
      <c r="AB67" s="18">
        <v>11</v>
      </c>
      <c r="AC67" s="18">
        <v>12</v>
      </c>
      <c r="AD67" s="79">
        <v>91.66666666666666</v>
      </c>
      <c r="AE67" s="80">
        <v>0.3385340005887548</v>
      </c>
      <c r="AF67" s="18">
        <v>10</v>
      </c>
      <c r="AG67" s="18">
        <v>5</v>
      </c>
      <c r="AH67" s="18">
        <v>5</v>
      </c>
      <c r="AI67" s="79">
        <v>100</v>
      </c>
      <c r="AJ67" s="80">
        <v>0.16401508938822373</v>
      </c>
      <c r="AK67" s="18">
        <v>11</v>
      </c>
      <c r="AL67" s="18">
        <v>5</v>
      </c>
      <c r="AM67" s="18">
        <v>6</v>
      </c>
      <c r="AN67" s="79">
        <v>83.33333333333334</v>
      </c>
      <c r="AO67" s="80">
        <v>0.2721425037110341</v>
      </c>
      <c r="AP67" s="18">
        <v>10</v>
      </c>
      <c r="AQ67" s="18">
        <v>6</v>
      </c>
      <c r="AR67" s="18">
        <v>4</v>
      </c>
      <c r="AS67" s="79">
        <v>150</v>
      </c>
      <c r="AT67" s="80">
        <v>0.4091653027823241</v>
      </c>
      <c r="AU67" s="18">
        <v>7</v>
      </c>
      <c r="AV67" s="18">
        <v>7</v>
      </c>
      <c r="AW67" s="18">
        <v>0</v>
      </c>
      <c r="AX67" s="79" t="s">
        <v>211</v>
      </c>
      <c r="AY67" s="80">
        <v>0.39481105470953193</v>
      </c>
      <c r="AZ67" s="18">
        <v>5</v>
      </c>
      <c r="BA67" s="18">
        <v>2</v>
      </c>
      <c r="BB67" s="18">
        <v>3</v>
      </c>
      <c r="BC67" s="79">
        <v>66.66666666666666</v>
      </c>
      <c r="BD67" s="80">
        <v>0.2937720329024677</v>
      </c>
      <c r="BE67" s="18">
        <v>7</v>
      </c>
      <c r="BF67" s="18">
        <v>5</v>
      </c>
      <c r="BG67" s="18">
        <v>2</v>
      </c>
      <c r="BH67" s="79">
        <v>250</v>
      </c>
      <c r="BI67" s="80">
        <v>0.6439742410303588</v>
      </c>
      <c r="BJ67" s="18">
        <v>3</v>
      </c>
      <c r="BK67" s="18">
        <v>2</v>
      </c>
      <c r="BL67" s="18">
        <v>1</v>
      </c>
      <c r="BM67" s="79">
        <v>200</v>
      </c>
      <c r="BN67" s="80">
        <v>0.32292787944025836</v>
      </c>
      <c r="BO67" s="18">
        <v>4</v>
      </c>
      <c r="BP67" s="18">
        <v>0</v>
      </c>
      <c r="BQ67" s="18">
        <v>4</v>
      </c>
      <c r="BR67" s="82" t="s">
        <v>210</v>
      </c>
      <c r="BS67" s="80">
        <v>0.5442176870748299</v>
      </c>
      <c r="BT67" s="18">
        <v>2</v>
      </c>
      <c r="BU67" s="18">
        <v>2</v>
      </c>
      <c r="BV67" s="18">
        <v>0</v>
      </c>
      <c r="BW67" s="79" t="s">
        <v>211</v>
      </c>
      <c r="BX67" s="80">
        <v>0.3546099290780142</v>
      </c>
      <c r="BY67" s="18">
        <v>1</v>
      </c>
      <c r="BZ67" s="18">
        <v>0</v>
      </c>
      <c r="CA67" s="18">
        <v>1</v>
      </c>
      <c r="CB67" s="79" t="s">
        <v>210</v>
      </c>
      <c r="CC67" s="80">
        <v>0.2967359050445104</v>
      </c>
      <c r="CD67" s="18"/>
      <c r="CE67" s="18"/>
      <c r="CF67" s="19"/>
      <c r="CG67" s="79" t="s">
        <v>211</v>
      </c>
      <c r="CH67" s="80">
        <v>0</v>
      </c>
      <c r="CI67" s="29">
        <v>2</v>
      </c>
      <c r="CJ67" s="18">
        <v>0</v>
      </c>
      <c r="CK67" s="29">
        <v>2</v>
      </c>
      <c r="CL67" s="79" t="s">
        <v>210</v>
      </c>
      <c r="CM67" s="80">
        <v>1.098901098901099</v>
      </c>
      <c r="CN67" s="29"/>
      <c r="CO67" s="18"/>
      <c r="CP67" s="29"/>
      <c r="CQ67" s="79" t="s">
        <v>211</v>
      </c>
      <c r="CR67" s="80">
        <v>0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78</v>
      </c>
      <c r="C68" s="114">
        <f t="shared" si="24"/>
        <v>37</v>
      </c>
      <c r="D68" s="114">
        <f t="shared" si="24"/>
        <v>41</v>
      </c>
      <c r="E68" s="115">
        <f t="shared" si="15"/>
        <v>90.2439024390244</v>
      </c>
      <c r="F68" s="116">
        <f t="shared" si="16"/>
        <v>0.2222158912851486</v>
      </c>
      <c r="G68" s="36"/>
      <c r="H68" s="36"/>
      <c r="I68" s="36"/>
      <c r="J68" s="115" t="s">
        <v>211</v>
      </c>
      <c r="K68" s="117">
        <v>0</v>
      </c>
      <c r="L68" s="118">
        <v>3</v>
      </c>
      <c r="M68" s="36">
        <v>3</v>
      </c>
      <c r="N68" s="36">
        <v>0</v>
      </c>
      <c r="O68" s="115" t="s">
        <v>211</v>
      </c>
      <c r="P68" s="116">
        <v>50</v>
      </c>
      <c r="Q68" s="36">
        <v>3</v>
      </c>
      <c r="R68" s="36">
        <v>3</v>
      </c>
      <c r="S68" s="36">
        <v>0</v>
      </c>
      <c r="T68" s="115" t="s">
        <v>211</v>
      </c>
      <c r="U68" s="116">
        <v>0.27272727272727276</v>
      </c>
      <c r="V68" s="36">
        <v>5</v>
      </c>
      <c r="W68" s="36">
        <v>1</v>
      </c>
      <c r="X68" s="36">
        <v>4</v>
      </c>
      <c r="Y68" s="115">
        <v>25</v>
      </c>
      <c r="Z68" s="116">
        <v>0.20755500207555005</v>
      </c>
      <c r="AA68" s="36">
        <v>9</v>
      </c>
      <c r="AB68" s="36">
        <v>0</v>
      </c>
      <c r="AC68" s="36">
        <v>9</v>
      </c>
      <c r="AD68" s="115" t="s">
        <v>210</v>
      </c>
      <c r="AE68" s="116">
        <v>0.13246982631733883</v>
      </c>
      <c r="AF68" s="36">
        <v>7</v>
      </c>
      <c r="AG68" s="36">
        <v>2</v>
      </c>
      <c r="AH68" s="36">
        <v>5</v>
      </c>
      <c r="AI68" s="115">
        <v>40</v>
      </c>
      <c r="AJ68" s="116">
        <v>0.1148105625717566</v>
      </c>
      <c r="AK68" s="36">
        <v>4</v>
      </c>
      <c r="AL68" s="36">
        <v>3</v>
      </c>
      <c r="AM68" s="36">
        <v>1</v>
      </c>
      <c r="AN68" s="115">
        <v>300</v>
      </c>
      <c r="AO68" s="116">
        <v>0.09896091044037605</v>
      </c>
      <c r="AP68" s="36">
        <v>4</v>
      </c>
      <c r="AQ68" s="36">
        <v>2</v>
      </c>
      <c r="AR68" s="36">
        <v>2</v>
      </c>
      <c r="AS68" s="115">
        <v>100</v>
      </c>
      <c r="AT68" s="116">
        <v>0.16366612111292964</v>
      </c>
      <c r="AU68" s="36">
        <v>6</v>
      </c>
      <c r="AV68" s="36">
        <v>5</v>
      </c>
      <c r="AW68" s="36">
        <v>1</v>
      </c>
      <c r="AX68" s="115">
        <v>500</v>
      </c>
      <c r="AY68" s="116">
        <v>0.338409475465313</v>
      </c>
      <c r="AZ68" s="36">
        <v>9</v>
      </c>
      <c r="BA68" s="36">
        <v>5</v>
      </c>
      <c r="BB68" s="36">
        <v>4</v>
      </c>
      <c r="BC68" s="115">
        <v>125</v>
      </c>
      <c r="BD68" s="116">
        <v>0.5287896592244419</v>
      </c>
      <c r="BE68" s="36">
        <v>5</v>
      </c>
      <c r="BF68" s="36">
        <v>4</v>
      </c>
      <c r="BG68" s="36">
        <v>1</v>
      </c>
      <c r="BH68" s="115">
        <v>400</v>
      </c>
      <c r="BI68" s="116">
        <v>0.45998160073597055</v>
      </c>
      <c r="BJ68" s="36">
        <v>8</v>
      </c>
      <c r="BK68" s="36">
        <v>4</v>
      </c>
      <c r="BL68" s="36">
        <v>4</v>
      </c>
      <c r="BM68" s="115">
        <v>100</v>
      </c>
      <c r="BN68" s="116">
        <v>0.8611410118406888</v>
      </c>
      <c r="BO68" s="36">
        <v>5</v>
      </c>
      <c r="BP68" s="36">
        <v>2</v>
      </c>
      <c r="BQ68" s="36">
        <v>3</v>
      </c>
      <c r="BR68" s="119">
        <v>66.66666666666666</v>
      </c>
      <c r="BS68" s="116">
        <v>0.6802721088435374</v>
      </c>
      <c r="BT68" s="36">
        <v>4</v>
      </c>
      <c r="BU68" s="36">
        <v>2</v>
      </c>
      <c r="BV68" s="36">
        <v>2</v>
      </c>
      <c r="BW68" s="115">
        <v>100</v>
      </c>
      <c r="BX68" s="116">
        <v>0.7092198581560284</v>
      </c>
      <c r="BY68" s="36"/>
      <c r="BZ68" s="36"/>
      <c r="CA68" s="36"/>
      <c r="CB68" s="115" t="s">
        <v>211</v>
      </c>
      <c r="CC68" s="116">
        <v>0</v>
      </c>
      <c r="CD68" s="36">
        <v>3</v>
      </c>
      <c r="CE68" s="36">
        <v>0</v>
      </c>
      <c r="CF68" s="37">
        <v>3</v>
      </c>
      <c r="CG68" s="115" t="s">
        <v>210</v>
      </c>
      <c r="CH68" s="116">
        <v>1.1363636363636365</v>
      </c>
      <c r="CI68" s="120">
        <v>2</v>
      </c>
      <c r="CJ68" s="36">
        <v>0</v>
      </c>
      <c r="CK68" s="120">
        <v>2</v>
      </c>
      <c r="CL68" s="115" t="s">
        <v>210</v>
      </c>
      <c r="CM68" s="116">
        <v>1.098901098901099</v>
      </c>
      <c r="CN68" s="120">
        <v>1</v>
      </c>
      <c r="CO68" s="36">
        <v>1</v>
      </c>
      <c r="CP68" s="120">
        <v>0</v>
      </c>
      <c r="CQ68" s="115" t="s">
        <v>211</v>
      </c>
      <c r="CR68" s="116">
        <v>1.1494252873563218</v>
      </c>
      <c r="CS68" s="121">
        <f t="shared" si="25"/>
        <v>0</v>
      </c>
      <c r="CT68" s="114"/>
      <c r="CU68" s="121"/>
      <c r="CV68" s="115" t="str">
        <f t="shared" si="19"/>
        <v>***</v>
      </c>
      <c r="CW68" s="122">
        <f t="shared" si="17"/>
        <v>0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3" width="9.00390625" style="5" customWidth="1"/>
    <col min="94" max="16384" width="8.875" style="5" customWidth="1"/>
  </cols>
  <sheetData>
    <row r="1" spans="1:87" s="2" customFormat="1" ht="24.75" customHeight="1">
      <c r="A1" s="1" t="s">
        <v>212</v>
      </c>
      <c r="E1" s="205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114</v>
      </c>
      <c r="J2" s="54"/>
      <c r="K2" s="54"/>
      <c r="CI2" s="40"/>
    </row>
    <row r="3" spans="1:87" s="4" customFormat="1" ht="14.25" thickBot="1">
      <c r="A3" s="4" t="s">
        <v>213</v>
      </c>
      <c r="J3" s="54"/>
      <c r="K3" s="54"/>
      <c r="L3" s="233"/>
      <c r="M3" s="233"/>
      <c r="N3" s="233"/>
      <c r="O3" s="55"/>
      <c r="P3" s="55"/>
      <c r="AA3" s="233"/>
      <c r="AB3" s="233"/>
      <c r="AC3" s="233"/>
      <c r="AD3" s="55"/>
      <c r="AE3" s="55"/>
      <c r="AP3" s="233"/>
      <c r="AQ3" s="233"/>
      <c r="AR3" s="233"/>
      <c r="AS3" s="55"/>
      <c r="AT3" s="55"/>
      <c r="BE3" s="233"/>
      <c r="BF3" s="233"/>
      <c r="BG3" s="233"/>
      <c r="BH3" s="55"/>
      <c r="BI3" s="55"/>
      <c r="BT3" s="233"/>
      <c r="BU3" s="233"/>
      <c r="BV3" s="233"/>
      <c r="BW3" s="55"/>
      <c r="BX3" s="55"/>
      <c r="CI3" s="40"/>
    </row>
    <row r="4" spans="1:101" ht="13.5">
      <c r="A4" s="229"/>
      <c r="B4" s="261" t="s">
        <v>214</v>
      </c>
      <c r="C4" s="262"/>
      <c r="D4" s="262"/>
      <c r="E4" s="262"/>
      <c r="F4" s="263"/>
      <c r="G4" s="261" t="s">
        <v>215</v>
      </c>
      <c r="H4" s="262"/>
      <c r="I4" s="262"/>
      <c r="J4" s="262"/>
      <c r="K4" s="263"/>
      <c r="L4" s="261" t="s">
        <v>216</v>
      </c>
      <c r="M4" s="262"/>
      <c r="N4" s="262"/>
      <c r="O4" s="262"/>
      <c r="P4" s="263"/>
      <c r="Q4" s="261" t="s">
        <v>217</v>
      </c>
      <c r="R4" s="262"/>
      <c r="S4" s="262"/>
      <c r="T4" s="262"/>
      <c r="U4" s="263"/>
      <c r="V4" s="261" t="s">
        <v>218</v>
      </c>
      <c r="W4" s="262"/>
      <c r="X4" s="262"/>
      <c r="Y4" s="262"/>
      <c r="Z4" s="263"/>
      <c r="AA4" s="261" t="s">
        <v>219</v>
      </c>
      <c r="AB4" s="262"/>
      <c r="AC4" s="262"/>
      <c r="AD4" s="262"/>
      <c r="AE4" s="263"/>
      <c r="AF4" s="261" t="s">
        <v>220</v>
      </c>
      <c r="AG4" s="262"/>
      <c r="AH4" s="262"/>
      <c r="AI4" s="262"/>
      <c r="AJ4" s="263"/>
      <c r="AK4" s="261" t="s">
        <v>221</v>
      </c>
      <c r="AL4" s="262"/>
      <c r="AM4" s="262"/>
      <c r="AN4" s="262"/>
      <c r="AO4" s="263"/>
      <c r="AP4" s="261" t="s">
        <v>222</v>
      </c>
      <c r="AQ4" s="262"/>
      <c r="AR4" s="262"/>
      <c r="AS4" s="262"/>
      <c r="AT4" s="263"/>
      <c r="AU4" s="261" t="s">
        <v>223</v>
      </c>
      <c r="AV4" s="262"/>
      <c r="AW4" s="262"/>
      <c r="AX4" s="262"/>
      <c r="AY4" s="263"/>
      <c r="AZ4" s="261" t="s">
        <v>224</v>
      </c>
      <c r="BA4" s="262"/>
      <c r="BB4" s="262"/>
      <c r="BC4" s="262"/>
      <c r="BD4" s="263"/>
      <c r="BE4" s="261" t="s">
        <v>225</v>
      </c>
      <c r="BF4" s="262"/>
      <c r="BG4" s="262"/>
      <c r="BH4" s="262"/>
      <c r="BI4" s="263"/>
      <c r="BJ4" s="261" t="s">
        <v>226</v>
      </c>
      <c r="BK4" s="262"/>
      <c r="BL4" s="262"/>
      <c r="BM4" s="262"/>
      <c r="BN4" s="263"/>
      <c r="BO4" s="261" t="s">
        <v>227</v>
      </c>
      <c r="BP4" s="262"/>
      <c r="BQ4" s="262"/>
      <c r="BR4" s="262"/>
      <c r="BS4" s="263"/>
      <c r="BT4" s="261" t="s">
        <v>228</v>
      </c>
      <c r="BU4" s="262"/>
      <c r="BV4" s="262"/>
      <c r="BW4" s="262"/>
      <c r="BX4" s="263"/>
      <c r="BY4" s="261" t="s">
        <v>229</v>
      </c>
      <c r="BZ4" s="262"/>
      <c r="CA4" s="262"/>
      <c r="CB4" s="262"/>
      <c r="CC4" s="263"/>
      <c r="CD4" s="261" t="s">
        <v>230</v>
      </c>
      <c r="CE4" s="262"/>
      <c r="CF4" s="262"/>
      <c r="CG4" s="262"/>
      <c r="CH4" s="263"/>
      <c r="CI4" s="261" t="s">
        <v>231</v>
      </c>
      <c r="CJ4" s="262"/>
      <c r="CK4" s="262"/>
      <c r="CL4" s="262"/>
      <c r="CM4" s="263"/>
      <c r="CN4" s="261" t="s">
        <v>232</v>
      </c>
      <c r="CO4" s="262"/>
      <c r="CP4" s="262"/>
      <c r="CQ4" s="262"/>
      <c r="CR4" s="263"/>
      <c r="CS4" s="261" t="s">
        <v>233</v>
      </c>
      <c r="CT4" s="264"/>
      <c r="CU4" s="264"/>
      <c r="CV4" s="264"/>
      <c r="CW4" s="264"/>
    </row>
    <row r="5" spans="1:101" ht="13.5">
      <c r="A5" s="230"/>
      <c r="B5" s="258" t="s">
        <v>5</v>
      </c>
      <c r="C5" s="260" t="s">
        <v>234</v>
      </c>
      <c r="D5" s="260" t="s">
        <v>235</v>
      </c>
      <c r="E5" s="49" t="s">
        <v>236</v>
      </c>
      <c r="F5" s="50" t="s">
        <v>237</v>
      </c>
      <c r="G5" s="258" t="s">
        <v>5</v>
      </c>
      <c r="H5" s="260" t="s">
        <v>234</v>
      </c>
      <c r="I5" s="260" t="s">
        <v>235</v>
      </c>
      <c r="J5" s="49" t="s">
        <v>236</v>
      </c>
      <c r="K5" s="50" t="s">
        <v>237</v>
      </c>
      <c r="L5" s="258" t="s">
        <v>5</v>
      </c>
      <c r="M5" s="260" t="s">
        <v>234</v>
      </c>
      <c r="N5" s="260" t="s">
        <v>235</v>
      </c>
      <c r="O5" s="49" t="s">
        <v>236</v>
      </c>
      <c r="P5" s="50" t="s">
        <v>237</v>
      </c>
      <c r="Q5" s="258" t="s">
        <v>5</v>
      </c>
      <c r="R5" s="260" t="s">
        <v>234</v>
      </c>
      <c r="S5" s="260" t="s">
        <v>235</v>
      </c>
      <c r="T5" s="49" t="s">
        <v>236</v>
      </c>
      <c r="U5" s="50" t="s">
        <v>237</v>
      </c>
      <c r="V5" s="258" t="s">
        <v>5</v>
      </c>
      <c r="W5" s="260" t="s">
        <v>234</v>
      </c>
      <c r="X5" s="260" t="s">
        <v>235</v>
      </c>
      <c r="Y5" s="49" t="s">
        <v>236</v>
      </c>
      <c r="Z5" s="50" t="s">
        <v>237</v>
      </c>
      <c r="AA5" s="258" t="s">
        <v>5</v>
      </c>
      <c r="AB5" s="260" t="s">
        <v>234</v>
      </c>
      <c r="AC5" s="260" t="s">
        <v>235</v>
      </c>
      <c r="AD5" s="49" t="s">
        <v>236</v>
      </c>
      <c r="AE5" s="50" t="s">
        <v>237</v>
      </c>
      <c r="AF5" s="258" t="s">
        <v>5</v>
      </c>
      <c r="AG5" s="260" t="s">
        <v>234</v>
      </c>
      <c r="AH5" s="260" t="s">
        <v>235</v>
      </c>
      <c r="AI5" s="49" t="s">
        <v>236</v>
      </c>
      <c r="AJ5" s="50" t="s">
        <v>237</v>
      </c>
      <c r="AK5" s="258" t="s">
        <v>5</v>
      </c>
      <c r="AL5" s="260" t="s">
        <v>234</v>
      </c>
      <c r="AM5" s="260" t="s">
        <v>235</v>
      </c>
      <c r="AN5" s="49" t="s">
        <v>236</v>
      </c>
      <c r="AO5" s="50" t="s">
        <v>237</v>
      </c>
      <c r="AP5" s="258" t="s">
        <v>5</v>
      </c>
      <c r="AQ5" s="260" t="s">
        <v>234</v>
      </c>
      <c r="AR5" s="260" t="s">
        <v>235</v>
      </c>
      <c r="AS5" s="49" t="s">
        <v>236</v>
      </c>
      <c r="AT5" s="50" t="s">
        <v>237</v>
      </c>
      <c r="AU5" s="258" t="s">
        <v>5</v>
      </c>
      <c r="AV5" s="260" t="s">
        <v>234</v>
      </c>
      <c r="AW5" s="260" t="s">
        <v>235</v>
      </c>
      <c r="AX5" s="49" t="s">
        <v>236</v>
      </c>
      <c r="AY5" s="50" t="s">
        <v>237</v>
      </c>
      <c r="AZ5" s="258" t="s">
        <v>5</v>
      </c>
      <c r="BA5" s="260" t="s">
        <v>234</v>
      </c>
      <c r="BB5" s="260" t="s">
        <v>235</v>
      </c>
      <c r="BC5" s="49" t="s">
        <v>236</v>
      </c>
      <c r="BD5" s="50" t="s">
        <v>237</v>
      </c>
      <c r="BE5" s="258" t="s">
        <v>5</v>
      </c>
      <c r="BF5" s="260" t="s">
        <v>234</v>
      </c>
      <c r="BG5" s="260" t="s">
        <v>235</v>
      </c>
      <c r="BH5" s="49" t="s">
        <v>236</v>
      </c>
      <c r="BI5" s="50" t="s">
        <v>237</v>
      </c>
      <c r="BJ5" s="258" t="s">
        <v>5</v>
      </c>
      <c r="BK5" s="260" t="s">
        <v>234</v>
      </c>
      <c r="BL5" s="260" t="s">
        <v>235</v>
      </c>
      <c r="BM5" s="49" t="s">
        <v>236</v>
      </c>
      <c r="BN5" s="50" t="s">
        <v>237</v>
      </c>
      <c r="BO5" s="258" t="s">
        <v>5</v>
      </c>
      <c r="BP5" s="260" t="s">
        <v>234</v>
      </c>
      <c r="BQ5" s="260" t="s">
        <v>235</v>
      </c>
      <c r="BR5" s="49" t="s">
        <v>236</v>
      </c>
      <c r="BS5" s="50" t="s">
        <v>237</v>
      </c>
      <c r="BT5" s="258" t="s">
        <v>5</v>
      </c>
      <c r="BU5" s="260" t="s">
        <v>234</v>
      </c>
      <c r="BV5" s="260" t="s">
        <v>235</v>
      </c>
      <c r="BW5" s="49" t="s">
        <v>236</v>
      </c>
      <c r="BX5" s="50" t="s">
        <v>237</v>
      </c>
      <c r="BY5" s="258" t="s">
        <v>5</v>
      </c>
      <c r="BZ5" s="260" t="s">
        <v>234</v>
      </c>
      <c r="CA5" s="260" t="s">
        <v>235</v>
      </c>
      <c r="CB5" s="49" t="s">
        <v>236</v>
      </c>
      <c r="CC5" s="50" t="s">
        <v>237</v>
      </c>
      <c r="CD5" s="258" t="s">
        <v>5</v>
      </c>
      <c r="CE5" s="260" t="s">
        <v>234</v>
      </c>
      <c r="CF5" s="260" t="s">
        <v>235</v>
      </c>
      <c r="CG5" s="49" t="s">
        <v>236</v>
      </c>
      <c r="CH5" s="50" t="s">
        <v>237</v>
      </c>
      <c r="CI5" s="258" t="s">
        <v>5</v>
      </c>
      <c r="CJ5" s="260" t="s">
        <v>234</v>
      </c>
      <c r="CK5" s="260" t="s">
        <v>235</v>
      </c>
      <c r="CL5" s="49" t="s">
        <v>236</v>
      </c>
      <c r="CM5" s="50" t="s">
        <v>237</v>
      </c>
      <c r="CN5" s="258" t="s">
        <v>5</v>
      </c>
      <c r="CO5" s="260" t="s">
        <v>234</v>
      </c>
      <c r="CP5" s="260" t="s">
        <v>235</v>
      </c>
      <c r="CQ5" s="49" t="s">
        <v>236</v>
      </c>
      <c r="CR5" s="50" t="s">
        <v>237</v>
      </c>
      <c r="CS5" s="258" t="s">
        <v>5</v>
      </c>
      <c r="CT5" s="260" t="s">
        <v>234</v>
      </c>
      <c r="CU5" s="260" t="s">
        <v>235</v>
      </c>
      <c r="CV5" s="49" t="s">
        <v>236</v>
      </c>
      <c r="CW5" s="50" t="s">
        <v>237</v>
      </c>
    </row>
    <row r="6" spans="1:101" ht="14.25" thickBot="1">
      <c r="A6" s="231"/>
      <c r="B6" s="259"/>
      <c r="C6" s="242"/>
      <c r="D6" s="242"/>
      <c r="E6" s="51" t="s">
        <v>238</v>
      </c>
      <c r="F6" s="52" t="s">
        <v>239</v>
      </c>
      <c r="G6" s="259"/>
      <c r="H6" s="242"/>
      <c r="I6" s="242"/>
      <c r="J6" s="51" t="s">
        <v>238</v>
      </c>
      <c r="K6" s="52" t="s">
        <v>239</v>
      </c>
      <c r="L6" s="259"/>
      <c r="M6" s="242"/>
      <c r="N6" s="242"/>
      <c r="O6" s="51" t="s">
        <v>238</v>
      </c>
      <c r="P6" s="52" t="s">
        <v>239</v>
      </c>
      <c r="Q6" s="259"/>
      <c r="R6" s="242"/>
      <c r="S6" s="242"/>
      <c r="T6" s="51" t="s">
        <v>238</v>
      </c>
      <c r="U6" s="52" t="s">
        <v>239</v>
      </c>
      <c r="V6" s="259"/>
      <c r="W6" s="242"/>
      <c r="X6" s="242"/>
      <c r="Y6" s="51" t="s">
        <v>238</v>
      </c>
      <c r="Z6" s="52" t="s">
        <v>239</v>
      </c>
      <c r="AA6" s="259"/>
      <c r="AB6" s="242"/>
      <c r="AC6" s="242"/>
      <c r="AD6" s="51" t="s">
        <v>238</v>
      </c>
      <c r="AE6" s="52" t="s">
        <v>239</v>
      </c>
      <c r="AF6" s="259"/>
      <c r="AG6" s="242"/>
      <c r="AH6" s="242"/>
      <c r="AI6" s="51" t="s">
        <v>238</v>
      </c>
      <c r="AJ6" s="52" t="s">
        <v>239</v>
      </c>
      <c r="AK6" s="259"/>
      <c r="AL6" s="242"/>
      <c r="AM6" s="242"/>
      <c r="AN6" s="51" t="s">
        <v>238</v>
      </c>
      <c r="AO6" s="52" t="s">
        <v>239</v>
      </c>
      <c r="AP6" s="259"/>
      <c r="AQ6" s="242"/>
      <c r="AR6" s="242"/>
      <c r="AS6" s="51" t="s">
        <v>238</v>
      </c>
      <c r="AT6" s="52" t="s">
        <v>239</v>
      </c>
      <c r="AU6" s="259"/>
      <c r="AV6" s="242"/>
      <c r="AW6" s="242"/>
      <c r="AX6" s="51" t="s">
        <v>238</v>
      </c>
      <c r="AY6" s="52" t="s">
        <v>239</v>
      </c>
      <c r="AZ6" s="259"/>
      <c r="BA6" s="242"/>
      <c r="BB6" s="242"/>
      <c r="BC6" s="51" t="s">
        <v>238</v>
      </c>
      <c r="BD6" s="52" t="s">
        <v>239</v>
      </c>
      <c r="BE6" s="259"/>
      <c r="BF6" s="242"/>
      <c r="BG6" s="242"/>
      <c r="BH6" s="51" t="s">
        <v>238</v>
      </c>
      <c r="BI6" s="52" t="s">
        <v>239</v>
      </c>
      <c r="BJ6" s="259"/>
      <c r="BK6" s="242"/>
      <c r="BL6" s="242"/>
      <c r="BM6" s="51" t="s">
        <v>238</v>
      </c>
      <c r="BN6" s="52" t="s">
        <v>239</v>
      </c>
      <c r="BO6" s="259"/>
      <c r="BP6" s="242"/>
      <c r="BQ6" s="242"/>
      <c r="BR6" s="51" t="s">
        <v>238</v>
      </c>
      <c r="BS6" s="52" t="s">
        <v>239</v>
      </c>
      <c r="BT6" s="259"/>
      <c r="BU6" s="242"/>
      <c r="BV6" s="242"/>
      <c r="BW6" s="51" t="s">
        <v>238</v>
      </c>
      <c r="BX6" s="52" t="s">
        <v>239</v>
      </c>
      <c r="BY6" s="259"/>
      <c r="BZ6" s="242"/>
      <c r="CA6" s="242"/>
      <c r="CB6" s="51" t="s">
        <v>238</v>
      </c>
      <c r="CC6" s="52" t="s">
        <v>239</v>
      </c>
      <c r="CD6" s="259"/>
      <c r="CE6" s="242"/>
      <c r="CF6" s="242"/>
      <c r="CG6" s="51" t="s">
        <v>238</v>
      </c>
      <c r="CH6" s="52" t="s">
        <v>239</v>
      </c>
      <c r="CI6" s="259"/>
      <c r="CJ6" s="242"/>
      <c r="CK6" s="242"/>
      <c r="CL6" s="51" t="s">
        <v>238</v>
      </c>
      <c r="CM6" s="52" t="s">
        <v>239</v>
      </c>
      <c r="CN6" s="259"/>
      <c r="CO6" s="242"/>
      <c r="CP6" s="242"/>
      <c r="CQ6" s="51" t="s">
        <v>238</v>
      </c>
      <c r="CR6" s="52" t="s">
        <v>239</v>
      </c>
      <c r="CS6" s="259"/>
      <c r="CT6" s="242"/>
      <c r="CU6" s="242"/>
      <c r="CV6" s="51" t="s">
        <v>238</v>
      </c>
      <c r="CW6" s="52" t="s">
        <v>239</v>
      </c>
    </row>
    <row r="7" spans="1:101" ht="13.5">
      <c r="A7" s="6" t="s">
        <v>53</v>
      </c>
      <c r="B7" s="56">
        <f>B8+B13</f>
        <v>34194</v>
      </c>
      <c r="C7" s="57">
        <f>C8+C13</f>
        <v>17584</v>
      </c>
      <c r="D7" s="57">
        <f>D8+D13</f>
        <v>16610</v>
      </c>
      <c r="E7" s="58">
        <f aca="true" t="shared" si="0" ref="E7:E38">IF(ISERROR(C7/D7),"***",C7/D7*100)</f>
        <v>105.8639373871162</v>
      </c>
      <c r="F7" s="59">
        <f aca="true" t="shared" si="1" ref="F7:F38">B7/$B$7*100</f>
        <v>100</v>
      </c>
      <c r="G7" s="57">
        <f>G8+G13</f>
        <v>2484</v>
      </c>
      <c r="H7" s="57">
        <f>H8+H13</f>
        <v>1284</v>
      </c>
      <c r="I7" s="57">
        <f>I8+I13</f>
        <v>1200</v>
      </c>
      <c r="J7" s="58">
        <f>IF(ISERROR(H7/I7),"***",H7/I7*100)</f>
        <v>107</v>
      </c>
      <c r="K7" s="59">
        <f>G7/$G$7*100</f>
        <v>100</v>
      </c>
      <c r="L7" s="60">
        <f>L8+L13</f>
        <v>1629</v>
      </c>
      <c r="M7" s="57">
        <f>M8+M13</f>
        <v>830</v>
      </c>
      <c r="N7" s="57">
        <f>N8+N13</f>
        <v>799</v>
      </c>
      <c r="O7" s="58">
        <f>IF(ISERROR(M7/N7),"***",M7/N7*100)</f>
        <v>103.87984981226532</v>
      </c>
      <c r="P7" s="59">
        <f>L7/$L$7*100</f>
        <v>100</v>
      </c>
      <c r="Q7" s="57">
        <f>Q8+Q13</f>
        <v>985</v>
      </c>
      <c r="R7" s="57">
        <f>R8+R13</f>
        <v>484</v>
      </c>
      <c r="S7" s="57">
        <f>S8+S13</f>
        <v>501</v>
      </c>
      <c r="T7" s="58">
        <f>IF(ISERROR(R7/S7),"***",R7/S7*100)</f>
        <v>96.6067864271457</v>
      </c>
      <c r="U7" s="59">
        <f>Q7/$Q$7*100</f>
        <v>100</v>
      </c>
      <c r="V7" s="57">
        <f>V8+V13</f>
        <v>3343</v>
      </c>
      <c r="W7" s="57">
        <f>W8+W13</f>
        <v>1941</v>
      </c>
      <c r="X7" s="57">
        <f>X8+X13</f>
        <v>1402</v>
      </c>
      <c r="Y7" s="58">
        <f>IF(ISERROR(W7/X7),"***",W7/X7*100)</f>
        <v>138.4450784593438</v>
      </c>
      <c r="Z7" s="59">
        <f>V7/$V$7*100</f>
        <v>100</v>
      </c>
      <c r="AA7" s="57">
        <f>AA8+AA13</f>
        <v>6764</v>
      </c>
      <c r="AB7" s="57">
        <f>AB8+AB13</f>
        <v>3252</v>
      </c>
      <c r="AC7" s="57">
        <f>AC8+AC13</f>
        <v>3512</v>
      </c>
      <c r="AD7" s="58">
        <f>IF(ISERROR(AB7/AC7),"***",AB7/AC7*100)</f>
        <v>92.59681093394077</v>
      </c>
      <c r="AE7" s="59">
        <f>AA7/$AA$7*100</f>
        <v>100</v>
      </c>
      <c r="AF7" s="57">
        <f>AF8+AF13</f>
        <v>5781</v>
      </c>
      <c r="AG7" s="57">
        <f>AG8+AG13</f>
        <v>2637</v>
      </c>
      <c r="AH7" s="57">
        <f>AH8+AH13</f>
        <v>3144</v>
      </c>
      <c r="AI7" s="58">
        <f>IF(ISERROR(AG7/AH7),"***",AG7/AH7*100)</f>
        <v>83.87404580152672</v>
      </c>
      <c r="AJ7" s="59">
        <f>AF7/$AF$7*100</f>
        <v>100</v>
      </c>
      <c r="AK7" s="57">
        <f>AK8+AK13</f>
        <v>3725</v>
      </c>
      <c r="AL7" s="57">
        <f>AL8+AL13</f>
        <v>1838</v>
      </c>
      <c r="AM7" s="57">
        <f>AM8+AM13</f>
        <v>1887</v>
      </c>
      <c r="AN7" s="58">
        <f>IF(ISERROR(AL7/AM7),"***",AL7/AM7*100)</f>
        <v>97.40328563857975</v>
      </c>
      <c r="AO7" s="59">
        <f>AK7/$AK$7*100</f>
        <v>100</v>
      </c>
      <c r="AP7" s="57">
        <f>AP8+AP13</f>
        <v>2243</v>
      </c>
      <c r="AQ7" s="57">
        <f>AQ8+AQ13</f>
        <v>1299</v>
      </c>
      <c r="AR7" s="57">
        <f>AR8+AR13</f>
        <v>944</v>
      </c>
      <c r="AS7" s="58">
        <f>IF(ISERROR(AQ7/AR7),"***",AQ7/AR7*100)</f>
        <v>137.60593220338984</v>
      </c>
      <c r="AT7" s="59">
        <f>AP7/$AP$7*100</f>
        <v>100</v>
      </c>
      <c r="AU7" s="57">
        <f>AU8+AU13</f>
        <v>1675</v>
      </c>
      <c r="AV7" s="57">
        <f>AV8+AV13</f>
        <v>1010</v>
      </c>
      <c r="AW7" s="57">
        <f>AW8+AW13</f>
        <v>665</v>
      </c>
      <c r="AX7" s="58">
        <f>IF(ISERROR(AV7/AW7),"***",AV7/AW7*100)</f>
        <v>151.8796992481203</v>
      </c>
      <c r="AY7" s="59">
        <f>AU7/$AU$7*100</f>
        <v>100</v>
      </c>
      <c r="AZ7" s="57">
        <f>AZ8+AZ13</f>
        <v>1660</v>
      </c>
      <c r="BA7" s="57">
        <f>BA8+BA13</f>
        <v>1039</v>
      </c>
      <c r="BB7" s="57">
        <f>BB8+BB13</f>
        <v>621</v>
      </c>
      <c r="BC7" s="58">
        <f>IF(ISERROR(BA7/BB7),"***",BA7/BB7*100)</f>
        <v>167.3107890499195</v>
      </c>
      <c r="BD7" s="59">
        <f>AZ7/$AZ$7*100</f>
        <v>100</v>
      </c>
      <c r="BE7" s="57">
        <f>BE8+BE13</f>
        <v>1064</v>
      </c>
      <c r="BF7" s="57">
        <f>BF8+BF13</f>
        <v>629</v>
      </c>
      <c r="BG7" s="57">
        <f>BG8+BG13</f>
        <v>435</v>
      </c>
      <c r="BH7" s="58">
        <f>IF(ISERROR(BF7/BG7),"***",BF7/BG7*100)</f>
        <v>144.5977011494253</v>
      </c>
      <c r="BI7" s="59">
        <f>BE7/$BE$7*100</f>
        <v>100</v>
      </c>
      <c r="BJ7" s="57">
        <f>BJ8+BJ13</f>
        <v>888</v>
      </c>
      <c r="BK7" s="57">
        <f>BK8+BK13</f>
        <v>526</v>
      </c>
      <c r="BL7" s="57">
        <f>BL8+BL13</f>
        <v>362</v>
      </c>
      <c r="BM7" s="58">
        <f>IF(ISERROR(BK7/BL7),"***",BK7/BL7*100)</f>
        <v>145.3038674033149</v>
      </c>
      <c r="BN7" s="59">
        <f>BJ7/$BJ$7*100</f>
        <v>100</v>
      </c>
      <c r="BO7" s="57">
        <f>BO8+BO13</f>
        <v>610</v>
      </c>
      <c r="BP7" s="57">
        <f>BP8+BP13</f>
        <v>317</v>
      </c>
      <c r="BQ7" s="57">
        <f>BQ8+BQ13</f>
        <v>293</v>
      </c>
      <c r="BR7" s="58">
        <f>IF(ISERROR(BP7/BQ7),"***",BP7/BQ7*100)</f>
        <v>108.1911262798635</v>
      </c>
      <c r="BS7" s="59">
        <f>BO7/$BO$7*100</f>
        <v>100</v>
      </c>
      <c r="BT7" s="57">
        <f>BT8+BT13</f>
        <v>491</v>
      </c>
      <c r="BU7" s="57">
        <f>BU8+BU13</f>
        <v>225</v>
      </c>
      <c r="BV7" s="57">
        <f>BV8+BV13</f>
        <v>266</v>
      </c>
      <c r="BW7" s="58">
        <f>IF(ISERROR(BU7/BV7),"***",BU7/BV7*100)</f>
        <v>84.58646616541353</v>
      </c>
      <c r="BX7" s="59">
        <f>BT7/$BT$7*100</f>
        <v>100</v>
      </c>
      <c r="BY7" s="57">
        <f>BY8+BY13</f>
        <v>280</v>
      </c>
      <c r="BZ7" s="57">
        <f>BZ8+BZ13</f>
        <v>99</v>
      </c>
      <c r="CA7" s="61">
        <f>CA8+CA13</f>
        <v>181</v>
      </c>
      <c r="CB7" s="58">
        <f>IF(ISERROR(BZ7/CA7),"***",BZ7/CA7*100)</f>
        <v>54.69613259668509</v>
      </c>
      <c r="CC7" s="59">
        <f>BY7/$BY$7*100</f>
        <v>100</v>
      </c>
      <c r="CD7" s="62">
        <f>CD8+CD13</f>
        <v>245</v>
      </c>
      <c r="CE7" s="62">
        <f>CE8+CE13</f>
        <v>93</v>
      </c>
      <c r="CF7" s="63">
        <f>CF8+CF13</f>
        <v>152</v>
      </c>
      <c r="CG7" s="58">
        <f>IF(ISERROR(CE7/CF7),"***",CE7/CF7*100)</f>
        <v>61.18421052631579</v>
      </c>
      <c r="CH7" s="64">
        <f>CD7/$CD$7*100</f>
        <v>100</v>
      </c>
      <c r="CI7" s="65">
        <f>CI8+CI13</f>
        <v>172</v>
      </c>
      <c r="CJ7" s="66">
        <f>CJ8+CJ13</f>
        <v>42</v>
      </c>
      <c r="CK7" s="65">
        <f>CK8+CK13</f>
        <v>130</v>
      </c>
      <c r="CL7" s="67">
        <f>IF(ISERROR(CJ7/CK7),"***",CJ7/CK7*100)</f>
        <v>32.30769230769231</v>
      </c>
      <c r="CM7" s="64">
        <f>CI7/$CI$7*100</f>
        <v>100</v>
      </c>
      <c r="CN7" s="65">
        <f>CN8+CN13</f>
        <v>101</v>
      </c>
      <c r="CO7" s="66">
        <f>CO8+CO13</f>
        <v>24</v>
      </c>
      <c r="CP7" s="65">
        <f>CP8+CP13</f>
        <v>77</v>
      </c>
      <c r="CQ7" s="67">
        <f>IF(ISERROR(CO7/CP7),"***",CO7/CP7*100)</f>
        <v>31.16883116883117</v>
      </c>
      <c r="CR7" s="64">
        <f>CN7/$CN$7*100</f>
        <v>100</v>
      </c>
      <c r="CS7" s="65">
        <f>CS8+CS13</f>
        <v>54</v>
      </c>
      <c r="CT7" s="66">
        <f>CT8+CT13</f>
        <v>15</v>
      </c>
      <c r="CU7" s="65">
        <f>CU8+CU13</f>
        <v>39</v>
      </c>
      <c r="CV7" s="67">
        <f aca="true" t="shared" si="2" ref="CV7:CV47">IF(ISERROR(CT7/CU7),"***",CT7/CU7*100)</f>
        <v>38.46153846153847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17886</v>
      </c>
      <c r="C8" s="70">
        <f>SUM(C9:C12)</f>
        <v>9408</v>
      </c>
      <c r="D8" s="70">
        <f>SUM(D9:D12)</f>
        <v>8478</v>
      </c>
      <c r="E8" s="71">
        <f t="shared" si="0"/>
        <v>110.96956829440904</v>
      </c>
      <c r="F8" s="72">
        <f t="shared" si="1"/>
        <v>52.30742235479908</v>
      </c>
      <c r="G8" s="70">
        <f>SUM(G9:G12)</f>
        <v>1302</v>
      </c>
      <c r="H8" s="70">
        <f>SUM(H9:H12)</f>
        <v>665</v>
      </c>
      <c r="I8" s="70">
        <f>SUM(I9:I12)</f>
        <v>637</v>
      </c>
      <c r="J8" s="71">
        <f>IF(ISERROR(H8/I8),"***",H8/I8*100)</f>
        <v>104.39560439560441</v>
      </c>
      <c r="K8" s="72">
        <f>G8/$G$7*100</f>
        <v>52.41545893719807</v>
      </c>
      <c r="L8" s="73">
        <f>SUM(L9:L12)</f>
        <v>984</v>
      </c>
      <c r="M8" s="70">
        <f>SUM(M9:M12)</f>
        <v>494</v>
      </c>
      <c r="N8" s="70">
        <f>SUM(N9:N12)</f>
        <v>490</v>
      </c>
      <c r="O8" s="71">
        <f>IF(ISERROR(M8/N8),"***",M8/N8*100)</f>
        <v>100.81632653061226</v>
      </c>
      <c r="P8" s="72">
        <f>L8/$L$7*100</f>
        <v>60.40515653775322</v>
      </c>
      <c r="Q8" s="70">
        <f>SUM(Q9:Q12)</f>
        <v>535</v>
      </c>
      <c r="R8" s="70">
        <f>SUM(R9:R12)</f>
        <v>267</v>
      </c>
      <c r="S8" s="70">
        <f>SUM(S9:S12)</f>
        <v>268</v>
      </c>
      <c r="T8" s="71">
        <f>IF(ISERROR(R8/S8),"***",R8/S8*100)</f>
        <v>99.6268656716418</v>
      </c>
      <c r="U8" s="72">
        <f>Q8/$Q$7*100</f>
        <v>54.314720812182735</v>
      </c>
      <c r="V8" s="70">
        <f>SUM(V9:V12)</f>
        <v>1531</v>
      </c>
      <c r="W8" s="70">
        <f>SUM(W9:W12)</f>
        <v>898</v>
      </c>
      <c r="X8" s="70">
        <f>SUM(X9:X12)</f>
        <v>633</v>
      </c>
      <c r="Y8" s="71">
        <f>IF(ISERROR(W8/X8),"***",W8/X8*100)</f>
        <v>141.86413902053712</v>
      </c>
      <c r="Z8" s="72">
        <f>V8/$V$7*100</f>
        <v>45.79718815435238</v>
      </c>
      <c r="AA8" s="70">
        <f>SUM(AA9:AA12)</f>
        <v>3524</v>
      </c>
      <c r="AB8" s="70">
        <f>SUM(AB9:AB12)</f>
        <v>1742</v>
      </c>
      <c r="AC8" s="70">
        <f>SUM(AC9:AC12)</f>
        <v>1782</v>
      </c>
      <c r="AD8" s="71">
        <f>IF(ISERROR(AB8/AC8),"***",AB8/AC8*100)</f>
        <v>97.75533108866442</v>
      </c>
      <c r="AE8" s="72">
        <f>AA8/$AA$7*100</f>
        <v>52.09934949733886</v>
      </c>
      <c r="AF8" s="70">
        <f>SUM(AF9:AF12)</f>
        <v>3013</v>
      </c>
      <c r="AG8" s="70">
        <f>SUM(AG9:AG12)</f>
        <v>1459</v>
      </c>
      <c r="AH8" s="70">
        <f>SUM(AH9:AH12)</f>
        <v>1554</v>
      </c>
      <c r="AI8" s="71">
        <f>IF(ISERROR(AG8/AH8),"***",AG8/AH8*100)</f>
        <v>93.88674388674389</v>
      </c>
      <c r="AJ8" s="72">
        <f>AF8/$AF$7*100</f>
        <v>52.11901055180764</v>
      </c>
      <c r="AK8" s="70">
        <f>SUM(AK9:AK12)</f>
        <v>2044</v>
      </c>
      <c r="AL8" s="70">
        <f>SUM(AL9:AL12)</f>
        <v>1030</v>
      </c>
      <c r="AM8" s="70">
        <f>SUM(AM9:AM12)</f>
        <v>1014</v>
      </c>
      <c r="AN8" s="71">
        <f>IF(ISERROR(AL8/AM8),"***",AL8/AM8*100)</f>
        <v>101.57790927021696</v>
      </c>
      <c r="AO8" s="72">
        <f>AK8/$AK$7*100</f>
        <v>54.87248322147651</v>
      </c>
      <c r="AP8" s="70">
        <f>SUM(AP9:AP12)</f>
        <v>1271</v>
      </c>
      <c r="AQ8" s="70">
        <f>SUM(AQ9:AQ12)</f>
        <v>733</v>
      </c>
      <c r="AR8" s="70">
        <f>SUM(AR9:AR12)</f>
        <v>538</v>
      </c>
      <c r="AS8" s="71">
        <f>IF(ISERROR(AQ8/AR8),"***",AQ8/AR8*100)</f>
        <v>136.24535315985128</v>
      </c>
      <c r="AT8" s="72">
        <f>AP8/$AP$7*100</f>
        <v>56.66518056174766</v>
      </c>
      <c r="AU8" s="70">
        <f>SUM(AU9:AU12)</f>
        <v>922</v>
      </c>
      <c r="AV8" s="70">
        <f>SUM(AV9:AV12)</f>
        <v>545</v>
      </c>
      <c r="AW8" s="70">
        <f>SUM(AW9:AW12)</f>
        <v>377</v>
      </c>
      <c r="AX8" s="71">
        <f>IF(ISERROR(AV8/AW8),"***",AV8/AW8*100)</f>
        <v>144.56233421750665</v>
      </c>
      <c r="AY8" s="72">
        <f>AU8/$AU$7*100</f>
        <v>55.04477611940298</v>
      </c>
      <c r="AZ8" s="70">
        <f>SUM(AZ9:AZ12)</f>
        <v>908</v>
      </c>
      <c r="BA8" s="70">
        <f>SUM(BA9:BA12)</f>
        <v>592</v>
      </c>
      <c r="BB8" s="70">
        <f>SUM(BB9:BB12)</f>
        <v>316</v>
      </c>
      <c r="BC8" s="71">
        <f>IF(ISERROR(BA8/BB8),"***",BA8/BB8*100)</f>
        <v>187.34177215189874</v>
      </c>
      <c r="BD8" s="72">
        <f>AZ8/$AZ$7*100</f>
        <v>54.69879518072289</v>
      </c>
      <c r="BE8" s="70">
        <f>SUM(BE9:BE12)</f>
        <v>565</v>
      </c>
      <c r="BF8" s="70">
        <f>SUM(BF9:BF12)</f>
        <v>357</v>
      </c>
      <c r="BG8" s="70">
        <f>SUM(BG9:BG12)</f>
        <v>208</v>
      </c>
      <c r="BH8" s="71">
        <f>IF(ISERROR(BF8/BG8),"***",BF8/BG8*100)</f>
        <v>171.6346153846154</v>
      </c>
      <c r="BI8" s="72">
        <f>BE8/$BE$7*100</f>
        <v>53.1015037593985</v>
      </c>
      <c r="BJ8" s="70">
        <f>SUM(BJ9:BJ12)</f>
        <v>431</v>
      </c>
      <c r="BK8" s="70">
        <f>SUM(BK9:BK12)</f>
        <v>257</v>
      </c>
      <c r="BL8" s="70">
        <f>SUM(BL9:BL12)</f>
        <v>174</v>
      </c>
      <c r="BM8" s="71">
        <f>IF(ISERROR(BK8/BL8),"***",BK8/BL8*100)</f>
        <v>147.70114942528735</v>
      </c>
      <c r="BN8" s="72">
        <f>BJ8/$BJ$7*100</f>
        <v>48.53603603603604</v>
      </c>
      <c r="BO8" s="70">
        <f>SUM(BO9:BO12)</f>
        <v>308</v>
      </c>
      <c r="BP8" s="70">
        <f>SUM(BP9:BP12)</f>
        <v>160</v>
      </c>
      <c r="BQ8" s="70">
        <f>SUM(BQ9:BQ12)</f>
        <v>148</v>
      </c>
      <c r="BR8" s="71">
        <f>IF(ISERROR(BP8/BQ8),"***",BP8/BQ8*100)</f>
        <v>108.10810810810811</v>
      </c>
      <c r="BS8" s="72">
        <f>BO8/$BO$7*100</f>
        <v>50.49180327868853</v>
      </c>
      <c r="BT8" s="70">
        <f>SUM(BT9:BT12)</f>
        <v>232</v>
      </c>
      <c r="BU8" s="70">
        <f>SUM(BU9:BU12)</f>
        <v>106</v>
      </c>
      <c r="BV8" s="70">
        <f>SUM(BV9:BV12)</f>
        <v>126</v>
      </c>
      <c r="BW8" s="71">
        <f>IF(ISERROR(BU8/BV8),"***",BU8/BV8*100)</f>
        <v>84.12698412698413</v>
      </c>
      <c r="BX8" s="72">
        <f>BT8/$BT$7*100</f>
        <v>47.25050916496945</v>
      </c>
      <c r="BY8" s="70">
        <f>SUM(BY9:BY12)</f>
        <v>107</v>
      </c>
      <c r="BZ8" s="70">
        <f>SUM(BZ9:BZ12)</f>
        <v>40</v>
      </c>
      <c r="CA8" s="74">
        <f>SUM(CA9:CA12)</f>
        <v>67</v>
      </c>
      <c r="CB8" s="71">
        <f>IF(ISERROR(BZ8/CA8),"***",BZ8/CA8*100)</f>
        <v>59.70149253731343</v>
      </c>
      <c r="CC8" s="72">
        <f>BY8/$BY$7*100</f>
        <v>38.21428571428571</v>
      </c>
      <c r="CD8" s="70">
        <f>SUM(CD9:CD12)</f>
        <v>80</v>
      </c>
      <c r="CE8" s="70">
        <f>SUM(CE9:CE12)</f>
        <v>26</v>
      </c>
      <c r="CF8" s="74">
        <f>SUM(CF9:CF12)</f>
        <v>54</v>
      </c>
      <c r="CG8" s="71">
        <f>IF(ISERROR(CE8/CF8),"***",CE8/CF8*100)</f>
        <v>48.148148148148145</v>
      </c>
      <c r="CH8" s="72">
        <f>CD8/$CD$7*100</f>
        <v>32.6530612244898</v>
      </c>
      <c r="CI8" s="75">
        <f>SUM(CI9:CI12)</f>
        <v>71</v>
      </c>
      <c r="CJ8" s="70">
        <f>SUM(CJ9:CJ12)</f>
        <v>22</v>
      </c>
      <c r="CK8" s="75">
        <f>SUM(CK9:CK12)</f>
        <v>49</v>
      </c>
      <c r="CL8" s="71">
        <f>IF(ISERROR(CJ8/CK8),"***",CJ8/CK8*100)</f>
        <v>44.89795918367347</v>
      </c>
      <c r="CM8" s="72">
        <f>CI8/$CI$7*100</f>
        <v>41.27906976744186</v>
      </c>
      <c r="CN8" s="75">
        <f>SUM(CN9:CN12)</f>
        <v>37</v>
      </c>
      <c r="CO8" s="70">
        <f>SUM(CO9:CO12)</f>
        <v>8</v>
      </c>
      <c r="CP8" s="75">
        <f>SUM(CP9:CP12)</f>
        <v>29</v>
      </c>
      <c r="CQ8" s="71">
        <f>IF(ISERROR(CO8/CP8),"***",CO8/CP8*100)</f>
        <v>27.586206896551722</v>
      </c>
      <c r="CR8" s="72">
        <f>CN8/$CN$7*100</f>
        <v>36.633663366336634</v>
      </c>
      <c r="CS8" s="75">
        <f>SUM(CS9:CS12)</f>
        <v>21</v>
      </c>
      <c r="CT8" s="70">
        <f>SUM(CT9:CT12)</f>
        <v>7</v>
      </c>
      <c r="CU8" s="75">
        <f>SUM(CU9:CU12)</f>
        <v>14</v>
      </c>
      <c r="CV8" s="71">
        <f t="shared" si="2"/>
        <v>50</v>
      </c>
      <c r="CW8" s="76">
        <f t="shared" si="3"/>
        <v>38.88888888888889</v>
      </c>
    </row>
    <row r="9" spans="1:101" ht="13.5">
      <c r="A9" s="16" t="s">
        <v>55</v>
      </c>
      <c r="B9" s="77">
        <f>SUM(C9:D9)</f>
        <v>11578</v>
      </c>
      <c r="C9" s="78">
        <f aca="true" t="shared" si="4" ref="C9:D12">H9+M9+R9+W9+AB9+AG9+AL9+AQ9+AV9+BA9+BF9+BK9+BP9+BU9+BZ9+CE9+CJ9+CO9+CT9</f>
        <v>6162</v>
      </c>
      <c r="D9" s="78">
        <f t="shared" si="4"/>
        <v>5416</v>
      </c>
      <c r="E9" s="79">
        <f t="shared" si="0"/>
        <v>113.77400295420973</v>
      </c>
      <c r="F9" s="80">
        <f t="shared" si="1"/>
        <v>33.85974147511259</v>
      </c>
      <c r="G9" s="18">
        <v>848</v>
      </c>
      <c r="H9" s="18">
        <v>429</v>
      </c>
      <c r="I9" s="18">
        <v>419</v>
      </c>
      <c r="J9" s="79">
        <v>102.386634844869</v>
      </c>
      <c r="K9" s="81">
        <v>34.1384863123994</v>
      </c>
      <c r="L9" s="35">
        <v>640</v>
      </c>
      <c r="M9" s="18">
        <v>329</v>
      </c>
      <c r="N9" s="18">
        <v>311</v>
      </c>
      <c r="O9" s="79">
        <v>105.787781350482</v>
      </c>
      <c r="P9" s="80">
        <v>39.2879066912216</v>
      </c>
      <c r="Q9" s="18">
        <v>363</v>
      </c>
      <c r="R9" s="18">
        <v>183</v>
      </c>
      <c r="S9" s="18">
        <v>180</v>
      </c>
      <c r="T9" s="79">
        <v>101.666666666667</v>
      </c>
      <c r="U9" s="80">
        <v>36.8527918781726</v>
      </c>
      <c r="V9" s="18">
        <v>935</v>
      </c>
      <c r="W9" s="18">
        <v>564</v>
      </c>
      <c r="X9" s="18">
        <v>371</v>
      </c>
      <c r="Y9" s="79">
        <v>152.021563342318</v>
      </c>
      <c r="Z9" s="80">
        <v>27.9688902183667</v>
      </c>
      <c r="AA9" s="18">
        <v>2286</v>
      </c>
      <c r="AB9" s="18">
        <v>1159</v>
      </c>
      <c r="AC9" s="18">
        <v>1127</v>
      </c>
      <c r="AD9" s="79">
        <v>102.839396628217</v>
      </c>
      <c r="AE9" s="80">
        <v>33.7965700768776</v>
      </c>
      <c r="AF9" s="18">
        <v>1962</v>
      </c>
      <c r="AG9" s="18">
        <v>990</v>
      </c>
      <c r="AH9" s="18">
        <v>972</v>
      </c>
      <c r="AI9" s="79">
        <v>101.851851851852</v>
      </c>
      <c r="AJ9" s="80">
        <v>33.9387649195641</v>
      </c>
      <c r="AK9" s="18">
        <v>1334</v>
      </c>
      <c r="AL9" s="18">
        <v>669</v>
      </c>
      <c r="AM9" s="18">
        <v>665</v>
      </c>
      <c r="AN9" s="79">
        <v>100.601503759398</v>
      </c>
      <c r="AO9" s="80">
        <v>35.8120805369128</v>
      </c>
      <c r="AP9" s="18">
        <v>850</v>
      </c>
      <c r="AQ9" s="18">
        <v>487</v>
      </c>
      <c r="AR9" s="18">
        <v>363</v>
      </c>
      <c r="AS9" s="79">
        <v>134.159779614325</v>
      </c>
      <c r="AT9" s="80">
        <v>37.8956754346857</v>
      </c>
      <c r="AU9" s="18">
        <v>607</v>
      </c>
      <c r="AV9" s="18">
        <v>350</v>
      </c>
      <c r="AW9" s="18">
        <v>257</v>
      </c>
      <c r="AX9" s="79">
        <v>136.186770428016</v>
      </c>
      <c r="AY9" s="80">
        <v>36.2388059701493</v>
      </c>
      <c r="AZ9" s="18">
        <v>600</v>
      </c>
      <c r="BA9" s="18">
        <v>387</v>
      </c>
      <c r="BB9" s="18">
        <v>213</v>
      </c>
      <c r="BC9" s="79">
        <v>181.69014084507</v>
      </c>
      <c r="BD9" s="80">
        <v>36.144578313253</v>
      </c>
      <c r="BE9" s="18">
        <v>368</v>
      </c>
      <c r="BF9" s="18">
        <v>235</v>
      </c>
      <c r="BG9" s="18">
        <v>133</v>
      </c>
      <c r="BH9" s="79">
        <v>176.691729323308</v>
      </c>
      <c r="BI9" s="80">
        <v>34.5864661654135</v>
      </c>
      <c r="BJ9" s="18">
        <v>272</v>
      </c>
      <c r="BK9" s="18">
        <v>165</v>
      </c>
      <c r="BL9" s="18">
        <v>107</v>
      </c>
      <c r="BM9" s="79">
        <v>154.205607476636</v>
      </c>
      <c r="BN9" s="80">
        <v>30.6306306306306</v>
      </c>
      <c r="BO9" s="18">
        <v>187</v>
      </c>
      <c r="BP9" s="18">
        <v>91</v>
      </c>
      <c r="BQ9" s="18">
        <v>96</v>
      </c>
      <c r="BR9" s="82">
        <v>94.7916666666667</v>
      </c>
      <c r="BS9" s="80">
        <v>30.655737704918</v>
      </c>
      <c r="BT9" s="18">
        <v>141</v>
      </c>
      <c r="BU9" s="18">
        <v>60</v>
      </c>
      <c r="BV9" s="18">
        <v>81</v>
      </c>
      <c r="BW9" s="79">
        <v>74.0740740740741</v>
      </c>
      <c r="BX9" s="80">
        <v>28.7169042769857</v>
      </c>
      <c r="BY9" s="18">
        <v>57</v>
      </c>
      <c r="BZ9" s="18">
        <v>24</v>
      </c>
      <c r="CA9" s="19">
        <v>33</v>
      </c>
      <c r="CB9" s="79">
        <v>72.7272727272727</v>
      </c>
      <c r="CC9" s="80">
        <v>20.3571428571429</v>
      </c>
      <c r="CD9" s="18">
        <v>52</v>
      </c>
      <c r="CE9" s="18">
        <v>16</v>
      </c>
      <c r="CF9" s="19">
        <v>36</v>
      </c>
      <c r="CG9" s="79">
        <v>44.4444444444444</v>
      </c>
      <c r="CH9" s="80">
        <v>21.2244897959184</v>
      </c>
      <c r="CI9" s="29">
        <v>45</v>
      </c>
      <c r="CJ9" s="18">
        <v>12</v>
      </c>
      <c r="CK9" s="29">
        <v>33</v>
      </c>
      <c r="CL9" s="79">
        <v>36.3636363636364</v>
      </c>
      <c r="CM9" s="80">
        <v>26.1627906976744</v>
      </c>
      <c r="CN9" s="29">
        <v>21</v>
      </c>
      <c r="CO9" s="18">
        <v>8</v>
      </c>
      <c r="CP9" s="29">
        <v>13</v>
      </c>
      <c r="CQ9" s="79">
        <v>61.5384615384615</v>
      </c>
      <c r="CR9" s="80">
        <v>20.7920792079208</v>
      </c>
      <c r="CS9" s="83">
        <f>SUM(CT9:CU9)</f>
        <v>10</v>
      </c>
      <c r="CT9" s="78">
        <v>4</v>
      </c>
      <c r="CU9" s="83">
        <v>6</v>
      </c>
      <c r="CV9" s="79">
        <f t="shared" si="2"/>
        <v>66.66666666666666</v>
      </c>
      <c r="CW9" s="84">
        <f t="shared" si="3"/>
        <v>18.51851851851852</v>
      </c>
    </row>
    <row r="10" spans="1:101" ht="13.5">
      <c r="A10" s="16" t="s">
        <v>56</v>
      </c>
      <c r="B10" s="77">
        <f>SUM(C10:D10)</f>
        <v>2419</v>
      </c>
      <c r="C10" s="78">
        <f t="shared" si="4"/>
        <v>1192</v>
      </c>
      <c r="D10" s="78">
        <f t="shared" si="4"/>
        <v>1227</v>
      </c>
      <c r="E10" s="79">
        <f t="shared" si="0"/>
        <v>97.14751426242869</v>
      </c>
      <c r="F10" s="80">
        <f t="shared" si="1"/>
        <v>7.074340527577938</v>
      </c>
      <c r="G10" s="18">
        <v>191</v>
      </c>
      <c r="H10" s="18">
        <v>95</v>
      </c>
      <c r="I10" s="18">
        <v>96</v>
      </c>
      <c r="J10" s="79">
        <v>98.9583333333333</v>
      </c>
      <c r="K10" s="81">
        <v>7.68921095008051</v>
      </c>
      <c r="L10" s="35">
        <v>148</v>
      </c>
      <c r="M10" s="18">
        <v>71</v>
      </c>
      <c r="N10" s="18">
        <v>77</v>
      </c>
      <c r="O10" s="79">
        <v>92.2077922077922</v>
      </c>
      <c r="P10" s="80">
        <v>9.085328422345</v>
      </c>
      <c r="Q10" s="18">
        <v>59</v>
      </c>
      <c r="R10" s="18">
        <v>27</v>
      </c>
      <c r="S10" s="18">
        <v>32</v>
      </c>
      <c r="T10" s="79">
        <v>84.375</v>
      </c>
      <c r="U10" s="80">
        <v>5.98984771573604</v>
      </c>
      <c r="V10" s="18">
        <v>203</v>
      </c>
      <c r="W10" s="18">
        <v>104</v>
      </c>
      <c r="X10" s="18">
        <v>99</v>
      </c>
      <c r="Y10" s="79">
        <v>105.050505050505</v>
      </c>
      <c r="Z10" s="80">
        <v>6.07239006880048</v>
      </c>
      <c r="AA10" s="18">
        <v>426</v>
      </c>
      <c r="AB10" s="18">
        <v>181</v>
      </c>
      <c r="AC10" s="18">
        <v>245</v>
      </c>
      <c r="AD10" s="79">
        <v>73.8775510204082</v>
      </c>
      <c r="AE10" s="80">
        <v>6.29804849201656</v>
      </c>
      <c r="AF10" s="18">
        <v>424</v>
      </c>
      <c r="AG10" s="18">
        <v>183</v>
      </c>
      <c r="AH10" s="18">
        <v>241</v>
      </c>
      <c r="AI10" s="79">
        <v>75.9336099585062</v>
      </c>
      <c r="AJ10" s="80">
        <v>7.33437121605259</v>
      </c>
      <c r="AK10" s="18">
        <v>308</v>
      </c>
      <c r="AL10" s="18">
        <v>146</v>
      </c>
      <c r="AM10" s="18">
        <v>162</v>
      </c>
      <c r="AN10" s="79">
        <v>90.1234567901235</v>
      </c>
      <c r="AO10" s="80">
        <v>8.26845637583892</v>
      </c>
      <c r="AP10" s="18">
        <v>168</v>
      </c>
      <c r="AQ10" s="18">
        <v>97</v>
      </c>
      <c r="AR10" s="18">
        <v>71</v>
      </c>
      <c r="AS10" s="79">
        <v>136.619718309859</v>
      </c>
      <c r="AT10" s="80">
        <v>7.4899687917967</v>
      </c>
      <c r="AU10" s="18">
        <v>118</v>
      </c>
      <c r="AV10" s="18">
        <v>71</v>
      </c>
      <c r="AW10" s="18">
        <v>47</v>
      </c>
      <c r="AX10" s="79">
        <v>151.063829787234</v>
      </c>
      <c r="AY10" s="80">
        <v>7.04477611940298</v>
      </c>
      <c r="AZ10" s="18">
        <v>108</v>
      </c>
      <c r="BA10" s="18">
        <v>76</v>
      </c>
      <c r="BB10" s="18">
        <v>32</v>
      </c>
      <c r="BC10" s="79">
        <v>237.5</v>
      </c>
      <c r="BD10" s="80">
        <v>6.50602409638554</v>
      </c>
      <c r="BE10" s="18">
        <v>75</v>
      </c>
      <c r="BF10" s="18">
        <v>45</v>
      </c>
      <c r="BG10" s="18">
        <v>30</v>
      </c>
      <c r="BH10" s="79">
        <v>150</v>
      </c>
      <c r="BI10" s="80">
        <v>7.04887218045113</v>
      </c>
      <c r="BJ10" s="18">
        <v>58</v>
      </c>
      <c r="BK10" s="18">
        <v>35</v>
      </c>
      <c r="BL10" s="18">
        <v>23</v>
      </c>
      <c r="BM10" s="79">
        <v>152.173913043478</v>
      </c>
      <c r="BN10" s="80">
        <v>6.53153153153153</v>
      </c>
      <c r="BO10" s="18">
        <v>43</v>
      </c>
      <c r="BP10" s="18">
        <v>23</v>
      </c>
      <c r="BQ10" s="18">
        <v>20</v>
      </c>
      <c r="BR10" s="82">
        <v>115</v>
      </c>
      <c r="BS10" s="80">
        <v>7.04918032786885</v>
      </c>
      <c r="BT10" s="18">
        <v>37</v>
      </c>
      <c r="BU10" s="18">
        <v>20</v>
      </c>
      <c r="BV10" s="18">
        <v>17</v>
      </c>
      <c r="BW10" s="79">
        <v>117.647058823529</v>
      </c>
      <c r="BX10" s="80">
        <v>7.53564154786151</v>
      </c>
      <c r="BY10" s="18">
        <v>19</v>
      </c>
      <c r="BZ10" s="18">
        <v>9</v>
      </c>
      <c r="CA10" s="19">
        <v>10</v>
      </c>
      <c r="CB10" s="79">
        <v>90</v>
      </c>
      <c r="CC10" s="80">
        <v>6.78571428571429</v>
      </c>
      <c r="CD10" s="18">
        <v>13</v>
      </c>
      <c r="CE10" s="18">
        <v>5</v>
      </c>
      <c r="CF10" s="19">
        <v>8</v>
      </c>
      <c r="CG10" s="79">
        <v>62.5</v>
      </c>
      <c r="CH10" s="80">
        <v>5.30612244897959</v>
      </c>
      <c r="CI10" s="29">
        <v>11</v>
      </c>
      <c r="CJ10" s="18">
        <v>3</v>
      </c>
      <c r="CK10" s="29">
        <v>8</v>
      </c>
      <c r="CL10" s="79">
        <v>37.5</v>
      </c>
      <c r="CM10" s="80">
        <v>6.3953488372093</v>
      </c>
      <c r="CN10" s="29">
        <v>4</v>
      </c>
      <c r="CO10" s="18">
        <v>0</v>
      </c>
      <c r="CP10" s="29">
        <v>4</v>
      </c>
      <c r="CQ10" s="79" t="s">
        <v>210</v>
      </c>
      <c r="CR10" s="80">
        <v>3.96039603960396</v>
      </c>
      <c r="CS10" s="83">
        <f>SUM(CT10:CU10)</f>
        <v>6</v>
      </c>
      <c r="CT10" s="78">
        <v>1</v>
      </c>
      <c r="CU10" s="83">
        <v>5</v>
      </c>
      <c r="CV10" s="79">
        <f t="shared" si="2"/>
        <v>20</v>
      </c>
      <c r="CW10" s="84">
        <f t="shared" si="3"/>
        <v>11.11111111111111</v>
      </c>
    </row>
    <row r="11" spans="1:101" ht="13.5">
      <c r="A11" s="16" t="s">
        <v>57</v>
      </c>
      <c r="B11" s="77">
        <f>SUM(C11:D11)</f>
        <v>1875</v>
      </c>
      <c r="C11" s="78">
        <f t="shared" si="4"/>
        <v>990</v>
      </c>
      <c r="D11" s="78">
        <f t="shared" si="4"/>
        <v>885</v>
      </c>
      <c r="E11" s="79">
        <f t="shared" si="0"/>
        <v>111.86440677966101</v>
      </c>
      <c r="F11" s="80">
        <f t="shared" si="1"/>
        <v>5.483418143533953</v>
      </c>
      <c r="G11" s="18">
        <v>146</v>
      </c>
      <c r="H11" s="18">
        <v>72</v>
      </c>
      <c r="I11" s="18">
        <v>74</v>
      </c>
      <c r="J11" s="79">
        <v>97.2972972972973</v>
      </c>
      <c r="K11" s="81">
        <v>5.87761674718196</v>
      </c>
      <c r="L11" s="35">
        <v>101</v>
      </c>
      <c r="M11" s="18">
        <v>46</v>
      </c>
      <c r="N11" s="18">
        <v>55</v>
      </c>
      <c r="O11" s="79">
        <v>83.6363636363636</v>
      </c>
      <c r="P11" s="80">
        <v>6.20012277470841</v>
      </c>
      <c r="Q11" s="18">
        <v>50</v>
      </c>
      <c r="R11" s="18">
        <v>24</v>
      </c>
      <c r="S11" s="18">
        <v>26</v>
      </c>
      <c r="T11" s="79">
        <v>92.3076923076923</v>
      </c>
      <c r="U11" s="80">
        <v>5.0761421319797</v>
      </c>
      <c r="V11" s="18">
        <v>156</v>
      </c>
      <c r="W11" s="18">
        <v>89</v>
      </c>
      <c r="X11" s="18">
        <v>67</v>
      </c>
      <c r="Y11" s="79">
        <v>132.835820895522</v>
      </c>
      <c r="Z11" s="80">
        <v>4.66646724498953</v>
      </c>
      <c r="AA11" s="18">
        <v>416</v>
      </c>
      <c r="AB11" s="18">
        <v>205</v>
      </c>
      <c r="AC11" s="18">
        <v>211</v>
      </c>
      <c r="AD11" s="79">
        <v>97.1563981042654</v>
      </c>
      <c r="AE11" s="80">
        <v>6.15020697811946</v>
      </c>
      <c r="AF11" s="18">
        <v>299</v>
      </c>
      <c r="AG11" s="18">
        <v>151</v>
      </c>
      <c r="AH11" s="18">
        <v>148</v>
      </c>
      <c r="AI11" s="79">
        <v>102.027027027027</v>
      </c>
      <c r="AJ11" s="80">
        <v>5.17211555094274</v>
      </c>
      <c r="AK11" s="18">
        <v>194</v>
      </c>
      <c r="AL11" s="18">
        <v>105</v>
      </c>
      <c r="AM11" s="18">
        <v>89</v>
      </c>
      <c r="AN11" s="79">
        <v>117.977528089888</v>
      </c>
      <c r="AO11" s="80">
        <v>5.20805369127517</v>
      </c>
      <c r="AP11" s="18">
        <v>122</v>
      </c>
      <c r="AQ11" s="18">
        <v>70</v>
      </c>
      <c r="AR11" s="18">
        <v>52</v>
      </c>
      <c r="AS11" s="79">
        <v>134.615384615385</v>
      </c>
      <c r="AT11" s="80">
        <v>5.43914400356665</v>
      </c>
      <c r="AU11" s="18">
        <v>101</v>
      </c>
      <c r="AV11" s="18">
        <v>63</v>
      </c>
      <c r="AW11" s="18">
        <v>38</v>
      </c>
      <c r="AX11" s="79">
        <v>165.789473684211</v>
      </c>
      <c r="AY11" s="80">
        <v>6.02985074626866</v>
      </c>
      <c r="AZ11" s="18">
        <v>100</v>
      </c>
      <c r="BA11" s="18">
        <v>65</v>
      </c>
      <c r="BB11" s="18">
        <v>35</v>
      </c>
      <c r="BC11" s="79">
        <v>185.714285714286</v>
      </c>
      <c r="BD11" s="80">
        <v>6.02409638554217</v>
      </c>
      <c r="BE11" s="18">
        <v>59</v>
      </c>
      <c r="BF11" s="18">
        <v>40</v>
      </c>
      <c r="BG11" s="18">
        <v>19</v>
      </c>
      <c r="BH11" s="79">
        <v>210.526315789474</v>
      </c>
      <c r="BI11" s="80">
        <v>5.54511278195489</v>
      </c>
      <c r="BJ11" s="18">
        <v>40</v>
      </c>
      <c r="BK11" s="18">
        <v>18</v>
      </c>
      <c r="BL11" s="18">
        <v>22</v>
      </c>
      <c r="BM11" s="79">
        <v>81.8181818181818</v>
      </c>
      <c r="BN11" s="80">
        <v>4.5045045045045</v>
      </c>
      <c r="BO11" s="18">
        <v>35</v>
      </c>
      <c r="BP11" s="18">
        <v>22</v>
      </c>
      <c r="BQ11" s="18">
        <v>13</v>
      </c>
      <c r="BR11" s="82">
        <v>169.230769230769</v>
      </c>
      <c r="BS11" s="80">
        <v>5.73770491803279</v>
      </c>
      <c r="BT11" s="18">
        <v>28</v>
      </c>
      <c r="BU11" s="18">
        <v>14</v>
      </c>
      <c r="BV11" s="18">
        <v>14</v>
      </c>
      <c r="BW11" s="79">
        <v>100</v>
      </c>
      <c r="BX11" s="80">
        <v>5.70264765784114</v>
      </c>
      <c r="BY11" s="18">
        <v>14</v>
      </c>
      <c r="BZ11" s="18">
        <v>2</v>
      </c>
      <c r="CA11" s="19">
        <v>12</v>
      </c>
      <c r="CB11" s="79">
        <v>16.6666666666667</v>
      </c>
      <c r="CC11" s="80">
        <v>5</v>
      </c>
      <c r="CD11" s="18">
        <v>4</v>
      </c>
      <c r="CE11" s="18">
        <v>1</v>
      </c>
      <c r="CF11" s="19">
        <v>3</v>
      </c>
      <c r="CG11" s="79">
        <v>33.3333333333333</v>
      </c>
      <c r="CH11" s="80">
        <v>1.63265306122449</v>
      </c>
      <c r="CI11" s="29">
        <v>5</v>
      </c>
      <c r="CJ11" s="18">
        <v>3</v>
      </c>
      <c r="CK11" s="29">
        <v>2</v>
      </c>
      <c r="CL11" s="79">
        <v>150</v>
      </c>
      <c r="CM11" s="80">
        <v>2.90697674418605</v>
      </c>
      <c r="CN11" s="29">
        <v>4</v>
      </c>
      <c r="CO11" s="18">
        <v>0</v>
      </c>
      <c r="CP11" s="29">
        <v>4</v>
      </c>
      <c r="CQ11" s="79" t="s">
        <v>210</v>
      </c>
      <c r="CR11" s="80">
        <v>3.96039603960396</v>
      </c>
      <c r="CS11" s="83">
        <f>SUM(CT11:CU11)</f>
        <v>1</v>
      </c>
      <c r="CT11" s="78"/>
      <c r="CU11" s="83">
        <v>1</v>
      </c>
      <c r="CV11" s="79">
        <f t="shared" si="2"/>
        <v>0</v>
      </c>
      <c r="CW11" s="85">
        <f t="shared" si="3"/>
        <v>1.8518518518518516</v>
      </c>
    </row>
    <row r="12" spans="1:101" ht="13.5">
      <c r="A12" s="20" t="s">
        <v>58</v>
      </c>
      <c r="B12" s="86">
        <f>SUM(C12:D12)</f>
        <v>2014</v>
      </c>
      <c r="C12" s="62">
        <f t="shared" si="4"/>
        <v>1064</v>
      </c>
      <c r="D12" s="62">
        <f t="shared" si="4"/>
        <v>950</v>
      </c>
      <c r="E12" s="87">
        <f t="shared" si="0"/>
        <v>112.00000000000001</v>
      </c>
      <c r="F12" s="88">
        <f t="shared" si="1"/>
        <v>5.889922208574603</v>
      </c>
      <c r="G12" s="10">
        <v>117</v>
      </c>
      <c r="H12" s="10">
        <v>69</v>
      </c>
      <c r="I12" s="10">
        <v>48</v>
      </c>
      <c r="J12" s="87">
        <v>143.75</v>
      </c>
      <c r="K12" s="89">
        <v>4.71014492753623</v>
      </c>
      <c r="L12" s="90">
        <v>95</v>
      </c>
      <c r="M12" s="10">
        <v>48</v>
      </c>
      <c r="N12" s="10">
        <v>47</v>
      </c>
      <c r="O12" s="87">
        <v>102.127659574468</v>
      </c>
      <c r="P12" s="88">
        <v>5.83179864947821</v>
      </c>
      <c r="Q12" s="10">
        <v>63</v>
      </c>
      <c r="R12" s="10">
        <v>33</v>
      </c>
      <c r="S12" s="10">
        <v>30</v>
      </c>
      <c r="T12" s="87">
        <v>110</v>
      </c>
      <c r="U12" s="88">
        <v>6.39593908629442</v>
      </c>
      <c r="V12" s="10">
        <v>237</v>
      </c>
      <c r="W12" s="10">
        <v>141</v>
      </c>
      <c r="X12" s="10">
        <v>96</v>
      </c>
      <c r="Y12" s="87">
        <v>146.875</v>
      </c>
      <c r="Z12" s="88">
        <v>7.08944062219563</v>
      </c>
      <c r="AA12" s="10">
        <v>396</v>
      </c>
      <c r="AB12" s="10">
        <v>197</v>
      </c>
      <c r="AC12" s="10">
        <v>199</v>
      </c>
      <c r="AD12" s="87">
        <v>98.9949748743718</v>
      </c>
      <c r="AE12" s="88">
        <v>5.85452395032525</v>
      </c>
      <c r="AF12" s="10">
        <v>328</v>
      </c>
      <c r="AG12" s="10">
        <v>135</v>
      </c>
      <c r="AH12" s="10">
        <v>193</v>
      </c>
      <c r="AI12" s="87">
        <v>69.9481865284974</v>
      </c>
      <c r="AJ12" s="88">
        <v>5.67375886524823</v>
      </c>
      <c r="AK12" s="10">
        <v>208</v>
      </c>
      <c r="AL12" s="10">
        <v>110</v>
      </c>
      <c r="AM12" s="10">
        <v>98</v>
      </c>
      <c r="AN12" s="87">
        <v>112.244897959184</v>
      </c>
      <c r="AO12" s="88">
        <v>5.58389261744966</v>
      </c>
      <c r="AP12" s="10">
        <v>131</v>
      </c>
      <c r="AQ12" s="10">
        <v>79</v>
      </c>
      <c r="AR12" s="10">
        <v>52</v>
      </c>
      <c r="AS12" s="87">
        <v>151.923076923077</v>
      </c>
      <c r="AT12" s="88">
        <v>5.84039233169862</v>
      </c>
      <c r="AU12" s="10">
        <v>96</v>
      </c>
      <c r="AV12" s="10">
        <v>61</v>
      </c>
      <c r="AW12" s="10">
        <v>35</v>
      </c>
      <c r="AX12" s="87">
        <v>174.285714285714</v>
      </c>
      <c r="AY12" s="88">
        <v>5.73134328358209</v>
      </c>
      <c r="AZ12" s="10">
        <v>100</v>
      </c>
      <c r="BA12" s="10">
        <v>64</v>
      </c>
      <c r="BB12" s="10">
        <v>36</v>
      </c>
      <c r="BC12" s="87">
        <v>177.777777777778</v>
      </c>
      <c r="BD12" s="88">
        <v>6.02409638554217</v>
      </c>
      <c r="BE12" s="10">
        <v>63</v>
      </c>
      <c r="BF12" s="10">
        <v>37</v>
      </c>
      <c r="BG12" s="10">
        <v>26</v>
      </c>
      <c r="BH12" s="87">
        <v>142.307692307692</v>
      </c>
      <c r="BI12" s="88">
        <v>5.92105263157895</v>
      </c>
      <c r="BJ12" s="10">
        <v>61</v>
      </c>
      <c r="BK12" s="10">
        <v>39</v>
      </c>
      <c r="BL12" s="10">
        <v>22</v>
      </c>
      <c r="BM12" s="87">
        <v>177.272727272727</v>
      </c>
      <c r="BN12" s="88">
        <v>6.86936936936937</v>
      </c>
      <c r="BO12" s="10">
        <v>43</v>
      </c>
      <c r="BP12" s="10">
        <v>24</v>
      </c>
      <c r="BQ12" s="10">
        <v>19</v>
      </c>
      <c r="BR12" s="91">
        <v>126.315789473684</v>
      </c>
      <c r="BS12" s="88">
        <v>7.04918032786885</v>
      </c>
      <c r="BT12" s="10">
        <v>26</v>
      </c>
      <c r="BU12" s="10">
        <v>12</v>
      </c>
      <c r="BV12" s="10">
        <v>14</v>
      </c>
      <c r="BW12" s="87">
        <v>85.7142857142857</v>
      </c>
      <c r="BX12" s="88">
        <v>5.29531568228106</v>
      </c>
      <c r="BY12" s="10">
        <v>17</v>
      </c>
      <c r="BZ12" s="10">
        <v>5</v>
      </c>
      <c r="CA12" s="11">
        <v>12</v>
      </c>
      <c r="CB12" s="87">
        <v>41.6666666666667</v>
      </c>
      <c r="CC12" s="88">
        <v>6.07142857142857</v>
      </c>
      <c r="CD12" s="10">
        <v>11</v>
      </c>
      <c r="CE12" s="10">
        <v>4</v>
      </c>
      <c r="CF12" s="11">
        <v>7</v>
      </c>
      <c r="CG12" s="87">
        <v>57.1428571428571</v>
      </c>
      <c r="CH12" s="80">
        <v>4.48979591836735</v>
      </c>
      <c r="CI12" s="29">
        <v>10</v>
      </c>
      <c r="CJ12" s="18">
        <v>4</v>
      </c>
      <c r="CK12" s="29">
        <v>6</v>
      </c>
      <c r="CL12" s="79">
        <v>66.6666666666667</v>
      </c>
      <c r="CM12" s="80">
        <v>5.81395348837209</v>
      </c>
      <c r="CN12" s="29">
        <v>8</v>
      </c>
      <c r="CO12" s="18">
        <v>0</v>
      </c>
      <c r="CP12" s="29">
        <v>8</v>
      </c>
      <c r="CQ12" s="79" t="s">
        <v>210</v>
      </c>
      <c r="CR12" s="80">
        <v>7.92079207920792</v>
      </c>
      <c r="CS12" s="83">
        <f>SUM(CT12:CU12)</f>
        <v>4</v>
      </c>
      <c r="CT12" s="78">
        <v>2</v>
      </c>
      <c r="CU12" s="83">
        <v>2</v>
      </c>
      <c r="CV12" s="79">
        <f t="shared" si="2"/>
        <v>100</v>
      </c>
      <c r="CW12" s="92">
        <f t="shared" si="3"/>
        <v>7.4074074074074066</v>
      </c>
    </row>
    <row r="13" spans="1:101" ht="13.5">
      <c r="A13" s="22" t="s">
        <v>59</v>
      </c>
      <c r="B13" s="86">
        <f>B14+B18+B21+B29+B17+B36+B44+B47+B52+B60</f>
        <v>16308</v>
      </c>
      <c r="C13" s="62">
        <f>C14+C18+C21+C29+C17+C36+C44+C47+C52+C60</f>
        <v>8176</v>
      </c>
      <c r="D13" s="62">
        <f>D14+D18+D21+D29+D17+D36+D44+D47+D52+D60</f>
        <v>8132</v>
      </c>
      <c r="E13" s="87">
        <f t="shared" si="0"/>
        <v>100.54107230693556</v>
      </c>
      <c r="F13" s="88">
        <f t="shared" si="1"/>
        <v>47.69257764520091</v>
      </c>
      <c r="G13" s="62">
        <f>G14+G18+G21+G29+G17+G36+G44+G47+G52+G60</f>
        <v>1182</v>
      </c>
      <c r="H13" s="62">
        <f>H14+H18+H21+H29+H17+H36+H44+H47+H52+H60</f>
        <v>619</v>
      </c>
      <c r="I13" s="62">
        <f>I14+I18+I21+I29+I17+I36+I44+I47+I52+I60</f>
        <v>563</v>
      </c>
      <c r="J13" s="87">
        <f>IF(ISERROR(H13/I13),"***",H13/I13*100)</f>
        <v>109.94671403197158</v>
      </c>
      <c r="K13" s="88">
        <f>G13/$G$7*100</f>
        <v>47.58454106280193</v>
      </c>
      <c r="L13" s="93">
        <f>L14+L18+L21+L29+L17+L36+L44+L47+L52+L60</f>
        <v>645</v>
      </c>
      <c r="M13" s="62">
        <f>M14+M18+M21+M29+M17+M36+M44+M47+M52+M60</f>
        <v>336</v>
      </c>
      <c r="N13" s="62">
        <f>N14+N18+N21+N29+N17+N36+N44+N47+N52+N60</f>
        <v>309</v>
      </c>
      <c r="O13" s="87">
        <f>IF(ISERROR(M13/N13),"***",M13/N13*100)</f>
        <v>108.7378640776699</v>
      </c>
      <c r="P13" s="88">
        <f>L13/$L$7*100</f>
        <v>39.59484346224678</v>
      </c>
      <c r="Q13" s="62">
        <f>Q14+Q18+Q21+Q29+Q17+Q36+Q44+Q47+Q52+Q60</f>
        <v>450</v>
      </c>
      <c r="R13" s="62">
        <f>R14+R18+R21+R29+R17+R36+R44+R47+R52+R60</f>
        <v>217</v>
      </c>
      <c r="S13" s="62">
        <f>S14+S18+S21+S29+S17+S36+S44+S47+S52+S60</f>
        <v>233</v>
      </c>
      <c r="T13" s="87">
        <f>IF(ISERROR(R13/S13),"***",R13/S13*100)</f>
        <v>93.13304721030042</v>
      </c>
      <c r="U13" s="88">
        <f>Q13/$Q$7*100</f>
        <v>45.68527918781726</v>
      </c>
      <c r="V13" s="62">
        <f>V14+V18+V21+V29+V17+V36+V44+V47+V52+V60</f>
        <v>1812</v>
      </c>
      <c r="W13" s="62">
        <f>W14+W18+W21+W29+W17+W36+W44+W47+W52+W60</f>
        <v>1043</v>
      </c>
      <c r="X13" s="62">
        <f>X14+X18+X21+X29+X17+X36+X44+X47+X52+X60</f>
        <v>769</v>
      </c>
      <c r="Y13" s="87">
        <f>IF(ISERROR(W13/X13),"***",W13/X13*100)</f>
        <v>135.630689206762</v>
      </c>
      <c r="Z13" s="88">
        <f>V13/$V$7*100</f>
        <v>54.202811845647624</v>
      </c>
      <c r="AA13" s="62">
        <f>AA14+AA18+AA21+AA29+AA17+AA36+AA44+AA47+AA52+AA60</f>
        <v>3240</v>
      </c>
      <c r="AB13" s="62">
        <f>AB14+AB18+AB21+AB29+AB17+AB36+AB44+AB47+AB52+AB60</f>
        <v>1510</v>
      </c>
      <c r="AC13" s="62">
        <f>AC14+AC18+AC21+AC29+AC17+AC36+AC44+AC47+AC52+AC60</f>
        <v>1730</v>
      </c>
      <c r="AD13" s="87">
        <f>IF(ISERROR(AB13/AC13),"***",AB13/AC13*100)</f>
        <v>87.28323699421965</v>
      </c>
      <c r="AE13" s="88">
        <f>AA13/$AA$7*100</f>
        <v>47.90065050266114</v>
      </c>
      <c r="AF13" s="62">
        <f>AF14+AF18+AF21+AF29+AF17+AF36+AF44+AF47+AF52+AF60</f>
        <v>2768</v>
      </c>
      <c r="AG13" s="62">
        <f>AG14+AG18+AG21+AG29+AG17+AG36+AG44+AG47+AG52+AG60</f>
        <v>1178</v>
      </c>
      <c r="AH13" s="62">
        <f>AH14+AH18+AH21+AH29+AH17+AH36+AH44+AH47+AH52+AH60</f>
        <v>1590</v>
      </c>
      <c r="AI13" s="87">
        <f>IF(ISERROR(AG13/AH13),"***",AG13/AH13*100)</f>
        <v>74.0880503144654</v>
      </c>
      <c r="AJ13" s="88">
        <f>AF13/$AF$7*100</f>
        <v>47.88098944819236</v>
      </c>
      <c r="AK13" s="62">
        <f>AK14+AK18+AK21+AK29+AK17+AK36+AK44+AK47+AK52+AK60</f>
        <v>1681</v>
      </c>
      <c r="AL13" s="62">
        <f>AL14+AL18+AL21+AL29+AL17+AL36+AL44+AL47+AL52+AL60</f>
        <v>808</v>
      </c>
      <c r="AM13" s="62">
        <f>AM14+AM18+AM21+AM29+AM17+AM36+AM44+AM47+AM52+AM60</f>
        <v>873</v>
      </c>
      <c r="AN13" s="87">
        <f>IF(ISERROR(AL13/AM13),"***",AL13/AM13*100)</f>
        <v>92.55441008018327</v>
      </c>
      <c r="AO13" s="88">
        <f>AK13/$AK$7*100</f>
        <v>45.12751677852349</v>
      </c>
      <c r="AP13" s="62">
        <f>AP14+AP18+AP21+AP29+AP17+AP36+AP44+AP47+AP52+AP60</f>
        <v>972</v>
      </c>
      <c r="AQ13" s="62">
        <f>AQ14+AQ18+AQ21+AQ29+AQ17+AQ36+AQ44+AQ47+AQ52+AQ60</f>
        <v>566</v>
      </c>
      <c r="AR13" s="62">
        <f>AR14+AR18+AR21+AR29+AR17+AR36+AR44+AR47+AR52+AR60</f>
        <v>406</v>
      </c>
      <c r="AS13" s="87">
        <f>IF(ISERROR(AQ13/AR13),"***",AQ13/AR13*100)</f>
        <v>139.40886699507388</v>
      </c>
      <c r="AT13" s="88">
        <f>AP13/$AP$7*100</f>
        <v>43.33481943825234</v>
      </c>
      <c r="AU13" s="62">
        <f>AU14+AU18+AU21+AU29+AU17+AU36+AU44+AU47+AU52+AU60</f>
        <v>753</v>
      </c>
      <c r="AV13" s="62">
        <f>AV14+AV18+AV21+AV29+AV17+AV36+AV44+AV47+AV52+AV60</f>
        <v>465</v>
      </c>
      <c r="AW13" s="62">
        <f>AW14+AW18+AW21+AW29+AW17+AW36+AW44+AW47+AW52+AW60</f>
        <v>288</v>
      </c>
      <c r="AX13" s="87">
        <f>IF(ISERROR(AV13/AW13),"***",AV13/AW13*100)</f>
        <v>161.45833333333331</v>
      </c>
      <c r="AY13" s="88">
        <f>AU13/$AU$7*100</f>
        <v>44.95522388059702</v>
      </c>
      <c r="AZ13" s="62">
        <f>AZ14+AZ18+AZ21+AZ29+AZ17+AZ36+AZ44+AZ47+AZ52+AZ60</f>
        <v>752</v>
      </c>
      <c r="BA13" s="62">
        <f>BA14+BA18+BA21+BA29+BA17+BA36+BA44+BA47+BA52+BA60</f>
        <v>447</v>
      </c>
      <c r="BB13" s="62">
        <f>BB14+BB18+BB21+BB29+BB17+BB36+BB44+BB47+BB52+BB60</f>
        <v>305</v>
      </c>
      <c r="BC13" s="87">
        <f>IF(ISERROR(BA13/BB13),"***",BA13/BB13*100)</f>
        <v>146.55737704918033</v>
      </c>
      <c r="BD13" s="88">
        <f>AZ13/$AZ$7*100</f>
        <v>45.30120481927711</v>
      </c>
      <c r="BE13" s="62">
        <f>BE14+BE18+BE21+BE29+BE17+BE36+BE44+BE47+BE52+BE60</f>
        <v>499</v>
      </c>
      <c r="BF13" s="62">
        <f>BF14+BF18+BF21+BF29+BF17+BF36+BF44+BF47+BF52+BF60</f>
        <v>272</v>
      </c>
      <c r="BG13" s="62">
        <f>BG14+BG18+BG21+BG29+BG17+BG36+BG44+BG47+BG52+BG60</f>
        <v>227</v>
      </c>
      <c r="BH13" s="87">
        <f>IF(ISERROR(BF13/BG13),"***",BF13/BG13*100)</f>
        <v>119.8237885462555</v>
      </c>
      <c r="BI13" s="88">
        <f>BE13/$BE$7*100</f>
        <v>46.8984962406015</v>
      </c>
      <c r="BJ13" s="62">
        <f>BJ14+BJ18+BJ21+BJ29+BJ17+BJ36+BJ44+BJ47+BJ52+BJ60</f>
        <v>457</v>
      </c>
      <c r="BK13" s="62">
        <f>BK14+BK18+BK21+BK29+BK17+BK36+BK44+BK47+BK52+BK60</f>
        <v>269</v>
      </c>
      <c r="BL13" s="62">
        <f>BL14+BL18+BL21+BL29+BL17+BL36+BL44+BL47+BL52+BL60</f>
        <v>188</v>
      </c>
      <c r="BM13" s="87">
        <f>IF(ISERROR(BK13/BL13),"***",BK13/BL13*100)</f>
        <v>143.08510638297872</v>
      </c>
      <c r="BN13" s="88">
        <f>BJ13/$BJ$7*100</f>
        <v>51.46396396396396</v>
      </c>
      <c r="BO13" s="62">
        <f>BO14+BO18+BO21+BO29+BO17+BO36+BO44+BO47+BO52+BO60</f>
        <v>302</v>
      </c>
      <c r="BP13" s="62">
        <f>BP14+BP18+BP21+BP29+BP17+BP36+BP44+BP47+BP52+BP60</f>
        <v>157</v>
      </c>
      <c r="BQ13" s="62">
        <f>BQ14+BQ18+BQ21+BQ29+BQ17+BQ36+BQ44+BQ47+BQ52+BQ60</f>
        <v>145</v>
      </c>
      <c r="BR13" s="87">
        <f>IF(ISERROR(BP13/BQ13),"***",BP13/BQ13*100)</f>
        <v>108.27586206896551</v>
      </c>
      <c r="BS13" s="88">
        <f>BO13/$BO$7*100</f>
        <v>49.50819672131148</v>
      </c>
      <c r="BT13" s="62">
        <f>BT14+BT18+BT21+BT29+BT17+BT36+BT44+BT47+BT52+BT60</f>
        <v>259</v>
      </c>
      <c r="BU13" s="62">
        <f>BU14+BU18+BU21+BU29+BU17+BU36+BU44+BU47+BU52+BU60</f>
        <v>119</v>
      </c>
      <c r="BV13" s="62">
        <f>BV14+BV18+BV21+BV29+BV17+BV36+BV44+BV47+BV52+BV60</f>
        <v>140</v>
      </c>
      <c r="BW13" s="87">
        <f>IF(ISERROR(BU13/BV13),"***",BU13/BV13*100)</f>
        <v>85</v>
      </c>
      <c r="BX13" s="88">
        <f>BT13/$BT$7*100</f>
        <v>52.74949083503056</v>
      </c>
      <c r="BY13" s="62">
        <f>BY14+BY18+BY21+BY29+BY17+BY36+BY44+BY47+BY52+BY60</f>
        <v>173</v>
      </c>
      <c r="BZ13" s="62">
        <f>BZ14+BZ18+BZ21+BZ29+BZ17+BZ36+BZ44+BZ47+BZ52+BZ60</f>
        <v>59</v>
      </c>
      <c r="CA13" s="63">
        <f>CA14+CA18+CA21+CA29+CA17+CA36+CA44+CA47+CA52+CA60</f>
        <v>114</v>
      </c>
      <c r="CB13" s="87">
        <f>IF(ISERROR(BZ13/CA13),"***",BZ13/CA13*100)</f>
        <v>51.75438596491229</v>
      </c>
      <c r="CC13" s="88">
        <f>BY13/$BY$7*100</f>
        <v>61.78571428571429</v>
      </c>
      <c r="CD13" s="62">
        <f>CD14+CD18+CD21+CD29+CD17+CD36+CD44+CD47+CD52+CD60</f>
        <v>165</v>
      </c>
      <c r="CE13" s="62">
        <f>CE14+CE18+CE21+CE29+CE17+CE36+CE44+CE47+CE52+CE60</f>
        <v>67</v>
      </c>
      <c r="CF13" s="63">
        <f>CF14+CF18+CF21+CF29+CF17+CF36+CF44+CF47+CF52+CF60</f>
        <v>98</v>
      </c>
      <c r="CG13" s="87">
        <f>IF(ISERROR(CE13/CF13),"***",CE13/CF13*100)</f>
        <v>68.36734693877551</v>
      </c>
      <c r="CH13" s="72">
        <f>CD13/$CD$7*100</f>
        <v>67.3469387755102</v>
      </c>
      <c r="CI13" s="75">
        <f>CI14+CI18+CI21+CI29+CI17+CI36+CI44+CI47+CI52+CI60</f>
        <v>101</v>
      </c>
      <c r="CJ13" s="70">
        <f>CJ14+CJ18+CJ21+CJ29+CJ17+CJ36+CJ44+CJ47+CJ52+CJ60</f>
        <v>20</v>
      </c>
      <c r="CK13" s="75">
        <f>CK14+CK18+CK21+CK29+CK17+CK36+CK44+CK47+CK52+CK60</f>
        <v>81</v>
      </c>
      <c r="CL13" s="71">
        <f>IF(ISERROR(CJ13/CK13),"***",CJ13/CK13*100)</f>
        <v>24.691358024691358</v>
      </c>
      <c r="CM13" s="72">
        <f>CI13/$CI$7*100</f>
        <v>58.720930232558146</v>
      </c>
      <c r="CN13" s="75">
        <f>CN14+CN18+CN21+CN29+CN17+CN36+CN44+CN47+CN52+CN60</f>
        <v>64</v>
      </c>
      <c r="CO13" s="70">
        <f>CO14+CO18+CO21+CO29+CO17+CO36+CO44+CO47+CO52+CO60</f>
        <v>16</v>
      </c>
      <c r="CP13" s="75">
        <f>CP14+CP18+CP21+CP29+CP17+CP36+CP44+CP47+CP52+CP60</f>
        <v>48</v>
      </c>
      <c r="CQ13" s="71">
        <f>IF(ISERROR(CO13/CP13),"***",CO13/CP13*100)</f>
        <v>33.33333333333333</v>
      </c>
      <c r="CR13" s="72">
        <f>CN13/$CN$7*100</f>
        <v>63.366336633663366</v>
      </c>
      <c r="CS13" s="75">
        <f>CS14+CS18+CS21+CS29+CS17+CS36+CS44+CS47+CS52+CS60</f>
        <v>33</v>
      </c>
      <c r="CT13" s="70">
        <f>CT14+CT18+CT21+CT29+CT17+CT36+CT44+CT47+CT52+CT60</f>
        <v>8</v>
      </c>
      <c r="CU13" s="75">
        <f>CU14+CU18+CU21+CU29+CU17+CU36+CU44+CU47+CU52+CU60</f>
        <v>25</v>
      </c>
      <c r="CV13" s="71">
        <f t="shared" si="2"/>
        <v>32</v>
      </c>
      <c r="CW13" s="92">
        <f t="shared" si="3"/>
        <v>61.111111111111114</v>
      </c>
    </row>
    <row r="14" spans="1:101" ht="13.5">
      <c r="A14" s="23" t="s">
        <v>60</v>
      </c>
      <c r="B14" s="86">
        <f>SUM(B15:B16)</f>
        <v>368</v>
      </c>
      <c r="C14" s="62">
        <f>SUM(C15:C16)</f>
        <v>174</v>
      </c>
      <c r="D14" s="62">
        <f>SUM(D15:D16)</f>
        <v>194</v>
      </c>
      <c r="E14" s="87">
        <f t="shared" si="0"/>
        <v>89.69072164948454</v>
      </c>
      <c r="F14" s="88">
        <f t="shared" si="1"/>
        <v>1.0762122009709305</v>
      </c>
      <c r="G14" s="62">
        <f>SUM(G15:G16)</f>
        <v>14</v>
      </c>
      <c r="H14" s="62">
        <f>SUM(H15:H16)</f>
        <v>9</v>
      </c>
      <c r="I14" s="62">
        <f>SUM(I15:I16)</f>
        <v>5</v>
      </c>
      <c r="J14" s="87">
        <f>IF(ISERROR(H14/I14),"***",H14/I14*100)</f>
        <v>180</v>
      </c>
      <c r="K14" s="88">
        <f>G14/$G$7*100</f>
        <v>0.5636070853462157</v>
      </c>
      <c r="L14" s="93">
        <f>SUM(L15:L16)</f>
        <v>15</v>
      </c>
      <c r="M14" s="62">
        <f>SUM(M15:M16)</f>
        <v>9</v>
      </c>
      <c r="N14" s="62">
        <f>SUM(N15:N16)</f>
        <v>6</v>
      </c>
      <c r="O14" s="87">
        <f>IF(ISERROR(M14/N14),"***",M14/N14*100)</f>
        <v>150</v>
      </c>
      <c r="P14" s="88">
        <f>L14/$L$7*100</f>
        <v>0.9208103130755065</v>
      </c>
      <c r="Q14" s="62">
        <f>SUM(Q15:Q16)</f>
        <v>10</v>
      </c>
      <c r="R14" s="62">
        <f>SUM(R15:R16)</f>
        <v>6</v>
      </c>
      <c r="S14" s="62">
        <f>SUM(S15:S16)</f>
        <v>4</v>
      </c>
      <c r="T14" s="87">
        <f>IF(ISERROR(R14/S14),"***",R14/S14*100)</f>
        <v>150</v>
      </c>
      <c r="U14" s="88">
        <f>Q14/$Q$7*100</f>
        <v>1.015228426395939</v>
      </c>
      <c r="V14" s="62">
        <f>SUM(V15:V16)</f>
        <v>41</v>
      </c>
      <c r="W14" s="62">
        <f>SUM(W15:W16)</f>
        <v>14</v>
      </c>
      <c r="X14" s="62">
        <f>SUM(X15:X16)</f>
        <v>27</v>
      </c>
      <c r="Y14" s="87">
        <f>IF(ISERROR(W14/X14),"***",W14/X14*100)</f>
        <v>51.85185185185185</v>
      </c>
      <c r="Z14" s="88">
        <f>V14/$V$7*100</f>
        <v>1.226443314388274</v>
      </c>
      <c r="AA14" s="62">
        <f>SUM(AA15:AA16)</f>
        <v>71</v>
      </c>
      <c r="AB14" s="62">
        <f>SUM(AB15:AB16)</f>
        <v>32</v>
      </c>
      <c r="AC14" s="62">
        <f>SUM(AC15:AC16)</f>
        <v>39</v>
      </c>
      <c r="AD14" s="87">
        <f>IF(ISERROR(AB14/AC14),"***",AB14/AC14*100)</f>
        <v>82.05128205128204</v>
      </c>
      <c r="AE14" s="88">
        <f>AA14/$AA$7*100</f>
        <v>1.0496747486694264</v>
      </c>
      <c r="AF14" s="62">
        <f>SUM(AF15:AF16)</f>
        <v>50</v>
      </c>
      <c r="AG14" s="62">
        <f>SUM(AG15:AG16)</f>
        <v>20</v>
      </c>
      <c r="AH14" s="62">
        <f>SUM(AH15:AH16)</f>
        <v>30</v>
      </c>
      <c r="AI14" s="87">
        <f>IF(ISERROR(AG14/AH14),"***",AG14/AH14*100)</f>
        <v>66.66666666666666</v>
      </c>
      <c r="AJ14" s="88">
        <f>AF14/$AF$7*100</f>
        <v>0.864902266043937</v>
      </c>
      <c r="AK14" s="62">
        <f>SUM(AK15:AK16)</f>
        <v>46</v>
      </c>
      <c r="AL14" s="62">
        <f>SUM(AL15:AL16)</f>
        <v>17</v>
      </c>
      <c r="AM14" s="62">
        <f>SUM(AM15:AM16)</f>
        <v>29</v>
      </c>
      <c r="AN14" s="87">
        <f>IF(ISERROR(AL14/AM14),"***",AL14/AM14*100)</f>
        <v>58.620689655172406</v>
      </c>
      <c r="AO14" s="88">
        <f>AK14/$AK$7*100</f>
        <v>1.2348993288590604</v>
      </c>
      <c r="AP14" s="62">
        <f>SUM(AP15:AP16)</f>
        <v>21</v>
      </c>
      <c r="AQ14" s="62">
        <f>SUM(AQ15:AQ16)</f>
        <v>13</v>
      </c>
      <c r="AR14" s="62">
        <f>SUM(AR15:AR16)</f>
        <v>8</v>
      </c>
      <c r="AS14" s="87">
        <f>IF(ISERROR(AQ14/AR14),"***",AQ14/AR14*100)</f>
        <v>162.5</v>
      </c>
      <c r="AT14" s="88">
        <f>AP14/$AP$7*100</f>
        <v>0.9362460989745877</v>
      </c>
      <c r="AU14" s="62">
        <f>SUM(AU15:AU16)</f>
        <v>22</v>
      </c>
      <c r="AV14" s="62">
        <f>SUM(AV15:AV16)</f>
        <v>13</v>
      </c>
      <c r="AW14" s="62">
        <f>SUM(AW15:AW16)</f>
        <v>9</v>
      </c>
      <c r="AX14" s="87">
        <f>IF(ISERROR(AV14/AW14),"***",AV14/AW14*100)</f>
        <v>144.44444444444443</v>
      </c>
      <c r="AY14" s="88">
        <f>AU14/$AU$7*100</f>
        <v>1.3134328358208955</v>
      </c>
      <c r="AZ14" s="62">
        <f>SUM(AZ15:AZ16)</f>
        <v>16</v>
      </c>
      <c r="BA14" s="62">
        <f>SUM(BA15:BA16)</f>
        <v>11</v>
      </c>
      <c r="BB14" s="62">
        <f>SUM(BB15:BB16)</f>
        <v>5</v>
      </c>
      <c r="BC14" s="87">
        <f>IF(ISERROR(BA14/BB14),"***",BA14/BB14*100)</f>
        <v>220.00000000000003</v>
      </c>
      <c r="BD14" s="88">
        <f>AZ14/$AZ$7*100</f>
        <v>0.9638554216867471</v>
      </c>
      <c r="BE14" s="62">
        <f>SUM(BE15:BE16)</f>
        <v>12</v>
      </c>
      <c r="BF14" s="62">
        <f>SUM(BF15:BF16)</f>
        <v>7</v>
      </c>
      <c r="BG14" s="62">
        <f>SUM(BG15:BG16)</f>
        <v>5</v>
      </c>
      <c r="BH14" s="87">
        <f>IF(ISERROR(BF14/BG14),"***",BF14/BG14*100)</f>
        <v>140</v>
      </c>
      <c r="BI14" s="88">
        <f>BE14/$BE$7*100</f>
        <v>1.1278195488721803</v>
      </c>
      <c r="BJ14" s="62">
        <f>SUM(BJ15:BJ16)</f>
        <v>16</v>
      </c>
      <c r="BK14" s="62">
        <f>SUM(BK15:BK16)</f>
        <v>10</v>
      </c>
      <c r="BL14" s="62">
        <f>SUM(BL15:BL16)</f>
        <v>6</v>
      </c>
      <c r="BM14" s="87">
        <f>IF(ISERROR(BK14/BL14),"***",BK14/BL14*100)</f>
        <v>166.66666666666669</v>
      </c>
      <c r="BN14" s="88">
        <f>BJ14/$BJ$7*100</f>
        <v>1.8018018018018018</v>
      </c>
      <c r="BO14" s="62">
        <f>SUM(BO15:BO16)</f>
        <v>4</v>
      </c>
      <c r="BP14" s="62">
        <f>SUM(BP15:BP16)</f>
        <v>3</v>
      </c>
      <c r="BQ14" s="62">
        <f>SUM(BQ15:BQ16)</f>
        <v>1</v>
      </c>
      <c r="BR14" s="87">
        <f>IF(ISERROR(BP14/BQ14),"***",BP14/BQ14*100)</f>
        <v>300</v>
      </c>
      <c r="BS14" s="88">
        <f>BO14/$BO$7*100</f>
        <v>0.6557377049180327</v>
      </c>
      <c r="BT14" s="62">
        <f>SUM(BT15:BT16)</f>
        <v>8</v>
      </c>
      <c r="BU14" s="62">
        <f>SUM(BU15:BU16)</f>
        <v>2</v>
      </c>
      <c r="BV14" s="62">
        <f>SUM(BV15:BV16)</f>
        <v>6</v>
      </c>
      <c r="BW14" s="87">
        <f>IF(ISERROR(BU14/BV14),"***",BU14/BV14*100)</f>
        <v>33.33333333333333</v>
      </c>
      <c r="BX14" s="88">
        <f>BT14/$BT$7*100</f>
        <v>1.6293279022403258</v>
      </c>
      <c r="BY14" s="62">
        <f>SUM(BY15:BY16)</f>
        <v>4</v>
      </c>
      <c r="BZ14" s="62">
        <f>SUM(BZ15:BZ16)</f>
        <v>1</v>
      </c>
      <c r="CA14" s="63">
        <f>SUM(CA15:CA16)</f>
        <v>3</v>
      </c>
      <c r="CB14" s="87">
        <f>IF(ISERROR(BZ14/CA14),"***",BZ14/CA14*100)</f>
        <v>33.33333333333333</v>
      </c>
      <c r="CC14" s="88">
        <f>BY14/$BY$7*100</f>
        <v>1.4285714285714286</v>
      </c>
      <c r="CD14" s="62">
        <f>SUM(CD15:CD16)</f>
        <v>5</v>
      </c>
      <c r="CE14" s="62">
        <f>SUM(CE15:CE16)</f>
        <v>1</v>
      </c>
      <c r="CF14" s="63">
        <f>SUM(CF15:CF16)</f>
        <v>4</v>
      </c>
      <c r="CG14" s="87">
        <f>IF(ISERROR(CE14/CF14),"***",CE14/CF14*100)</f>
        <v>25</v>
      </c>
      <c r="CH14" s="72">
        <f>CD14/$CD$7*100</f>
        <v>2.0408163265306123</v>
      </c>
      <c r="CI14" s="75">
        <f>SUM(CI15:CI16)</f>
        <v>6</v>
      </c>
      <c r="CJ14" s="70">
        <f>SUM(CJ15:CJ16)</f>
        <v>2</v>
      </c>
      <c r="CK14" s="75">
        <f>SUM(CK15:CK16)</f>
        <v>4</v>
      </c>
      <c r="CL14" s="71">
        <f>IF(ISERROR(CJ14/CK14),"***",CJ14/CK14*100)</f>
        <v>50</v>
      </c>
      <c r="CM14" s="72">
        <f>CI14/$CI$7*100</f>
        <v>3.488372093023256</v>
      </c>
      <c r="CN14" s="75">
        <f>SUM(CN15:CN16)</f>
        <v>3</v>
      </c>
      <c r="CO14" s="70">
        <f>SUM(CO15:CO16)</f>
        <v>1</v>
      </c>
      <c r="CP14" s="75">
        <f>SUM(CP15:CP16)</f>
        <v>2</v>
      </c>
      <c r="CQ14" s="71">
        <f>IF(ISERROR(CO14/CP14),"***",CO14/CP14*100)</f>
        <v>50</v>
      </c>
      <c r="CR14" s="72">
        <f>CN14/$CN$7*100</f>
        <v>2.9702970297029703</v>
      </c>
      <c r="CS14" s="75">
        <f>SUM(CS15:CS16)</f>
        <v>4</v>
      </c>
      <c r="CT14" s="70">
        <f>SUM(CT15:CT16)</f>
        <v>3</v>
      </c>
      <c r="CU14" s="75">
        <f>SUM(CU15:CU16)</f>
        <v>1</v>
      </c>
      <c r="CV14" s="71">
        <f t="shared" si="2"/>
        <v>300</v>
      </c>
      <c r="CW14" s="94">
        <f t="shared" si="3"/>
        <v>7.4074074074074066</v>
      </c>
    </row>
    <row r="15" spans="1:101" ht="13.5">
      <c r="A15" s="16" t="s">
        <v>61</v>
      </c>
      <c r="B15" s="77">
        <f>SUM(C15:D15)</f>
        <v>245</v>
      </c>
      <c r="C15" s="78">
        <f aca="true" t="shared" si="5" ref="C15:D17">H15+M15+R15+W15+AB15+AG15+AL15+AQ15+AV15+BA15+BF15+BK15+BP15+BU15+BZ15+CE15+CJ15+CO15+CT15</f>
        <v>112</v>
      </c>
      <c r="D15" s="78">
        <f t="shared" si="5"/>
        <v>133</v>
      </c>
      <c r="E15" s="79">
        <f t="shared" si="0"/>
        <v>84.21052631578947</v>
      </c>
      <c r="F15" s="80">
        <f t="shared" si="1"/>
        <v>0.7164999707551033</v>
      </c>
      <c r="G15" s="18">
        <v>9</v>
      </c>
      <c r="H15" s="18">
        <v>5</v>
      </c>
      <c r="I15" s="18">
        <v>4</v>
      </c>
      <c r="J15" s="79">
        <v>125</v>
      </c>
      <c r="K15" s="81">
        <v>0.36231884057971</v>
      </c>
      <c r="L15" s="35">
        <v>11</v>
      </c>
      <c r="M15" s="18">
        <v>7</v>
      </c>
      <c r="N15" s="18">
        <v>4</v>
      </c>
      <c r="O15" s="79">
        <v>175</v>
      </c>
      <c r="P15" s="80">
        <v>0.675260896255371</v>
      </c>
      <c r="Q15" s="18">
        <v>7</v>
      </c>
      <c r="R15" s="18">
        <v>3</v>
      </c>
      <c r="S15" s="18">
        <v>4</v>
      </c>
      <c r="T15" s="79">
        <v>75</v>
      </c>
      <c r="U15" s="80">
        <v>0.710659898477157</v>
      </c>
      <c r="V15" s="18">
        <v>30</v>
      </c>
      <c r="W15" s="18">
        <v>9</v>
      </c>
      <c r="X15" s="18">
        <v>21</v>
      </c>
      <c r="Y15" s="79">
        <v>42.8571428571429</v>
      </c>
      <c r="Z15" s="80">
        <v>0.897397547113371</v>
      </c>
      <c r="AA15" s="18">
        <v>54</v>
      </c>
      <c r="AB15" s="18">
        <v>25</v>
      </c>
      <c r="AC15" s="18">
        <v>29</v>
      </c>
      <c r="AD15" s="79">
        <v>86.2068965517241</v>
      </c>
      <c r="AE15" s="80">
        <v>0.798344175044352</v>
      </c>
      <c r="AF15" s="18">
        <v>36</v>
      </c>
      <c r="AG15" s="18">
        <v>15</v>
      </c>
      <c r="AH15" s="18">
        <v>21</v>
      </c>
      <c r="AI15" s="79">
        <v>71.4285714285714</v>
      </c>
      <c r="AJ15" s="80">
        <v>0.622729631551635</v>
      </c>
      <c r="AK15" s="18">
        <v>29</v>
      </c>
      <c r="AL15" s="18">
        <v>9</v>
      </c>
      <c r="AM15" s="18">
        <v>20</v>
      </c>
      <c r="AN15" s="79">
        <v>45</v>
      </c>
      <c r="AO15" s="80">
        <v>0.778523489932886</v>
      </c>
      <c r="AP15" s="18">
        <v>12</v>
      </c>
      <c r="AQ15" s="18">
        <v>7</v>
      </c>
      <c r="AR15" s="18">
        <v>5</v>
      </c>
      <c r="AS15" s="79">
        <v>140</v>
      </c>
      <c r="AT15" s="80">
        <v>0.534997770842621</v>
      </c>
      <c r="AU15" s="18">
        <v>16</v>
      </c>
      <c r="AV15" s="18">
        <v>9</v>
      </c>
      <c r="AW15" s="18">
        <v>7</v>
      </c>
      <c r="AX15" s="79">
        <v>128.571428571429</v>
      </c>
      <c r="AY15" s="80">
        <v>0.955223880597015</v>
      </c>
      <c r="AZ15" s="18">
        <v>13</v>
      </c>
      <c r="BA15" s="18">
        <v>8</v>
      </c>
      <c r="BB15" s="18">
        <v>5</v>
      </c>
      <c r="BC15" s="79">
        <v>160</v>
      </c>
      <c r="BD15" s="80">
        <v>0.783132530120482</v>
      </c>
      <c r="BE15" s="18">
        <v>6</v>
      </c>
      <c r="BF15" s="18">
        <v>5</v>
      </c>
      <c r="BG15" s="18">
        <v>1</v>
      </c>
      <c r="BH15" s="79">
        <v>500</v>
      </c>
      <c r="BI15" s="80">
        <v>0.56390977443609</v>
      </c>
      <c r="BJ15" s="18">
        <v>7</v>
      </c>
      <c r="BK15" s="18">
        <v>5</v>
      </c>
      <c r="BL15" s="18">
        <v>2</v>
      </c>
      <c r="BM15" s="79">
        <v>250</v>
      </c>
      <c r="BN15" s="80">
        <v>0.788288288288288</v>
      </c>
      <c r="BO15" s="18">
        <v>2</v>
      </c>
      <c r="BP15" s="18">
        <v>1</v>
      </c>
      <c r="BQ15" s="18">
        <v>1</v>
      </c>
      <c r="BR15" s="82">
        <v>100</v>
      </c>
      <c r="BS15" s="80">
        <v>0.327868852459016</v>
      </c>
      <c r="BT15" s="18">
        <v>1</v>
      </c>
      <c r="BU15" s="18">
        <v>0</v>
      </c>
      <c r="BV15" s="18">
        <v>1</v>
      </c>
      <c r="BW15" s="79" t="s">
        <v>210</v>
      </c>
      <c r="BX15" s="80">
        <v>0.203665987780041</v>
      </c>
      <c r="BY15" s="18">
        <v>2</v>
      </c>
      <c r="BZ15" s="18">
        <v>0</v>
      </c>
      <c r="CA15" s="19">
        <v>2</v>
      </c>
      <c r="CB15" s="79" t="s">
        <v>210</v>
      </c>
      <c r="CC15" s="80">
        <v>0.714285714285714</v>
      </c>
      <c r="CD15" s="18">
        <v>4</v>
      </c>
      <c r="CE15" s="18">
        <v>1</v>
      </c>
      <c r="CF15" s="19">
        <v>3</v>
      </c>
      <c r="CG15" s="79">
        <v>33.3333333333333</v>
      </c>
      <c r="CH15" s="80">
        <v>1.63265306122449</v>
      </c>
      <c r="CI15" s="29">
        <v>2</v>
      </c>
      <c r="CJ15" s="18">
        <v>1</v>
      </c>
      <c r="CK15" s="29">
        <v>1</v>
      </c>
      <c r="CL15" s="79">
        <v>100</v>
      </c>
      <c r="CM15" s="80">
        <v>1.16279069767442</v>
      </c>
      <c r="CN15" s="29">
        <v>2</v>
      </c>
      <c r="CO15" s="18">
        <v>1</v>
      </c>
      <c r="CP15" s="29">
        <v>1</v>
      </c>
      <c r="CQ15" s="79">
        <v>100</v>
      </c>
      <c r="CR15" s="80">
        <v>1.98019801980198</v>
      </c>
      <c r="CS15" s="83">
        <f>SUM(CT15:CU15)</f>
        <v>2</v>
      </c>
      <c r="CT15" s="78">
        <v>1</v>
      </c>
      <c r="CU15" s="83">
        <v>1</v>
      </c>
      <c r="CV15" s="79">
        <f t="shared" si="2"/>
        <v>100</v>
      </c>
      <c r="CW15" s="85">
        <f t="shared" si="3"/>
        <v>3.7037037037037033</v>
      </c>
    </row>
    <row r="16" spans="1:101" ht="13.5">
      <c r="A16" s="20" t="s">
        <v>62</v>
      </c>
      <c r="B16" s="86">
        <f>SUM(C16:D16)</f>
        <v>123</v>
      </c>
      <c r="C16" s="62">
        <f t="shared" si="5"/>
        <v>62</v>
      </c>
      <c r="D16" s="62">
        <f t="shared" si="5"/>
        <v>61</v>
      </c>
      <c r="E16" s="87">
        <f t="shared" si="0"/>
        <v>101.63934426229508</v>
      </c>
      <c r="F16" s="88">
        <f t="shared" si="1"/>
        <v>0.3597122302158274</v>
      </c>
      <c r="G16" s="10">
        <v>5</v>
      </c>
      <c r="H16" s="10">
        <v>4</v>
      </c>
      <c r="I16" s="10">
        <v>1</v>
      </c>
      <c r="J16" s="87">
        <v>400</v>
      </c>
      <c r="K16" s="89">
        <v>0.201288244766506</v>
      </c>
      <c r="L16" s="90">
        <v>4</v>
      </c>
      <c r="M16" s="10">
        <v>2</v>
      </c>
      <c r="N16" s="10">
        <v>2</v>
      </c>
      <c r="O16" s="87">
        <v>100</v>
      </c>
      <c r="P16" s="88">
        <v>0.245549416820135</v>
      </c>
      <c r="Q16" s="10">
        <v>3</v>
      </c>
      <c r="R16" s="10">
        <v>3</v>
      </c>
      <c r="S16" s="10">
        <v>0</v>
      </c>
      <c r="T16" s="87" t="s">
        <v>211</v>
      </c>
      <c r="U16" s="88">
        <v>0.304568527918782</v>
      </c>
      <c r="V16" s="10">
        <v>11</v>
      </c>
      <c r="W16" s="10">
        <v>5</v>
      </c>
      <c r="X16" s="10">
        <v>6</v>
      </c>
      <c r="Y16" s="87">
        <v>83.3333333333333</v>
      </c>
      <c r="Z16" s="88">
        <v>0.329045767274903</v>
      </c>
      <c r="AA16" s="10">
        <v>17</v>
      </c>
      <c r="AB16" s="10">
        <v>7</v>
      </c>
      <c r="AC16" s="10">
        <v>10</v>
      </c>
      <c r="AD16" s="87">
        <v>70</v>
      </c>
      <c r="AE16" s="88">
        <v>0.251330573625074</v>
      </c>
      <c r="AF16" s="10">
        <v>14</v>
      </c>
      <c r="AG16" s="10">
        <v>5</v>
      </c>
      <c r="AH16" s="10">
        <v>9</v>
      </c>
      <c r="AI16" s="87">
        <v>55.5555555555556</v>
      </c>
      <c r="AJ16" s="88">
        <v>0.242172634492302</v>
      </c>
      <c r="AK16" s="10">
        <v>17</v>
      </c>
      <c r="AL16" s="10">
        <v>8</v>
      </c>
      <c r="AM16" s="10">
        <v>9</v>
      </c>
      <c r="AN16" s="87">
        <v>88.8888888888889</v>
      </c>
      <c r="AO16" s="88">
        <v>0.456375838926174</v>
      </c>
      <c r="AP16" s="10">
        <v>9</v>
      </c>
      <c r="AQ16" s="10">
        <v>6</v>
      </c>
      <c r="AR16" s="10">
        <v>3</v>
      </c>
      <c r="AS16" s="87">
        <v>200</v>
      </c>
      <c r="AT16" s="88">
        <v>0.401248328131966</v>
      </c>
      <c r="AU16" s="10">
        <v>6</v>
      </c>
      <c r="AV16" s="10">
        <v>4</v>
      </c>
      <c r="AW16" s="10">
        <v>2</v>
      </c>
      <c r="AX16" s="87">
        <v>200</v>
      </c>
      <c r="AY16" s="88">
        <v>0.358208955223881</v>
      </c>
      <c r="AZ16" s="10">
        <v>3</v>
      </c>
      <c r="BA16" s="10">
        <v>3</v>
      </c>
      <c r="BB16" s="10">
        <v>0</v>
      </c>
      <c r="BC16" s="87" t="s">
        <v>211</v>
      </c>
      <c r="BD16" s="88">
        <v>0.180722891566265</v>
      </c>
      <c r="BE16" s="10">
        <v>6</v>
      </c>
      <c r="BF16" s="10">
        <v>2</v>
      </c>
      <c r="BG16" s="10">
        <v>4</v>
      </c>
      <c r="BH16" s="87">
        <v>50</v>
      </c>
      <c r="BI16" s="88">
        <v>0.56390977443609</v>
      </c>
      <c r="BJ16" s="10">
        <v>9</v>
      </c>
      <c r="BK16" s="10">
        <v>5</v>
      </c>
      <c r="BL16" s="10">
        <v>4</v>
      </c>
      <c r="BM16" s="87">
        <v>125</v>
      </c>
      <c r="BN16" s="88">
        <v>1.01351351351351</v>
      </c>
      <c r="BO16" s="10">
        <v>2</v>
      </c>
      <c r="BP16" s="10">
        <v>2</v>
      </c>
      <c r="BQ16" s="10">
        <v>0</v>
      </c>
      <c r="BR16" s="91" t="s">
        <v>211</v>
      </c>
      <c r="BS16" s="88">
        <v>0.327868852459016</v>
      </c>
      <c r="BT16" s="10">
        <v>7</v>
      </c>
      <c r="BU16" s="10">
        <v>2</v>
      </c>
      <c r="BV16" s="10">
        <v>5</v>
      </c>
      <c r="BW16" s="87">
        <v>40</v>
      </c>
      <c r="BX16" s="88">
        <v>1.42566191446029</v>
      </c>
      <c r="BY16" s="10">
        <v>2</v>
      </c>
      <c r="BZ16" s="10">
        <v>1</v>
      </c>
      <c r="CA16" s="11">
        <v>1</v>
      </c>
      <c r="CB16" s="87">
        <v>100</v>
      </c>
      <c r="CC16" s="88">
        <v>0.714285714285714</v>
      </c>
      <c r="CD16" s="10">
        <v>1</v>
      </c>
      <c r="CE16" s="10">
        <v>0</v>
      </c>
      <c r="CF16" s="11">
        <v>1</v>
      </c>
      <c r="CG16" s="87" t="s">
        <v>210</v>
      </c>
      <c r="CH16" s="80">
        <v>0.408163265306122</v>
      </c>
      <c r="CI16" s="29">
        <v>4</v>
      </c>
      <c r="CJ16" s="18">
        <v>1</v>
      </c>
      <c r="CK16" s="29">
        <v>3</v>
      </c>
      <c r="CL16" s="79">
        <v>33.3333333333333</v>
      </c>
      <c r="CM16" s="80">
        <v>2.32558139534884</v>
      </c>
      <c r="CN16" s="29">
        <v>1</v>
      </c>
      <c r="CO16" s="18">
        <v>0</v>
      </c>
      <c r="CP16" s="29">
        <v>1</v>
      </c>
      <c r="CQ16" s="79" t="s">
        <v>210</v>
      </c>
      <c r="CR16" s="80">
        <v>0.99009900990099</v>
      </c>
      <c r="CS16" s="83">
        <f>SUM(CT16:CU16)</f>
        <v>2</v>
      </c>
      <c r="CT16" s="78">
        <v>2</v>
      </c>
      <c r="CU16" s="83"/>
      <c r="CV16" s="79" t="str">
        <f t="shared" si="2"/>
        <v>***</v>
      </c>
      <c r="CW16" s="92">
        <f t="shared" si="3"/>
        <v>3.7037037037037033</v>
      </c>
    </row>
    <row r="17" spans="1:101" ht="13.5">
      <c r="A17" s="24" t="s">
        <v>63</v>
      </c>
      <c r="B17" s="86">
        <f>SUM(C17:D17)</f>
        <v>79</v>
      </c>
      <c r="C17" s="62">
        <f t="shared" si="5"/>
        <v>36</v>
      </c>
      <c r="D17" s="62">
        <f t="shared" si="5"/>
        <v>43</v>
      </c>
      <c r="E17" s="87">
        <f t="shared" si="0"/>
        <v>83.72093023255815</v>
      </c>
      <c r="F17" s="88">
        <f t="shared" si="1"/>
        <v>0.23103468444756392</v>
      </c>
      <c r="G17" s="10">
        <v>3</v>
      </c>
      <c r="H17" s="10">
        <v>2</v>
      </c>
      <c r="I17" s="10">
        <v>1</v>
      </c>
      <c r="J17" s="87">
        <v>200</v>
      </c>
      <c r="K17" s="89">
        <v>0.120772946859903</v>
      </c>
      <c r="L17" s="90">
        <v>2</v>
      </c>
      <c r="M17" s="10">
        <v>0</v>
      </c>
      <c r="N17" s="10">
        <v>2</v>
      </c>
      <c r="O17" s="87" t="s">
        <v>210</v>
      </c>
      <c r="P17" s="88">
        <v>0.122774708410068</v>
      </c>
      <c r="Q17" s="10">
        <v>1</v>
      </c>
      <c r="R17" s="10">
        <v>1</v>
      </c>
      <c r="S17" s="10">
        <v>0</v>
      </c>
      <c r="T17" s="87" t="s">
        <v>211</v>
      </c>
      <c r="U17" s="88">
        <v>0.101522842639594</v>
      </c>
      <c r="V17" s="10">
        <v>10</v>
      </c>
      <c r="W17" s="10">
        <v>6</v>
      </c>
      <c r="X17" s="10">
        <v>4</v>
      </c>
      <c r="Y17" s="87">
        <v>150</v>
      </c>
      <c r="Z17" s="88">
        <v>0.299132515704457</v>
      </c>
      <c r="AA17" s="10">
        <v>17</v>
      </c>
      <c r="AB17" s="10">
        <v>5</v>
      </c>
      <c r="AC17" s="10">
        <v>12</v>
      </c>
      <c r="AD17" s="87">
        <v>41.6666666666667</v>
      </c>
      <c r="AE17" s="88">
        <v>0.251330573625074</v>
      </c>
      <c r="AF17" s="10">
        <v>14</v>
      </c>
      <c r="AG17" s="10">
        <v>8</v>
      </c>
      <c r="AH17" s="10">
        <v>6</v>
      </c>
      <c r="AI17" s="87">
        <v>133.333333333333</v>
      </c>
      <c r="AJ17" s="88">
        <v>0.242172634492302</v>
      </c>
      <c r="AK17" s="10">
        <v>8</v>
      </c>
      <c r="AL17" s="10">
        <v>4</v>
      </c>
      <c r="AM17" s="10">
        <v>4</v>
      </c>
      <c r="AN17" s="87">
        <v>100</v>
      </c>
      <c r="AO17" s="88">
        <v>0.214765100671141</v>
      </c>
      <c r="AP17" s="10">
        <v>4</v>
      </c>
      <c r="AQ17" s="10">
        <v>2</v>
      </c>
      <c r="AR17" s="10">
        <v>2</v>
      </c>
      <c r="AS17" s="87">
        <v>100</v>
      </c>
      <c r="AT17" s="88">
        <v>0.178332590280874</v>
      </c>
      <c r="AU17" s="10">
        <v>5</v>
      </c>
      <c r="AV17" s="10">
        <v>2</v>
      </c>
      <c r="AW17" s="10">
        <v>3</v>
      </c>
      <c r="AX17" s="87">
        <v>66.6666666666667</v>
      </c>
      <c r="AY17" s="88">
        <v>0.298507462686567</v>
      </c>
      <c r="AZ17" s="10">
        <v>3</v>
      </c>
      <c r="BA17" s="10">
        <v>2</v>
      </c>
      <c r="BB17" s="10">
        <v>1</v>
      </c>
      <c r="BC17" s="87">
        <v>200</v>
      </c>
      <c r="BD17" s="88">
        <v>0.180722891566265</v>
      </c>
      <c r="BE17" s="10">
        <v>2</v>
      </c>
      <c r="BF17" s="10">
        <v>1</v>
      </c>
      <c r="BG17" s="10">
        <v>1</v>
      </c>
      <c r="BH17" s="87">
        <v>100</v>
      </c>
      <c r="BI17" s="88">
        <v>0.18796992481203</v>
      </c>
      <c r="BJ17" s="10">
        <v>2</v>
      </c>
      <c r="BK17" s="10">
        <v>1</v>
      </c>
      <c r="BL17" s="10">
        <v>1</v>
      </c>
      <c r="BM17" s="87">
        <v>100</v>
      </c>
      <c r="BN17" s="88">
        <v>0.225225225225225</v>
      </c>
      <c r="BO17" s="10">
        <v>4</v>
      </c>
      <c r="BP17" s="10">
        <v>1</v>
      </c>
      <c r="BQ17" s="10">
        <v>3</v>
      </c>
      <c r="BR17" s="91">
        <v>33.3333333333333</v>
      </c>
      <c r="BS17" s="88">
        <v>0.655737704918033</v>
      </c>
      <c r="BT17" s="10">
        <v>1</v>
      </c>
      <c r="BU17" s="10">
        <v>0</v>
      </c>
      <c r="BV17" s="10">
        <v>1</v>
      </c>
      <c r="BW17" s="87" t="s">
        <v>210</v>
      </c>
      <c r="BX17" s="88">
        <v>0.203665987780041</v>
      </c>
      <c r="BY17" s="10">
        <v>1</v>
      </c>
      <c r="BZ17" s="10">
        <v>0</v>
      </c>
      <c r="CA17" s="11">
        <v>1</v>
      </c>
      <c r="CB17" s="87" t="s">
        <v>210</v>
      </c>
      <c r="CC17" s="88">
        <v>0.357142857142857</v>
      </c>
      <c r="CD17" s="10">
        <v>1</v>
      </c>
      <c r="CE17" s="10">
        <v>1</v>
      </c>
      <c r="CF17" s="11">
        <v>0</v>
      </c>
      <c r="CG17" s="87" t="s">
        <v>211</v>
      </c>
      <c r="CH17" s="72">
        <v>0.408163265306122</v>
      </c>
      <c r="CI17" s="95"/>
      <c r="CJ17" s="14"/>
      <c r="CK17" s="95"/>
      <c r="CL17" s="71" t="s">
        <v>211</v>
      </c>
      <c r="CM17" s="72">
        <v>0</v>
      </c>
      <c r="CN17" s="95">
        <v>1</v>
      </c>
      <c r="CO17" s="14">
        <v>0</v>
      </c>
      <c r="CP17" s="95">
        <v>1</v>
      </c>
      <c r="CQ17" s="71" t="s">
        <v>210</v>
      </c>
      <c r="CR17" s="72">
        <v>0.99009900990099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1134</v>
      </c>
      <c r="C18" s="70">
        <f>SUM(C19:C20)</f>
        <v>552</v>
      </c>
      <c r="D18" s="70">
        <f>SUM(D19:D20)</f>
        <v>582</v>
      </c>
      <c r="E18" s="71">
        <f t="shared" si="0"/>
        <v>94.84536082474226</v>
      </c>
      <c r="F18" s="72">
        <f t="shared" si="1"/>
        <v>3.316371293209335</v>
      </c>
      <c r="G18" s="70">
        <f>SUM(G19:G20)</f>
        <v>65</v>
      </c>
      <c r="H18" s="70">
        <f>SUM(H19:H20)</f>
        <v>40</v>
      </c>
      <c r="I18" s="70">
        <f>SUM(I19:I20)</f>
        <v>25</v>
      </c>
      <c r="J18" s="71">
        <f>IF(ISERROR(H18/I18),"***",H18/I18*100)</f>
        <v>160</v>
      </c>
      <c r="K18" s="72">
        <f>G18/$G$7*100</f>
        <v>2.6167471819645733</v>
      </c>
      <c r="L18" s="73">
        <f>SUM(L19:L20)</f>
        <v>39</v>
      </c>
      <c r="M18" s="70">
        <f>SUM(M19:M20)</f>
        <v>25</v>
      </c>
      <c r="N18" s="70">
        <f>SUM(N19:N20)</f>
        <v>14</v>
      </c>
      <c r="O18" s="71">
        <f>IF(ISERROR(M18/N18),"***",M18/N18*100)</f>
        <v>178.57142857142858</v>
      </c>
      <c r="P18" s="72">
        <f>L18/$L$7*100</f>
        <v>2.394106813996317</v>
      </c>
      <c r="Q18" s="70">
        <f>SUM(Q19:Q20)</f>
        <v>29</v>
      </c>
      <c r="R18" s="70">
        <f>SUM(R19:R20)</f>
        <v>15</v>
      </c>
      <c r="S18" s="70">
        <f>SUM(S19:S20)</f>
        <v>14</v>
      </c>
      <c r="T18" s="71">
        <f>IF(ISERROR(R18/S18),"***",R18/S18*100)</f>
        <v>107.14285714285714</v>
      </c>
      <c r="U18" s="72">
        <f>Q18/$Q$7*100</f>
        <v>2.9441624365482233</v>
      </c>
      <c r="V18" s="70">
        <f>SUM(V19:V20)</f>
        <v>99</v>
      </c>
      <c r="W18" s="70">
        <f>SUM(W19:W20)</f>
        <v>61</v>
      </c>
      <c r="X18" s="70">
        <f>SUM(X19:X20)</f>
        <v>38</v>
      </c>
      <c r="Y18" s="71">
        <f>IF(ISERROR(W18/X18),"***",W18/X18*100)</f>
        <v>160.5263157894737</v>
      </c>
      <c r="Z18" s="72">
        <f>V18/$V$7*100</f>
        <v>2.961411905474125</v>
      </c>
      <c r="AA18" s="70">
        <f>SUM(AA19:AA20)</f>
        <v>237</v>
      </c>
      <c r="AB18" s="70">
        <f>SUM(AB19:AB20)</f>
        <v>104</v>
      </c>
      <c r="AC18" s="70">
        <f>SUM(AC19:AC20)</f>
        <v>133</v>
      </c>
      <c r="AD18" s="71">
        <f>IF(ISERROR(AB18/AC18),"***",AB18/AC18*100)</f>
        <v>78.19548872180451</v>
      </c>
      <c r="AE18" s="72">
        <f>AA18/$AA$7*100</f>
        <v>3.503843879361325</v>
      </c>
      <c r="AF18" s="70">
        <f>SUM(AF19:AF20)</f>
        <v>207</v>
      </c>
      <c r="AG18" s="70">
        <f>SUM(AG19:AG20)</f>
        <v>70</v>
      </c>
      <c r="AH18" s="70">
        <f>SUM(AH19:AH20)</f>
        <v>137</v>
      </c>
      <c r="AI18" s="71">
        <f>IF(ISERROR(AG18/AH18),"***",AG18/AH18*100)</f>
        <v>51.09489051094891</v>
      </c>
      <c r="AJ18" s="72">
        <f>AF18/$AF$7*100</f>
        <v>3.5806953814218994</v>
      </c>
      <c r="AK18" s="70">
        <f>SUM(AK19:AK20)</f>
        <v>99</v>
      </c>
      <c r="AL18" s="70">
        <f>SUM(AL19:AL20)</f>
        <v>52</v>
      </c>
      <c r="AM18" s="70">
        <f>SUM(AM19:AM20)</f>
        <v>47</v>
      </c>
      <c r="AN18" s="71">
        <f>IF(ISERROR(AL18/AM18),"***",AL18/AM18*100)</f>
        <v>110.63829787234043</v>
      </c>
      <c r="AO18" s="72">
        <f>AK18/$AK$7*100</f>
        <v>2.6577181208053693</v>
      </c>
      <c r="AP18" s="70">
        <f>SUM(AP19:AP20)</f>
        <v>61</v>
      </c>
      <c r="AQ18" s="70">
        <f>SUM(AQ19:AQ20)</f>
        <v>31</v>
      </c>
      <c r="AR18" s="70">
        <f>SUM(AR19:AR20)</f>
        <v>30</v>
      </c>
      <c r="AS18" s="71">
        <f>IF(ISERROR(AQ18/AR18),"***",AQ18/AR18*100)</f>
        <v>103.33333333333334</v>
      </c>
      <c r="AT18" s="72">
        <f>AP18/$AP$7*100</f>
        <v>2.719572001783326</v>
      </c>
      <c r="AU18" s="70">
        <f>SUM(AU19:AU20)</f>
        <v>63</v>
      </c>
      <c r="AV18" s="70">
        <f>SUM(AV19:AV20)</f>
        <v>36</v>
      </c>
      <c r="AW18" s="70">
        <f>SUM(AW19:AW20)</f>
        <v>27</v>
      </c>
      <c r="AX18" s="71">
        <f>IF(ISERROR(AV18/AW18),"***",AV18/AW18*100)</f>
        <v>133.33333333333331</v>
      </c>
      <c r="AY18" s="72">
        <f>AU18/$AU$7*100</f>
        <v>3.7611940298507465</v>
      </c>
      <c r="AZ18" s="70">
        <f>SUM(AZ19:AZ20)</f>
        <v>78</v>
      </c>
      <c r="BA18" s="70">
        <f>SUM(BA19:BA20)</f>
        <v>42</v>
      </c>
      <c r="BB18" s="70">
        <f>SUM(BB19:BB20)</f>
        <v>36</v>
      </c>
      <c r="BC18" s="71">
        <f>IF(ISERROR(BA18/BB18),"***",BA18/BB18*100)</f>
        <v>116.66666666666667</v>
      </c>
      <c r="BD18" s="72">
        <f>AZ18/$AZ$7*100</f>
        <v>4.698795180722891</v>
      </c>
      <c r="BE18" s="70">
        <f>SUM(BE19:BE20)</f>
        <v>41</v>
      </c>
      <c r="BF18" s="70">
        <f>SUM(BF19:BF20)</f>
        <v>21</v>
      </c>
      <c r="BG18" s="70">
        <f>SUM(BG19:BG20)</f>
        <v>20</v>
      </c>
      <c r="BH18" s="71">
        <f>IF(ISERROR(BF18/BG18),"***",BF18/BG18*100)</f>
        <v>105</v>
      </c>
      <c r="BI18" s="72">
        <f>BE18/$BE$7*100</f>
        <v>3.8533834586466162</v>
      </c>
      <c r="BJ18" s="70">
        <f>SUM(BJ19:BJ20)</f>
        <v>29</v>
      </c>
      <c r="BK18" s="70">
        <f>SUM(BK19:BK20)</f>
        <v>19</v>
      </c>
      <c r="BL18" s="70">
        <f>SUM(BL19:BL20)</f>
        <v>10</v>
      </c>
      <c r="BM18" s="71">
        <f>IF(ISERROR(BK18/BL18),"***",BK18/BL18*100)</f>
        <v>190</v>
      </c>
      <c r="BN18" s="72">
        <f>BJ18/$BJ$7*100</f>
        <v>3.2657657657657655</v>
      </c>
      <c r="BO18" s="70">
        <f>SUM(BO19:BO20)</f>
        <v>21</v>
      </c>
      <c r="BP18" s="70">
        <f>SUM(BP19:BP20)</f>
        <v>10</v>
      </c>
      <c r="BQ18" s="70">
        <f>SUM(BQ19:BQ20)</f>
        <v>11</v>
      </c>
      <c r="BR18" s="71">
        <f>IF(ISERROR(BP18/BQ18),"***",BP18/BQ18*100)</f>
        <v>90.9090909090909</v>
      </c>
      <c r="BS18" s="72">
        <f>BO18/$BO$7*100</f>
        <v>3.4426229508196724</v>
      </c>
      <c r="BT18" s="70">
        <f>SUM(BT19:BT20)</f>
        <v>23</v>
      </c>
      <c r="BU18" s="70">
        <f>SUM(BU19:BU20)</f>
        <v>12</v>
      </c>
      <c r="BV18" s="70">
        <f>SUM(BV19:BV20)</f>
        <v>11</v>
      </c>
      <c r="BW18" s="71">
        <f>IF(ISERROR(BU18/BV18),"***",BU18/BV18*100)</f>
        <v>109.09090909090908</v>
      </c>
      <c r="BX18" s="72">
        <f>BT18/$BT$7*100</f>
        <v>4.684317718940937</v>
      </c>
      <c r="BY18" s="70">
        <f>SUM(BY19:BY20)</f>
        <v>20</v>
      </c>
      <c r="BZ18" s="70">
        <f>SUM(BZ19:BZ20)</f>
        <v>7</v>
      </c>
      <c r="CA18" s="74">
        <f>SUM(CA19:CA20)</f>
        <v>13</v>
      </c>
      <c r="CB18" s="71">
        <f>IF(ISERROR(BZ18/CA18),"***",BZ18/CA18*100)</f>
        <v>53.84615384615385</v>
      </c>
      <c r="CC18" s="72">
        <f>BY18/$BY$7*100</f>
        <v>7.142857142857142</v>
      </c>
      <c r="CD18" s="70">
        <f>SUM(CD19:CD20)</f>
        <v>9</v>
      </c>
      <c r="CE18" s="70">
        <f>SUM(CE19:CE20)</f>
        <v>5</v>
      </c>
      <c r="CF18" s="74">
        <f>SUM(CF19:CF20)</f>
        <v>4</v>
      </c>
      <c r="CG18" s="71">
        <f>IF(ISERROR(CE18/CF18),"***",CE18/CF18*100)</f>
        <v>125</v>
      </c>
      <c r="CH18" s="72">
        <f>CD18/$CD$7*100</f>
        <v>3.6734693877551026</v>
      </c>
      <c r="CI18" s="75">
        <f>SUM(CI19:CI20)</f>
        <v>6</v>
      </c>
      <c r="CJ18" s="70">
        <f>SUM(CJ19:CJ20)</f>
        <v>1</v>
      </c>
      <c r="CK18" s="75">
        <f>SUM(CK19:CK20)</f>
        <v>5</v>
      </c>
      <c r="CL18" s="71">
        <f>IF(ISERROR(CJ18/CK18),"***",CJ18/CK18*100)</f>
        <v>20</v>
      </c>
      <c r="CM18" s="72">
        <f>CI18/$CI$7*100</f>
        <v>3.488372093023256</v>
      </c>
      <c r="CN18" s="75">
        <f>SUM(CN19:CN20)</f>
        <v>5</v>
      </c>
      <c r="CO18" s="70">
        <f>SUM(CO19:CO20)</f>
        <v>0</v>
      </c>
      <c r="CP18" s="75">
        <f>SUM(CP19:CP20)</f>
        <v>5</v>
      </c>
      <c r="CQ18" s="71">
        <f>IF(ISERROR(CO18/CP18),"***",CO18/CP18*100)</f>
        <v>0</v>
      </c>
      <c r="CR18" s="72">
        <f>CN18/$CN$7*100</f>
        <v>4.9504950495049505</v>
      </c>
      <c r="CS18" s="75">
        <f>SUM(CS19:CS20)</f>
        <v>3</v>
      </c>
      <c r="CT18" s="70">
        <f>SUM(CT19:CT20)</f>
        <v>1</v>
      </c>
      <c r="CU18" s="75">
        <f>SUM(CU19:CU20)</f>
        <v>2</v>
      </c>
      <c r="CV18" s="71">
        <f t="shared" si="2"/>
        <v>50</v>
      </c>
      <c r="CW18" s="94">
        <f t="shared" si="3"/>
        <v>5.555555555555555</v>
      </c>
    </row>
    <row r="19" spans="1:101" ht="13.5">
      <c r="A19" s="16" t="s">
        <v>65</v>
      </c>
      <c r="B19" s="96">
        <f>SUM(C19:D19)</f>
        <v>857</v>
      </c>
      <c r="C19" s="97">
        <f>H19+M19+R19+W19+AB19+AG19+AL19+AQ19+AV19+BA19+BF19+BK19+BP19+BU19+BZ19+CE19+CJ19+CO19+CT19</f>
        <v>414</v>
      </c>
      <c r="D19" s="97">
        <f>I19+N19+S19+X19+AC19+AH19+AM19+AR19+AW19+BB19+BG19+BL19+BQ19+BV19+CA19+CF19+CK19+CP19+CU19</f>
        <v>443</v>
      </c>
      <c r="E19" s="98">
        <f t="shared" si="0"/>
        <v>93.45372460496614</v>
      </c>
      <c r="F19" s="99">
        <f t="shared" si="1"/>
        <v>2.5062876528045854</v>
      </c>
      <c r="G19" s="27">
        <v>56</v>
      </c>
      <c r="H19" s="27">
        <v>35</v>
      </c>
      <c r="I19" s="27">
        <v>21</v>
      </c>
      <c r="J19" s="98">
        <v>166.666666666667</v>
      </c>
      <c r="K19" s="100">
        <v>2.25442834138486</v>
      </c>
      <c r="L19" s="101">
        <v>32</v>
      </c>
      <c r="M19" s="27">
        <v>20</v>
      </c>
      <c r="N19" s="27">
        <v>12</v>
      </c>
      <c r="O19" s="98">
        <v>166.666666666667</v>
      </c>
      <c r="P19" s="99">
        <v>1.96439533456108</v>
      </c>
      <c r="Q19" s="27">
        <v>20</v>
      </c>
      <c r="R19" s="27">
        <v>12</v>
      </c>
      <c r="S19" s="27">
        <v>8</v>
      </c>
      <c r="T19" s="98">
        <v>150</v>
      </c>
      <c r="U19" s="99">
        <v>2.03045685279188</v>
      </c>
      <c r="V19" s="27">
        <v>70</v>
      </c>
      <c r="W19" s="27">
        <v>45</v>
      </c>
      <c r="X19" s="27">
        <v>25</v>
      </c>
      <c r="Y19" s="98">
        <v>180</v>
      </c>
      <c r="Z19" s="99">
        <v>2.0939276099312</v>
      </c>
      <c r="AA19" s="27">
        <v>179</v>
      </c>
      <c r="AB19" s="27">
        <v>80</v>
      </c>
      <c r="AC19" s="27">
        <v>99</v>
      </c>
      <c r="AD19" s="98">
        <v>80.8080808080808</v>
      </c>
      <c r="AE19" s="99">
        <v>2.64636309875813</v>
      </c>
      <c r="AF19" s="27">
        <v>167</v>
      </c>
      <c r="AG19" s="27">
        <v>52</v>
      </c>
      <c r="AH19" s="27">
        <v>115</v>
      </c>
      <c r="AI19" s="98">
        <v>45.2173913043478</v>
      </c>
      <c r="AJ19" s="99">
        <v>2.88877356858675</v>
      </c>
      <c r="AK19" s="27">
        <v>85</v>
      </c>
      <c r="AL19" s="27">
        <v>44</v>
      </c>
      <c r="AM19" s="27">
        <v>41</v>
      </c>
      <c r="AN19" s="98">
        <v>107.317073170732</v>
      </c>
      <c r="AO19" s="99">
        <v>2.28187919463087</v>
      </c>
      <c r="AP19" s="27">
        <v>42</v>
      </c>
      <c r="AQ19" s="27">
        <v>19</v>
      </c>
      <c r="AR19" s="27">
        <v>23</v>
      </c>
      <c r="AS19" s="98">
        <v>82.6086956521739</v>
      </c>
      <c r="AT19" s="99">
        <v>1.87249219794918</v>
      </c>
      <c r="AU19" s="27">
        <v>48</v>
      </c>
      <c r="AV19" s="27">
        <v>26</v>
      </c>
      <c r="AW19" s="27">
        <v>22</v>
      </c>
      <c r="AX19" s="98">
        <v>118.181818181818</v>
      </c>
      <c r="AY19" s="99">
        <v>2.86567164179104</v>
      </c>
      <c r="AZ19" s="27">
        <v>59</v>
      </c>
      <c r="BA19" s="27">
        <v>33</v>
      </c>
      <c r="BB19" s="27">
        <v>26</v>
      </c>
      <c r="BC19" s="98">
        <v>126.923076923077</v>
      </c>
      <c r="BD19" s="99">
        <v>3.55421686746988</v>
      </c>
      <c r="BE19" s="27">
        <v>26</v>
      </c>
      <c r="BF19" s="27">
        <v>15</v>
      </c>
      <c r="BG19" s="27">
        <v>11</v>
      </c>
      <c r="BH19" s="98">
        <v>136.363636363636</v>
      </c>
      <c r="BI19" s="99">
        <v>2.44360902255639</v>
      </c>
      <c r="BJ19" s="27">
        <v>17</v>
      </c>
      <c r="BK19" s="27">
        <v>11</v>
      </c>
      <c r="BL19" s="27">
        <v>6</v>
      </c>
      <c r="BM19" s="98">
        <v>183.333333333333</v>
      </c>
      <c r="BN19" s="99">
        <v>1.91441441441441</v>
      </c>
      <c r="BO19" s="27">
        <v>13</v>
      </c>
      <c r="BP19" s="27">
        <v>6</v>
      </c>
      <c r="BQ19" s="27">
        <v>7</v>
      </c>
      <c r="BR19" s="102">
        <v>85.7142857142857</v>
      </c>
      <c r="BS19" s="99">
        <v>2.13114754098361</v>
      </c>
      <c r="BT19" s="27">
        <v>16</v>
      </c>
      <c r="BU19" s="27">
        <v>7</v>
      </c>
      <c r="BV19" s="27">
        <v>9</v>
      </c>
      <c r="BW19" s="98">
        <v>77.7777777777778</v>
      </c>
      <c r="BX19" s="99">
        <v>3.25865580448065</v>
      </c>
      <c r="BY19" s="27">
        <v>15</v>
      </c>
      <c r="BZ19" s="27">
        <v>7</v>
      </c>
      <c r="CA19" s="28">
        <v>8</v>
      </c>
      <c r="CB19" s="98">
        <v>87.5</v>
      </c>
      <c r="CC19" s="99">
        <v>5.35714285714286</v>
      </c>
      <c r="CD19" s="27">
        <v>3</v>
      </c>
      <c r="CE19" s="27">
        <v>1</v>
      </c>
      <c r="CF19" s="28">
        <v>2</v>
      </c>
      <c r="CG19" s="98">
        <v>50</v>
      </c>
      <c r="CH19" s="80">
        <v>1.22448979591837</v>
      </c>
      <c r="CI19" s="29">
        <v>4</v>
      </c>
      <c r="CJ19" s="18">
        <v>1</v>
      </c>
      <c r="CK19" s="29">
        <v>3</v>
      </c>
      <c r="CL19" s="79">
        <v>33.3333333333333</v>
      </c>
      <c r="CM19" s="80">
        <v>2.32558139534884</v>
      </c>
      <c r="CN19" s="29">
        <v>3</v>
      </c>
      <c r="CO19" s="18">
        <v>0</v>
      </c>
      <c r="CP19" s="29">
        <v>3</v>
      </c>
      <c r="CQ19" s="79" t="s">
        <v>210</v>
      </c>
      <c r="CR19" s="80">
        <v>2.97029702970297</v>
      </c>
      <c r="CS19" s="83">
        <f>SUM(CT19:CU19)</f>
        <v>2</v>
      </c>
      <c r="CT19" s="78"/>
      <c r="CU19" s="83">
        <v>2</v>
      </c>
      <c r="CV19" s="79">
        <f t="shared" si="2"/>
        <v>0</v>
      </c>
      <c r="CW19" s="103">
        <f t="shared" si="3"/>
        <v>3.7037037037037033</v>
      </c>
    </row>
    <row r="20" spans="1:101" s="29" customFormat="1" ht="13.5">
      <c r="A20" s="20" t="s">
        <v>66</v>
      </c>
      <c r="B20" s="86">
        <f>SUM(C20:D20)</f>
        <v>277</v>
      </c>
      <c r="C20" s="62">
        <f>H20+M20+R20+W20+AB20+AG20+AL20+AQ20+AV20+BA20+BF20+BK20+BP20+BU20+BZ20+CE20+CJ20+CO20+CT20</f>
        <v>138</v>
      </c>
      <c r="D20" s="62">
        <f>I20+N20+S20+X20+AC20+AH20+AM20+AR20+AW20+BB20+BG20+BL20+BQ20+BV20+CA20+CF20+CK20+CP20+CU20</f>
        <v>139</v>
      </c>
      <c r="E20" s="87">
        <f t="shared" si="0"/>
        <v>99.28057553956835</v>
      </c>
      <c r="F20" s="88">
        <f t="shared" si="1"/>
        <v>0.8100836404047493</v>
      </c>
      <c r="G20" s="10">
        <v>9</v>
      </c>
      <c r="H20" s="10">
        <v>5</v>
      </c>
      <c r="I20" s="10">
        <v>4</v>
      </c>
      <c r="J20" s="87">
        <v>125</v>
      </c>
      <c r="K20" s="89">
        <v>0.36231884057971</v>
      </c>
      <c r="L20" s="90">
        <v>7</v>
      </c>
      <c r="M20" s="10">
        <v>5</v>
      </c>
      <c r="N20" s="10">
        <v>2</v>
      </c>
      <c r="O20" s="87">
        <v>250</v>
      </c>
      <c r="P20" s="88">
        <v>0.429711479435236</v>
      </c>
      <c r="Q20" s="10">
        <v>9</v>
      </c>
      <c r="R20" s="10">
        <v>3</v>
      </c>
      <c r="S20" s="10">
        <v>6</v>
      </c>
      <c r="T20" s="87">
        <v>50</v>
      </c>
      <c r="U20" s="88">
        <v>0.913705583756345</v>
      </c>
      <c r="V20" s="10">
        <v>29</v>
      </c>
      <c r="W20" s="10">
        <v>16</v>
      </c>
      <c r="X20" s="10">
        <v>13</v>
      </c>
      <c r="Y20" s="87">
        <v>123.076923076923</v>
      </c>
      <c r="Z20" s="88">
        <v>0.867484295542925</v>
      </c>
      <c r="AA20" s="10">
        <v>58</v>
      </c>
      <c r="AB20" s="10">
        <v>24</v>
      </c>
      <c r="AC20" s="10">
        <v>34</v>
      </c>
      <c r="AD20" s="87">
        <v>70.5882352941177</v>
      </c>
      <c r="AE20" s="88">
        <v>0.857480780603193</v>
      </c>
      <c r="AF20" s="10">
        <v>40</v>
      </c>
      <c r="AG20" s="10">
        <v>18</v>
      </c>
      <c r="AH20" s="10">
        <v>22</v>
      </c>
      <c r="AI20" s="87">
        <v>81.8181818181818</v>
      </c>
      <c r="AJ20" s="88">
        <v>0.69192181283515</v>
      </c>
      <c r="AK20" s="10">
        <v>14</v>
      </c>
      <c r="AL20" s="10">
        <v>8</v>
      </c>
      <c r="AM20" s="10">
        <v>6</v>
      </c>
      <c r="AN20" s="87">
        <v>133.333333333333</v>
      </c>
      <c r="AO20" s="88">
        <v>0.375838926174497</v>
      </c>
      <c r="AP20" s="10">
        <v>19</v>
      </c>
      <c r="AQ20" s="10">
        <v>12</v>
      </c>
      <c r="AR20" s="10">
        <v>7</v>
      </c>
      <c r="AS20" s="87">
        <v>171.428571428571</v>
      </c>
      <c r="AT20" s="88">
        <v>0.847079803834151</v>
      </c>
      <c r="AU20" s="10">
        <v>15</v>
      </c>
      <c r="AV20" s="10">
        <v>10</v>
      </c>
      <c r="AW20" s="10">
        <v>5</v>
      </c>
      <c r="AX20" s="87">
        <v>200</v>
      </c>
      <c r="AY20" s="88">
        <v>0.895522388059702</v>
      </c>
      <c r="AZ20" s="10">
        <v>19</v>
      </c>
      <c r="BA20" s="10">
        <v>9</v>
      </c>
      <c r="BB20" s="10">
        <v>10</v>
      </c>
      <c r="BC20" s="87">
        <v>90</v>
      </c>
      <c r="BD20" s="88">
        <v>1.14457831325301</v>
      </c>
      <c r="BE20" s="10">
        <v>15</v>
      </c>
      <c r="BF20" s="10">
        <v>6</v>
      </c>
      <c r="BG20" s="10">
        <v>9</v>
      </c>
      <c r="BH20" s="87">
        <v>66.6666666666667</v>
      </c>
      <c r="BI20" s="88">
        <v>1.40977443609023</v>
      </c>
      <c r="BJ20" s="10">
        <v>12</v>
      </c>
      <c r="BK20" s="10">
        <v>8</v>
      </c>
      <c r="BL20" s="10">
        <v>4</v>
      </c>
      <c r="BM20" s="87">
        <v>200</v>
      </c>
      <c r="BN20" s="88">
        <v>1.35135135135135</v>
      </c>
      <c r="BO20" s="10">
        <v>8</v>
      </c>
      <c r="BP20" s="10">
        <v>4</v>
      </c>
      <c r="BQ20" s="10">
        <v>4</v>
      </c>
      <c r="BR20" s="91">
        <v>100</v>
      </c>
      <c r="BS20" s="88">
        <v>1.31147540983607</v>
      </c>
      <c r="BT20" s="10">
        <v>7</v>
      </c>
      <c r="BU20" s="10">
        <v>5</v>
      </c>
      <c r="BV20" s="10">
        <v>2</v>
      </c>
      <c r="BW20" s="87">
        <v>250</v>
      </c>
      <c r="BX20" s="88">
        <v>1.42566191446029</v>
      </c>
      <c r="BY20" s="10">
        <v>5</v>
      </c>
      <c r="BZ20" s="10">
        <v>0</v>
      </c>
      <c r="CA20" s="11">
        <v>5</v>
      </c>
      <c r="CB20" s="87" t="s">
        <v>210</v>
      </c>
      <c r="CC20" s="88">
        <v>1.78571428571429</v>
      </c>
      <c r="CD20" s="10">
        <v>6</v>
      </c>
      <c r="CE20" s="10">
        <v>4</v>
      </c>
      <c r="CF20" s="11">
        <v>2</v>
      </c>
      <c r="CG20" s="79">
        <v>200</v>
      </c>
      <c r="CH20" s="80">
        <v>2.44897959183673</v>
      </c>
      <c r="CI20" s="29">
        <v>2</v>
      </c>
      <c r="CJ20" s="18">
        <v>0</v>
      </c>
      <c r="CK20" s="29">
        <v>2</v>
      </c>
      <c r="CL20" s="79" t="s">
        <v>211</v>
      </c>
      <c r="CM20" s="80">
        <v>1.16279069767442</v>
      </c>
      <c r="CN20" s="29">
        <v>2</v>
      </c>
      <c r="CO20" s="18">
        <v>0</v>
      </c>
      <c r="CP20" s="29">
        <v>2</v>
      </c>
      <c r="CQ20" s="79" t="s">
        <v>210</v>
      </c>
      <c r="CR20" s="80">
        <v>1.98019801980198</v>
      </c>
      <c r="CS20" s="83">
        <f>SUM(CT20:CU20)</f>
        <v>1</v>
      </c>
      <c r="CT20" s="78">
        <v>1</v>
      </c>
      <c r="CU20" s="83"/>
      <c r="CV20" s="79" t="str">
        <f t="shared" si="2"/>
        <v>***</v>
      </c>
      <c r="CW20" s="92">
        <f t="shared" si="3"/>
        <v>1.8518518518518516</v>
      </c>
    </row>
    <row r="21" spans="1:101" s="29" customFormat="1" ht="13.5">
      <c r="A21" s="25" t="s">
        <v>67</v>
      </c>
      <c r="B21" s="69">
        <f>SUM(B22:B28)</f>
        <v>1302</v>
      </c>
      <c r="C21" s="70">
        <f>SUM(C22:C28)</f>
        <v>655</v>
      </c>
      <c r="D21" s="70">
        <f>SUM(D22:D28)</f>
        <v>647</v>
      </c>
      <c r="E21" s="71">
        <f t="shared" si="0"/>
        <v>101.23647604327665</v>
      </c>
      <c r="F21" s="72">
        <f t="shared" si="1"/>
        <v>3.8076855588699767</v>
      </c>
      <c r="G21" s="70">
        <f>SUM(G22:G28)</f>
        <v>88</v>
      </c>
      <c r="H21" s="70">
        <f>SUM(H22:H28)</f>
        <v>56</v>
      </c>
      <c r="I21" s="70">
        <f>SUM(I22:I28)</f>
        <v>32</v>
      </c>
      <c r="J21" s="71">
        <f>IF(ISERROR(H21/I21),"***",H21/I21*100)</f>
        <v>175</v>
      </c>
      <c r="K21" s="72">
        <f>G21/$G$7*100</f>
        <v>3.542673107890499</v>
      </c>
      <c r="L21" s="73">
        <f>SUM(L22:L28)</f>
        <v>51</v>
      </c>
      <c r="M21" s="70">
        <f>SUM(M22:M28)</f>
        <v>21</v>
      </c>
      <c r="N21" s="70">
        <f>SUM(N22:N28)</f>
        <v>30</v>
      </c>
      <c r="O21" s="71">
        <f>IF(ISERROR(M21/N21),"***",M21/N21*100)</f>
        <v>70</v>
      </c>
      <c r="P21" s="72">
        <f>L21/$L$7*100</f>
        <v>3.1307550644567224</v>
      </c>
      <c r="Q21" s="70">
        <f>SUM(Q22:Q28)</f>
        <v>31</v>
      </c>
      <c r="R21" s="70">
        <f>SUM(R22:R28)</f>
        <v>11</v>
      </c>
      <c r="S21" s="70">
        <f>SUM(S22:S28)</f>
        <v>20</v>
      </c>
      <c r="T21" s="71">
        <f>IF(ISERROR(R21/S21),"***",R21/S21*100)</f>
        <v>55.00000000000001</v>
      </c>
      <c r="U21" s="72">
        <f>Q21/$Q$7*100</f>
        <v>3.1472081218274113</v>
      </c>
      <c r="V21" s="70">
        <f>SUM(V22:V28)</f>
        <v>141</v>
      </c>
      <c r="W21" s="70">
        <f>SUM(W22:W28)</f>
        <v>90</v>
      </c>
      <c r="X21" s="70">
        <f>SUM(X22:X28)</f>
        <v>51</v>
      </c>
      <c r="Y21" s="71">
        <f>IF(ISERROR(W21/X21),"***",W21/X21*100)</f>
        <v>176.47058823529412</v>
      </c>
      <c r="Z21" s="72">
        <f>V21/$V$7*100</f>
        <v>4.217768471432845</v>
      </c>
      <c r="AA21" s="70">
        <f>SUM(AA22:AA28)</f>
        <v>259</v>
      </c>
      <c r="AB21" s="70">
        <f>SUM(AB22:AB28)</f>
        <v>109</v>
      </c>
      <c r="AC21" s="70">
        <f>SUM(AC22:AC28)</f>
        <v>150</v>
      </c>
      <c r="AD21" s="71">
        <f>IF(ISERROR(AB21/AC21),"***",AB21/AC21*100)</f>
        <v>72.66666666666667</v>
      </c>
      <c r="AE21" s="72">
        <f>AA21/$AA$7*100</f>
        <v>3.8290952099349496</v>
      </c>
      <c r="AF21" s="70">
        <f>SUM(AF22:AF28)</f>
        <v>209</v>
      </c>
      <c r="AG21" s="70">
        <f>SUM(AG22:AG28)</f>
        <v>91</v>
      </c>
      <c r="AH21" s="70">
        <f>SUM(AH22:AH28)</f>
        <v>118</v>
      </c>
      <c r="AI21" s="71">
        <f>IF(ISERROR(AG21/AH21),"***",AG21/AH21*100)</f>
        <v>77.11864406779661</v>
      </c>
      <c r="AJ21" s="72">
        <f>AF21/$AF$7*100</f>
        <v>3.6152914720636566</v>
      </c>
      <c r="AK21" s="70">
        <f>SUM(AK22:AK28)</f>
        <v>132</v>
      </c>
      <c r="AL21" s="70">
        <f>SUM(AL22:AL28)</f>
        <v>70</v>
      </c>
      <c r="AM21" s="70">
        <f>SUM(AM22:AM28)</f>
        <v>62</v>
      </c>
      <c r="AN21" s="71">
        <f>IF(ISERROR(AL21/AM21),"***",AL21/AM21*100)</f>
        <v>112.90322580645163</v>
      </c>
      <c r="AO21" s="72">
        <f>AK21/$AK$7*100</f>
        <v>3.5436241610738253</v>
      </c>
      <c r="AP21" s="70">
        <f>SUM(AP22:AP28)</f>
        <v>62</v>
      </c>
      <c r="AQ21" s="70">
        <f>SUM(AQ22:AQ28)</f>
        <v>38</v>
      </c>
      <c r="AR21" s="70">
        <f>SUM(AR22:AR28)</f>
        <v>24</v>
      </c>
      <c r="AS21" s="71">
        <f>IF(ISERROR(AQ21/AR21),"***",AQ21/AR21*100)</f>
        <v>158.33333333333331</v>
      </c>
      <c r="AT21" s="72">
        <f>AP21/$AP$7*100</f>
        <v>2.7641551493535443</v>
      </c>
      <c r="AU21" s="70">
        <f>SUM(AU22:AU28)</f>
        <v>63</v>
      </c>
      <c r="AV21" s="70">
        <f>SUM(AV22:AV28)</f>
        <v>39</v>
      </c>
      <c r="AW21" s="70">
        <f>SUM(AW22:AW28)</f>
        <v>24</v>
      </c>
      <c r="AX21" s="71">
        <f>IF(ISERROR(AV21/AW21),"***",AV21/AW21*100)</f>
        <v>162.5</v>
      </c>
      <c r="AY21" s="72">
        <f>AU21/$AU$7*100</f>
        <v>3.7611940298507465</v>
      </c>
      <c r="AZ21" s="70">
        <f>SUM(AZ22:AZ28)</f>
        <v>67</v>
      </c>
      <c r="BA21" s="70">
        <f>SUM(BA22:BA28)</f>
        <v>44</v>
      </c>
      <c r="BB21" s="70">
        <f>SUM(BB22:BB28)</f>
        <v>23</v>
      </c>
      <c r="BC21" s="71">
        <f>IF(ISERROR(BA21/BB21),"***",BA21/BB21*100)</f>
        <v>191.30434782608697</v>
      </c>
      <c r="BD21" s="72">
        <f>AZ21/$AZ$7*100</f>
        <v>4.036144578313253</v>
      </c>
      <c r="BE21" s="70">
        <f>SUM(BE22:BE28)</f>
        <v>39</v>
      </c>
      <c r="BF21" s="70">
        <f>SUM(BF22:BF28)</f>
        <v>16</v>
      </c>
      <c r="BG21" s="70">
        <f>SUM(BG22:BG28)</f>
        <v>23</v>
      </c>
      <c r="BH21" s="71">
        <f>IF(ISERROR(BF21/BG21),"***",BF21/BG21*100)</f>
        <v>69.56521739130434</v>
      </c>
      <c r="BI21" s="72">
        <f>BE21/$BE$7*100</f>
        <v>3.6654135338345863</v>
      </c>
      <c r="BJ21" s="70">
        <f>SUM(BJ22:BJ28)</f>
        <v>50</v>
      </c>
      <c r="BK21" s="70">
        <f>SUM(BK22:BK28)</f>
        <v>29</v>
      </c>
      <c r="BL21" s="70">
        <f>SUM(BL22:BL28)</f>
        <v>21</v>
      </c>
      <c r="BM21" s="71">
        <f>IF(ISERROR(BK21/BL21),"***",BK21/BL21*100)</f>
        <v>138.0952380952381</v>
      </c>
      <c r="BN21" s="72">
        <f>BJ21/$BJ$7*100</f>
        <v>5.63063063063063</v>
      </c>
      <c r="BO21" s="70">
        <f>SUM(BO22:BO28)</f>
        <v>35</v>
      </c>
      <c r="BP21" s="70">
        <f>SUM(BP22:BP28)</f>
        <v>17</v>
      </c>
      <c r="BQ21" s="70">
        <f>SUM(BQ22:BQ28)</f>
        <v>18</v>
      </c>
      <c r="BR21" s="71">
        <f>IF(ISERROR(BP21/BQ21),"***",BP21/BQ21*100)</f>
        <v>94.44444444444444</v>
      </c>
      <c r="BS21" s="72">
        <f>BO21/$BO$7*100</f>
        <v>5.737704918032787</v>
      </c>
      <c r="BT21" s="70">
        <f>SUM(BT22:BT28)</f>
        <v>27</v>
      </c>
      <c r="BU21" s="70">
        <f>SUM(BU22:BU28)</f>
        <v>11</v>
      </c>
      <c r="BV21" s="70">
        <f>SUM(BV22:BV28)</f>
        <v>16</v>
      </c>
      <c r="BW21" s="71">
        <f>IF(ISERROR(BU21/BV21),"***",BU21/BV21*100)</f>
        <v>68.75</v>
      </c>
      <c r="BX21" s="72">
        <f>BT21/$BT$7*100</f>
        <v>5.4989816700611</v>
      </c>
      <c r="BY21" s="70">
        <f>SUM(BY22:BY28)</f>
        <v>18</v>
      </c>
      <c r="BZ21" s="70">
        <f>SUM(BZ22:BZ28)</f>
        <v>4</v>
      </c>
      <c r="CA21" s="74">
        <f>SUM(CA22:CA28)</f>
        <v>14</v>
      </c>
      <c r="CB21" s="71">
        <f>IF(ISERROR(BZ21/CA21),"***",BZ21/CA21*100)</f>
        <v>28.57142857142857</v>
      </c>
      <c r="CC21" s="72">
        <f>BY21/$BY$7*100</f>
        <v>6.428571428571428</v>
      </c>
      <c r="CD21" s="70">
        <f>SUM(CD22:CD28)</f>
        <v>11</v>
      </c>
      <c r="CE21" s="70">
        <f>SUM(CE22:CE28)</f>
        <v>3</v>
      </c>
      <c r="CF21" s="74">
        <f>SUM(CF22:CF28)</f>
        <v>8</v>
      </c>
      <c r="CG21" s="71">
        <f>IF(ISERROR(CE21/CF21),"***",CE21/CF21*100)</f>
        <v>37.5</v>
      </c>
      <c r="CH21" s="72">
        <f>CD21/$CD$7*100</f>
        <v>4.489795918367347</v>
      </c>
      <c r="CI21" s="75">
        <f>SUM(CI22:CI28)</f>
        <v>12</v>
      </c>
      <c r="CJ21" s="70">
        <f>SUM(CJ22:CJ28)</f>
        <v>6</v>
      </c>
      <c r="CK21" s="75">
        <f>SUM(CK22:CK28)</f>
        <v>6</v>
      </c>
      <c r="CL21" s="71">
        <f>IF(ISERROR(CJ21/CK21),"***",CJ21/CK21*100)</f>
        <v>100</v>
      </c>
      <c r="CM21" s="72">
        <f>CI21/$CI$7*100</f>
        <v>6.976744186046512</v>
      </c>
      <c r="CN21" s="75">
        <f>SUM(CN22:CN28)</f>
        <v>5</v>
      </c>
      <c r="CO21" s="70">
        <f>SUM(CO22:CO28)</f>
        <v>0</v>
      </c>
      <c r="CP21" s="75">
        <f>SUM(CP22:CP28)</f>
        <v>5</v>
      </c>
      <c r="CQ21" s="71">
        <f>IF(ISERROR(CO21/CP21),"***",CO21/CP21*100)</f>
        <v>0</v>
      </c>
      <c r="CR21" s="72">
        <f>CN21/$CN$7*100</f>
        <v>4.9504950495049505</v>
      </c>
      <c r="CS21" s="75">
        <f>SUM(CS22:CS28)</f>
        <v>2</v>
      </c>
      <c r="CT21" s="70">
        <f>SUM(CT22:CT28)</f>
        <v>0</v>
      </c>
      <c r="CU21" s="75">
        <f>SUM(CU22:CU28)</f>
        <v>2</v>
      </c>
      <c r="CV21" s="71">
        <f t="shared" si="2"/>
        <v>0</v>
      </c>
      <c r="CW21" s="94">
        <f t="shared" si="3"/>
        <v>3.7037037037037033</v>
      </c>
    </row>
    <row r="22" spans="1:101" ht="13.5">
      <c r="A22" s="30" t="s">
        <v>68</v>
      </c>
      <c r="B22" s="96">
        <f aca="true" t="shared" si="6" ref="B22:B28">SUM(C22:D22)</f>
        <v>329</v>
      </c>
      <c r="C22" s="97">
        <f aca="true" t="shared" si="7" ref="C22:D28">H22+M22+R22+W22+AB22+AG22+AL22+AQ22+AV22+BA22+BF22+BK22+BP22+BU22+BZ22+CE22+CJ22+CO22+CT22</f>
        <v>165</v>
      </c>
      <c r="D22" s="97">
        <f t="shared" si="7"/>
        <v>164</v>
      </c>
      <c r="E22" s="98">
        <f t="shared" si="0"/>
        <v>100.60975609756098</v>
      </c>
      <c r="F22" s="99">
        <f t="shared" si="1"/>
        <v>0.9621571035854244</v>
      </c>
      <c r="G22" s="27">
        <v>28</v>
      </c>
      <c r="H22" s="27">
        <v>21</v>
      </c>
      <c r="I22" s="27">
        <v>7</v>
      </c>
      <c r="J22" s="98">
        <v>300</v>
      </c>
      <c r="K22" s="100">
        <v>1.12721417069243</v>
      </c>
      <c r="L22" s="101">
        <v>18</v>
      </c>
      <c r="M22" s="27">
        <v>9</v>
      </c>
      <c r="N22" s="27">
        <v>9</v>
      </c>
      <c r="O22" s="98">
        <v>100</v>
      </c>
      <c r="P22" s="99">
        <v>1.10497237569061</v>
      </c>
      <c r="Q22" s="27">
        <v>9</v>
      </c>
      <c r="R22" s="27">
        <v>3</v>
      </c>
      <c r="S22" s="27">
        <v>6</v>
      </c>
      <c r="T22" s="98">
        <v>50</v>
      </c>
      <c r="U22" s="99">
        <v>0.913705583756345</v>
      </c>
      <c r="V22" s="27">
        <v>35</v>
      </c>
      <c r="W22" s="27">
        <v>22</v>
      </c>
      <c r="X22" s="27">
        <v>13</v>
      </c>
      <c r="Y22" s="98">
        <v>169.230769230769</v>
      </c>
      <c r="Z22" s="99">
        <v>1.0469638049656</v>
      </c>
      <c r="AA22" s="27">
        <v>51</v>
      </c>
      <c r="AB22" s="27">
        <v>22</v>
      </c>
      <c r="AC22" s="27">
        <v>29</v>
      </c>
      <c r="AD22" s="98">
        <v>75.8620689655172</v>
      </c>
      <c r="AE22" s="99">
        <v>0.753991720875222</v>
      </c>
      <c r="AF22" s="27">
        <v>61</v>
      </c>
      <c r="AG22" s="27">
        <v>28</v>
      </c>
      <c r="AH22" s="27">
        <v>33</v>
      </c>
      <c r="AI22" s="98">
        <v>84.8484848484848</v>
      </c>
      <c r="AJ22" s="99">
        <v>1.0551807645736</v>
      </c>
      <c r="AK22" s="27">
        <v>33</v>
      </c>
      <c r="AL22" s="27">
        <v>18</v>
      </c>
      <c r="AM22" s="27">
        <v>15</v>
      </c>
      <c r="AN22" s="98">
        <v>120</v>
      </c>
      <c r="AO22" s="99">
        <v>0.885906040268456</v>
      </c>
      <c r="AP22" s="27">
        <v>24</v>
      </c>
      <c r="AQ22" s="27">
        <v>11</v>
      </c>
      <c r="AR22" s="27">
        <v>13</v>
      </c>
      <c r="AS22" s="98">
        <v>84.6153846153846</v>
      </c>
      <c r="AT22" s="99">
        <v>1.06999554168524</v>
      </c>
      <c r="AU22" s="27">
        <v>16</v>
      </c>
      <c r="AV22" s="27">
        <v>9</v>
      </c>
      <c r="AW22" s="27">
        <v>7</v>
      </c>
      <c r="AX22" s="98">
        <v>128.571428571429</v>
      </c>
      <c r="AY22" s="99">
        <v>0.955223880597015</v>
      </c>
      <c r="AZ22" s="27">
        <v>9</v>
      </c>
      <c r="BA22" s="27">
        <v>4</v>
      </c>
      <c r="BB22" s="27">
        <v>5</v>
      </c>
      <c r="BC22" s="98">
        <v>80</v>
      </c>
      <c r="BD22" s="99">
        <v>0.542168674698795</v>
      </c>
      <c r="BE22" s="27">
        <v>5</v>
      </c>
      <c r="BF22" s="27">
        <v>0</v>
      </c>
      <c r="BG22" s="27">
        <v>5</v>
      </c>
      <c r="BH22" s="98" t="s">
        <v>210</v>
      </c>
      <c r="BI22" s="99">
        <v>0.469924812030075</v>
      </c>
      <c r="BJ22" s="27">
        <v>8</v>
      </c>
      <c r="BK22" s="27">
        <v>4</v>
      </c>
      <c r="BL22" s="27">
        <v>4</v>
      </c>
      <c r="BM22" s="98">
        <v>100</v>
      </c>
      <c r="BN22" s="99">
        <v>0.900900900900901</v>
      </c>
      <c r="BO22" s="27">
        <v>15</v>
      </c>
      <c r="BP22" s="27">
        <v>9</v>
      </c>
      <c r="BQ22" s="27">
        <v>6</v>
      </c>
      <c r="BR22" s="102">
        <v>150</v>
      </c>
      <c r="BS22" s="99">
        <v>2.45901639344262</v>
      </c>
      <c r="BT22" s="27">
        <v>9</v>
      </c>
      <c r="BU22" s="27">
        <v>5</v>
      </c>
      <c r="BV22" s="27">
        <v>4</v>
      </c>
      <c r="BW22" s="98">
        <v>125</v>
      </c>
      <c r="BX22" s="99">
        <v>1.83299389002037</v>
      </c>
      <c r="BY22" s="27">
        <v>3</v>
      </c>
      <c r="BZ22" s="27">
        <v>0</v>
      </c>
      <c r="CA22" s="28">
        <v>3</v>
      </c>
      <c r="CB22" s="98" t="s">
        <v>210</v>
      </c>
      <c r="CC22" s="99">
        <v>1.07142857142857</v>
      </c>
      <c r="CD22" s="27">
        <v>2</v>
      </c>
      <c r="CE22" s="27">
        <v>0</v>
      </c>
      <c r="CF22" s="28">
        <v>2</v>
      </c>
      <c r="CG22" s="79" t="s">
        <v>210</v>
      </c>
      <c r="CH22" s="80">
        <v>0.816326530612245</v>
      </c>
      <c r="CI22" s="29">
        <v>1</v>
      </c>
      <c r="CJ22" s="18">
        <v>0</v>
      </c>
      <c r="CK22" s="29">
        <v>1</v>
      </c>
      <c r="CL22" s="79" t="s">
        <v>211</v>
      </c>
      <c r="CM22" s="80">
        <v>0.581395348837209</v>
      </c>
      <c r="CN22" s="29"/>
      <c r="CO22" s="18"/>
      <c r="CP22" s="29"/>
      <c r="CQ22" s="79" t="s">
        <v>211</v>
      </c>
      <c r="CR22" s="80">
        <v>0</v>
      </c>
      <c r="CS22" s="83">
        <f aca="true" t="shared" si="8" ref="CS22:CS28">SUM(CT22:CU22)</f>
        <v>2</v>
      </c>
      <c r="CT22" s="78"/>
      <c r="CU22" s="83">
        <v>2</v>
      </c>
      <c r="CV22" s="79">
        <f t="shared" si="2"/>
        <v>0</v>
      </c>
      <c r="CW22" s="103">
        <f t="shared" si="3"/>
        <v>3.7037037037037033</v>
      </c>
    </row>
    <row r="23" spans="1:101" ht="13.5">
      <c r="A23" s="30" t="s">
        <v>69</v>
      </c>
      <c r="B23" s="77">
        <f t="shared" si="6"/>
        <v>454</v>
      </c>
      <c r="C23" s="78">
        <f t="shared" si="7"/>
        <v>229</v>
      </c>
      <c r="D23" s="78">
        <f t="shared" si="7"/>
        <v>225</v>
      </c>
      <c r="E23" s="79">
        <f t="shared" si="0"/>
        <v>101.77777777777777</v>
      </c>
      <c r="F23" s="80">
        <f t="shared" si="1"/>
        <v>1.3277183131543544</v>
      </c>
      <c r="G23" s="18">
        <v>36</v>
      </c>
      <c r="H23" s="18">
        <v>21</v>
      </c>
      <c r="I23" s="18">
        <v>15</v>
      </c>
      <c r="J23" s="79">
        <v>140</v>
      </c>
      <c r="K23" s="81">
        <v>1.44927536231884</v>
      </c>
      <c r="L23" s="35">
        <v>15</v>
      </c>
      <c r="M23" s="18">
        <v>4</v>
      </c>
      <c r="N23" s="18">
        <v>11</v>
      </c>
      <c r="O23" s="79">
        <v>36.3636363636364</v>
      </c>
      <c r="P23" s="80">
        <v>0.920810313075507</v>
      </c>
      <c r="Q23" s="18">
        <v>8</v>
      </c>
      <c r="R23" s="18">
        <v>2</v>
      </c>
      <c r="S23" s="18">
        <v>6</v>
      </c>
      <c r="T23" s="79">
        <v>33.3333333333333</v>
      </c>
      <c r="U23" s="80">
        <v>0.812182741116751</v>
      </c>
      <c r="V23" s="18">
        <v>61</v>
      </c>
      <c r="W23" s="18">
        <v>36</v>
      </c>
      <c r="X23" s="18">
        <v>25</v>
      </c>
      <c r="Y23" s="79">
        <v>144</v>
      </c>
      <c r="Z23" s="80">
        <v>1.82470834579719</v>
      </c>
      <c r="AA23" s="18">
        <v>102</v>
      </c>
      <c r="AB23" s="18">
        <v>48</v>
      </c>
      <c r="AC23" s="18">
        <v>54</v>
      </c>
      <c r="AD23" s="79">
        <v>88.8888888888889</v>
      </c>
      <c r="AE23" s="80">
        <v>1.50798344175044</v>
      </c>
      <c r="AF23" s="18">
        <v>72</v>
      </c>
      <c r="AG23" s="18">
        <v>33</v>
      </c>
      <c r="AH23" s="18">
        <v>39</v>
      </c>
      <c r="AI23" s="79">
        <v>84.6153846153846</v>
      </c>
      <c r="AJ23" s="80">
        <v>1.24545926310327</v>
      </c>
      <c r="AK23" s="18">
        <v>40</v>
      </c>
      <c r="AL23" s="18">
        <v>19</v>
      </c>
      <c r="AM23" s="18">
        <v>21</v>
      </c>
      <c r="AN23" s="79">
        <v>90.4761904761905</v>
      </c>
      <c r="AO23" s="80">
        <v>1.0738255033557</v>
      </c>
      <c r="AP23" s="18">
        <v>13</v>
      </c>
      <c r="AQ23" s="18">
        <v>9</v>
      </c>
      <c r="AR23" s="18">
        <v>4</v>
      </c>
      <c r="AS23" s="79">
        <v>225</v>
      </c>
      <c r="AT23" s="80">
        <v>0.57958091841284</v>
      </c>
      <c r="AU23" s="18">
        <v>21</v>
      </c>
      <c r="AV23" s="18">
        <v>11</v>
      </c>
      <c r="AW23" s="18">
        <v>10</v>
      </c>
      <c r="AX23" s="79">
        <v>110</v>
      </c>
      <c r="AY23" s="80">
        <v>1.25373134328358</v>
      </c>
      <c r="AZ23" s="18">
        <v>28</v>
      </c>
      <c r="BA23" s="18">
        <v>17</v>
      </c>
      <c r="BB23" s="18">
        <v>11</v>
      </c>
      <c r="BC23" s="79">
        <v>154.545454545455</v>
      </c>
      <c r="BD23" s="80">
        <v>1.68674698795181</v>
      </c>
      <c r="BE23" s="18">
        <v>22</v>
      </c>
      <c r="BF23" s="18">
        <v>12</v>
      </c>
      <c r="BG23" s="18">
        <v>10</v>
      </c>
      <c r="BH23" s="79">
        <v>120</v>
      </c>
      <c r="BI23" s="80">
        <v>2.06766917293233</v>
      </c>
      <c r="BJ23" s="18">
        <v>15</v>
      </c>
      <c r="BK23" s="18">
        <v>7</v>
      </c>
      <c r="BL23" s="18">
        <v>8</v>
      </c>
      <c r="BM23" s="79">
        <v>87.5</v>
      </c>
      <c r="BN23" s="80">
        <v>1.68918918918919</v>
      </c>
      <c r="BO23" s="18">
        <v>8</v>
      </c>
      <c r="BP23" s="18">
        <v>4</v>
      </c>
      <c r="BQ23" s="18">
        <v>4</v>
      </c>
      <c r="BR23" s="82">
        <v>100</v>
      </c>
      <c r="BS23" s="80">
        <v>1.31147540983607</v>
      </c>
      <c r="BT23" s="18">
        <v>4</v>
      </c>
      <c r="BU23" s="18">
        <v>3</v>
      </c>
      <c r="BV23" s="18">
        <v>1</v>
      </c>
      <c r="BW23" s="79">
        <v>300</v>
      </c>
      <c r="BX23" s="80">
        <v>0.814663951120163</v>
      </c>
      <c r="BY23" s="18">
        <v>2</v>
      </c>
      <c r="BZ23" s="18">
        <v>1</v>
      </c>
      <c r="CA23" s="19">
        <v>1</v>
      </c>
      <c r="CB23" s="79">
        <v>100</v>
      </c>
      <c r="CC23" s="80">
        <v>0.714285714285714</v>
      </c>
      <c r="CD23" s="18">
        <v>2</v>
      </c>
      <c r="CE23" s="18">
        <v>1</v>
      </c>
      <c r="CF23" s="19">
        <v>1</v>
      </c>
      <c r="CG23" s="79">
        <v>100</v>
      </c>
      <c r="CH23" s="80">
        <v>0.816326530612245</v>
      </c>
      <c r="CI23" s="29">
        <v>1</v>
      </c>
      <c r="CJ23" s="18">
        <v>1</v>
      </c>
      <c r="CK23" s="29">
        <v>0</v>
      </c>
      <c r="CL23" s="79" t="s">
        <v>211</v>
      </c>
      <c r="CM23" s="80">
        <v>0.581395348837209</v>
      </c>
      <c r="CN23" s="29">
        <v>4</v>
      </c>
      <c r="CO23" s="18">
        <v>0</v>
      </c>
      <c r="CP23" s="29">
        <v>4</v>
      </c>
      <c r="CQ23" s="79" t="s">
        <v>210</v>
      </c>
      <c r="CR23" s="80">
        <v>3.96039603960396</v>
      </c>
      <c r="CS23" s="83">
        <f t="shared" si="8"/>
        <v>0</v>
      </c>
      <c r="CT23" s="78"/>
      <c r="CU23" s="83"/>
      <c r="CV23" s="79" t="str">
        <f t="shared" si="2"/>
        <v>***</v>
      </c>
      <c r="CW23" s="85">
        <f t="shared" si="3"/>
        <v>0</v>
      </c>
    </row>
    <row r="24" spans="1:101" ht="13.5">
      <c r="A24" s="30" t="s">
        <v>70</v>
      </c>
      <c r="B24" s="77">
        <f t="shared" si="6"/>
        <v>114</v>
      </c>
      <c r="C24" s="78">
        <f t="shared" si="7"/>
        <v>61</v>
      </c>
      <c r="D24" s="78">
        <f t="shared" si="7"/>
        <v>53</v>
      </c>
      <c r="E24" s="79">
        <f t="shared" si="0"/>
        <v>115.09433962264151</v>
      </c>
      <c r="F24" s="80">
        <f t="shared" si="1"/>
        <v>0.33339182312686433</v>
      </c>
      <c r="G24" s="18">
        <v>7</v>
      </c>
      <c r="H24" s="18">
        <v>6</v>
      </c>
      <c r="I24" s="18">
        <v>1</v>
      </c>
      <c r="J24" s="79">
        <v>600</v>
      </c>
      <c r="K24" s="81">
        <v>0.281803542673108</v>
      </c>
      <c r="L24" s="35">
        <v>9</v>
      </c>
      <c r="M24" s="18">
        <v>4</v>
      </c>
      <c r="N24" s="18">
        <v>5</v>
      </c>
      <c r="O24" s="79">
        <v>80</v>
      </c>
      <c r="P24" s="80">
        <v>0.552486187845304</v>
      </c>
      <c r="Q24" s="18">
        <v>7</v>
      </c>
      <c r="R24" s="18">
        <v>3</v>
      </c>
      <c r="S24" s="18">
        <v>4</v>
      </c>
      <c r="T24" s="79">
        <v>75</v>
      </c>
      <c r="U24" s="80">
        <v>0.710659898477157</v>
      </c>
      <c r="V24" s="18">
        <v>10</v>
      </c>
      <c r="W24" s="18">
        <v>6</v>
      </c>
      <c r="X24" s="18">
        <v>4</v>
      </c>
      <c r="Y24" s="79">
        <v>150</v>
      </c>
      <c r="Z24" s="80">
        <v>0.299132515704457</v>
      </c>
      <c r="AA24" s="18">
        <v>24</v>
      </c>
      <c r="AB24" s="18">
        <v>12</v>
      </c>
      <c r="AC24" s="18">
        <v>12</v>
      </c>
      <c r="AD24" s="79">
        <v>100</v>
      </c>
      <c r="AE24" s="80">
        <v>0.354819633353046</v>
      </c>
      <c r="AF24" s="18">
        <v>12</v>
      </c>
      <c r="AG24" s="18">
        <v>6</v>
      </c>
      <c r="AH24" s="18">
        <v>6</v>
      </c>
      <c r="AI24" s="79">
        <v>100</v>
      </c>
      <c r="AJ24" s="80">
        <v>0.207576543850545</v>
      </c>
      <c r="AK24" s="18">
        <v>12</v>
      </c>
      <c r="AL24" s="18">
        <v>7</v>
      </c>
      <c r="AM24" s="18">
        <v>5</v>
      </c>
      <c r="AN24" s="79">
        <v>140</v>
      </c>
      <c r="AO24" s="80">
        <v>0.322147651006711</v>
      </c>
      <c r="AP24" s="18">
        <v>9</v>
      </c>
      <c r="AQ24" s="18">
        <v>7</v>
      </c>
      <c r="AR24" s="18">
        <v>2</v>
      </c>
      <c r="AS24" s="79">
        <v>350</v>
      </c>
      <c r="AT24" s="80">
        <v>0.401248328131966</v>
      </c>
      <c r="AU24" s="18">
        <v>6</v>
      </c>
      <c r="AV24" s="18">
        <v>3</v>
      </c>
      <c r="AW24" s="18">
        <v>3</v>
      </c>
      <c r="AX24" s="79">
        <v>100</v>
      </c>
      <c r="AY24" s="80">
        <v>0.358208955223881</v>
      </c>
      <c r="AZ24" s="18">
        <v>2</v>
      </c>
      <c r="BA24" s="18">
        <v>2</v>
      </c>
      <c r="BB24" s="18">
        <v>0</v>
      </c>
      <c r="BC24" s="79" t="s">
        <v>211</v>
      </c>
      <c r="BD24" s="80">
        <v>0.120481927710843</v>
      </c>
      <c r="BE24" s="18">
        <v>2</v>
      </c>
      <c r="BF24" s="18">
        <v>0</v>
      </c>
      <c r="BG24" s="18">
        <v>2</v>
      </c>
      <c r="BH24" s="79" t="s">
        <v>210</v>
      </c>
      <c r="BI24" s="80">
        <v>0.18796992481203</v>
      </c>
      <c r="BJ24" s="18">
        <v>3</v>
      </c>
      <c r="BK24" s="18">
        <v>2</v>
      </c>
      <c r="BL24" s="18">
        <v>1</v>
      </c>
      <c r="BM24" s="79">
        <v>200</v>
      </c>
      <c r="BN24" s="80">
        <v>0.337837837837838</v>
      </c>
      <c r="BO24" s="18">
        <v>1</v>
      </c>
      <c r="BP24" s="18">
        <v>1</v>
      </c>
      <c r="BQ24" s="18">
        <v>0</v>
      </c>
      <c r="BR24" s="82" t="s">
        <v>211</v>
      </c>
      <c r="BS24" s="80">
        <v>0.163934426229508</v>
      </c>
      <c r="BT24" s="18"/>
      <c r="BU24" s="18"/>
      <c r="BV24" s="18"/>
      <c r="BW24" s="79" t="s">
        <v>211</v>
      </c>
      <c r="BX24" s="80">
        <v>0</v>
      </c>
      <c r="BY24" s="18">
        <v>4</v>
      </c>
      <c r="BZ24" s="18">
        <v>1</v>
      </c>
      <c r="CA24" s="19">
        <v>3</v>
      </c>
      <c r="CB24" s="79">
        <v>33.3333333333333</v>
      </c>
      <c r="CC24" s="80">
        <v>1.42857142857143</v>
      </c>
      <c r="CD24" s="18">
        <v>1</v>
      </c>
      <c r="CE24" s="18">
        <v>0</v>
      </c>
      <c r="CF24" s="19">
        <v>1</v>
      </c>
      <c r="CG24" s="79" t="s">
        <v>210</v>
      </c>
      <c r="CH24" s="80">
        <v>0.408163265306122</v>
      </c>
      <c r="CI24" s="29">
        <v>4</v>
      </c>
      <c r="CJ24" s="18">
        <v>1</v>
      </c>
      <c r="CK24" s="29">
        <v>3</v>
      </c>
      <c r="CL24" s="79">
        <v>33.3333333333333</v>
      </c>
      <c r="CM24" s="80">
        <v>2.32558139534884</v>
      </c>
      <c r="CN24" s="29">
        <v>1</v>
      </c>
      <c r="CO24" s="18">
        <v>0</v>
      </c>
      <c r="CP24" s="29">
        <v>1</v>
      </c>
      <c r="CQ24" s="79" t="s">
        <v>210</v>
      </c>
      <c r="CR24" s="80">
        <v>0.99009900990099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135</v>
      </c>
      <c r="C25" s="78">
        <f t="shared" si="7"/>
        <v>67</v>
      </c>
      <c r="D25" s="78">
        <f t="shared" si="7"/>
        <v>68</v>
      </c>
      <c r="E25" s="79">
        <f t="shared" si="0"/>
        <v>98.52941176470588</v>
      </c>
      <c r="F25" s="80">
        <f t="shared" si="1"/>
        <v>0.39480610633444463</v>
      </c>
      <c r="G25" s="18">
        <v>7</v>
      </c>
      <c r="H25" s="18">
        <v>2</v>
      </c>
      <c r="I25" s="18">
        <v>5</v>
      </c>
      <c r="J25" s="79">
        <v>40</v>
      </c>
      <c r="K25" s="81">
        <v>0.281803542673108</v>
      </c>
      <c r="L25" s="35">
        <v>3</v>
      </c>
      <c r="M25" s="18">
        <v>1</v>
      </c>
      <c r="N25" s="18">
        <v>2</v>
      </c>
      <c r="O25" s="79">
        <v>50</v>
      </c>
      <c r="P25" s="80">
        <v>0.184162062615101</v>
      </c>
      <c r="Q25" s="18">
        <v>1</v>
      </c>
      <c r="R25" s="18">
        <v>1</v>
      </c>
      <c r="S25" s="18">
        <v>0</v>
      </c>
      <c r="T25" s="79" t="s">
        <v>211</v>
      </c>
      <c r="U25" s="80">
        <v>0.101522842639594</v>
      </c>
      <c r="V25" s="18">
        <v>9</v>
      </c>
      <c r="W25" s="18">
        <v>9</v>
      </c>
      <c r="X25" s="18">
        <v>0</v>
      </c>
      <c r="Y25" s="79" t="s">
        <v>211</v>
      </c>
      <c r="Z25" s="80">
        <v>0.269219264134011</v>
      </c>
      <c r="AA25" s="18">
        <v>32</v>
      </c>
      <c r="AB25" s="18">
        <v>8</v>
      </c>
      <c r="AC25" s="18">
        <v>24</v>
      </c>
      <c r="AD25" s="79">
        <v>33.3333333333333</v>
      </c>
      <c r="AE25" s="80">
        <v>0.473092844470727</v>
      </c>
      <c r="AF25" s="18">
        <v>16</v>
      </c>
      <c r="AG25" s="18">
        <v>7</v>
      </c>
      <c r="AH25" s="18">
        <v>9</v>
      </c>
      <c r="AI25" s="79">
        <v>77.7777777777778</v>
      </c>
      <c r="AJ25" s="80">
        <v>0.27676872513406</v>
      </c>
      <c r="AK25" s="18">
        <v>15</v>
      </c>
      <c r="AL25" s="18">
        <v>8</v>
      </c>
      <c r="AM25" s="18">
        <v>7</v>
      </c>
      <c r="AN25" s="79">
        <v>114.285714285714</v>
      </c>
      <c r="AO25" s="80">
        <v>0.402684563758389</v>
      </c>
      <c r="AP25" s="18">
        <v>5</v>
      </c>
      <c r="AQ25" s="18">
        <v>4</v>
      </c>
      <c r="AR25" s="18">
        <v>1</v>
      </c>
      <c r="AS25" s="79">
        <v>400</v>
      </c>
      <c r="AT25" s="80">
        <v>0.222915737851092</v>
      </c>
      <c r="AU25" s="18">
        <v>8</v>
      </c>
      <c r="AV25" s="18">
        <v>7</v>
      </c>
      <c r="AW25" s="18">
        <v>1</v>
      </c>
      <c r="AX25" s="79">
        <v>700</v>
      </c>
      <c r="AY25" s="80">
        <v>0.477611940298507</v>
      </c>
      <c r="AZ25" s="18">
        <v>14</v>
      </c>
      <c r="BA25" s="18">
        <v>11</v>
      </c>
      <c r="BB25" s="18">
        <v>3</v>
      </c>
      <c r="BC25" s="79">
        <v>366.666666666667</v>
      </c>
      <c r="BD25" s="80">
        <v>0.843373493975904</v>
      </c>
      <c r="BE25" s="18">
        <v>2</v>
      </c>
      <c r="BF25" s="18">
        <v>0</v>
      </c>
      <c r="BG25" s="18">
        <v>2</v>
      </c>
      <c r="BH25" s="79" t="s">
        <v>210</v>
      </c>
      <c r="BI25" s="80">
        <v>0.18796992481203</v>
      </c>
      <c r="BJ25" s="18">
        <v>10</v>
      </c>
      <c r="BK25" s="18">
        <v>6</v>
      </c>
      <c r="BL25" s="18">
        <v>4</v>
      </c>
      <c r="BM25" s="79">
        <v>150</v>
      </c>
      <c r="BN25" s="80">
        <v>1.12612612612613</v>
      </c>
      <c r="BO25" s="18">
        <v>1</v>
      </c>
      <c r="BP25" s="18">
        <v>0</v>
      </c>
      <c r="BQ25" s="18">
        <v>1</v>
      </c>
      <c r="BR25" s="82" t="s">
        <v>210</v>
      </c>
      <c r="BS25" s="80">
        <v>0.163934426229508</v>
      </c>
      <c r="BT25" s="18">
        <v>3</v>
      </c>
      <c r="BU25" s="18">
        <v>0</v>
      </c>
      <c r="BV25" s="18">
        <v>3</v>
      </c>
      <c r="BW25" s="79" t="s">
        <v>210</v>
      </c>
      <c r="BX25" s="80">
        <v>0.610997963340122</v>
      </c>
      <c r="BY25" s="18">
        <v>4</v>
      </c>
      <c r="BZ25" s="18">
        <v>1</v>
      </c>
      <c r="CA25" s="19">
        <v>3</v>
      </c>
      <c r="CB25" s="79">
        <v>33.3333333333333</v>
      </c>
      <c r="CC25" s="80">
        <v>1.42857142857143</v>
      </c>
      <c r="CD25" s="18">
        <v>1</v>
      </c>
      <c r="CE25" s="18">
        <v>0</v>
      </c>
      <c r="CF25" s="19">
        <v>1</v>
      </c>
      <c r="CG25" s="79" t="s">
        <v>210</v>
      </c>
      <c r="CH25" s="80">
        <v>0.408163265306122</v>
      </c>
      <c r="CI25" s="29">
        <v>4</v>
      </c>
      <c r="CJ25" s="18">
        <v>2</v>
      </c>
      <c r="CK25" s="29">
        <v>2</v>
      </c>
      <c r="CL25" s="79">
        <v>100</v>
      </c>
      <c r="CM25" s="80">
        <v>2.32558139534884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130</v>
      </c>
      <c r="C26" s="78">
        <f t="shared" si="7"/>
        <v>69</v>
      </c>
      <c r="D26" s="78">
        <f t="shared" si="7"/>
        <v>61</v>
      </c>
      <c r="E26" s="79">
        <f t="shared" si="0"/>
        <v>113.11475409836065</v>
      </c>
      <c r="F26" s="80">
        <f t="shared" si="1"/>
        <v>0.38018365795168746</v>
      </c>
      <c r="G26" s="18">
        <v>6</v>
      </c>
      <c r="H26" s="18">
        <v>3</v>
      </c>
      <c r="I26" s="18">
        <v>3</v>
      </c>
      <c r="J26" s="79">
        <v>100</v>
      </c>
      <c r="K26" s="81">
        <v>0.241545893719807</v>
      </c>
      <c r="L26" s="35">
        <v>5</v>
      </c>
      <c r="M26" s="18">
        <v>2</v>
      </c>
      <c r="N26" s="18">
        <v>3</v>
      </c>
      <c r="O26" s="79">
        <v>66.6666666666667</v>
      </c>
      <c r="P26" s="80">
        <v>0.306936771025169</v>
      </c>
      <c r="Q26" s="18">
        <v>1</v>
      </c>
      <c r="R26" s="18">
        <v>0</v>
      </c>
      <c r="S26" s="18">
        <v>1</v>
      </c>
      <c r="T26" s="79" t="s">
        <v>210</v>
      </c>
      <c r="U26" s="80">
        <v>0.101522842639594</v>
      </c>
      <c r="V26" s="18">
        <v>14</v>
      </c>
      <c r="W26" s="18">
        <v>11</v>
      </c>
      <c r="X26" s="18">
        <v>3</v>
      </c>
      <c r="Y26" s="79">
        <v>366.666666666667</v>
      </c>
      <c r="Z26" s="80">
        <v>0.41878552198624</v>
      </c>
      <c r="AA26" s="18">
        <v>24</v>
      </c>
      <c r="AB26" s="18">
        <v>12</v>
      </c>
      <c r="AC26" s="18">
        <v>12</v>
      </c>
      <c r="AD26" s="79">
        <v>100</v>
      </c>
      <c r="AE26" s="80">
        <v>0.354819633353046</v>
      </c>
      <c r="AF26" s="18">
        <v>17</v>
      </c>
      <c r="AG26" s="18">
        <v>7</v>
      </c>
      <c r="AH26" s="18">
        <v>10</v>
      </c>
      <c r="AI26" s="79">
        <v>70</v>
      </c>
      <c r="AJ26" s="80">
        <v>0.294066770454939</v>
      </c>
      <c r="AK26" s="18">
        <v>19</v>
      </c>
      <c r="AL26" s="18">
        <v>11</v>
      </c>
      <c r="AM26" s="18">
        <v>8</v>
      </c>
      <c r="AN26" s="79">
        <v>137.5</v>
      </c>
      <c r="AO26" s="80">
        <v>0.51006711409396</v>
      </c>
      <c r="AP26" s="18">
        <v>5</v>
      </c>
      <c r="AQ26" s="18">
        <v>2</v>
      </c>
      <c r="AR26" s="18">
        <v>3</v>
      </c>
      <c r="AS26" s="79">
        <v>66.6666666666667</v>
      </c>
      <c r="AT26" s="80">
        <v>0.222915737851092</v>
      </c>
      <c r="AU26" s="18">
        <v>5</v>
      </c>
      <c r="AV26" s="18">
        <v>5</v>
      </c>
      <c r="AW26" s="18">
        <v>0</v>
      </c>
      <c r="AX26" s="79" t="s">
        <v>211</v>
      </c>
      <c r="AY26" s="80">
        <v>0.298507462686567</v>
      </c>
      <c r="AZ26" s="18">
        <v>6</v>
      </c>
      <c r="BA26" s="18">
        <v>4</v>
      </c>
      <c r="BB26" s="18">
        <v>2</v>
      </c>
      <c r="BC26" s="79">
        <v>200</v>
      </c>
      <c r="BD26" s="80">
        <v>0.36144578313253</v>
      </c>
      <c r="BE26" s="18">
        <v>5</v>
      </c>
      <c r="BF26" s="18">
        <v>2</v>
      </c>
      <c r="BG26" s="18">
        <v>3</v>
      </c>
      <c r="BH26" s="79">
        <v>66.6666666666667</v>
      </c>
      <c r="BI26" s="80">
        <v>0.469924812030075</v>
      </c>
      <c r="BJ26" s="18">
        <v>7</v>
      </c>
      <c r="BK26" s="18">
        <v>4</v>
      </c>
      <c r="BL26" s="18">
        <v>3</v>
      </c>
      <c r="BM26" s="79">
        <v>133.333333333333</v>
      </c>
      <c r="BN26" s="80">
        <v>0.788288288288288</v>
      </c>
      <c r="BO26" s="18">
        <v>4</v>
      </c>
      <c r="BP26" s="18">
        <v>2</v>
      </c>
      <c r="BQ26" s="18">
        <v>2</v>
      </c>
      <c r="BR26" s="82">
        <v>100</v>
      </c>
      <c r="BS26" s="80">
        <v>0.655737704918033</v>
      </c>
      <c r="BT26" s="18">
        <v>5</v>
      </c>
      <c r="BU26" s="18">
        <v>2</v>
      </c>
      <c r="BV26" s="18">
        <v>3</v>
      </c>
      <c r="BW26" s="79">
        <v>66.6666666666667</v>
      </c>
      <c r="BX26" s="80">
        <v>1.0183299389002</v>
      </c>
      <c r="BY26" s="18">
        <v>4</v>
      </c>
      <c r="BZ26" s="18">
        <v>1</v>
      </c>
      <c r="CA26" s="19">
        <v>3</v>
      </c>
      <c r="CB26" s="79">
        <v>33.3333333333333</v>
      </c>
      <c r="CC26" s="80">
        <v>1.42857142857143</v>
      </c>
      <c r="CD26" s="18">
        <v>3</v>
      </c>
      <c r="CE26" s="18">
        <v>1</v>
      </c>
      <c r="CF26" s="19">
        <v>2</v>
      </c>
      <c r="CG26" s="79">
        <v>50</v>
      </c>
      <c r="CH26" s="80">
        <v>1.22448979591837</v>
      </c>
      <c r="CJ26" s="18"/>
      <c r="CK26" s="29"/>
      <c r="CL26" s="79" t="s">
        <v>211</v>
      </c>
      <c r="CM26" s="80">
        <v>0</v>
      </c>
      <c r="CN26" s="29"/>
      <c r="CO26" s="18"/>
      <c r="CP26" s="29"/>
      <c r="CQ26" s="79" t="s">
        <v>211</v>
      </c>
      <c r="CR26" s="80">
        <v>0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49</v>
      </c>
      <c r="C27" s="78">
        <f t="shared" si="7"/>
        <v>19</v>
      </c>
      <c r="D27" s="78">
        <f t="shared" si="7"/>
        <v>30</v>
      </c>
      <c r="E27" s="79">
        <f t="shared" si="0"/>
        <v>63.33333333333333</v>
      </c>
      <c r="F27" s="80">
        <f t="shared" si="1"/>
        <v>0.14329999415102065</v>
      </c>
      <c r="G27" s="18"/>
      <c r="H27" s="18"/>
      <c r="I27" s="18"/>
      <c r="J27" s="79" t="s">
        <v>211</v>
      </c>
      <c r="K27" s="81">
        <v>0</v>
      </c>
      <c r="L27" s="35">
        <v>1</v>
      </c>
      <c r="M27" s="18">
        <v>1</v>
      </c>
      <c r="N27" s="18">
        <v>0</v>
      </c>
      <c r="O27" s="79" t="s">
        <v>211</v>
      </c>
      <c r="P27" s="80">
        <v>0.0613873542050338</v>
      </c>
      <c r="Q27" s="18">
        <v>1</v>
      </c>
      <c r="R27" s="18">
        <v>1</v>
      </c>
      <c r="S27" s="18">
        <v>0</v>
      </c>
      <c r="T27" s="79" t="s">
        <v>211</v>
      </c>
      <c r="U27" s="80">
        <v>0.101522842639594</v>
      </c>
      <c r="V27" s="18">
        <v>5</v>
      </c>
      <c r="W27" s="18">
        <v>1</v>
      </c>
      <c r="X27" s="18">
        <v>4</v>
      </c>
      <c r="Y27" s="79">
        <v>25</v>
      </c>
      <c r="Z27" s="80">
        <v>0.149566257852229</v>
      </c>
      <c r="AA27" s="18">
        <v>7</v>
      </c>
      <c r="AB27" s="18">
        <v>2</v>
      </c>
      <c r="AC27" s="18">
        <v>5</v>
      </c>
      <c r="AD27" s="79">
        <v>40</v>
      </c>
      <c r="AE27" s="80">
        <v>0.103489059727972</v>
      </c>
      <c r="AF27" s="18">
        <v>6</v>
      </c>
      <c r="AG27" s="18">
        <v>2</v>
      </c>
      <c r="AH27" s="18">
        <v>4</v>
      </c>
      <c r="AI27" s="79">
        <v>50</v>
      </c>
      <c r="AJ27" s="80">
        <v>0.103788271925272</v>
      </c>
      <c r="AK27" s="18">
        <v>6</v>
      </c>
      <c r="AL27" s="18">
        <v>0</v>
      </c>
      <c r="AM27" s="18">
        <v>6</v>
      </c>
      <c r="AN27" s="79" t="s">
        <v>210</v>
      </c>
      <c r="AO27" s="80">
        <v>0.161073825503356</v>
      </c>
      <c r="AP27" s="18">
        <v>3</v>
      </c>
      <c r="AQ27" s="18">
        <v>3</v>
      </c>
      <c r="AR27" s="18">
        <v>0</v>
      </c>
      <c r="AS27" s="79" t="s">
        <v>211</v>
      </c>
      <c r="AT27" s="80">
        <v>0.133749442710655</v>
      </c>
      <c r="AU27" s="18">
        <v>5</v>
      </c>
      <c r="AV27" s="18">
        <v>3</v>
      </c>
      <c r="AW27" s="18">
        <v>2</v>
      </c>
      <c r="AX27" s="79">
        <v>150</v>
      </c>
      <c r="AY27" s="80">
        <v>0.298507462686567</v>
      </c>
      <c r="AZ27" s="18">
        <v>2</v>
      </c>
      <c r="BA27" s="18">
        <v>2</v>
      </c>
      <c r="BB27" s="18">
        <v>0</v>
      </c>
      <c r="BC27" s="79" t="s">
        <v>211</v>
      </c>
      <c r="BD27" s="80">
        <v>0.120481927710843</v>
      </c>
      <c r="BE27" s="18">
        <v>1</v>
      </c>
      <c r="BF27" s="18">
        <v>0</v>
      </c>
      <c r="BG27" s="18">
        <v>1</v>
      </c>
      <c r="BH27" s="79" t="s">
        <v>210</v>
      </c>
      <c r="BI27" s="80">
        <v>0.093984962406015</v>
      </c>
      <c r="BJ27" s="18">
        <v>2</v>
      </c>
      <c r="BK27" s="18">
        <v>2</v>
      </c>
      <c r="BL27" s="18">
        <v>0</v>
      </c>
      <c r="BM27" s="79" t="s">
        <v>211</v>
      </c>
      <c r="BN27" s="80">
        <v>0.225225225225225</v>
      </c>
      <c r="BO27" s="18">
        <v>3</v>
      </c>
      <c r="BP27" s="18">
        <v>0</v>
      </c>
      <c r="BQ27" s="18">
        <v>3</v>
      </c>
      <c r="BR27" s="82" t="s">
        <v>210</v>
      </c>
      <c r="BS27" s="80">
        <v>0.491803278688525</v>
      </c>
      <c r="BT27" s="18">
        <v>5</v>
      </c>
      <c r="BU27" s="18">
        <v>1</v>
      </c>
      <c r="BV27" s="18">
        <v>4</v>
      </c>
      <c r="BW27" s="79">
        <v>25</v>
      </c>
      <c r="BX27" s="80">
        <v>1.0183299389002</v>
      </c>
      <c r="BY27" s="18"/>
      <c r="BZ27" s="18"/>
      <c r="CA27" s="19"/>
      <c r="CB27" s="79" t="s">
        <v>211</v>
      </c>
      <c r="CC27" s="80">
        <v>0</v>
      </c>
      <c r="CD27" s="18">
        <v>2</v>
      </c>
      <c r="CE27" s="18">
        <v>1</v>
      </c>
      <c r="CF27" s="19">
        <v>1</v>
      </c>
      <c r="CG27" s="79">
        <v>100</v>
      </c>
      <c r="CH27" s="80">
        <v>0.816326530612245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91</v>
      </c>
      <c r="C28" s="62">
        <f t="shared" si="7"/>
        <v>45</v>
      </c>
      <c r="D28" s="62">
        <f t="shared" si="7"/>
        <v>46</v>
      </c>
      <c r="E28" s="87">
        <f t="shared" si="0"/>
        <v>97.82608695652173</v>
      </c>
      <c r="F28" s="88">
        <f t="shared" si="1"/>
        <v>0.2661285605661812</v>
      </c>
      <c r="G28" s="10">
        <v>4</v>
      </c>
      <c r="H28" s="10">
        <v>3</v>
      </c>
      <c r="I28" s="10">
        <v>1</v>
      </c>
      <c r="J28" s="87">
        <v>300</v>
      </c>
      <c r="K28" s="89">
        <v>0.161030595813205</v>
      </c>
      <c r="L28" s="90"/>
      <c r="M28" s="10"/>
      <c r="N28" s="10"/>
      <c r="O28" s="87" t="s">
        <v>211</v>
      </c>
      <c r="P28" s="88">
        <v>0</v>
      </c>
      <c r="Q28" s="10">
        <v>4</v>
      </c>
      <c r="R28" s="10">
        <v>1</v>
      </c>
      <c r="S28" s="10">
        <v>3</v>
      </c>
      <c r="T28" s="87">
        <v>33.3333333333333</v>
      </c>
      <c r="U28" s="88">
        <v>0.406091370558376</v>
      </c>
      <c r="V28" s="10">
        <v>7</v>
      </c>
      <c r="W28" s="10">
        <v>5</v>
      </c>
      <c r="X28" s="10">
        <v>2</v>
      </c>
      <c r="Y28" s="87">
        <v>250</v>
      </c>
      <c r="Z28" s="88">
        <v>0.20939276099312</v>
      </c>
      <c r="AA28" s="10">
        <v>19</v>
      </c>
      <c r="AB28" s="10">
        <v>5</v>
      </c>
      <c r="AC28" s="10">
        <v>14</v>
      </c>
      <c r="AD28" s="87">
        <v>35.7142857142857</v>
      </c>
      <c r="AE28" s="88">
        <v>0.280898876404494</v>
      </c>
      <c r="AF28" s="10">
        <v>25</v>
      </c>
      <c r="AG28" s="10">
        <v>8</v>
      </c>
      <c r="AH28" s="10">
        <v>17</v>
      </c>
      <c r="AI28" s="87">
        <v>47.0588235294118</v>
      </c>
      <c r="AJ28" s="88">
        <v>0.432451133021969</v>
      </c>
      <c r="AK28" s="10">
        <v>7</v>
      </c>
      <c r="AL28" s="10">
        <v>7</v>
      </c>
      <c r="AM28" s="10">
        <v>0</v>
      </c>
      <c r="AN28" s="87" t="s">
        <v>211</v>
      </c>
      <c r="AO28" s="88">
        <v>0.187919463087248</v>
      </c>
      <c r="AP28" s="10">
        <v>3</v>
      </c>
      <c r="AQ28" s="10">
        <v>2</v>
      </c>
      <c r="AR28" s="10">
        <v>1</v>
      </c>
      <c r="AS28" s="87">
        <v>200</v>
      </c>
      <c r="AT28" s="88">
        <v>0.133749442710655</v>
      </c>
      <c r="AU28" s="10">
        <v>2</v>
      </c>
      <c r="AV28" s="10">
        <v>1</v>
      </c>
      <c r="AW28" s="10">
        <v>1</v>
      </c>
      <c r="AX28" s="87">
        <v>100</v>
      </c>
      <c r="AY28" s="88">
        <v>0.119402985074627</v>
      </c>
      <c r="AZ28" s="10">
        <v>6</v>
      </c>
      <c r="BA28" s="10">
        <v>4</v>
      </c>
      <c r="BB28" s="10">
        <v>2</v>
      </c>
      <c r="BC28" s="87">
        <v>200</v>
      </c>
      <c r="BD28" s="88">
        <v>0.36144578313253</v>
      </c>
      <c r="BE28" s="10">
        <v>2</v>
      </c>
      <c r="BF28" s="10">
        <v>2</v>
      </c>
      <c r="BG28" s="10">
        <v>0</v>
      </c>
      <c r="BH28" s="87" t="s">
        <v>211</v>
      </c>
      <c r="BI28" s="88">
        <v>0.18796992481203</v>
      </c>
      <c r="BJ28" s="10">
        <v>5</v>
      </c>
      <c r="BK28" s="10">
        <v>4</v>
      </c>
      <c r="BL28" s="10">
        <v>1</v>
      </c>
      <c r="BM28" s="87">
        <v>400</v>
      </c>
      <c r="BN28" s="88">
        <v>0.563063063063063</v>
      </c>
      <c r="BO28" s="10">
        <v>3</v>
      </c>
      <c r="BP28" s="10">
        <v>1</v>
      </c>
      <c r="BQ28" s="10">
        <v>2</v>
      </c>
      <c r="BR28" s="91">
        <v>50</v>
      </c>
      <c r="BS28" s="88">
        <v>0.491803278688525</v>
      </c>
      <c r="BT28" s="10">
        <v>1</v>
      </c>
      <c r="BU28" s="10">
        <v>0</v>
      </c>
      <c r="BV28" s="10">
        <v>1</v>
      </c>
      <c r="BW28" s="87" t="s">
        <v>210</v>
      </c>
      <c r="BX28" s="88">
        <v>0.203665987780041</v>
      </c>
      <c r="BY28" s="10">
        <v>1</v>
      </c>
      <c r="BZ28" s="10">
        <v>0</v>
      </c>
      <c r="CA28" s="11">
        <v>1</v>
      </c>
      <c r="CB28" s="87" t="s">
        <v>210</v>
      </c>
      <c r="CC28" s="88">
        <v>0.357142857142857</v>
      </c>
      <c r="CD28" s="10"/>
      <c r="CE28" s="10"/>
      <c r="CF28" s="11"/>
      <c r="CG28" s="87" t="s">
        <v>211</v>
      </c>
      <c r="CH28" s="80">
        <v>0</v>
      </c>
      <c r="CI28" s="29">
        <v>2</v>
      </c>
      <c r="CJ28" s="18">
        <v>2</v>
      </c>
      <c r="CK28" s="29">
        <v>0</v>
      </c>
      <c r="CL28" s="79" t="s">
        <v>211</v>
      </c>
      <c r="CM28" s="80">
        <v>1.16279069767442</v>
      </c>
      <c r="CN28" s="29"/>
      <c r="CO28" s="18"/>
      <c r="CP28" s="29"/>
      <c r="CQ28" s="79" t="s">
        <v>211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1192</v>
      </c>
      <c r="C29" s="70">
        <f>SUM(C30:C35)</f>
        <v>590</v>
      </c>
      <c r="D29" s="70">
        <f>SUM(D30:D35)</f>
        <v>602</v>
      </c>
      <c r="E29" s="71">
        <f t="shared" si="0"/>
        <v>98.00664451827242</v>
      </c>
      <c r="F29" s="72">
        <f t="shared" si="1"/>
        <v>3.4859916944493183</v>
      </c>
      <c r="G29" s="70">
        <f>SUM(G30:G35)</f>
        <v>62</v>
      </c>
      <c r="H29" s="70">
        <f>SUM(H30:H35)</f>
        <v>37</v>
      </c>
      <c r="I29" s="70">
        <f>SUM(I30:I35)</f>
        <v>25</v>
      </c>
      <c r="J29" s="71">
        <f>IF(ISERROR(H29/I29),"***",H29/I29*100)</f>
        <v>148</v>
      </c>
      <c r="K29" s="72">
        <f>G29/$G$7*100</f>
        <v>2.49597423510467</v>
      </c>
      <c r="L29" s="73">
        <f>SUM(L30:L35)</f>
        <v>40</v>
      </c>
      <c r="M29" s="70">
        <f>SUM(M30:M35)</f>
        <v>21</v>
      </c>
      <c r="N29" s="70">
        <f>SUM(N30:N35)</f>
        <v>19</v>
      </c>
      <c r="O29" s="71">
        <f>IF(ISERROR(M29/N29),"***",M29/N29*100)</f>
        <v>110.5263157894737</v>
      </c>
      <c r="P29" s="72">
        <f>L29/$L$7*100</f>
        <v>2.4554941682013505</v>
      </c>
      <c r="Q29" s="70">
        <f>SUM(Q30:Q35)</f>
        <v>46</v>
      </c>
      <c r="R29" s="70">
        <f>SUM(R30:R35)</f>
        <v>16</v>
      </c>
      <c r="S29" s="70">
        <f>SUM(S30:S35)</f>
        <v>30</v>
      </c>
      <c r="T29" s="71">
        <f>IF(ISERROR(R29/S29),"***",R29/S29*100)</f>
        <v>53.333333333333336</v>
      </c>
      <c r="U29" s="72">
        <f>Q29/$Q$7*100</f>
        <v>4.67005076142132</v>
      </c>
      <c r="V29" s="70">
        <f>SUM(V30:V35)</f>
        <v>195</v>
      </c>
      <c r="W29" s="70">
        <f>SUM(W30:W35)</f>
        <v>112</v>
      </c>
      <c r="X29" s="70">
        <f>SUM(X30:X35)</f>
        <v>83</v>
      </c>
      <c r="Y29" s="71">
        <f>IF(ISERROR(W29/X29),"***",W29/X29*100)</f>
        <v>134.93975903614458</v>
      </c>
      <c r="Z29" s="72">
        <f>V29/$V$7*100</f>
        <v>5.833084056236913</v>
      </c>
      <c r="AA29" s="70">
        <f>SUM(AA30:AA35)</f>
        <v>290</v>
      </c>
      <c r="AB29" s="70">
        <f>SUM(AB30:AB35)</f>
        <v>137</v>
      </c>
      <c r="AC29" s="70">
        <f>SUM(AC30:AC35)</f>
        <v>153</v>
      </c>
      <c r="AD29" s="71">
        <f>IF(ISERROR(AB29/AC29),"***",AB29/AC29*100)</f>
        <v>89.54248366013073</v>
      </c>
      <c r="AE29" s="72">
        <f>AA29/$AA$7*100</f>
        <v>4.287403903015967</v>
      </c>
      <c r="AF29" s="70">
        <f>SUM(AF30:AF35)</f>
        <v>160</v>
      </c>
      <c r="AG29" s="70">
        <f>SUM(AG30:AG35)</f>
        <v>68</v>
      </c>
      <c r="AH29" s="70">
        <f>SUM(AH30:AH35)</f>
        <v>92</v>
      </c>
      <c r="AI29" s="71">
        <f>IF(ISERROR(AG29/AH29),"***",AG29/AH29*100)</f>
        <v>73.91304347826086</v>
      </c>
      <c r="AJ29" s="72">
        <f>AF29/$AF$7*100</f>
        <v>2.7676872513405986</v>
      </c>
      <c r="AK29" s="70">
        <f>SUM(AK30:AK35)</f>
        <v>101</v>
      </c>
      <c r="AL29" s="70">
        <f>SUM(AL30:AL35)</f>
        <v>37</v>
      </c>
      <c r="AM29" s="70">
        <f>SUM(AM30:AM35)</f>
        <v>64</v>
      </c>
      <c r="AN29" s="71">
        <f>IF(ISERROR(AL29/AM29),"***",AL29/AM29*100)</f>
        <v>57.8125</v>
      </c>
      <c r="AO29" s="72">
        <f>AK29/$AK$7*100</f>
        <v>2.7114093959731544</v>
      </c>
      <c r="AP29" s="70">
        <f>SUM(AP30:AP35)</f>
        <v>55</v>
      </c>
      <c r="AQ29" s="70">
        <f>SUM(AQ30:AQ35)</f>
        <v>36</v>
      </c>
      <c r="AR29" s="70">
        <f>SUM(AR30:AR35)</f>
        <v>19</v>
      </c>
      <c r="AS29" s="71">
        <f>IF(ISERROR(AQ29/AR29),"***",AQ29/AR29*100)</f>
        <v>189.4736842105263</v>
      </c>
      <c r="AT29" s="72">
        <f>AP29/$AP$7*100</f>
        <v>2.452073116362015</v>
      </c>
      <c r="AU29" s="70">
        <f>SUM(AU30:AU35)</f>
        <v>35</v>
      </c>
      <c r="AV29" s="70">
        <f>SUM(AV30:AV35)</f>
        <v>21</v>
      </c>
      <c r="AW29" s="70">
        <f>SUM(AW30:AW35)</f>
        <v>14</v>
      </c>
      <c r="AX29" s="71">
        <f>IF(ISERROR(AV29/AW29),"***",AV29/AW29*100)</f>
        <v>150</v>
      </c>
      <c r="AY29" s="72">
        <f>AU29/$AU$7*100</f>
        <v>2.0895522388059704</v>
      </c>
      <c r="AZ29" s="70">
        <f>SUM(AZ30:AZ35)</f>
        <v>59</v>
      </c>
      <c r="BA29" s="70">
        <f>SUM(BA30:BA35)</f>
        <v>40</v>
      </c>
      <c r="BB29" s="70">
        <f>SUM(BB30:BB35)</f>
        <v>19</v>
      </c>
      <c r="BC29" s="71">
        <f>IF(ISERROR(BA29/BB29),"***",BA29/BB29*100)</f>
        <v>210.52631578947367</v>
      </c>
      <c r="BD29" s="72">
        <f>AZ29/$AZ$7*100</f>
        <v>3.5542168674698797</v>
      </c>
      <c r="BE29" s="70">
        <f>SUM(BE30:BE35)</f>
        <v>29</v>
      </c>
      <c r="BF29" s="70">
        <f>SUM(BF30:BF35)</f>
        <v>12</v>
      </c>
      <c r="BG29" s="70">
        <f>SUM(BG30:BG35)</f>
        <v>17</v>
      </c>
      <c r="BH29" s="71">
        <f>IF(ISERROR(BF29/BG29),"***",BF29/BG29*100)</f>
        <v>70.58823529411765</v>
      </c>
      <c r="BI29" s="72">
        <f>BE29/$BE$7*100</f>
        <v>2.725563909774436</v>
      </c>
      <c r="BJ29" s="70">
        <f>SUM(BJ30:BJ35)</f>
        <v>28</v>
      </c>
      <c r="BK29" s="70">
        <f>SUM(BK30:BK35)</f>
        <v>15</v>
      </c>
      <c r="BL29" s="70">
        <f>SUM(BL30:BL35)</f>
        <v>13</v>
      </c>
      <c r="BM29" s="71">
        <f>IF(ISERROR(BK29/BL29),"***",BK29/BL29*100)</f>
        <v>115.38461538461537</v>
      </c>
      <c r="BN29" s="72">
        <f>BJ29/$BJ$7*100</f>
        <v>3.153153153153153</v>
      </c>
      <c r="BO29" s="70">
        <f>SUM(BO30:BO35)</f>
        <v>24</v>
      </c>
      <c r="BP29" s="70">
        <f>SUM(BP30:BP35)</f>
        <v>15</v>
      </c>
      <c r="BQ29" s="70">
        <f>SUM(BQ30:BQ35)</f>
        <v>9</v>
      </c>
      <c r="BR29" s="71">
        <f>IF(ISERROR(BP29/BQ29),"***",BP29/BQ29*100)</f>
        <v>166.66666666666669</v>
      </c>
      <c r="BS29" s="72">
        <f>BO29/$BO$7*100</f>
        <v>3.934426229508197</v>
      </c>
      <c r="BT29" s="70">
        <f>SUM(BT30:BT35)</f>
        <v>9</v>
      </c>
      <c r="BU29" s="70">
        <f>SUM(BU30:BU35)</f>
        <v>5</v>
      </c>
      <c r="BV29" s="70">
        <f>SUM(BV30:BV35)</f>
        <v>4</v>
      </c>
      <c r="BW29" s="71">
        <f>IF(ISERROR(BU29/BV29),"***",BU29/BV29*100)</f>
        <v>125</v>
      </c>
      <c r="BX29" s="72">
        <f>BT29/$BT$7*100</f>
        <v>1.8329938900203666</v>
      </c>
      <c r="BY29" s="70">
        <f>SUM(BY30:BY35)</f>
        <v>12</v>
      </c>
      <c r="BZ29" s="70">
        <f>SUM(BZ30:BZ35)</f>
        <v>3</v>
      </c>
      <c r="CA29" s="74">
        <f>SUM(CA30:CA35)</f>
        <v>9</v>
      </c>
      <c r="CB29" s="71">
        <f>IF(ISERROR(BZ29/CA29),"***",BZ29/CA29*100)</f>
        <v>33.33333333333333</v>
      </c>
      <c r="CC29" s="72">
        <f>BY29/$BY$7*100</f>
        <v>4.285714285714286</v>
      </c>
      <c r="CD29" s="70">
        <f>SUM(CD30:CD35)</f>
        <v>21</v>
      </c>
      <c r="CE29" s="70">
        <f>SUM(CE30:CE35)</f>
        <v>11</v>
      </c>
      <c r="CF29" s="74">
        <f>SUM(CF30:CF35)</f>
        <v>10</v>
      </c>
      <c r="CG29" s="71">
        <f>IF(ISERROR(CE29/CF29),"***",CE29/CF29*100)</f>
        <v>110.00000000000001</v>
      </c>
      <c r="CH29" s="72">
        <f>CD29/$CD$7*100</f>
        <v>8.571428571428571</v>
      </c>
      <c r="CI29" s="75">
        <f>SUM(CI30:CI35)</f>
        <v>14</v>
      </c>
      <c r="CJ29" s="70">
        <f>SUM(CJ30:CJ35)</f>
        <v>1</v>
      </c>
      <c r="CK29" s="75">
        <f>SUM(CK30:CK35)</f>
        <v>13</v>
      </c>
      <c r="CL29" s="71">
        <f>IF(ISERROR(CJ29/CK29),"***",CJ29/CK29*100)</f>
        <v>7.6923076923076925</v>
      </c>
      <c r="CM29" s="72">
        <f>CI29/$CI$7*100</f>
        <v>8.13953488372093</v>
      </c>
      <c r="CN29" s="75">
        <f>SUM(CN30:CN35)</f>
        <v>9</v>
      </c>
      <c r="CO29" s="70">
        <f>SUM(CO30:CO35)</f>
        <v>1</v>
      </c>
      <c r="CP29" s="75">
        <f>SUM(CP30:CP35)</f>
        <v>8</v>
      </c>
      <c r="CQ29" s="71">
        <f>IF(ISERROR(CO29/CP29),"***",CO29/CP29*100)</f>
        <v>12.5</v>
      </c>
      <c r="CR29" s="72">
        <f>CN29/$CN$7*100</f>
        <v>8.91089108910891</v>
      </c>
      <c r="CS29" s="104">
        <f>SUM(CS30:CS35)</f>
        <v>3</v>
      </c>
      <c r="CT29" s="70">
        <f>SUM(CT30:CT35)</f>
        <v>2</v>
      </c>
      <c r="CU29" s="75">
        <f>SUM(CU30:CU35)</f>
        <v>1</v>
      </c>
      <c r="CV29" s="71">
        <f t="shared" si="2"/>
        <v>200</v>
      </c>
      <c r="CW29" s="94">
        <f t="shared" si="3"/>
        <v>5.555555555555555</v>
      </c>
    </row>
    <row r="30" spans="1:101" ht="13.5">
      <c r="A30" s="16" t="s">
        <v>76</v>
      </c>
      <c r="B30" s="77">
        <f aca="true" t="shared" si="9" ref="B30:B35">SUM(C30:D30)</f>
        <v>139</v>
      </c>
      <c r="C30" s="78">
        <f aca="true" t="shared" si="10" ref="C30:D35">H30+M30+R30+W30+AB30+AG30+AL30+AQ30+AV30+BA30+BF30+BK30+BP30+BU30+BZ30+CE30+CJ30+CO30+CT30</f>
        <v>58</v>
      </c>
      <c r="D30" s="78">
        <f t="shared" si="10"/>
        <v>81</v>
      </c>
      <c r="E30" s="79">
        <f t="shared" si="0"/>
        <v>71.60493827160494</v>
      </c>
      <c r="F30" s="80">
        <f t="shared" si="1"/>
        <v>0.40650406504065045</v>
      </c>
      <c r="G30" s="18">
        <v>2</v>
      </c>
      <c r="H30" s="18">
        <v>1</v>
      </c>
      <c r="I30" s="18">
        <v>1</v>
      </c>
      <c r="J30" s="79">
        <v>100</v>
      </c>
      <c r="K30" s="81">
        <v>0.0805152979066023</v>
      </c>
      <c r="L30" s="35">
        <v>5</v>
      </c>
      <c r="M30" s="18">
        <v>1</v>
      </c>
      <c r="N30" s="18">
        <v>4</v>
      </c>
      <c r="O30" s="79">
        <v>25</v>
      </c>
      <c r="P30" s="80">
        <v>0.306936771025169</v>
      </c>
      <c r="Q30" s="18">
        <v>11</v>
      </c>
      <c r="R30" s="18">
        <v>3</v>
      </c>
      <c r="S30" s="18">
        <v>8</v>
      </c>
      <c r="T30" s="79">
        <v>37.5</v>
      </c>
      <c r="U30" s="80">
        <v>1.11675126903553</v>
      </c>
      <c r="V30" s="18">
        <v>20</v>
      </c>
      <c r="W30" s="18">
        <v>6</v>
      </c>
      <c r="X30" s="18">
        <v>14</v>
      </c>
      <c r="Y30" s="79">
        <v>42.8571428571429</v>
      </c>
      <c r="Z30" s="80">
        <v>0.598265031408914</v>
      </c>
      <c r="AA30" s="18">
        <v>27</v>
      </c>
      <c r="AB30" s="18">
        <v>13</v>
      </c>
      <c r="AC30" s="18">
        <v>14</v>
      </c>
      <c r="AD30" s="79">
        <v>92.8571428571429</v>
      </c>
      <c r="AE30" s="80">
        <v>0.399172087522176</v>
      </c>
      <c r="AF30" s="18">
        <v>18</v>
      </c>
      <c r="AG30" s="18">
        <v>6</v>
      </c>
      <c r="AH30" s="18">
        <v>12</v>
      </c>
      <c r="AI30" s="79">
        <v>50</v>
      </c>
      <c r="AJ30" s="80">
        <v>0.311364815775817</v>
      </c>
      <c r="AK30" s="18">
        <v>12</v>
      </c>
      <c r="AL30" s="18">
        <v>4</v>
      </c>
      <c r="AM30" s="18">
        <v>8</v>
      </c>
      <c r="AN30" s="79">
        <v>50</v>
      </c>
      <c r="AO30" s="80">
        <v>0.322147651006711</v>
      </c>
      <c r="AP30" s="18">
        <v>9</v>
      </c>
      <c r="AQ30" s="18">
        <v>5</v>
      </c>
      <c r="AR30" s="18">
        <v>4</v>
      </c>
      <c r="AS30" s="79">
        <v>125</v>
      </c>
      <c r="AT30" s="80">
        <v>0.401248328131966</v>
      </c>
      <c r="AU30" s="18">
        <v>3</v>
      </c>
      <c r="AV30" s="18">
        <v>1</v>
      </c>
      <c r="AW30" s="18">
        <v>2</v>
      </c>
      <c r="AX30" s="79">
        <v>50</v>
      </c>
      <c r="AY30" s="80">
        <v>0.17910447761194</v>
      </c>
      <c r="AZ30" s="18">
        <v>6</v>
      </c>
      <c r="BA30" s="18">
        <v>4</v>
      </c>
      <c r="BB30" s="18">
        <v>2</v>
      </c>
      <c r="BC30" s="79">
        <v>200</v>
      </c>
      <c r="BD30" s="80">
        <v>0.36144578313253</v>
      </c>
      <c r="BE30" s="18">
        <v>2</v>
      </c>
      <c r="BF30" s="18">
        <v>1</v>
      </c>
      <c r="BG30" s="18">
        <v>1</v>
      </c>
      <c r="BH30" s="79">
        <v>100</v>
      </c>
      <c r="BI30" s="80">
        <v>0.18796992481203</v>
      </c>
      <c r="BJ30" s="18">
        <v>7</v>
      </c>
      <c r="BK30" s="18">
        <v>4</v>
      </c>
      <c r="BL30" s="18">
        <v>3</v>
      </c>
      <c r="BM30" s="79">
        <v>133.333333333333</v>
      </c>
      <c r="BN30" s="80">
        <v>0.788288288288288</v>
      </c>
      <c r="BO30" s="18">
        <v>5</v>
      </c>
      <c r="BP30" s="18">
        <v>4</v>
      </c>
      <c r="BQ30" s="18">
        <v>1</v>
      </c>
      <c r="BR30" s="82">
        <v>400</v>
      </c>
      <c r="BS30" s="80">
        <v>0.819672131147541</v>
      </c>
      <c r="BT30" s="18">
        <v>1</v>
      </c>
      <c r="BU30" s="18">
        <v>1</v>
      </c>
      <c r="BV30" s="18">
        <v>0</v>
      </c>
      <c r="BW30" s="79" t="s">
        <v>211</v>
      </c>
      <c r="BX30" s="80">
        <v>0.203665987780041</v>
      </c>
      <c r="BY30" s="18">
        <v>1</v>
      </c>
      <c r="BZ30" s="18">
        <v>0</v>
      </c>
      <c r="CA30" s="19">
        <v>1</v>
      </c>
      <c r="CB30" s="79" t="s">
        <v>210</v>
      </c>
      <c r="CC30" s="80">
        <v>0.357142857142857</v>
      </c>
      <c r="CD30" s="18">
        <v>5</v>
      </c>
      <c r="CE30" s="18">
        <v>3</v>
      </c>
      <c r="CF30" s="19">
        <v>2</v>
      </c>
      <c r="CG30" s="79">
        <v>150</v>
      </c>
      <c r="CH30" s="80">
        <v>2.04081632653061</v>
      </c>
      <c r="CI30" s="29">
        <v>3</v>
      </c>
      <c r="CJ30" s="18">
        <v>0</v>
      </c>
      <c r="CK30" s="29">
        <v>3</v>
      </c>
      <c r="CL30" s="79" t="s">
        <v>211</v>
      </c>
      <c r="CM30" s="80">
        <v>1.74418604651163</v>
      </c>
      <c r="CN30" s="29"/>
      <c r="CO30" s="18"/>
      <c r="CP30" s="29"/>
      <c r="CQ30" s="79" t="s">
        <v>211</v>
      </c>
      <c r="CR30" s="80">
        <v>0</v>
      </c>
      <c r="CS30" s="83">
        <f aca="true" t="shared" si="11" ref="CS30:CS35">SUM(CT30:CU30)</f>
        <v>2</v>
      </c>
      <c r="CT30" s="78">
        <v>1</v>
      </c>
      <c r="CU30" s="83">
        <v>1</v>
      </c>
      <c r="CV30" s="79">
        <f t="shared" si="2"/>
        <v>100</v>
      </c>
      <c r="CW30" s="85">
        <f t="shared" si="3"/>
        <v>3.7037037037037033</v>
      </c>
    </row>
    <row r="31" spans="1:101" ht="13.5">
      <c r="A31" s="16" t="s">
        <v>77</v>
      </c>
      <c r="B31" s="77">
        <f t="shared" si="9"/>
        <v>243</v>
      </c>
      <c r="C31" s="78">
        <f t="shared" si="10"/>
        <v>120</v>
      </c>
      <c r="D31" s="78">
        <f t="shared" si="10"/>
        <v>123</v>
      </c>
      <c r="E31" s="79">
        <f t="shared" si="0"/>
        <v>97.5609756097561</v>
      </c>
      <c r="F31" s="80">
        <f t="shared" si="1"/>
        <v>0.7106509914020004</v>
      </c>
      <c r="G31" s="18">
        <v>16</v>
      </c>
      <c r="H31" s="18">
        <v>10</v>
      </c>
      <c r="I31" s="18">
        <v>6</v>
      </c>
      <c r="J31" s="79">
        <v>166.666666666667</v>
      </c>
      <c r="K31" s="81">
        <v>0.644122383252818</v>
      </c>
      <c r="L31" s="35">
        <v>10</v>
      </c>
      <c r="M31" s="18">
        <v>6</v>
      </c>
      <c r="N31" s="18">
        <v>4</v>
      </c>
      <c r="O31" s="79">
        <v>150</v>
      </c>
      <c r="P31" s="80">
        <v>0.613873542050338</v>
      </c>
      <c r="Q31" s="18">
        <v>10</v>
      </c>
      <c r="R31" s="18">
        <v>4</v>
      </c>
      <c r="S31" s="18">
        <v>6</v>
      </c>
      <c r="T31" s="79">
        <v>66.6666666666667</v>
      </c>
      <c r="U31" s="80">
        <v>1.01522842639594</v>
      </c>
      <c r="V31" s="18">
        <v>40</v>
      </c>
      <c r="W31" s="18">
        <v>20</v>
      </c>
      <c r="X31" s="18">
        <v>20</v>
      </c>
      <c r="Y31" s="79">
        <v>100</v>
      </c>
      <c r="Z31" s="80">
        <v>1.19653006281783</v>
      </c>
      <c r="AA31" s="18">
        <v>55</v>
      </c>
      <c r="AB31" s="18">
        <v>25</v>
      </c>
      <c r="AC31" s="18">
        <v>30</v>
      </c>
      <c r="AD31" s="79">
        <v>83.3333333333333</v>
      </c>
      <c r="AE31" s="80">
        <v>0.813128326434063</v>
      </c>
      <c r="AF31" s="18">
        <v>28</v>
      </c>
      <c r="AG31" s="18">
        <v>10</v>
      </c>
      <c r="AH31" s="18">
        <v>18</v>
      </c>
      <c r="AI31" s="79">
        <v>55.5555555555556</v>
      </c>
      <c r="AJ31" s="80">
        <v>0.484345268984605</v>
      </c>
      <c r="AK31" s="18">
        <v>17</v>
      </c>
      <c r="AL31" s="18">
        <v>7</v>
      </c>
      <c r="AM31" s="18">
        <v>10</v>
      </c>
      <c r="AN31" s="79">
        <v>70</v>
      </c>
      <c r="AO31" s="80">
        <v>0.456375838926174</v>
      </c>
      <c r="AP31" s="18">
        <v>9</v>
      </c>
      <c r="AQ31" s="18">
        <v>6</v>
      </c>
      <c r="AR31" s="18">
        <v>3</v>
      </c>
      <c r="AS31" s="79">
        <v>200</v>
      </c>
      <c r="AT31" s="80">
        <v>0.401248328131966</v>
      </c>
      <c r="AU31" s="18">
        <v>10</v>
      </c>
      <c r="AV31" s="18">
        <v>5</v>
      </c>
      <c r="AW31" s="18">
        <v>5</v>
      </c>
      <c r="AX31" s="79">
        <v>100</v>
      </c>
      <c r="AY31" s="80">
        <v>0.597014925373134</v>
      </c>
      <c r="AZ31" s="18">
        <v>15</v>
      </c>
      <c r="BA31" s="18">
        <v>13</v>
      </c>
      <c r="BB31" s="18">
        <v>2</v>
      </c>
      <c r="BC31" s="79">
        <v>650</v>
      </c>
      <c r="BD31" s="80">
        <v>0.903614457831325</v>
      </c>
      <c r="BE31" s="18">
        <v>8</v>
      </c>
      <c r="BF31" s="18">
        <v>3</v>
      </c>
      <c r="BG31" s="18">
        <v>5</v>
      </c>
      <c r="BH31" s="79">
        <v>60</v>
      </c>
      <c r="BI31" s="80">
        <v>0.75187969924812</v>
      </c>
      <c r="BJ31" s="18">
        <v>4</v>
      </c>
      <c r="BK31" s="18">
        <v>3</v>
      </c>
      <c r="BL31" s="18">
        <v>1</v>
      </c>
      <c r="BM31" s="79">
        <v>300</v>
      </c>
      <c r="BN31" s="80">
        <v>0.45045045045045</v>
      </c>
      <c r="BO31" s="18">
        <v>5</v>
      </c>
      <c r="BP31" s="18">
        <v>2</v>
      </c>
      <c r="BQ31" s="18">
        <v>3</v>
      </c>
      <c r="BR31" s="82">
        <v>66.6666666666667</v>
      </c>
      <c r="BS31" s="80">
        <v>0.819672131147541</v>
      </c>
      <c r="BT31" s="18">
        <v>2</v>
      </c>
      <c r="BU31" s="18">
        <v>1</v>
      </c>
      <c r="BV31" s="18">
        <v>1</v>
      </c>
      <c r="BW31" s="79">
        <v>100</v>
      </c>
      <c r="BX31" s="80">
        <v>0.407331975560081</v>
      </c>
      <c r="BY31" s="18">
        <v>5</v>
      </c>
      <c r="BZ31" s="18">
        <v>2</v>
      </c>
      <c r="CA31" s="19">
        <v>3</v>
      </c>
      <c r="CB31" s="79">
        <v>66.6666666666667</v>
      </c>
      <c r="CC31" s="80">
        <v>1.78571428571429</v>
      </c>
      <c r="CD31" s="18">
        <v>2</v>
      </c>
      <c r="CE31" s="18">
        <v>1</v>
      </c>
      <c r="CF31" s="19">
        <v>1</v>
      </c>
      <c r="CG31" s="79">
        <v>100</v>
      </c>
      <c r="CH31" s="80">
        <v>0.816326530612245</v>
      </c>
      <c r="CI31" s="29">
        <v>4</v>
      </c>
      <c r="CJ31" s="18">
        <v>1</v>
      </c>
      <c r="CK31" s="29">
        <v>3</v>
      </c>
      <c r="CL31" s="79">
        <v>33.3333333333333</v>
      </c>
      <c r="CM31" s="80">
        <v>2.32558139534884</v>
      </c>
      <c r="CN31" s="29">
        <v>2</v>
      </c>
      <c r="CO31" s="18">
        <v>0</v>
      </c>
      <c r="CP31" s="29">
        <v>2</v>
      </c>
      <c r="CQ31" s="79" t="s">
        <v>210</v>
      </c>
      <c r="CR31" s="80">
        <v>1.98019801980198</v>
      </c>
      <c r="CS31" s="83">
        <f t="shared" si="11"/>
        <v>1</v>
      </c>
      <c r="CT31" s="78">
        <v>1</v>
      </c>
      <c r="CU31" s="83"/>
      <c r="CV31" s="79" t="str">
        <f t="shared" si="2"/>
        <v>***</v>
      </c>
      <c r="CW31" s="85">
        <f t="shared" si="3"/>
        <v>1.8518518518518516</v>
      </c>
    </row>
    <row r="32" spans="1:101" ht="13.5">
      <c r="A32" s="16" t="s">
        <v>78</v>
      </c>
      <c r="B32" s="77">
        <f t="shared" si="9"/>
        <v>247</v>
      </c>
      <c r="C32" s="78">
        <f t="shared" si="10"/>
        <v>129</v>
      </c>
      <c r="D32" s="78">
        <f t="shared" si="10"/>
        <v>118</v>
      </c>
      <c r="E32" s="79">
        <f t="shared" si="0"/>
        <v>109.32203389830508</v>
      </c>
      <c r="F32" s="80">
        <f t="shared" si="1"/>
        <v>0.7223489501082061</v>
      </c>
      <c r="G32" s="18">
        <v>10</v>
      </c>
      <c r="H32" s="18">
        <v>6</v>
      </c>
      <c r="I32" s="18">
        <v>4</v>
      </c>
      <c r="J32" s="79">
        <v>150</v>
      </c>
      <c r="K32" s="81">
        <v>0.402576489533011</v>
      </c>
      <c r="L32" s="35">
        <v>9</v>
      </c>
      <c r="M32" s="18">
        <v>3</v>
      </c>
      <c r="N32" s="18">
        <v>6</v>
      </c>
      <c r="O32" s="79">
        <v>50</v>
      </c>
      <c r="P32" s="80">
        <v>0.552486187845304</v>
      </c>
      <c r="Q32" s="18">
        <v>7</v>
      </c>
      <c r="R32" s="18">
        <v>1</v>
      </c>
      <c r="S32" s="18">
        <v>6</v>
      </c>
      <c r="T32" s="79">
        <v>16.6666666666667</v>
      </c>
      <c r="U32" s="80">
        <v>0.710659898477157</v>
      </c>
      <c r="V32" s="18">
        <v>36</v>
      </c>
      <c r="W32" s="18">
        <v>27</v>
      </c>
      <c r="X32" s="18">
        <v>9</v>
      </c>
      <c r="Y32" s="79">
        <v>300</v>
      </c>
      <c r="Z32" s="80">
        <v>1.07687705653605</v>
      </c>
      <c r="AA32" s="18">
        <v>70</v>
      </c>
      <c r="AB32" s="18">
        <v>36</v>
      </c>
      <c r="AC32" s="18">
        <v>34</v>
      </c>
      <c r="AD32" s="79">
        <v>105.882352941176</v>
      </c>
      <c r="AE32" s="80">
        <v>1.03489059727972</v>
      </c>
      <c r="AF32" s="18">
        <v>30</v>
      </c>
      <c r="AG32" s="18">
        <v>16</v>
      </c>
      <c r="AH32" s="18">
        <v>14</v>
      </c>
      <c r="AI32" s="79">
        <v>114.285714285714</v>
      </c>
      <c r="AJ32" s="80">
        <v>0.518941359626362</v>
      </c>
      <c r="AK32" s="18">
        <v>23</v>
      </c>
      <c r="AL32" s="18">
        <v>8</v>
      </c>
      <c r="AM32" s="18">
        <v>15</v>
      </c>
      <c r="AN32" s="79">
        <v>53.3333333333333</v>
      </c>
      <c r="AO32" s="80">
        <v>0.61744966442953</v>
      </c>
      <c r="AP32" s="18">
        <v>13</v>
      </c>
      <c r="AQ32" s="18">
        <v>8</v>
      </c>
      <c r="AR32" s="18">
        <v>5</v>
      </c>
      <c r="AS32" s="79">
        <v>160</v>
      </c>
      <c r="AT32" s="80">
        <v>0.57958091841284</v>
      </c>
      <c r="AU32" s="18">
        <v>9</v>
      </c>
      <c r="AV32" s="18">
        <v>6</v>
      </c>
      <c r="AW32" s="18">
        <v>3</v>
      </c>
      <c r="AX32" s="79">
        <v>200</v>
      </c>
      <c r="AY32" s="80">
        <v>0.537313432835821</v>
      </c>
      <c r="AZ32" s="18">
        <v>14</v>
      </c>
      <c r="BA32" s="18">
        <v>8</v>
      </c>
      <c r="BB32" s="18">
        <v>6</v>
      </c>
      <c r="BC32" s="79">
        <v>133.333333333333</v>
      </c>
      <c r="BD32" s="80">
        <v>0.843373493975904</v>
      </c>
      <c r="BE32" s="18">
        <v>5</v>
      </c>
      <c r="BF32" s="18">
        <v>2</v>
      </c>
      <c r="BG32" s="18">
        <v>3</v>
      </c>
      <c r="BH32" s="79">
        <v>66.6666666666667</v>
      </c>
      <c r="BI32" s="80">
        <v>0.469924812030075</v>
      </c>
      <c r="BJ32" s="18">
        <v>5</v>
      </c>
      <c r="BK32" s="18">
        <v>2</v>
      </c>
      <c r="BL32" s="18">
        <v>3</v>
      </c>
      <c r="BM32" s="79">
        <v>66.6666666666667</v>
      </c>
      <c r="BN32" s="80">
        <v>0.563063063063063</v>
      </c>
      <c r="BO32" s="18">
        <v>2</v>
      </c>
      <c r="BP32" s="18">
        <v>2</v>
      </c>
      <c r="BQ32" s="18">
        <v>0</v>
      </c>
      <c r="BR32" s="82" t="s">
        <v>211</v>
      </c>
      <c r="BS32" s="80">
        <v>0.327868852459016</v>
      </c>
      <c r="BT32" s="18">
        <v>2</v>
      </c>
      <c r="BU32" s="18">
        <v>1</v>
      </c>
      <c r="BV32" s="18">
        <v>1</v>
      </c>
      <c r="BW32" s="79">
        <v>100</v>
      </c>
      <c r="BX32" s="80">
        <v>0.407331975560081</v>
      </c>
      <c r="BY32" s="18">
        <v>3</v>
      </c>
      <c r="BZ32" s="18">
        <v>0</v>
      </c>
      <c r="CA32" s="19">
        <v>3</v>
      </c>
      <c r="CB32" s="79" t="s">
        <v>210</v>
      </c>
      <c r="CC32" s="80">
        <v>1.07142857142857</v>
      </c>
      <c r="CD32" s="18">
        <v>6</v>
      </c>
      <c r="CE32" s="18">
        <v>3</v>
      </c>
      <c r="CF32" s="19">
        <v>3</v>
      </c>
      <c r="CG32" s="79">
        <v>100</v>
      </c>
      <c r="CH32" s="80">
        <v>2.44897959183673</v>
      </c>
      <c r="CI32" s="29">
        <v>1</v>
      </c>
      <c r="CJ32" s="18">
        <v>0</v>
      </c>
      <c r="CK32" s="29">
        <v>1</v>
      </c>
      <c r="CL32" s="79" t="s">
        <v>211</v>
      </c>
      <c r="CM32" s="80">
        <v>0.581395348837209</v>
      </c>
      <c r="CN32" s="29">
        <v>2</v>
      </c>
      <c r="CO32" s="18">
        <v>0</v>
      </c>
      <c r="CP32" s="29">
        <v>2</v>
      </c>
      <c r="CQ32" s="79" t="s">
        <v>210</v>
      </c>
      <c r="CR32" s="80">
        <v>1.98019801980198</v>
      </c>
      <c r="CS32" s="83">
        <f t="shared" si="11"/>
        <v>0</v>
      </c>
      <c r="CT32" s="78"/>
      <c r="CU32" s="83"/>
      <c r="CV32" s="79" t="str">
        <f t="shared" si="2"/>
        <v>***</v>
      </c>
      <c r="CW32" s="85">
        <f t="shared" si="3"/>
        <v>0</v>
      </c>
    </row>
    <row r="33" spans="1:101" ht="13.5">
      <c r="A33" s="16" t="s">
        <v>79</v>
      </c>
      <c r="B33" s="77">
        <f t="shared" si="9"/>
        <v>285</v>
      </c>
      <c r="C33" s="78">
        <f t="shared" si="10"/>
        <v>142</v>
      </c>
      <c r="D33" s="78">
        <f t="shared" si="10"/>
        <v>143</v>
      </c>
      <c r="E33" s="79">
        <f t="shared" si="0"/>
        <v>99.3006993006993</v>
      </c>
      <c r="F33" s="80">
        <f t="shared" si="1"/>
        <v>0.8334795578171609</v>
      </c>
      <c r="G33" s="18">
        <v>18</v>
      </c>
      <c r="H33" s="18">
        <v>12</v>
      </c>
      <c r="I33" s="18">
        <v>6</v>
      </c>
      <c r="J33" s="79">
        <v>200</v>
      </c>
      <c r="K33" s="81">
        <v>0.72463768115942</v>
      </c>
      <c r="L33" s="35">
        <v>11</v>
      </c>
      <c r="M33" s="18">
        <v>7</v>
      </c>
      <c r="N33" s="18">
        <v>4</v>
      </c>
      <c r="O33" s="79">
        <v>175</v>
      </c>
      <c r="P33" s="80">
        <v>0.675260896255371</v>
      </c>
      <c r="Q33" s="18">
        <v>10</v>
      </c>
      <c r="R33" s="18">
        <v>3</v>
      </c>
      <c r="S33" s="18">
        <v>7</v>
      </c>
      <c r="T33" s="79">
        <v>42.8571428571429</v>
      </c>
      <c r="U33" s="80">
        <v>1.01522842639594</v>
      </c>
      <c r="V33" s="18">
        <v>49</v>
      </c>
      <c r="W33" s="18">
        <v>29</v>
      </c>
      <c r="X33" s="18">
        <v>20</v>
      </c>
      <c r="Y33" s="79">
        <v>145</v>
      </c>
      <c r="Z33" s="80">
        <v>1.46574932695184</v>
      </c>
      <c r="AA33" s="18">
        <v>73</v>
      </c>
      <c r="AB33" s="18">
        <v>35</v>
      </c>
      <c r="AC33" s="18">
        <v>38</v>
      </c>
      <c r="AD33" s="79">
        <v>92.1052631578947</v>
      </c>
      <c r="AE33" s="80">
        <v>1.07924305144885</v>
      </c>
      <c r="AF33" s="18">
        <v>39</v>
      </c>
      <c r="AG33" s="18">
        <v>13</v>
      </c>
      <c r="AH33" s="18">
        <v>26</v>
      </c>
      <c r="AI33" s="79">
        <v>50</v>
      </c>
      <c r="AJ33" s="80">
        <v>0.674623767514271</v>
      </c>
      <c r="AK33" s="18">
        <v>23</v>
      </c>
      <c r="AL33" s="18">
        <v>8</v>
      </c>
      <c r="AM33" s="18">
        <v>15</v>
      </c>
      <c r="AN33" s="79">
        <v>53.3333333333333</v>
      </c>
      <c r="AO33" s="80">
        <v>0.61744966442953</v>
      </c>
      <c r="AP33" s="18">
        <v>15</v>
      </c>
      <c r="AQ33" s="18">
        <v>11</v>
      </c>
      <c r="AR33" s="18">
        <v>4</v>
      </c>
      <c r="AS33" s="79">
        <v>275</v>
      </c>
      <c r="AT33" s="80">
        <v>0.668747213553277</v>
      </c>
      <c r="AU33" s="18">
        <v>5</v>
      </c>
      <c r="AV33" s="18">
        <v>4</v>
      </c>
      <c r="AW33" s="18">
        <v>1</v>
      </c>
      <c r="AX33" s="79">
        <v>400</v>
      </c>
      <c r="AY33" s="80">
        <v>0.298507462686567</v>
      </c>
      <c r="AZ33" s="18">
        <v>12</v>
      </c>
      <c r="BA33" s="18">
        <v>7</v>
      </c>
      <c r="BB33" s="18">
        <v>5</v>
      </c>
      <c r="BC33" s="79">
        <v>140</v>
      </c>
      <c r="BD33" s="80">
        <v>0.72289156626506</v>
      </c>
      <c r="BE33" s="18">
        <v>8</v>
      </c>
      <c r="BF33" s="18">
        <v>3</v>
      </c>
      <c r="BG33" s="18">
        <v>5</v>
      </c>
      <c r="BH33" s="79">
        <v>60</v>
      </c>
      <c r="BI33" s="80">
        <v>0.75187969924812</v>
      </c>
      <c r="BJ33" s="18">
        <v>5</v>
      </c>
      <c r="BK33" s="18">
        <v>4</v>
      </c>
      <c r="BL33" s="18">
        <v>1</v>
      </c>
      <c r="BM33" s="79">
        <v>400</v>
      </c>
      <c r="BN33" s="80">
        <v>0.563063063063063</v>
      </c>
      <c r="BO33" s="18">
        <v>4</v>
      </c>
      <c r="BP33" s="18">
        <v>3</v>
      </c>
      <c r="BQ33" s="18">
        <v>1</v>
      </c>
      <c r="BR33" s="82">
        <v>300</v>
      </c>
      <c r="BS33" s="80">
        <v>0.655737704918033</v>
      </c>
      <c r="BT33" s="18">
        <v>2</v>
      </c>
      <c r="BU33" s="18">
        <v>1</v>
      </c>
      <c r="BV33" s="18">
        <v>1</v>
      </c>
      <c r="BW33" s="79">
        <v>100</v>
      </c>
      <c r="BX33" s="80">
        <v>0.407331975560081</v>
      </c>
      <c r="BY33" s="18">
        <v>3</v>
      </c>
      <c r="BZ33" s="18">
        <v>1</v>
      </c>
      <c r="CA33" s="19">
        <v>2</v>
      </c>
      <c r="CB33" s="79">
        <v>50</v>
      </c>
      <c r="CC33" s="80">
        <v>1.07142857142857</v>
      </c>
      <c r="CD33" s="18">
        <v>3</v>
      </c>
      <c r="CE33" s="18">
        <v>1</v>
      </c>
      <c r="CF33" s="19">
        <v>2</v>
      </c>
      <c r="CG33" s="79">
        <v>50</v>
      </c>
      <c r="CH33" s="80">
        <v>1.22448979591837</v>
      </c>
      <c r="CI33" s="29">
        <v>2</v>
      </c>
      <c r="CJ33" s="18">
        <v>0</v>
      </c>
      <c r="CK33" s="29">
        <v>2</v>
      </c>
      <c r="CL33" s="79" t="s">
        <v>211</v>
      </c>
      <c r="CM33" s="80">
        <v>1.16279069767442</v>
      </c>
      <c r="CN33" s="29">
        <v>3</v>
      </c>
      <c r="CO33" s="18">
        <v>0</v>
      </c>
      <c r="CP33" s="29">
        <v>3</v>
      </c>
      <c r="CQ33" s="79" t="s">
        <v>210</v>
      </c>
      <c r="CR33" s="80">
        <v>2.97029702970297</v>
      </c>
      <c r="CS33" s="83">
        <f t="shared" si="11"/>
        <v>0</v>
      </c>
      <c r="CT33" s="78"/>
      <c r="CU33" s="83"/>
      <c r="CV33" s="79" t="str">
        <f t="shared" si="2"/>
        <v>***</v>
      </c>
      <c r="CW33" s="85">
        <f t="shared" si="3"/>
        <v>0</v>
      </c>
    </row>
    <row r="34" spans="1:101" ht="13.5">
      <c r="A34" s="16" t="s">
        <v>80</v>
      </c>
      <c r="B34" s="77">
        <f t="shared" si="9"/>
        <v>145</v>
      </c>
      <c r="C34" s="78">
        <f t="shared" si="10"/>
        <v>66</v>
      </c>
      <c r="D34" s="78">
        <f t="shared" si="10"/>
        <v>79</v>
      </c>
      <c r="E34" s="79">
        <f t="shared" si="0"/>
        <v>83.54430379746836</v>
      </c>
      <c r="F34" s="80">
        <f t="shared" si="1"/>
        <v>0.424051003099959</v>
      </c>
      <c r="G34" s="18">
        <v>11</v>
      </c>
      <c r="H34" s="18">
        <v>5</v>
      </c>
      <c r="I34" s="18">
        <v>6</v>
      </c>
      <c r="J34" s="79">
        <v>83.3333333333333</v>
      </c>
      <c r="K34" s="81">
        <v>0.442834138486312</v>
      </c>
      <c r="L34" s="35">
        <v>4</v>
      </c>
      <c r="M34" s="18">
        <v>4</v>
      </c>
      <c r="N34" s="18">
        <v>0</v>
      </c>
      <c r="O34" s="79" t="s">
        <v>211</v>
      </c>
      <c r="P34" s="80">
        <v>0.245549416820135</v>
      </c>
      <c r="Q34" s="18">
        <v>6</v>
      </c>
      <c r="R34" s="18">
        <v>3</v>
      </c>
      <c r="S34" s="18">
        <v>3</v>
      </c>
      <c r="T34" s="79">
        <v>100</v>
      </c>
      <c r="U34" s="80">
        <v>0.609137055837563</v>
      </c>
      <c r="V34" s="18">
        <v>20</v>
      </c>
      <c r="W34" s="18">
        <v>9</v>
      </c>
      <c r="X34" s="18">
        <v>11</v>
      </c>
      <c r="Y34" s="79">
        <v>81.8181818181818</v>
      </c>
      <c r="Z34" s="80">
        <v>0.598265031408914</v>
      </c>
      <c r="AA34" s="18">
        <v>33</v>
      </c>
      <c r="AB34" s="18">
        <v>13</v>
      </c>
      <c r="AC34" s="18">
        <v>20</v>
      </c>
      <c r="AD34" s="79">
        <v>65</v>
      </c>
      <c r="AE34" s="80">
        <v>0.487876995860438</v>
      </c>
      <c r="AF34" s="18">
        <v>24</v>
      </c>
      <c r="AG34" s="18">
        <v>10</v>
      </c>
      <c r="AH34" s="18">
        <v>14</v>
      </c>
      <c r="AI34" s="79">
        <v>71.4285714285714</v>
      </c>
      <c r="AJ34" s="80">
        <v>0.41515308770109</v>
      </c>
      <c r="AK34" s="18">
        <v>15</v>
      </c>
      <c r="AL34" s="18">
        <v>5</v>
      </c>
      <c r="AM34" s="18">
        <v>10</v>
      </c>
      <c r="AN34" s="79">
        <v>50</v>
      </c>
      <c r="AO34" s="80">
        <v>0.402684563758389</v>
      </c>
      <c r="AP34" s="18">
        <v>5</v>
      </c>
      <c r="AQ34" s="18">
        <v>3</v>
      </c>
      <c r="AR34" s="18">
        <v>2</v>
      </c>
      <c r="AS34" s="79">
        <v>150</v>
      </c>
      <c r="AT34" s="80">
        <v>0.222915737851092</v>
      </c>
      <c r="AU34" s="18">
        <v>3</v>
      </c>
      <c r="AV34" s="18">
        <v>2</v>
      </c>
      <c r="AW34" s="18">
        <v>1</v>
      </c>
      <c r="AX34" s="79">
        <v>200</v>
      </c>
      <c r="AY34" s="80">
        <v>0.17910447761194</v>
      </c>
      <c r="AZ34" s="18">
        <v>8</v>
      </c>
      <c r="BA34" s="18">
        <v>6</v>
      </c>
      <c r="BB34" s="18">
        <v>2</v>
      </c>
      <c r="BC34" s="79">
        <v>300</v>
      </c>
      <c r="BD34" s="80">
        <v>0.481927710843374</v>
      </c>
      <c r="BE34" s="18">
        <v>4</v>
      </c>
      <c r="BF34" s="18">
        <v>2</v>
      </c>
      <c r="BG34" s="18">
        <v>2</v>
      </c>
      <c r="BH34" s="79">
        <v>100</v>
      </c>
      <c r="BI34" s="80">
        <v>0.37593984962406</v>
      </c>
      <c r="BJ34" s="18">
        <v>5</v>
      </c>
      <c r="BK34" s="18">
        <v>1</v>
      </c>
      <c r="BL34" s="18">
        <v>4</v>
      </c>
      <c r="BM34" s="79">
        <v>25</v>
      </c>
      <c r="BN34" s="80">
        <v>0.563063063063063</v>
      </c>
      <c r="BO34" s="18">
        <v>1</v>
      </c>
      <c r="BP34" s="18">
        <v>1</v>
      </c>
      <c r="BQ34" s="18">
        <v>0</v>
      </c>
      <c r="BR34" s="82" t="s">
        <v>211</v>
      </c>
      <c r="BS34" s="80">
        <v>0.163934426229508</v>
      </c>
      <c r="BT34" s="18">
        <v>1</v>
      </c>
      <c r="BU34" s="18">
        <v>0</v>
      </c>
      <c r="BV34" s="18">
        <v>1</v>
      </c>
      <c r="BW34" s="79" t="s">
        <v>210</v>
      </c>
      <c r="BX34" s="80">
        <v>0.203665987780041</v>
      </c>
      <c r="BY34" s="18"/>
      <c r="BZ34" s="18"/>
      <c r="CA34" s="19"/>
      <c r="CB34" s="79" t="s">
        <v>211</v>
      </c>
      <c r="CC34" s="80">
        <v>0</v>
      </c>
      <c r="CD34" s="18">
        <v>3</v>
      </c>
      <c r="CE34" s="18">
        <v>2</v>
      </c>
      <c r="CF34" s="19">
        <v>1</v>
      </c>
      <c r="CG34" s="79">
        <v>200</v>
      </c>
      <c r="CH34" s="80">
        <v>1.22448979591837</v>
      </c>
      <c r="CI34" s="29">
        <v>1</v>
      </c>
      <c r="CJ34" s="18">
        <v>0</v>
      </c>
      <c r="CK34" s="29">
        <v>1</v>
      </c>
      <c r="CL34" s="79" t="s">
        <v>211</v>
      </c>
      <c r="CM34" s="80">
        <v>0.581395348837209</v>
      </c>
      <c r="CN34" s="29">
        <v>1</v>
      </c>
      <c r="CO34" s="18">
        <v>0</v>
      </c>
      <c r="CP34" s="29">
        <v>1</v>
      </c>
      <c r="CQ34" s="79" t="s">
        <v>210</v>
      </c>
      <c r="CR34" s="80">
        <v>0.99009900990099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133</v>
      </c>
      <c r="C35" s="78">
        <f t="shared" si="10"/>
        <v>75</v>
      </c>
      <c r="D35" s="78">
        <f t="shared" si="10"/>
        <v>58</v>
      </c>
      <c r="E35" s="79">
        <f t="shared" si="0"/>
        <v>129.31034482758622</v>
      </c>
      <c r="F35" s="80">
        <f t="shared" si="1"/>
        <v>0.3889571269813417</v>
      </c>
      <c r="G35" s="18">
        <v>5</v>
      </c>
      <c r="H35" s="18">
        <v>3</v>
      </c>
      <c r="I35" s="18">
        <v>2</v>
      </c>
      <c r="J35" s="79">
        <v>150</v>
      </c>
      <c r="K35" s="81">
        <v>0.201288244766506</v>
      </c>
      <c r="L35" s="35">
        <v>1</v>
      </c>
      <c r="M35" s="18">
        <v>0</v>
      </c>
      <c r="N35" s="18">
        <v>1</v>
      </c>
      <c r="O35" s="79" t="s">
        <v>210</v>
      </c>
      <c r="P35" s="80">
        <v>0.0613873542050338</v>
      </c>
      <c r="Q35" s="18">
        <v>2</v>
      </c>
      <c r="R35" s="18">
        <v>2</v>
      </c>
      <c r="S35" s="18">
        <v>0</v>
      </c>
      <c r="T35" s="79" t="s">
        <v>211</v>
      </c>
      <c r="U35" s="80">
        <v>0.203045685279188</v>
      </c>
      <c r="V35" s="18">
        <v>30</v>
      </c>
      <c r="W35" s="18">
        <v>21</v>
      </c>
      <c r="X35" s="18">
        <v>9</v>
      </c>
      <c r="Y35" s="79">
        <v>233.333333333333</v>
      </c>
      <c r="Z35" s="80">
        <v>0.897397547113371</v>
      </c>
      <c r="AA35" s="18">
        <v>32</v>
      </c>
      <c r="AB35" s="18">
        <v>15</v>
      </c>
      <c r="AC35" s="18">
        <v>17</v>
      </c>
      <c r="AD35" s="79">
        <v>88.2352941176471</v>
      </c>
      <c r="AE35" s="80">
        <v>0.473092844470727</v>
      </c>
      <c r="AF35" s="18">
        <v>21</v>
      </c>
      <c r="AG35" s="18">
        <v>13</v>
      </c>
      <c r="AH35" s="18">
        <v>8</v>
      </c>
      <c r="AI35" s="79">
        <v>162.5</v>
      </c>
      <c r="AJ35" s="80">
        <v>0.363258951738454</v>
      </c>
      <c r="AK35" s="18">
        <v>11</v>
      </c>
      <c r="AL35" s="18">
        <v>5</v>
      </c>
      <c r="AM35" s="18">
        <v>6</v>
      </c>
      <c r="AN35" s="79">
        <v>83.3333333333333</v>
      </c>
      <c r="AO35" s="80">
        <v>0.295302013422819</v>
      </c>
      <c r="AP35" s="18">
        <v>4</v>
      </c>
      <c r="AQ35" s="18">
        <v>3</v>
      </c>
      <c r="AR35" s="18">
        <v>1</v>
      </c>
      <c r="AS35" s="79">
        <v>300</v>
      </c>
      <c r="AT35" s="80">
        <v>0.178332590280874</v>
      </c>
      <c r="AU35" s="18">
        <v>5</v>
      </c>
      <c r="AV35" s="18">
        <v>3</v>
      </c>
      <c r="AW35" s="18">
        <v>2</v>
      </c>
      <c r="AX35" s="79">
        <v>150</v>
      </c>
      <c r="AY35" s="80">
        <v>0.298507462686567</v>
      </c>
      <c r="AZ35" s="18">
        <v>4</v>
      </c>
      <c r="BA35" s="18">
        <v>2</v>
      </c>
      <c r="BB35" s="18">
        <v>2</v>
      </c>
      <c r="BC35" s="79">
        <v>100</v>
      </c>
      <c r="BD35" s="80">
        <v>0.240963855421687</v>
      </c>
      <c r="BE35" s="18">
        <v>2</v>
      </c>
      <c r="BF35" s="18">
        <v>1</v>
      </c>
      <c r="BG35" s="18">
        <v>1</v>
      </c>
      <c r="BH35" s="79">
        <v>100</v>
      </c>
      <c r="BI35" s="80">
        <v>0.18796992481203</v>
      </c>
      <c r="BJ35" s="18">
        <v>2</v>
      </c>
      <c r="BK35" s="18">
        <v>1</v>
      </c>
      <c r="BL35" s="18">
        <v>1</v>
      </c>
      <c r="BM35" s="79">
        <v>100</v>
      </c>
      <c r="BN35" s="80">
        <v>0.225225225225225</v>
      </c>
      <c r="BO35" s="18">
        <v>7</v>
      </c>
      <c r="BP35" s="18">
        <v>3</v>
      </c>
      <c r="BQ35" s="18">
        <v>4</v>
      </c>
      <c r="BR35" s="82">
        <v>75</v>
      </c>
      <c r="BS35" s="80">
        <v>1.14754098360656</v>
      </c>
      <c r="BT35" s="18">
        <v>1</v>
      </c>
      <c r="BU35" s="18">
        <v>1</v>
      </c>
      <c r="BV35" s="18">
        <v>0</v>
      </c>
      <c r="BW35" s="79" t="s">
        <v>211</v>
      </c>
      <c r="BX35" s="80">
        <v>0.203665987780041</v>
      </c>
      <c r="BY35" s="18"/>
      <c r="BZ35" s="18"/>
      <c r="CA35" s="19"/>
      <c r="CB35" s="79" t="s">
        <v>211</v>
      </c>
      <c r="CC35" s="80">
        <v>0</v>
      </c>
      <c r="CD35" s="18">
        <v>2</v>
      </c>
      <c r="CE35" s="18">
        <v>1</v>
      </c>
      <c r="CF35" s="19">
        <v>1</v>
      </c>
      <c r="CG35" s="79">
        <v>100</v>
      </c>
      <c r="CH35" s="80">
        <v>0.816326530612245</v>
      </c>
      <c r="CI35" s="29">
        <v>3</v>
      </c>
      <c r="CJ35" s="18">
        <v>0</v>
      </c>
      <c r="CK35" s="29">
        <v>3</v>
      </c>
      <c r="CL35" s="79" t="s">
        <v>211</v>
      </c>
      <c r="CM35" s="80">
        <v>1.74418604651163</v>
      </c>
      <c r="CN35" s="29">
        <v>1</v>
      </c>
      <c r="CO35" s="18">
        <v>1</v>
      </c>
      <c r="CP35" s="29">
        <v>0</v>
      </c>
      <c r="CQ35" s="79" t="s">
        <v>211</v>
      </c>
      <c r="CR35" s="80">
        <v>0.99009900990099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4716</v>
      </c>
      <c r="C36" s="70">
        <f>SUM(C37:C43)</f>
        <v>2433</v>
      </c>
      <c r="D36" s="70">
        <f>SUM(D37:D43)</f>
        <v>2283</v>
      </c>
      <c r="E36" s="71">
        <f t="shared" si="0"/>
        <v>106.57030223390277</v>
      </c>
      <c r="F36" s="72">
        <f t="shared" si="1"/>
        <v>13.7918933146166</v>
      </c>
      <c r="G36" s="70">
        <f>SUM(G37:G43)</f>
        <v>419</v>
      </c>
      <c r="H36" s="70">
        <f>SUM(H37:H43)</f>
        <v>217</v>
      </c>
      <c r="I36" s="70">
        <f>SUM(I37:I43)</f>
        <v>202</v>
      </c>
      <c r="J36" s="71">
        <f>IF(ISERROR(H36/I36),"***",H36/I36*100)</f>
        <v>107.42574257425743</v>
      </c>
      <c r="K36" s="72">
        <f>G36/$G$7*100</f>
        <v>16.867954911433173</v>
      </c>
      <c r="L36" s="73">
        <f>SUM(L37:L43)</f>
        <v>196</v>
      </c>
      <c r="M36" s="70">
        <f>SUM(M37:M43)</f>
        <v>107</v>
      </c>
      <c r="N36" s="70">
        <f>SUM(N37:N43)</f>
        <v>89</v>
      </c>
      <c r="O36" s="71">
        <f>IF(ISERROR(M36/N36),"***",M36/N36*100)</f>
        <v>120.2247191011236</v>
      </c>
      <c r="P36" s="72">
        <f>L36/$L$7*100</f>
        <v>12.031921424186617</v>
      </c>
      <c r="Q36" s="70">
        <f>SUM(Q37:Q43)</f>
        <v>125</v>
      </c>
      <c r="R36" s="70">
        <f>SUM(R37:R43)</f>
        <v>57</v>
      </c>
      <c r="S36" s="70">
        <f>SUM(S37:S43)</f>
        <v>68</v>
      </c>
      <c r="T36" s="71">
        <f>IF(ISERROR(R36/S36),"***",R36/S36*100)</f>
        <v>83.82352941176471</v>
      </c>
      <c r="U36" s="72">
        <f>Q36/$Q$7*100</f>
        <v>12.690355329949238</v>
      </c>
      <c r="V36" s="70">
        <f>SUM(V37:V43)</f>
        <v>430</v>
      </c>
      <c r="W36" s="70">
        <f>SUM(W37:W43)</f>
        <v>229</v>
      </c>
      <c r="X36" s="70">
        <f>SUM(X37:X43)</f>
        <v>201</v>
      </c>
      <c r="Y36" s="71">
        <f>IF(ISERROR(W36/X36),"***",W36/X36*100)</f>
        <v>113.93034825870647</v>
      </c>
      <c r="Z36" s="72">
        <f>V36/$V$7*100</f>
        <v>12.862698175291653</v>
      </c>
      <c r="AA36" s="70">
        <f>SUM(AA37:AA43)</f>
        <v>992</v>
      </c>
      <c r="AB36" s="70">
        <f>SUM(AB37:AB43)</f>
        <v>500</v>
      </c>
      <c r="AC36" s="70">
        <f>SUM(AC37:AC43)</f>
        <v>492</v>
      </c>
      <c r="AD36" s="71">
        <f>IF(ISERROR(AB36/AC36),"***",AB36/AC36*100)</f>
        <v>101.62601626016261</v>
      </c>
      <c r="AE36" s="72">
        <f>AA36/$AA$7*100</f>
        <v>14.665878178592548</v>
      </c>
      <c r="AF36" s="70">
        <f>SUM(AF37:AF43)</f>
        <v>816</v>
      </c>
      <c r="AG36" s="70">
        <f>SUM(AG37:AG43)</f>
        <v>409</v>
      </c>
      <c r="AH36" s="70">
        <f>SUM(AH37:AH43)</f>
        <v>407</v>
      </c>
      <c r="AI36" s="71">
        <f>IF(ISERROR(AG36/AH36),"***",AG36/AH36*100)</f>
        <v>100.49140049140048</v>
      </c>
      <c r="AJ36" s="72">
        <f>AF36/$AF$7*100</f>
        <v>14.115204981837051</v>
      </c>
      <c r="AK36" s="70">
        <f>SUM(AK37:AK43)</f>
        <v>522</v>
      </c>
      <c r="AL36" s="70">
        <f>SUM(AL37:AL43)</f>
        <v>248</v>
      </c>
      <c r="AM36" s="70">
        <f>SUM(AM37:AM43)</f>
        <v>274</v>
      </c>
      <c r="AN36" s="71">
        <f>IF(ISERROR(AL36/AM36),"***",AL36/AM36*100)</f>
        <v>90.51094890510949</v>
      </c>
      <c r="AO36" s="72">
        <f>AK36/$AK$7*100</f>
        <v>14.013422818791947</v>
      </c>
      <c r="AP36" s="70">
        <f>SUM(AP37:AP43)</f>
        <v>291</v>
      </c>
      <c r="AQ36" s="70">
        <f>SUM(AQ37:AQ43)</f>
        <v>177</v>
      </c>
      <c r="AR36" s="70">
        <f>SUM(AR37:AR43)</f>
        <v>114</v>
      </c>
      <c r="AS36" s="71">
        <f>IF(ISERROR(AQ36/AR36),"***",AQ36/AR36*100)</f>
        <v>155.26315789473685</v>
      </c>
      <c r="AT36" s="72">
        <f>AP36/$AP$7*100</f>
        <v>12.973695942933572</v>
      </c>
      <c r="AU36" s="70">
        <f>SUM(AU37:AU43)</f>
        <v>206</v>
      </c>
      <c r="AV36" s="70">
        <f>SUM(AV37:AV43)</f>
        <v>118</v>
      </c>
      <c r="AW36" s="70">
        <f>SUM(AW37:AW43)</f>
        <v>88</v>
      </c>
      <c r="AX36" s="71">
        <f>IF(ISERROR(AV36/AW36),"***",AV36/AW36*100)</f>
        <v>134.0909090909091</v>
      </c>
      <c r="AY36" s="72">
        <f>AU36/$AU$7*100</f>
        <v>12.298507462686567</v>
      </c>
      <c r="AZ36" s="70">
        <f>SUM(AZ37:AZ43)</f>
        <v>199</v>
      </c>
      <c r="BA36" s="70">
        <f>SUM(BA37:BA43)</f>
        <v>111</v>
      </c>
      <c r="BB36" s="70">
        <f>SUM(BB37:BB43)</f>
        <v>88</v>
      </c>
      <c r="BC36" s="71">
        <f>IF(ISERROR(BA36/BB36),"***",BA36/BB36*100)</f>
        <v>126.13636363636364</v>
      </c>
      <c r="BD36" s="72">
        <f>AZ36/$AZ$7*100</f>
        <v>11.987951807228916</v>
      </c>
      <c r="BE36" s="70">
        <f>SUM(BE37:BE43)</f>
        <v>157</v>
      </c>
      <c r="BF36" s="70">
        <f>SUM(BF37:BF43)</f>
        <v>91</v>
      </c>
      <c r="BG36" s="70">
        <f>SUM(BG37:BG43)</f>
        <v>66</v>
      </c>
      <c r="BH36" s="71">
        <f>IF(ISERROR(BF36/BG36),"***",BF36/BG36*100)</f>
        <v>137.87878787878788</v>
      </c>
      <c r="BI36" s="72">
        <f>BE36/$BE$7*100</f>
        <v>14.75563909774436</v>
      </c>
      <c r="BJ36" s="70">
        <f>SUM(BJ37:BJ43)</f>
        <v>121</v>
      </c>
      <c r="BK36" s="70">
        <f>SUM(BK37:BK43)</f>
        <v>69</v>
      </c>
      <c r="BL36" s="70">
        <f>SUM(BL37:BL43)</f>
        <v>52</v>
      </c>
      <c r="BM36" s="71">
        <f>IF(ISERROR(BK36/BL36),"***",BK36/BL36*100)</f>
        <v>132.69230769230768</v>
      </c>
      <c r="BN36" s="72">
        <f>BJ36/$BJ$7*100</f>
        <v>13.626126126126126</v>
      </c>
      <c r="BO36" s="70">
        <f>SUM(BO37:BO43)</f>
        <v>84</v>
      </c>
      <c r="BP36" s="70">
        <f>SUM(BP37:BP43)</f>
        <v>45</v>
      </c>
      <c r="BQ36" s="70">
        <f>SUM(BQ37:BQ43)</f>
        <v>39</v>
      </c>
      <c r="BR36" s="71">
        <f>IF(ISERROR(BP36/BQ36),"***",BP36/BQ36*100)</f>
        <v>115.38461538461537</v>
      </c>
      <c r="BS36" s="72">
        <f>BO36/$BO$7*100</f>
        <v>13.77049180327869</v>
      </c>
      <c r="BT36" s="70">
        <f>SUM(BT37:BT43)</f>
        <v>61</v>
      </c>
      <c r="BU36" s="70">
        <f>SUM(BU37:BU43)</f>
        <v>24</v>
      </c>
      <c r="BV36" s="70">
        <f>SUM(BV37:BV43)</f>
        <v>37</v>
      </c>
      <c r="BW36" s="71">
        <f>IF(ISERROR(BU36/BV36),"***",BU36/BV36*100)</f>
        <v>64.86486486486487</v>
      </c>
      <c r="BX36" s="72">
        <f>BT36/$BT$7*100</f>
        <v>12.423625254582484</v>
      </c>
      <c r="BY36" s="70">
        <f>SUM(BY37:BY43)</f>
        <v>32</v>
      </c>
      <c r="BZ36" s="70">
        <f>SUM(BZ37:BZ43)</f>
        <v>11</v>
      </c>
      <c r="CA36" s="74">
        <f>SUM(CA37:CA43)</f>
        <v>21</v>
      </c>
      <c r="CB36" s="71">
        <f>IF(ISERROR(BZ36/CA36),"***",BZ36/CA36*100)</f>
        <v>52.38095238095239</v>
      </c>
      <c r="CC36" s="72">
        <f>BY36/$BY$7*100</f>
        <v>11.428571428571429</v>
      </c>
      <c r="CD36" s="70">
        <f>SUM(CD37:CD43)</f>
        <v>28</v>
      </c>
      <c r="CE36" s="70">
        <f>SUM(CE37:CE43)</f>
        <v>13</v>
      </c>
      <c r="CF36" s="74">
        <f>SUM(CF37:CF43)</f>
        <v>15</v>
      </c>
      <c r="CG36" s="71">
        <f>IF(ISERROR(CE36/CF36),"***",CE36/CF36*100)</f>
        <v>86.66666666666667</v>
      </c>
      <c r="CH36" s="72">
        <f>CD36/$CD$7*100</f>
        <v>11.428571428571429</v>
      </c>
      <c r="CI36" s="75">
        <f>SUM(CI37:CI43)</f>
        <v>16</v>
      </c>
      <c r="CJ36" s="70">
        <f>SUM(CJ37:CJ43)</f>
        <v>4</v>
      </c>
      <c r="CK36" s="75">
        <f>SUM(CK37:CK43)</f>
        <v>12</v>
      </c>
      <c r="CL36" s="71">
        <f>IF(ISERROR(CJ36/CK36),"***",CJ36/CK36*100)</f>
        <v>33.33333333333333</v>
      </c>
      <c r="CM36" s="72">
        <f>CI36/$CI$7*100</f>
        <v>9.30232558139535</v>
      </c>
      <c r="CN36" s="75">
        <f>SUM(CN37:CN43)</f>
        <v>12</v>
      </c>
      <c r="CO36" s="70">
        <f>SUM(CO37:CO43)</f>
        <v>2</v>
      </c>
      <c r="CP36" s="75">
        <f>SUM(CP37:CP43)</f>
        <v>10</v>
      </c>
      <c r="CQ36" s="71">
        <f>IF(ISERROR(CO36/CP36),"***",CO36/CP36*100)</f>
        <v>20</v>
      </c>
      <c r="CR36" s="72">
        <f>CN36/$CN$7*100</f>
        <v>11.881188118811881</v>
      </c>
      <c r="CS36" s="75">
        <f>SUM(CS37:CS43)</f>
        <v>9</v>
      </c>
      <c r="CT36" s="70">
        <f>SUM(CT37:CT43)</f>
        <v>1</v>
      </c>
      <c r="CU36" s="75">
        <f>SUM(CU37:CU43)</f>
        <v>8</v>
      </c>
      <c r="CV36" s="71">
        <f t="shared" si="2"/>
        <v>12.5</v>
      </c>
      <c r="CW36" s="94">
        <f t="shared" si="3"/>
        <v>16.666666666666664</v>
      </c>
    </row>
    <row r="37" spans="1:101" ht="13.5">
      <c r="A37" s="16" t="s">
        <v>83</v>
      </c>
      <c r="B37" s="77">
        <f aca="true" t="shared" si="12" ref="B37:B43">SUM(C37:D37)</f>
        <v>1045</v>
      </c>
      <c r="C37" s="78">
        <f aca="true" t="shared" si="13" ref="C37:D43">H37+M37+R37+W37+AB37+AG37+AL37+AQ37+AV37+BA37+BF37+BK37+BP37+BU37+BZ37+CE37+CJ37+CO37+CT37</f>
        <v>638</v>
      </c>
      <c r="D37" s="78">
        <f t="shared" si="13"/>
        <v>407</v>
      </c>
      <c r="E37" s="79">
        <f t="shared" si="0"/>
        <v>156.75675675675674</v>
      </c>
      <c r="F37" s="80">
        <f t="shared" si="1"/>
        <v>3.056091711996257</v>
      </c>
      <c r="G37" s="18">
        <v>100</v>
      </c>
      <c r="H37" s="18">
        <v>58</v>
      </c>
      <c r="I37" s="18">
        <v>42</v>
      </c>
      <c r="J37" s="79">
        <v>138.095238095238</v>
      </c>
      <c r="K37" s="81">
        <v>4.02576489533011</v>
      </c>
      <c r="L37" s="35">
        <v>51</v>
      </c>
      <c r="M37" s="18">
        <v>25</v>
      </c>
      <c r="N37" s="18">
        <v>26</v>
      </c>
      <c r="O37" s="79">
        <v>96.1538461538462</v>
      </c>
      <c r="P37" s="80">
        <v>3.13075506445672</v>
      </c>
      <c r="Q37" s="18">
        <v>27</v>
      </c>
      <c r="R37" s="18">
        <v>10</v>
      </c>
      <c r="S37" s="18">
        <v>17</v>
      </c>
      <c r="T37" s="79">
        <v>58.8235294117647</v>
      </c>
      <c r="U37" s="80">
        <v>2.74111675126904</v>
      </c>
      <c r="V37" s="18">
        <v>59</v>
      </c>
      <c r="W37" s="18">
        <v>43</v>
      </c>
      <c r="X37" s="18">
        <v>16</v>
      </c>
      <c r="Y37" s="79">
        <v>268.75</v>
      </c>
      <c r="Z37" s="80">
        <v>1.7648818426563</v>
      </c>
      <c r="AA37" s="18">
        <v>250</v>
      </c>
      <c r="AB37" s="18">
        <v>158</v>
      </c>
      <c r="AC37" s="18">
        <v>92</v>
      </c>
      <c r="AD37" s="79">
        <v>171.739130434783</v>
      </c>
      <c r="AE37" s="80">
        <v>3.69603784742756</v>
      </c>
      <c r="AF37" s="18">
        <v>200</v>
      </c>
      <c r="AG37" s="18">
        <v>120</v>
      </c>
      <c r="AH37" s="18">
        <v>80</v>
      </c>
      <c r="AI37" s="79">
        <v>150</v>
      </c>
      <c r="AJ37" s="80">
        <v>3.45960906417575</v>
      </c>
      <c r="AK37" s="18">
        <v>120</v>
      </c>
      <c r="AL37" s="18">
        <v>69</v>
      </c>
      <c r="AM37" s="18">
        <v>51</v>
      </c>
      <c r="AN37" s="79">
        <v>135.294117647059</v>
      </c>
      <c r="AO37" s="80">
        <v>3.22147651006711</v>
      </c>
      <c r="AP37" s="18">
        <v>62</v>
      </c>
      <c r="AQ37" s="18">
        <v>42</v>
      </c>
      <c r="AR37" s="18">
        <v>20</v>
      </c>
      <c r="AS37" s="79">
        <v>210</v>
      </c>
      <c r="AT37" s="80">
        <v>2.76415514935354</v>
      </c>
      <c r="AU37" s="18">
        <v>45</v>
      </c>
      <c r="AV37" s="18">
        <v>29</v>
      </c>
      <c r="AW37" s="18">
        <v>16</v>
      </c>
      <c r="AX37" s="79">
        <v>181.25</v>
      </c>
      <c r="AY37" s="80">
        <v>2.6865671641791</v>
      </c>
      <c r="AZ37" s="18">
        <v>42</v>
      </c>
      <c r="BA37" s="18">
        <v>30</v>
      </c>
      <c r="BB37" s="18">
        <v>12</v>
      </c>
      <c r="BC37" s="79">
        <v>250</v>
      </c>
      <c r="BD37" s="80">
        <v>2.53012048192771</v>
      </c>
      <c r="BE37" s="18">
        <v>33</v>
      </c>
      <c r="BF37" s="18">
        <v>23</v>
      </c>
      <c r="BG37" s="18">
        <v>10</v>
      </c>
      <c r="BH37" s="79">
        <v>230</v>
      </c>
      <c r="BI37" s="80">
        <v>3.1015037593985</v>
      </c>
      <c r="BJ37" s="18">
        <v>21</v>
      </c>
      <c r="BK37" s="18">
        <v>12</v>
      </c>
      <c r="BL37" s="18">
        <v>9</v>
      </c>
      <c r="BM37" s="79">
        <v>133.333333333333</v>
      </c>
      <c r="BN37" s="80">
        <v>2.36486486486486</v>
      </c>
      <c r="BO37" s="18">
        <v>14</v>
      </c>
      <c r="BP37" s="18">
        <v>8</v>
      </c>
      <c r="BQ37" s="18">
        <v>6</v>
      </c>
      <c r="BR37" s="82">
        <v>133.333333333333</v>
      </c>
      <c r="BS37" s="80">
        <v>2.29508196721311</v>
      </c>
      <c r="BT37" s="18">
        <v>10</v>
      </c>
      <c r="BU37" s="18">
        <v>6</v>
      </c>
      <c r="BV37" s="18">
        <v>4</v>
      </c>
      <c r="BW37" s="79">
        <v>150</v>
      </c>
      <c r="BX37" s="80">
        <v>2.03665987780041</v>
      </c>
      <c r="BY37" s="18">
        <v>2</v>
      </c>
      <c r="BZ37" s="18">
        <v>2</v>
      </c>
      <c r="CA37" s="19">
        <v>0</v>
      </c>
      <c r="CB37" s="79" t="s">
        <v>211</v>
      </c>
      <c r="CC37" s="80">
        <v>0.714285714285714</v>
      </c>
      <c r="CD37" s="18">
        <v>4</v>
      </c>
      <c r="CE37" s="18">
        <v>2</v>
      </c>
      <c r="CF37" s="19">
        <v>2</v>
      </c>
      <c r="CG37" s="79">
        <v>100</v>
      </c>
      <c r="CH37" s="80">
        <v>1.63265306122449</v>
      </c>
      <c r="CI37" s="29">
        <v>2</v>
      </c>
      <c r="CJ37" s="18">
        <v>0</v>
      </c>
      <c r="CK37" s="29">
        <v>2</v>
      </c>
      <c r="CL37" s="79" t="s">
        <v>211</v>
      </c>
      <c r="CM37" s="80">
        <v>1.16279069767442</v>
      </c>
      <c r="CN37" s="29">
        <v>2</v>
      </c>
      <c r="CO37" s="18">
        <v>1</v>
      </c>
      <c r="CP37" s="29">
        <v>1</v>
      </c>
      <c r="CQ37" s="79">
        <v>100</v>
      </c>
      <c r="CR37" s="80">
        <v>1.98019801980198</v>
      </c>
      <c r="CS37" s="83">
        <f aca="true" t="shared" si="14" ref="CS37:CS43">SUM(CT37:CU37)</f>
        <v>1</v>
      </c>
      <c r="CT37" s="78"/>
      <c r="CU37" s="83">
        <v>1</v>
      </c>
      <c r="CV37" s="79">
        <f t="shared" si="2"/>
        <v>0</v>
      </c>
      <c r="CW37" s="85">
        <f t="shared" si="3"/>
        <v>1.8518518518518516</v>
      </c>
    </row>
    <row r="38" spans="1:101" ht="13.5">
      <c r="A38" s="16" t="s">
        <v>84</v>
      </c>
      <c r="B38" s="77">
        <f t="shared" si="12"/>
        <v>1089</v>
      </c>
      <c r="C38" s="78">
        <f t="shared" si="13"/>
        <v>523</v>
      </c>
      <c r="D38" s="78">
        <f t="shared" si="13"/>
        <v>566</v>
      </c>
      <c r="E38" s="79">
        <f t="shared" si="0"/>
        <v>92.40282685512368</v>
      </c>
      <c r="F38" s="80">
        <f t="shared" si="1"/>
        <v>3.18476925776452</v>
      </c>
      <c r="G38" s="18">
        <v>90</v>
      </c>
      <c r="H38" s="18">
        <v>41</v>
      </c>
      <c r="I38" s="18">
        <v>49</v>
      </c>
      <c r="J38" s="79">
        <v>83.6734693877551</v>
      </c>
      <c r="K38" s="81">
        <v>3.6231884057971</v>
      </c>
      <c r="L38" s="35">
        <v>54</v>
      </c>
      <c r="M38" s="18">
        <v>30</v>
      </c>
      <c r="N38" s="18">
        <v>24</v>
      </c>
      <c r="O38" s="79">
        <v>125</v>
      </c>
      <c r="P38" s="80">
        <v>3.31491712707182</v>
      </c>
      <c r="Q38" s="18">
        <v>26</v>
      </c>
      <c r="R38" s="18">
        <v>15</v>
      </c>
      <c r="S38" s="18">
        <v>11</v>
      </c>
      <c r="T38" s="79">
        <v>136.363636363636</v>
      </c>
      <c r="U38" s="80">
        <v>2.63959390862944</v>
      </c>
      <c r="V38" s="18">
        <v>110</v>
      </c>
      <c r="W38" s="18">
        <v>39</v>
      </c>
      <c r="X38" s="18">
        <v>71</v>
      </c>
      <c r="Y38" s="79">
        <v>54.9295774647887</v>
      </c>
      <c r="Z38" s="80">
        <v>3.29045767274903</v>
      </c>
      <c r="AA38" s="18">
        <v>210</v>
      </c>
      <c r="AB38" s="18">
        <v>85</v>
      </c>
      <c r="AC38" s="18">
        <v>125</v>
      </c>
      <c r="AD38" s="79">
        <v>68</v>
      </c>
      <c r="AE38" s="80">
        <v>3.10467179183915</v>
      </c>
      <c r="AF38" s="18">
        <v>178</v>
      </c>
      <c r="AG38" s="18">
        <v>96</v>
      </c>
      <c r="AH38" s="18">
        <v>82</v>
      </c>
      <c r="AI38" s="79">
        <v>117.073170731707</v>
      </c>
      <c r="AJ38" s="80">
        <v>3.07905206711642</v>
      </c>
      <c r="AK38" s="18">
        <v>127</v>
      </c>
      <c r="AL38" s="18">
        <v>55</v>
      </c>
      <c r="AM38" s="18">
        <v>72</v>
      </c>
      <c r="AN38" s="79">
        <v>76.3888888888889</v>
      </c>
      <c r="AO38" s="80">
        <v>3.40939597315436</v>
      </c>
      <c r="AP38" s="18">
        <v>77</v>
      </c>
      <c r="AQ38" s="18">
        <v>46</v>
      </c>
      <c r="AR38" s="18">
        <v>31</v>
      </c>
      <c r="AS38" s="79">
        <v>148.387096774194</v>
      </c>
      <c r="AT38" s="80">
        <v>3.43290236290682</v>
      </c>
      <c r="AU38" s="18">
        <v>39</v>
      </c>
      <c r="AV38" s="18">
        <v>24</v>
      </c>
      <c r="AW38" s="18">
        <v>15</v>
      </c>
      <c r="AX38" s="79">
        <v>160</v>
      </c>
      <c r="AY38" s="80">
        <v>2.32835820895522</v>
      </c>
      <c r="AZ38" s="18">
        <v>52</v>
      </c>
      <c r="BA38" s="18">
        <v>24</v>
      </c>
      <c r="BB38" s="18">
        <v>28</v>
      </c>
      <c r="BC38" s="79">
        <v>85.7142857142857</v>
      </c>
      <c r="BD38" s="80">
        <v>3.13253012048193</v>
      </c>
      <c r="BE38" s="18">
        <v>37</v>
      </c>
      <c r="BF38" s="18">
        <v>23</v>
      </c>
      <c r="BG38" s="18">
        <v>14</v>
      </c>
      <c r="BH38" s="79">
        <v>164.285714285714</v>
      </c>
      <c r="BI38" s="80">
        <v>3.47744360902256</v>
      </c>
      <c r="BJ38" s="18">
        <v>26</v>
      </c>
      <c r="BK38" s="18">
        <v>16</v>
      </c>
      <c r="BL38" s="18">
        <v>10</v>
      </c>
      <c r="BM38" s="79">
        <v>160</v>
      </c>
      <c r="BN38" s="80">
        <v>2.92792792792793</v>
      </c>
      <c r="BO38" s="18">
        <v>28</v>
      </c>
      <c r="BP38" s="18">
        <v>15</v>
      </c>
      <c r="BQ38" s="18">
        <v>13</v>
      </c>
      <c r="BR38" s="82">
        <v>115.384615384615</v>
      </c>
      <c r="BS38" s="80">
        <v>4.59016393442623</v>
      </c>
      <c r="BT38" s="18">
        <v>17</v>
      </c>
      <c r="BU38" s="18">
        <v>7</v>
      </c>
      <c r="BV38" s="18">
        <v>10</v>
      </c>
      <c r="BW38" s="79">
        <v>70</v>
      </c>
      <c r="BX38" s="80">
        <v>3.46232179226069</v>
      </c>
      <c r="BY38" s="18">
        <v>7</v>
      </c>
      <c r="BZ38" s="18">
        <v>3</v>
      </c>
      <c r="CA38" s="19">
        <v>4</v>
      </c>
      <c r="CB38" s="79">
        <v>75</v>
      </c>
      <c r="CC38" s="80">
        <v>2.5</v>
      </c>
      <c r="CD38" s="18">
        <v>4</v>
      </c>
      <c r="CE38" s="18">
        <v>1</v>
      </c>
      <c r="CF38" s="19">
        <v>3</v>
      </c>
      <c r="CG38" s="79">
        <v>33.3333333333333</v>
      </c>
      <c r="CH38" s="80">
        <v>1.63265306122449</v>
      </c>
      <c r="CI38" s="29">
        <v>3</v>
      </c>
      <c r="CJ38" s="18">
        <v>2</v>
      </c>
      <c r="CK38" s="29">
        <v>1</v>
      </c>
      <c r="CL38" s="79">
        <v>200</v>
      </c>
      <c r="CM38" s="80">
        <v>1.74418604651163</v>
      </c>
      <c r="CN38" s="29">
        <v>2</v>
      </c>
      <c r="CO38" s="18">
        <v>0</v>
      </c>
      <c r="CP38" s="29">
        <v>2</v>
      </c>
      <c r="CQ38" s="79" t="s">
        <v>210</v>
      </c>
      <c r="CR38" s="80">
        <v>1.98019801980198</v>
      </c>
      <c r="CS38" s="83">
        <f t="shared" si="14"/>
        <v>2</v>
      </c>
      <c r="CT38" s="78">
        <v>1</v>
      </c>
      <c r="CU38" s="83">
        <v>1</v>
      </c>
      <c r="CV38" s="79">
        <f t="shared" si="2"/>
        <v>100</v>
      </c>
      <c r="CW38" s="85">
        <f t="shared" si="3"/>
        <v>3.7037037037037033</v>
      </c>
    </row>
    <row r="39" spans="1:101" ht="13.5">
      <c r="A39" s="16" t="s">
        <v>85</v>
      </c>
      <c r="B39" s="77">
        <f t="shared" si="12"/>
        <v>1178</v>
      </c>
      <c r="C39" s="78">
        <f t="shared" si="13"/>
        <v>594</v>
      </c>
      <c r="D39" s="78">
        <f t="shared" si="13"/>
        <v>584</v>
      </c>
      <c r="E39" s="79">
        <f aca="true" t="shared" si="15" ref="E39:E68">IF(ISERROR(C39/D39),"***",C39/D39*100)</f>
        <v>101.71232876712328</v>
      </c>
      <c r="F39" s="80">
        <f aca="true" t="shared" si="16" ref="F39:F68">B39/$B$7*100</f>
        <v>3.4450488389775984</v>
      </c>
      <c r="G39" s="18">
        <v>128</v>
      </c>
      <c r="H39" s="18">
        <v>67</v>
      </c>
      <c r="I39" s="18">
        <v>61</v>
      </c>
      <c r="J39" s="79">
        <v>109.83606557377</v>
      </c>
      <c r="K39" s="81">
        <v>5.15297906602254</v>
      </c>
      <c r="L39" s="35">
        <v>45</v>
      </c>
      <c r="M39" s="18">
        <v>27</v>
      </c>
      <c r="N39" s="18">
        <v>18</v>
      </c>
      <c r="O39" s="79">
        <v>150</v>
      </c>
      <c r="P39" s="80">
        <v>2.76243093922652</v>
      </c>
      <c r="Q39" s="18">
        <v>33</v>
      </c>
      <c r="R39" s="18">
        <v>15</v>
      </c>
      <c r="S39" s="18">
        <v>18</v>
      </c>
      <c r="T39" s="79">
        <v>83.3333333333333</v>
      </c>
      <c r="U39" s="80">
        <v>3.3502538071066</v>
      </c>
      <c r="V39" s="18">
        <v>111</v>
      </c>
      <c r="W39" s="18">
        <v>59</v>
      </c>
      <c r="X39" s="18">
        <v>52</v>
      </c>
      <c r="Y39" s="79">
        <v>113.461538461538</v>
      </c>
      <c r="Z39" s="80">
        <v>3.32037092431947</v>
      </c>
      <c r="AA39" s="18">
        <v>211</v>
      </c>
      <c r="AB39" s="18">
        <v>102</v>
      </c>
      <c r="AC39" s="18">
        <v>109</v>
      </c>
      <c r="AD39" s="79">
        <v>93.5779816513761</v>
      </c>
      <c r="AE39" s="80">
        <v>3.11945594322886</v>
      </c>
      <c r="AF39" s="18">
        <v>216</v>
      </c>
      <c r="AG39" s="18">
        <v>101</v>
      </c>
      <c r="AH39" s="18">
        <v>115</v>
      </c>
      <c r="AI39" s="79">
        <v>87.8260869565217</v>
      </c>
      <c r="AJ39" s="80">
        <v>3.73637778930981</v>
      </c>
      <c r="AK39" s="18">
        <v>143</v>
      </c>
      <c r="AL39" s="18">
        <v>69</v>
      </c>
      <c r="AM39" s="18">
        <v>74</v>
      </c>
      <c r="AN39" s="79">
        <v>93.2432432432432</v>
      </c>
      <c r="AO39" s="80">
        <v>3.83892617449664</v>
      </c>
      <c r="AP39" s="18">
        <v>73</v>
      </c>
      <c r="AQ39" s="18">
        <v>46</v>
      </c>
      <c r="AR39" s="18">
        <v>27</v>
      </c>
      <c r="AS39" s="79">
        <v>170.37037037037</v>
      </c>
      <c r="AT39" s="80">
        <v>3.25456977262595</v>
      </c>
      <c r="AU39" s="18">
        <v>49</v>
      </c>
      <c r="AV39" s="18">
        <v>23</v>
      </c>
      <c r="AW39" s="18">
        <v>26</v>
      </c>
      <c r="AX39" s="79">
        <v>88.4615384615385</v>
      </c>
      <c r="AY39" s="80">
        <v>2.92537313432836</v>
      </c>
      <c r="AZ39" s="18">
        <v>49</v>
      </c>
      <c r="BA39" s="18">
        <v>29</v>
      </c>
      <c r="BB39" s="18">
        <v>20</v>
      </c>
      <c r="BC39" s="79">
        <v>145</v>
      </c>
      <c r="BD39" s="80">
        <v>2.95180722891566</v>
      </c>
      <c r="BE39" s="18">
        <v>36</v>
      </c>
      <c r="BF39" s="18">
        <v>19</v>
      </c>
      <c r="BG39" s="18">
        <v>17</v>
      </c>
      <c r="BH39" s="79">
        <v>111.764705882353</v>
      </c>
      <c r="BI39" s="80">
        <v>3.38345864661654</v>
      </c>
      <c r="BJ39" s="18">
        <v>32</v>
      </c>
      <c r="BK39" s="18">
        <v>19</v>
      </c>
      <c r="BL39" s="18">
        <v>13</v>
      </c>
      <c r="BM39" s="79">
        <v>146.153846153846</v>
      </c>
      <c r="BN39" s="80">
        <v>3.6036036036036</v>
      </c>
      <c r="BO39" s="18">
        <v>11</v>
      </c>
      <c r="BP39" s="18">
        <v>4</v>
      </c>
      <c r="BQ39" s="18">
        <v>7</v>
      </c>
      <c r="BR39" s="82">
        <v>57.1428571428571</v>
      </c>
      <c r="BS39" s="80">
        <v>1.80327868852459</v>
      </c>
      <c r="BT39" s="18">
        <v>14</v>
      </c>
      <c r="BU39" s="18">
        <v>5</v>
      </c>
      <c r="BV39" s="18">
        <v>9</v>
      </c>
      <c r="BW39" s="79">
        <v>55.5555555555556</v>
      </c>
      <c r="BX39" s="80">
        <v>2.85132382892057</v>
      </c>
      <c r="BY39" s="18">
        <v>11</v>
      </c>
      <c r="BZ39" s="18">
        <v>4</v>
      </c>
      <c r="CA39" s="19">
        <v>7</v>
      </c>
      <c r="CB39" s="79">
        <v>57.1428571428571</v>
      </c>
      <c r="CC39" s="80">
        <v>3.92857142857143</v>
      </c>
      <c r="CD39" s="18">
        <v>8</v>
      </c>
      <c r="CE39" s="18">
        <v>5</v>
      </c>
      <c r="CF39" s="19">
        <v>3</v>
      </c>
      <c r="CG39" s="79">
        <v>166.666666666667</v>
      </c>
      <c r="CH39" s="80">
        <v>3.26530612244898</v>
      </c>
      <c r="CI39" s="29">
        <v>2</v>
      </c>
      <c r="CJ39" s="18">
        <v>0</v>
      </c>
      <c r="CK39" s="29">
        <v>2</v>
      </c>
      <c r="CL39" s="79" t="s">
        <v>211</v>
      </c>
      <c r="CM39" s="80">
        <v>1.16279069767442</v>
      </c>
      <c r="CN39" s="29">
        <v>3</v>
      </c>
      <c r="CO39" s="18">
        <v>0</v>
      </c>
      <c r="CP39" s="29">
        <v>3</v>
      </c>
      <c r="CQ39" s="79" t="s">
        <v>210</v>
      </c>
      <c r="CR39" s="80">
        <v>2.97029702970297</v>
      </c>
      <c r="CS39" s="83">
        <f t="shared" si="14"/>
        <v>3</v>
      </c>
      <c r="CT39" s="78"/>
      <c r="CU39" s="83">
        <v>3</v>
      </c>
      <c r="CV39" s="79">
        <f t="shared" si="2"/>
        <v>0</v>
      </c>
      <c r="CW39" s="85">
        <f aca="true" t="shared" si="17" ref="CW39:CW68">CS39/$CS$7*100</f>
        <v>5.555555555555555</v>
      </c>
    </row>
    <row r="40" spans="1:101" ht="13.5">
      <c r="A40" s="16" t="s">
        <v>86</v>
      </c>
      <c r="B40" s="77">
        <f t="shared" si="12"/>
        <v>557</v>
      </c>
      <c r="C40" s="78">
        <f t="shared" si="13"/>
        <v>264</v>
      </c>
      <c r="D40" s="78">
        <f t="shared" si="13"/>
        <v>293</v>
      </c>
      <c r="E40" s="79">
        <f t="shared" si="15"/>
        <v>90.10238907849829</v>
      </c>
      <c r="F40" s="80">
        <f t="shared" si="16"/>
        <v>1.6289407498391533</v>
      </c>
      <c r="G40" s="18">
        <v>47</v>
      </c>
      <c r="H40" s="18">
        <v>24</v>
      </c>
      <c r="I40" s="18">
        <v>23</v>
      </c>
      <c r="J40" s="79">
        <v>104.347826086957</v>
      </c>
      <c r="K40" s="81">
        <v>1.89210950080515</v>
      </c>
      <c r="L40" s="35">
        <v>25</v>
      </c>
      <c r="M40" s="18">
        <v>13</v>
      </c>
      <c r="N40" s="18">
        <v>12</v>
      </c>
      <c r="O40" s="79">
        <v>108.333333333333</v>
      </c>
      <c r="P40" s="80">
        <v>1.53468385512584</v>
      </c>
      <c r="Q40" s="18">
        <v>16</v>
      </c>
      <c r="R40" s="18">
        <v>6</v>
      </c>
      <c r="S40" s="18">
        <v>10</v>
      </c>
      <c r="T40" s="79">
        <v>60</v>
      </c>
      <c r="U40" s="80">
        <v>1.6243654822335</v>
      </c>
      <c r="V40" s="18">
        <v>44</v>
      </c>
      <c r="W40" s="18">
        <v>23</v>
      </c>
      <c r="X40" s="18">
        <v>21</v>
      </c>
      <c r="Y40" s="79">
        <v>109.52380952381</v>
      </c>
      <c r="Z40" s="80">
        <v>1.31618306909961</v>
      </c>
      <c r="AA40" s="18">
        <v>129</v>
      </c>
      <c r="AB40" s="18">
        <v>67</v>
      </c>
      <c r="AC40" s="18">
        <v>62</v>
      </c>
      <c r="AD40" s="79">
        <v>108.064516129032</v>
      </c>
      <c r="AE40" s="80">
        <v>1.90715552927262</v>
      </c>
      <c r="AF40" s="18">
        <v>81</v>
      </c>
      <c r="AG40" s="18">
        <v>30</v>
      </c>
      <c r="AH40" s="18">
        <v>51</v>
      </c>
      <c r="AI40" s="79">
        <v>58.8235294117647</v>
      </c>
      <c r="AJ40" s="80">
        <v>1.40114167099118</v>
      </c>
      <c r="AK40" s="18">
        <v>62</v>
      </c>
      <c r="AL40" s="18">
        <v>26</v>
      </c>
      <c r="AM40" s="18">
        <v>36</v>
      </c>
      <c r="AN40" s="79">
        <v>72.2222222222222</v>
      </c>
      <c r="AO40" s="80">
        <v>1.66442953020134</v>
      </c>
      <c r="AP40" s="18">
        <v>30</v>
      </c>
      <c r="AQ40" s="18">
        <v>18</v>
      </c>
      <c r="AR40" s="18">
        <v>12</v>
      </c>
      <c r="AS40" s="79">
        <v>150</v>
      </c>
      <c r="AT40" s="80">
        <v>1.33749442710655</v>
      </c>
      <c r="AU40" s="18">
        <v>31</v>
      </c>
      <c r="AV40" s="18">
        <v>17</v>
      </c>
      <c r="AW40" s="18">
        <v>14</v>
      </c>
      <c r="AX40" s="79">
        <v>121.428571428571</v>
      </c>
      <c r="AY40" s="80">
        <v>1.85074626865672</v>
      </c>
      <c r="AZ40" s="18">
        <v>24</v>
      </c>
      <c r="BA40" s="18">
        <v>13</v>
      </c>
      <c r="BB40" s="18">
        <v>11</v>
      </c>
      <c r="BC40" s="79">
        <v>118.181818181818</v>
      </c>
      <c r="BD40" s="80">
        <v>1.44578313253012</v>
      </c>
      <c r="BE40" s="18">
        <v>19</v>
      </c>
      <c r="BF40" s="18">
        <v>11</v>
      </c>
      <c r="BG40" s="18">
        <v>8</v>
      </c>
      <c r="BH40" s="79">
        <v>137.5</v>
      </c>
      <c r="BI40" s="80">
        <v>1.78571428571429</v>
      </c>
      <c r="BJ40" s="18">
        <v>21</v>
      </c>
      <c r="BK40" s="18">
        <v>10</v>
      </c>
      <c r="BL40" s="18">
        <v>11</v>
      </c>
      <c r="BM40" s="79">
        <v>90.9090909090909</v>
      </c>
      <c r="BN40" s="80">
        <v>2.36486486486486</v>
      </c>
      <c r="BO40" s="18">
        <v>7</v>
      </c>
      <c r="BP40" s="18">
        <v>3</v>
      </c>
      <c r="BQ40" s="18">
        <v>4</v>
      </c>
      <c r="BR40" s="82">
        <v>75</v>
      </c>
      <c r="BS40" s="80">
        <v>1.14754098360656</v>
      </c>
      <c r="BT40" s="18">
        <v>6</v>
      </c>
      <c r="BU40" s="18">
        <v>1</v>
      </c>
      <c r="BV40" s="18">
        <v>5</v>
      </c>
      <c r="BW40" s="79">
        <v>20</v>
      </c>
      <c r="BX40" s="80">
        <v>1.22199592668024</v>
      </c>
      <c r="BY40" s="18">
        <v>5</v>
      </c>
      <c r="BZ40" s="18">
        <v>1</v>
      </c>
      <c r="CA40" s="19">
        <v>4</v>
      </c>
      <c r="CB40" s="79">
        <v>25</v>
      </c>
      <c r="CC40" s="80">
        <v>1.78571428571429</v>
      </c>
      <c r="CD40" s="18">
        <v>2</v>
      </c>
      <c r="CE40" s="18">
        <v>0</v>
      </c>
      <c r="CF40" s="19">
        <v>2</v>
      </c>
      <c r="CG40" s="79" t="s">
        <v>210</v>
      </c>
      <c r="CH40" s="80">
        <v>0.816326530612245</v>
      </c>
      <c r="CI40" s="29">
        <v>4</v>
      </c>
      <c r="CJ40" s="18">
        <v>0</v>
      </c>
      <c r="CK40" s="29">
        <v>4</v>
      </c>
      <c r="CL40" s="79" t="s">
        <v>211</v>
      </c>
      <c r="CM40" s="80">
        <v>2.32558139534884</v>
      </c>
      <c r="CN40" s="29">
        <v>3</v>
      </c>
      <c r="CO40" s="18">
        <v>1</v>
      </c>
      <c r="CP40" s="29">
        <v>2</v>
      </c>
      <c r="CQ40" s="79">
        <v>50</v>
      </c>
      <c r="CR40" s="80">
        <v>2.97029702970297</v>
      </c>
      <c r="CS40" s="83">
        <f t="shared" si="14"/>
        <v>1</v>
      </c>
      <c r="CT40" s="78"/>
      <c r="CU40" s="83">
        <v>1</v>
      </c>
      <c r="CV40" s="79">
        <f t="shared" si="2"/>
        <v>0</v>
      </c>
      <c r="CW40" s="85">
        <f t="shared" si="17"/>
        <v>1.8518518518518516</v>
      </c>
    </row>
    <row r="41" spans="1:101" ht="13.5">
      <c r="A41" s="16" t="s">
        <v>87</v>
      </c>
      <c r="B41" s="77">
        <f t="shared" si="12"/>
        <v>349</v>
      </c>
      <c r="C41" s="78">
        <f t="shared" si="13"/>
        <v>174</v>
      </c>
      <c r="D41" s="78">
        <f t="shared" si="13"/>
        <v>175</v>
      </c>
      <c r="E41" s="79">
        <f t="shared" si="15"/>
        <v>99.42857142857143</v>
      </c>
      <c r="F41" s="80">
        <f t="shared" si="16"/>
        <v>1.0206468971164533</v>
      </c>
      <c r="G41" s="18">
        <v>34</v>
      </c>
      <c r="H41" s="18">
        <v>16</v>
      </c>
      <c r="I41" s="18">
        <v>18</v>
      </c>
      <c r="J41" s="79">
        <v>88.8888888888889</v>
      </c>
      <c r="K41" s="81">
        <v>1.36876006441224</v>
      </c>
      <c r="L41" s="35">
        <v>10</v>
      </c>
      <c r="M41" s="18">
        <v>7</v>
      </c>
      <c r="N41" s="18">
        <v>3</v>
      </c>
      <c r="O41" s="79">
        <v>233.333333333333</v>
      </c>
      <c r="P41" s="80">
        <v>0.613873542050338</v>
      </c>
      <c r="Q41" s="18">
        <v>6</v>
      </c>
      <c r="R41" s="18">
        <v>4</v>
      </c>
      <c r="S41" s="18">
        <v>2</v>
      </c>
      <c r="T41" s="79">
        <v>200</v>
      </c>
      <c r="U41" s="80">
        <v>0.609137055837563</v>
      </c>
      <c r="V41" s="18">
        <v>40</v>
      </c>
      <c r="W41" s="18">
        <v>22</v>
      </c>
      <c r="X41" s="18">
        <v>18</v>
      </c>
      <c r="Y41" s="79">
        <v>122.222222222222</v>
      </c>
      <c r="Z41" s="80">
        <v>1.19653006281783</v>
      </c>
      <c r="AA41" s="18">
        <v>88</v>
      </c>
      <c r="AB41" s="18">
        <v>42</v>
      </c>
      <c r="AC41" s="18">
        <v>46</v>
      </c>
      <c r="AD41" s="79">
        <v>91.304347826087</v>
      </c>
      <c r="AE41" s="80">
        <v>1.3010053222945</v>
      </c>
      <c r="AF41" s="18">
        <v>64</v>
      </c>
      <c r="AG41" s="18">
        <v>31</v>
      </c>
      <c r="AH41" s="18">
        <v>33</v>
      </c>
      <c r="AI41" s="79">
        <v>93.9393939393939</v>
      </c>
      <c r="AJ41" s="80">
        <v>1.10707490053624</v>
      </c>
      <c r="AK41" s="18">
        <v>31</v>
      </c>
      <c r="AL41" s="18">
        <v>14</v>
      </c>
      <c r="AM41" s="18">
        <v>17</v>
      </c>
      <c r="AN41" s="79">
        <v>82.3529411764706</v>
      </c>
      <c r="AO41" s="80">
        <v>0.832214765100671</v>
      </c>
      <c r="AP41" s="18">
        <v>21</v>
      </c>
      <c r="AQ41" s="18">
        <v>13</v>
      </c>
      <c r="AR41" s="18">
        <v>8</v>
      </c>
      <c r="AS41" s="79">
        <v>162.5</v>
      </c>
      <c r="AT41" s="80">
        <v>0.936246098974588</v>
      </c>
      <c r="AU41" s="18">
        <v>10</v>
      </c>
      <c r="AV41" s="18">
        <v>6</v>
      </c>
      <c r="AW41" s="18">
        <v>4</v>
      </c>
      <c r="AX41" s="79">
        <v>150</v>
      </c>
      <c r="AY41" s="80">
        <v>0.597014925373134</v>
      </c>
      <c r="AZ41" s="18">
        <v>10</v>
      </c>
      <c r="BA41" s="18">
        <v>4</v>
      </c>
      <c r="BB41" s="18">
        <v>6</v>
      </c>
      <c r="BC41" s="79">
        <v>66.6666666666667</v>
      </c>
      <c r="BD41" s="80">
        <v>0.602409638554217</v>
      </c>
      <c r="BE41" s="18">
        <v>12</v>
      </c>
      <c r="BF41" s="18">
        <v>5</v>
      </c>
      <c r="BG41" s="18">
        <v>7</v>
      </c>
      <c r="BH41" s="79">
        <v>71.4285714285714</v>
      </c>
      <c r="BI41" s="80">
        <v>1.12781954887218</v>
      </c>
      <c r="BJ41" s="18">
        <v>5</v>
      </c>
      <c r="BK41" s="18">
        <v>2</v>
      </c>
      <c r="BL41" s="18">
        <v>3</v>
      </c>
      <c r="BM41" s="79">
        <v>66.6666666666667</v>
      </c>
      <c r="BN41" s="80">
        <v>0.563063063063063</v>
      </c>
      <c r="BO41" s="18">
        <v>7</v>
      </c>
      <c r="BP41" s="18">
        <v>4</v>
      </c>
      <c r="BQ41" s="18">
        <v>3</v>
      </c>
      <c r="BR41" s="82">
        <v>133.333333333333</v>
      </c>
      <c r="BS41" s="80">
        <v>1.14754098360656</v>
      </c>
      <c r="BT41" s="18">
        <v>3</v>
      </c>
      <c r="BU41" s="18">
        <v>1</v>
      </c>
      <c r="BV41" s="18">
        <v>2</v>
      </c>
      <c r="BW41" s="79">
        <v>50</v>
      </c>
      <c r="BX41" s="80">
        <v>0.610997963340122</v>
      </c>
      <c r="BY41" s="18">
        <v>2</v>
      </c>
      <c r="BZ41" s="18">
        <v>0</v>
      </c>
      <c r="CA41" s="19">
        <v>2</v>
      </c>
      <c r="CB41" s="79" t="s">
        <v>210</v>
      </c>
      <c r="CC41" s="80">
        <v>0.714285714285714</v>
      </c>
      <c r="CD41" s="18">
        <v>3</v>
      </c>
      <c r="CE41" s="18">
        <v>1</v>
      </c>
      <c r="CF41" s="19">
        <v>2</v>
      </c>
      <c r="CG41" s="79">
        <v>50</v>
      </c>
      <c r="CH41" s="80">
        <v>1.22448979591837</v>
      </c>
      <c r="CI41" s="29">
        <v>3</v>
      </c>
      <c r="CJ41" s="18">
        <v>2</v>
      </c>
      <c r="CK41" s="29">
        <v>1</v>
      </c>
      <c r="CL41" s="79">
        <v>200</v>
      </c>
      <c r="CM41" s="80">
        <v>1.74418604651163</v>
      </c>
      <c r="CN41" s="29"/>
      <c r="CO41" s="18"/>
      <c r="CP41" s="29"/>
      <c r="CQ41" s="79" t="s">
        <v>211</v>
      </c>
      <c r="CR41" s="80">
        <v>0</v>
      </c>
      <c r="CS41" s="83">
        <f t="shared" si="14"/>
        <v>0</v>
      </c>
      <c r="CT41" s="78"/>
      <c r="CU41" s="83"/>
      <c r="CV41" s="79" t="str">
        <f t="shared" si="2"/>
        <v>***</v>
      </c>
      <c r="CW41" s="85">
        <f t="shared" si="17"/>
        <v>0</v>
      </c>
    </row>
    <row r="42" spans="1:101" ht="13.5">
      <c r="A42" s="16" t="s">
        <v>88</v>
      </c>
      <c r="B42" s="77">
        <f t="shared" si="12"/>
        <v>262</v>
      </c>
      <c r="C42" s="78">
        <f t="shared" si="13"/>
        <v>127</v>
      </c>
      <c r="D42" s="78">
        <f t="shared" si="13"/>
        <v>135</v>
      </c>
      <c r="E42" s="79">
        <f t="shared" si="15"/>
        <v>94.07407407407408</v>
      </c>
      <c r="F42" s="80">
        <f t="shared" si="16"/>
        <v>0.7662162952564777</v>
      </c>
      <c r="G42" s="18">
        <v>9</v>
      </c>
      <c r="H42" s="18">
        <v>5</v>
      </c>
      <c r="I42" s="18">
        <v>4</v>
      </c>
      <c r="J42" s="79">
        <v>125</v>
      </c>
      <c r="K42" s="81">
        <v>0.36231884057971</v>
      </c>
      <c r="L42" s="35">
        <v>7</v>
      </c>
      <c r="M42" s="18">
        <v>2</v>
      </c>
      <c r="N42" s="18">
        <v>5</v>
      </c>
      <c r="O42" s="79">
        <v>40</v>
      </c>
      <c r="P42" s="80">
        <v>0.429711479435236</v>
      </c>
      <c r="Q42" s="18">
        <v>11</v>
      </c>
      <c r="R42" s="18">
        <v>4</v>
      </c>
      <c r="S42" s="18">
        <v>7</v>
      </c>
      <c r="T42" s="79">
        <v>57.1428571428571</v>
      </c>
      <c r="U42" s="80">
        <v>1.11675126903553</v>
      </c>
      <c r="V42" s="18">
        <v>32</v>
      </c>
      <c r="W42" s="18">
        <v>20</v>
      </c>
      <c r="X42" s="18">
        <v>12</v>
      </c>
      <c r="Y42" s="79">
        <v>166.666666666667</v>
      </c>
      <c r="Z42" s="80">
        <v>0.957224050254263</v>
      </c>
      <c r="AA42" s="18">
        <v>57</v>
      </c>
      <c r="AB42" s="18">
        <v>27</v>
      </c>
      <c r="AC42" s="18">
        <v>30</v>
      </c>
      <c r="AD42" s="79">
        <v>90</v>
      </c>
      <c r="AE42" s="80">
        <v>0.842696629213483</v>
      </c>
      <c r="AF42" s="18">
        <v>39</v>
      </c>
      <c r="AG42" s="18">
        <v>14</v>
      </c>
      <c r="AH42" s="18">
        <v>25</v>
      </c>
      <c r="AI42" s="79">
        <v>56</v>
      </c>
      <c r="AJ42" s="80">
        <v>0.674623767514271</v>
      </c>
      <c r="AK42" s="18">
        <v>20</v>
      </c>
      <c r="AL42" s="18">
        <v>9</v>
      </c>
      <c r="AM42" s="18">
        <v>11</v>
      </c>
      <c r="AN42" s="79">
        <v>81.8181818181818</v>
      </c>
      <c r="AO42" s="80">
        <v>0.536912751677852</v>
      </c>
      <c r="AP42" s="18">
        <v>17</v>
      </c>
      <c r="AQ42" s="18">
        <v>6</v>
      </c>
      <c r="AR42" s="18">
        <v>11</v>
      </c>
      <c r="AS42" s="79">
        <v>54.5454545454545</v>
      </c>
      <c r="AT42" s="80">
        <v>0.757913508693714</v>
      </c>
      <c r="AU42" s="18">
        <v>16</v>
      </c>
      <c r="AV42" s="18">
        <v>10</v>
      </c>
      <c r="AW42" s="18">
        <v>6</v>
      </c>
      <c r="AX42" s="79">
        <v>166.666666666667</v>
      </c>
      <c r="AY42" s="80">
        <v>0.955223880597015</v>
      </c>
      <c r="AZ42" s="18">
        <v>11</v>
      </c>
      <c r="BA42" s="18">
        <v>7</v>
      </c>
      <c r="BB42" s="18">
        <v>4</v>
      </c>
      <c r="BC42" s="79">
        <v>175</v>
      </c>
      <c r="BD42" s="80">
        <v>0.662650602409639</v>
      </c>
      <c r="BE42" s="18">
        <v>12</v>
      </c>
      <c r="BF42" s="18">
        <v>8</v>
      </c>
      <c r="BG42" s="18">
        <v>4</v>
      </c>
      <c r="BH42" s="79">
        <v>200</v>
      </c>
      <c r="BI42" s="80">
        <v>1.12781954887218</v>
      </c>
      <c r="BJ42" s="18">
        <v>10</v>
      </c>
      <c r="BK42" s="18">
        <v>6</v>
      </c>
      <c r="BL42" s="18">
        <v>4</v>
      </c>
      <c r="BM42" s="79">
        <v>150</v>
      </c>
      <c r="BN42" s="80">
        <v>1.12612612612613</v>
      </c>
      <c r="BO42" s="18">
        <v>8</v>
      </c>
      <c r="BP42" s="18">
        <v>5</v>
      </c>
      <c r="BQ42" s="18">
        <v>3</v>
      </c>
      <c r="BR42" s="82">
        <v>166.666666666667</v>
      </c>
      <c r="BS42" s="80">
        <v>1.31147540983607</v>
      </c>
      <c r="BT42" s="18">
        <v>5</v>
      </c>
      <c r="BU42" s="18">
        <v>1</v>
      </c>
      <c r="BV42" s="18">
        <v>4</v>
      </c>
      <c r="BW42" s="79">
        <v>25</v>
      </c>
      <c r="BX42" s="80">
        <v>1.0183299389002</v>
      </c>
      <c r="BY42" s="18">
        <v>3</v>
      </c>
      <c r="BZ42" s="18">
        <v>1</v>
      </c>
      <c r="CA42" s="18">
        <v>2</v>
      </c>
      <c r="CB42" s="79">
        <v>50</v>
      </c>
      <c r="CC42" s="80">
        <v>1.07142857142857</v>
      </c>
      <c r="CD42" s="18">
        <v>2</v>
      </c>
      <c r="CE42" s="18">
        <v>2</v>
      </c>
      <c r="CF42" s="19">
        <v>0</v>
      </c>
      <c r="CG42" s="79" t="s">
        <v>211</v>
      </c>
      <c r="CH42" s="80">
        <v>0.816326530612245</v>
      </c>
      <c r="CI42" s="29">
        <v>1</v>
      </c>
      <c r="CJ42" s="18">
        <v>0</v>
      </c>
      <c r="CK42" s="29">
        <v>1</v>
      </c>
      <c r="CL42" s="79" t="s">
        <v>211</v>
      </c>
      <c r="CM42" s="80">
        <v>0.581395348837209</v>
      </c>
      <c r="CN42" s="29">
        <v>1</v>
      </c>
      <c r="CO42" s="18">
        <v>0</v>
      </c>
      <c r="CP42" s="29">
        <v>1</v>
      </c>
      <c r="CQ42" s="79" t="s">
        <v>210</v>
      </c>
      <c r="CR42" s="80">
        <v>0.99009900990099</v>
      </c>
      <c r="CS42" s="83">
        <f t="shared" si="14"/>
        <v>1</v>
      </c>
      <c r="CT42" s="78"/>
      <c r="CU42" s="83">
        <v>1</v>
      </c>
      <c r="CV42" s="79">
        <f t="shared" si="2"/>
        <v>0</v>
      </c>
      <c r="CW42" s="85">
        <f t="shared" si="17"/>
        <v>1.8518518518518516</v>
      </c>
    </row>
    <row r="43" spans="1:101" s="4" customFormat="1" ht="12.75" customHeight="1">
      <c r="A43" s="41" t="s">
        <v>89</v>
      </c>
      <c r="B43" s="105">
        <f t="shared" si="12"/>
        <v>236</v>
      </c>
      <c r="C43" s="106">
        <f t="shared" si="13"/>
        <v>113</v>
      </c>
      <c r="D43" s="106">
        <f t="shared" si="13"/>
        <v>123</v>
      </c>
      <c r="E43" s="107">
        <f t="shared" si="15"/>
        <v>91.869918699187</v>
      </c>
      <c r="F43" s="108">
        <f t="shared" si="16"/>
        <v>0.6901795636661403</v>
      </c>
      <c r="G43" s="33">
        <v>11</v>
      </c>
      <c r="H43" s="33">
        <v>6</v>
      </c>
      <c r="I43" s="33">
        <v>5</v>
      </c>
      <c r="J43" s="107">
        <v>120</v>
      </c>
      <c r="K43" s="109">
        <v>0.442834138486312</v>
      </c>
      <c r="L43" s="32">
        <v>4</v>
      </c>
      <c r="M43" s="33">
        <v>3</v>
      </c>
      <c r="N43" s="33">
        <v>1</v>
      </c>
      <c r="O43" s="107">
        <v>300</v>
      </c>
      <c r="P43" s="108">
        <v>0.245549416820135</v>
      </c>
      <c r="Q43" s="33">
        <v>6</v>
      </c>
      <c r="R43" s="33">
        <v>3</v>
      </c>
      <c r="S43" s="33">
        <v>3</v>
      </c>
      <c r="T43" s="107">
        <v>100</v>
      </c>
      <c r="U43" s="108">
        <v>0.609137055837563</v>
      </c>
      <c r="V43" s="33">
        <v>34</v>
      </c>
      <c r="W43" s="33">
        <v>23</v>
      </c>
      <c r="X43" s="33">
        <v>11</v>
      </c>
      <c r="Y43" s="107">
        <v>209.090909090909</v>
      </c>
      <c r="Z43" s="108">
        <v>1.01705055339515</v>
      </c>
      <c r="AA43" s="33">
        <v>47</v>
      </c>
      <c r="AB43" s="33">
        <v>19</v>
      </c>
      <c r="AC43" s="33">
        <v>28</v>
      </c>
      <c r="AD43" s="107">
        <v>67.8571428571429</v>
      </c>
      <c r="AE43" s="108">
        <v>0.694855115316381</v>
      </c>
      <c r="AF43" s="33">
        <v>38</v>
      </c>
      <c r="AG43" s="33">
        <v>17</v>
      </c>
      <c r="AH43" s="33">
        <v>21</v>
      </c>
      <c r="AI43" s="107">
        <v>80.9523809523809</v>
      </c>
      <c r="AJ43" s="108">
        <v>0.657325722193392</v>
      </c>
      <c r="AK43" s="33">
        <v>19</v>
      </c>
      <c r="AL43" s="33">
        <v>6</v>
      </c>
      <c r="AM43" s="33">
        <v>13</v>
      </c>
      <c r="AN43" s="107">
        <v>46.1538461538462</v>
      </c>
      <c r="AO43" s="108">
        <v>0.51006711409396</v>
      </c>
      <c r="AP43" s="33">
        <v>11</v>
      </c>
      <c r="AQ43" s="33">
        <v>6</v>
      </c>
      <c r="AR43" s="33">
        <v>5</v>
      </c>
      <c r="AS43" s="107">
        <v>120</v>
      </c>
      <c r="AT43" s="108">
        <v>0.490414623272403</v>
      </c>
      <c r="AU43" s="33">
        <v>16</v>
      </c>
      <c r="AV43" s="33">
        <v>9</v>
      </c>
      <c r="AW43" s="33">
        <v>7</v>
      </c>
      <c r="AX43" s="107">
        <v>128.571428571429</v>
      </c>
      <c r="AY43" s="108">
        <v>0.955223880597015</v>
      </c>
      <c r="AZ43" s="33">
        <v>11</v>
      </c>
      <c r="BA43" s="33">
        <v>4</v>
      </c>
      <c r="BB43" s="33">
        <v>7</v>
      </c>
      <c r="BC43" s="107">
        <v>57.1428571428571</v>
      </c>
      <c r="BD43" s="108">
        <v>0.662650602409639</v>
      </c>
      <c r="BE43" s="33">
        <v>8</v>
      </c>
      <c r="BF43" s="33">
        <v>2</v>
      </c>
      <c r="BG43" s="33">
        <v>6</v>
      </c>
      <c r="BH43" s="107">
        <v>33.3333333333333</v>
      </c>
      <c r="BI43" s="108">
        <v>0.75187969924812</v>
      </c>
      <c r="BJ43" s="33">
        <v>6</v>
      </c>
      <c r="BK43" s="33">
        <v>4</v>
      </c>
      <c r="BL43" s="33">
        <v>2</v>
      </c>
      <c r="BM43" s="107">
        <v>200</v>
      </c>
      <c r="BN43" s="108">
        <v>0.675675675675676</v>
      </c>
      <c r="BO43" s="33">
        <v>9</v>
      </c>
      <c r="BP43" s="33">
        <v>6</v>
      </c>
      <c r="BQ43" s="33">
        <v>3</v>
      </c>
      <c r="BR43" s="110">
        <v>200</v>
      </c>
      <c r="BS43" s="108">
        <v>1.47540983606557</v>
      </c>
      <c r="BT43" s="33">
        <v>6</v>
      </c>
      <c r="BU43" s="33">
        <v>3</v>
      </c>
      <c r="BV43" s="33">
        <v>3</v>
      </c>
      <c r="BW43" s="107">
        <v>100</v>
      </c>
      <c r="BX43" s="108">
        <v>1.22199592668024</v>
      </c>
      <c r="BY43" s="33">
        <v>2</v>
      </c>
      <c r="BZ43" s="33">
        <v>0</v>
      </c>
      <c r="CA43" s="33">
        <v>2</v>
      </c>
      <c r="CB43" s="107" t="s">
        <v>210</v>
      </c>
      <c r="CC43" s="108">
        <v>0.714285714285714</v>
      </c>
      <c r="CD43" s="33">
        <v>5</v>
      </c>
      <c r="CE43" s="33">
        <v>2</v>
      </c>
      <c r="CF43" s="34">
        <v>3</v>
      </c>
      <c r="CG43" s="107">
        <v>66.6666666666667</v>
      </c>
      <c r="CH43" s="108">
        <v>2.04081632653061</v>
      </c>
      <c r="CI43" s="40">
        <v>1</v>
      </c>
      <c r="CJ43" s="33">
        <v>0</v>
      </c>
      <c r="CK43" s="40">
        <v>1</v>
      </c>
      <c r="CL43" s="107" t="s">
        <v>211</v>
      </c>
      <c r="CM43" s="108">
        <v>0.581395348837209</v>
      </c>
      <c r="CN43" s="40">
        <v>1</v>
      </c>
      <c r="CO43" s="33">
        <v>0</v>
      </c>
      <c r="CP43" s="40">
        <v>1</v>
      </c>
      <c r="CQ43" s="107" t="s">
        <v>210</v>
      </c>
      <c r="CR43" s="108">
        <v>0.99009900990099</v>
      </c>
      <c r="CS43" s="111">
        <f t="shared" si="14"/>
        <v>1</v>
      </c>
      <c r="CT43" s="106"/>
      <c r="CU43" s="111">
        <v>1</v>
      </c>
      <c r="CV43" s="107">
        <f t="shared" si="2"/>
        <v>0</v>
      </c>
      <c r="CW43" s="112">
        <f t="shared" si="17"/>
        <v>1.8518518518518516</v>
      </c>
    </row>
    <row r="44" spans="1:101" ht="13.5">
      <c r="A44" s="43" t="s">
        <v>90</v>
      </c>
      <c r="B44" s="69">
        <f>SUM(B45:B46)</f>
        <v>876</v>
      </c>
      <c r="C44" s="70">
        <f>SUM(C45:C46)</f>
        <v>415</v>
      </c>
      <c r="D44" s="70">
        <f>SUM(D45:D46)</f>
        <v>461</v>
      </c>
      <c r="E44" s="71">
        <f t="shared" si="15"/>
        <v>90.02169197396964</v>
      </c>
      <c r="F44" s="72">
        <f t="shared" si="16"/>
        <v>2.561852956659063</v>
      </c>
      <c r="G44" s="70">
        <f>SUM(G45:G46)</f>
        <v>65</v>
      </c>
      <c r="H44" s="70">
        <f>SUM(H45:H46)</f>
        <v>31</v>
      </c>
      <c r="I44" s="70">
        <f>SUM(I45:I46)</f>
        <v>34</v>
      </c>
      <c r="J44" s="71">
        <f>IF(ISERROR(H44/I44),"***",H44/I44*100)</f>
        <v>91.17647058823529</v>
      </c>
      <c r="K44" s="72">
        <f>G44/$G$7*100</f>
        <v>2.6167471819645733</v>
      </c>
      <c r="L44" s="73">
        <f>SUM(L45:L46)</f>
        <v>32</v>
      </c>
      <c r="M44" s="70">
        <f>SUM(M45:M46)</f>
        <v>17</v>
      </c>
      <c r="N44" s="70">
        <f>SUM(N45:N46)</f>
        <v>15</v>
      </c>
      <c r="O44" s="71">
        <f>IF(ISERROR(M44/N44),"***",M44/N44*100)</f>
        <v>113.33333333333333</v>
      </c>
      <c r="P44" s="72">
        <f>L44/$L$7*100</f>
        <v>1.9643953345610803</v>
      </c>
      <c r="Q44" s="70">
        <f>SUM(Q45:Q46)</f>
        <v>18</v>
      </c>
      <c r="R44" s="70">
        <f>SUM(R45:R46)</f>
        <v>12</v>
      </c>
      <c r="S44" s="70">
        <f>SUM(S45:S46)</f>
        <v>6</v>
      </c>
      <c r="T44" s="71">
        <f>IF(ISERROR(R44/S44),"***",R44/S44*100)</f>
        <v>200</v>
      </c>
      <c r="U44" s="72">
        <f>Q44/$Q$7*100</f>
        <v>1.8274111675126905</v>
      </c>
      <c r="V44" s="70">
        <f>SUM(V45:V46)</f>
        <v>110</v>
      </c>
      <c r="W44" s="70">
        <f>SUM(W45:W46)</f>
        <v>62</v>
      </c>
      <c r="X44" s="70">
        <f>SUM(X45:X46)</f>
        <v>48</v>
      </c>
      <c r="Y44" s="71">
        <f>IF(ISERROR(W44/X44),"***",W44/X44*100)</f>
        <v>129.16666666666669</v>
      </c>
      <c r="Z44" s="72">
        <f>V44/$V$7*100</f>
        <v>3.290457672749028</v>
      </c>
      <c r="AA44" s="70">
        <f>SUM(AA45:AA46)</f>
        <v>179</v>
      </c>
      <c r="AB44" s="70">
        <f>SUM(AB45:AB46)</f>
        <v>81</v>
      </c>
      <c r="AC44" s="70">
        <f>SUM(AC45:AC46)</f>
        <v>98</v>
      </c>
      <c r="AD44" s="71">
        <f>IF(ISERROR(AB44/AC44),"***",AB44/AC44*100)</f>
        <v>82.6530612244898</v>
      </c>
      <c r="AE44" s="72">
        <f>AA44/$AA$7*100</f>
        <v>2.6463630987581315</v>
      </c>
      <c r="AF44" s="70">
        <f>SUM(AF45:AF46)</f>
        <v>179</v>
      </c>
      <c r="AG44" s="70">
        <f>SUM(AG45:AG46)</f>
        <v>69</v>
      </c>
      <c r="AH44" s="70">
        <f>SUM(AH45:AH46)</f>
        <v>110</v>
      </c>
      <c r="AI44" s="71">
        <f>IF(ISERROR(AG44/AH44),"***",AG44/AH44*100)</f>
        <v>62.727272727272734</v>
      </c>
      <c r="AJ44" s="72">
        <f>AF44/$AF$7*100</f>
        <v>3.0963501124372947</v>
      </c>
      <c r="AK44" s="70">
        <f>SUM(AK45:AK46)</f>
        <v>81</v>
      </c>
      <c r="AL44" s="70">
        <f>SUM(AL45:AL46)</f>
        <v>35</v>
      </c>
      <c r="AM44" s="70">
        <f>SUM(AM45:AM46)</f>
        <v>46</v>
      </c>
      <c r="AN44" s="71">
        <f>IF(ISERROR(AL44/AM44),"***",AL44/AM44*100)</f>
        <v>76.08695652173914</v>
      </c>
      <c r="AO44" s="72">
        <f>AK44/$AK$7*100</f>
        <v>2.174496644295302</v>
      </c>
      <c r="AP44" s="70">
        <f>SUM(AP45:AP46)</f>
        <v>52</v>
      </c>
      <c r="AQ44" s="70">
        <f>SUM(AQ45:AQ46)</f>
        <v>25</v>
      </c>
      <c r="AR44" s="70">
        <f>SUM(AR45:AR46)</f>
        <v>27</v>
      </c>
      <c r="AS44" s="71">
        <f>IF(ISERROR(AQ44/AR44),"***",AQ44/AR44*100)</f>
        <v>92.5925925925926</v>
      </c>
      <c r="AT44" s="72">
        <f>AP44/$AP$7*100</f>
        <v>2.31832367365136</v>
      </c>
      <c r="AU44" s="70">
        <f>SUM(AU45:AU46)</f>
        <v>40</v>
      </c>
      <c r="AV44" s="70">
        <f>SUM(AV45:AV46)</f>
        <v>24</v>
      </c>
      <c r="AW44" s="70">
        <f>SUM(AW45:AW46)</f>
        <v>16</v>
      </c>
      <c r="AX44" s="71">
        <f>IF(ISERROR(AV44/AW44),"***",AV44/AW44*100)</f>
        <v>150</v>
      </c>
      <c r="AY44" s="72">
        <f>AU44/$AU$7*100</f>
        <v>2.3880597014925375</v>
      </c>
      <c r="AZ44" s="70">
        <f>SUM(AZ45:AZ46)</f>
        <v>28</v>
      </c>
      <c r="BA44" s="70">
        <f>SUM(BA45:BA46)</f>
        <v>12</v>
      </c>
      <c r="BB44" s="70">
        <f>SUM(BB45:BB46)</f>
        <v>16</v>
      </c>
      <c r="BC44" s="71">
        <f>IF(ISERROR(BA44/BB44),"***",BA44/BB44*100)</f>
        <v>75</v>
      </c>
      <c r="BD44" s="72">
        <f>AZ44/$AZ$7*100</f>
        <v>1.6867469879518073</v>
      </c>
      <c r="BE44" s="70">
        <f>SUM(BE45:BE46)</f>
        <v>23</v>
      </c>
      <c r="BF44" s="70">
        <f>SUM(BF45:BF46)</f>
        <v>16</v>
      </c>
      <c r="BG44" s="70">
        <f>SUM(BG45:BG46)</f>
        <v>7</v>
      </c>
      <c r="BH44" s="71">
        <f>IF(ISERROR(BF44/BG44),"***",BF44/BG44*100)</f>
        <v>228.57142857142856</v>
      </c>
      <c r="BI44" s="72">
        <f>BE44/$BE$7*100</f>
        <v>2.161654135338346</v>
      </c>
      <c r="BJ44" s="70">
        <f>SUM(BJ45:BJ46)</f>
        <v>15</v>
      </c>
      <c r="BK44" s="70">
        <f>SUM(BK45:BK46)</f>
        <v>11</v>
      </c>
      <c r="BL44" s="70">
        <f>SUM(BL45:BL46)</f>
        <v>4</v>
      </c>
      <c r="BM44" s="71">
        <f>IF(ISERROR(BK44/BL44),"***",BK44/BL44*100)</f>
        <v>275</v>
      </c>
      <c r="BN44" s="72">
        <f>BJ44/$BJ$7*100</f>
        <v>1.6891891891891893</v>
      </c>
      <c r="BO44" s="70">
        <f>SUM(BO45:BO46)</f>
        <v>16</v>
      </c>
      <c r="BP44" s="70">
        <f>SUM(BP45:BP46)</f>
        <v>4</v>
      </c>
      <c r="BQ44" s="70">
        <f>SUM(BQ45:BQ46)</f>
        <v>12</v>
      </c>
      <c r="BR44" s="71">
        <f>IF(ISERROR(BP44/BQ44),"***",BP44/BQ44*100)</f>
        <v>33.33333333333333</v>
      </c>
      <c r="BS44" s="72">
        <f>BO44/$BO$7*100</f>
        <v>2.622950819672131</v>
      </c>
      <c r="BT44" s="70">
        <f>SUM(BT45:BT46)</f>
        <v>14</v>
      </c>
      <c r="BU44" s="70">
        <f>SUM(BU45:BU46)</f>
        <v>9</v>
      </c>
      <c r="BV44" s="70">
        <f>SUM(BV45:BV46)</f>
        <v>5</v>
      </c>
      <c r="BW44" s="71">
        <f>IF(ISERROR(BU44/BV44),"***",BU44/BV44*100)</f>
        <v>180</v>
      </c>
      <c r="BX44" s="72">
        <f>BT44/$BT$7*100</f>
        <v>2.8513238289205702</v>
      </c>
      <c r="BY44" s="70">
        <f>SUM(BY45:BY46)</f>
        <v>9</v>
      </c>
      <c r="BZ44" s="70">
        <f>SUM(BZ45:BZ46)</f>
        <v>5</v>
      </c>
      <c r="CA44" s="70">
        <f>SUM(CA45:CA46)</f>
        <v>4</v>
      </c>
      <c r="CB44" s="71">
        <f>IF(ISERROR(BZ44/CA44),"***",BZ44/CA44*100)</f>
        <v>125</v>
      </c>
      <c r="CC44" s="72">
        <f>BY44/$BY$7*100</f>
        <v>3.214285714285714</v>
      </c>
      <c r="CD44" s="70">
        <f>SUM(CD45:CD46)</f>
        <v>8</v>
      </c>
      <c r="CE44" s="70">
        <f>SUM(CE45:CE46)</f>
        <v>1</v>
      </c>
      <c r="CF44" s="74">
        <f>SUM(CF45:CF46)</f>
        <v>7</v>
      </c>
      <c r="CG44" s="71">
        <f>IF(ISERROR(CE44/CF44),"***",CE44/CF44*100)</f>
        <v>14.285714285714285</v>
      </c>
      <c r="CH44" s="72">
        <f>CD44/$CD$7*100</f>
        <v>3.2653061224489797</v>
      </c>
      <c r="CI44" s="75">
        <f>SUM(CI45:CI46)</f>
        <v>3</v>
      </c>
      <c r="CJ44" s="70">
        <f>SUM(CJ45:CJ46)</f>
        <v>0</v>
      </c>
      <c r="CK44" s="75">
        <f>SUM(CK45:CK46)</f>
        <v>3</v>
      </c>
      <c r="CL44" s="71">
        <f>IF(ISERROR(CJ44/CK44),"***",CJ44/CK44*100)</f>
        <v>0</v>
      </c>
      <c r="CM44" s="72">
        <f>CI44/$CI$7*100</f>
        <v>1.744186046511628</v>
      </c>
      <c r="CN44" s="75">
        <f>SUM(CN45:CN46)</f>
        <v>3</v>
      </c>
      <c r="CO44" s="70">
        <f>SUM(CO45:CO46)</f>
        <v>1</v>
      </c>
      <c r="CP44" s="75">
        <f>SUM(CP45:CP46)</f>
        <v>2</v>
      </c>
      <c r="CQ44" s="71">
        <f>IF(ISERROR(CO44/CP44),"***",CO44/CP44*100)</f>
        <v>50</v>
      </c>
      <c r="CR44" s="72">
        <f>CN44/$CN$7*100</f>
        <v>2.9702970297029703</v>
      </c>
      <c r="CS44" s="75">
        <f>SUM(CS45:CS46)</f>
        <v>1</v>
      </c>
      <c r="CT44" s="70">
        <f>SUM(CT45:CT46)</f>
        <v>0</v>
      </c>
      <c r="CU44" s="75">
        <f>SUM(CU45:CU46)</f>
        <v>1</v>
      </c>
      <c r="CV44" s="71">
        <f t="shared" si="2"/>
        <v>0</v>
      </c>
      <c r="CW44" s="94">
        <f t="shared" si="17"/>
        <v>1.8518518518518516</v>
      </c>
    </row>
    <row r="45" spans="1:101" ht="13.5">
      <c r="A45" s="44" t="s">
        <v>91</v>
      </c>
      <c r="B45" s="77">
        <f>SUM(C45:D45)</f>
        <v>420</v>
      </c>
      <c r="C45" s="78">
        <f>H45+M45+R45+W45+AB45+AG45+AL45+AQ45+AV45+BA45+BF45+BK45+BP45+BU45+BZ45+CE45+CJ45+CO45+CT45</f>
        <v>194</v>
      </c>
      <c r="D45" s="78">
        <f>I45+N45+S45+X45+AC45+AH45+AM45+AR45+AW45+BB45+BG45+BL45+BQ45+BV45+CA45+CF45+CK45+CP45+CU45</f>
        <v>226</v>
      </c>
      <c r="E45" s="79">
        <f t="shared" si="15"/>
        <v>85.84070796460178</v>
      </c>
      <c r="F45" s="80">
        <f t="shared" si="16"/>
        <v>1.2282856641516056</v>
      </c>
      <c r="G45" s="18">
        <v>29</v>
      </c>
      <c r="H45" s="18">
        <v>13</v>
      </c>
      <c r="I45" s="18">
        <v>16</v>
      </c>
      <c r="J45" s="79">
        <v>81.25</v>
      </c>
      <c r="K45" s="81">
        <v>1.16747181964573</v>
      </c>
      <c r="L45" s="35">
        <v>20</v>
      </c>
      <c r="M45" s="18">
        <v>11</v>
      </c>
      <c r="N45" s="18">
        <v>9</v>
      </c>
      <c r="O45" s="79">
        <v>122.222222222222</v>
      </c>
      <c r="P45" s="80">
        <v>1.22774708410068</v>
      </c>
      <c r="Q45" s="18">
        <v>13</v>
      </c>
      <c r="R45" s="18">
        <v>7</v>
      </c>
      <c r="S45" s="18">
        <v>6</v>
      </c>
      <c r="T45" s="79">
        <v>116.666666666667</v>
      </c>
      <c r="U45" s="80">
        <v>1.31979695431472</v>
      </c>
      <c r="V45" s="18">
        <v>39</v>
      </c>
      <c r="W45" s="18">
        <v>22</v>
      </c>
      <c r="X45" s="18">
        <v>17</v>
      </c>
      <c r="Y45" s="79">
        <v>129.411764705882</v>
      </c>
      <c r="Z45" s="80">
        <v>1.16661681124738</v>
      </c>
      <c r="AA45" s="18">
        <v>94</v>
      </c>
      <c r="AB45" s="18">
        <v>44</v>
      </c>
      <c r="AC45" s="18">
        <v>50</v>
      </c>
      <c r="AD45" s="79">
        <v>88</v>
      </c>
      <c r="AE45" s="80">
        <v>1.38971023063276</v>
      </c>
      <c r="AF45" s="18">
        <v>74</v>
      </c>
      <c r="AG45" s="18">
        <v>25</v>
      </c>
      <c r="AH45" s="18">
        <v>49</v>
      </c>
      <c r="AI45" s="79">
        <v>51.0204081632653</v>
      </c>
      <c r="AJ45" s="80">
        <v>1.28005535374503</v>
      </c>
      <c r="AK45" s="18">
        <v>38</v>
      </c>
      <c r="AL45" s="18">
        <v>16</v>
      </c>
      <c r="AM45" s="18">
        <v>22</v>
      </c>
      <c r="AN45" s="79">
        <v>72.7272727272727</v>
      </c>
      <c r="AO45" s="80">
        <v>1.02013422818792</v>
      </c>
      <c r="AP45" s="18">
        <v>28</v>
      </c>
      <c r="AQ45" s="18">
        <v>13</v>
      </c>
      <c r="AR45" s="18">
        <v>15</v>
      </c>
      <c r="AS45" s="79">
        <v>86.6666666666667</v>
      </c>
      <c r="AT45" s="80">
        <v>1.24832813196612</v>
      </c>
      <c r="AU45" s="18">
        <v>21</v>
      </c>
      <c r="AV45" s="18">
        <v>14</v>
      </c>
      <c r="AW45" s="18">
        <v>7</v>
      </c>
      <c r="AX45" s="79">
        <v>200</v>
      </c>
      <c r="AY45" s="80">
        <v>1.25373134328358</v>
      </c>
      <c r="AZ45" s="18">
        <v>15</v>
      </c>
      <c r="BA45" s="18">
        <v>9</v>
      </c>
      <c r="BB45" s="18">
        <v>6</v>
      </c>
      <c r="BC45" s="79">
        <v>150</v>
      </c>
      <c r="BD45" s="80">
        <v>0.903614457831325</v>
      </c>
      <c r="BE45" s="18">
        <v>11</v>
      </c>
      <c r="BF45" s="18">
        <v>7</v>
      </c>
      <c r="BG45" s="18">
        <v>4</v>
      </c>
      <c r="BH45" s="79">
        <v>175</v>
      </c>
      <c r="BI45" s="80">
        <v>1.03383458646617</v>
      </c>
      <c r="BJ45" s="18">
        <v>9</v>
      </c>
      <c r="BK45" s="18">
        <v>6</v>
      </c>
      <c r="BL45" s="18">
        <v>3</v>
      </c>
      <c r="BM45" s="79">
        <v>200</v>
      </c>
      <c r="BN45" s="80">
        <v>1.01351351351351</v>
      </c>
      <c r="BO45" s="18">
        <v>5</v>
      </c>
      <c r="BP45" s="18">
        <v>0</v>
      </c>
      <c r="BQ45" s="18">
        <v>5</v>
      </c>
      <c r="BR45" s="82" t="s">
        <v>210</v>
      </c>
      <c r="BS45" s="80">
        <v>0.819672131147541</v>
      </c>
      <c r="BT45" s="18">
        <v>8</v>
      </c>
      <c r="BU45" s="18">
        <v>3</v>
      </c>
      <c r="BV45" s="18">
        <v>5</v>
      </c>
      <c r="BW45" s="79">
        <v>60</v>
      </c>
      <c r="BX45" s="80">
        <v>1.62932790224033</v>
      </c>
      <c r="BY45" s="18">
        <v>5</v>
      </c>
      <c r="BZ45" s="18">
        <v>2</v>
      </c>
      <c r="CA45" s="18">
        <v>3</v>
      </c>
      <c r="CB45" s="79">
        <v>66.6666666666667</v>
      </c>
      <c r="CC45" s="80">
        <v>1.78571428571429</v>
      </c>
      <c r="CD45" s="18">
        <v>6</v>
      </c>
      <c r="CE45" s="18">
        <v>1</v>
      </c>
      <c r="CF45" s="19">
        <v>5</v>
      </c>
      <c r="CG45" s="79">
        <v>20</v>
      </c>
      <c r="CH45" s="80">
        <v>2.44897959183673</v>
      </c>
      <c r="CI45" s="29">
        <v>3</v>
      </c>
      <c r="CJ45" s="18">
        <v>0</v>
      </c>
      <c r="CK45" s="29">
        <v>3</v>
      </c>
      <c r="CL45" s="79" t="s">
        <v>211</v>
      </c>
      <c r="CM45" s="80">
        <v>1.74418604651163</v>
      </c>
      <c r="CN45" s="29">
        <v>2</v>
      </c>
      <c r="CO45" s="18">
        <v>1</v>
      </c>
      <c r="CP45" s="29">
        <v>1</v>
      </c>
      <c r="CQ45" s="79">
        <v>100</v>
      </c>
      <c r="CR45" s="80">
        <v>1.98019801980198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456</v>
      </c>
      <c r="C46" s="78">
        <f>H46+M46+R46+W46+AB46+AG46+AL46+AQ46+AV46+BA46+BF46+BK46+BP46+BU46+BZ46+CE46+CJ46+CO46+CT46</f>
        <v>221</v>
      </c>
      <c r="D46" s="78">
        <f>I46+N46+S46+X46+AC46+AH46+AM46+AR46+AW46+BB46+BG46+BL46+BQ46+BV46+CA46+CF46+CK46+CP46+CU46</f>
        <v>235</v>
      </c>
      <c r="E46" s="79">
        <f t="shared" si="15"/>
        <v>94.04255319148936</v>
      </c>
      <c r="F46" s="80">
        <f t="shared" si="16"/>
        <v>1.3335672925074573</v>
      </c>
      <c r="G46" s="18">
        <v>36</v>
      </c>
      <c r="H46" s="18">
        <v>18</v>
      </c>
      <c r="I46" s="18">
        <v>18</v>
      </c>
      <c r="J46" s="79">
        <v>100</v>
      </c>
      <c r="K46" s="81">
        <v>1.44927536231884</v>
      </c>
      <c r="L46" s="35">
        <v>12</v>
      </c>
      <c r="M46" s="18">
        <v>6</v>
      </c>
      <c r="N46" s="18">
        <v>6</v>
      </c>
      <c r="O46" s="79">
        <v>100</v>
      </c>
      <c r="P46" s="80">
        <v>0.736648250460405</v>
      </c>
      <c r="Q46" s="18">
        <v>5</v>
      </c>
      <c r="R46" s="18">
        <v>5</v>
      </c>
      <c r="S46" s="18">
        <v>0</v>
      </c>
      <c r="T46" s="79" t="s">
        <v>211</v>
      </c>
      <c r="U46" s="80">
        <v>0.50761421319797</v>
      </c>
      <c r="V46" s="18">
        <v>71</v>
      </c>
      <c r="W46" s="18">
        <v>40</v>
      </c>
      <c r="X46" s="18">
        <v>31</v>
      </c>
      <c r="Y46" s="79">
        <v>129.032258064516</v>
      </c>
      <c r="Z46" s="80">
        <v>2.12384086150165</v>
      </c>
      <c r="AA46" s="18">
        <v>85</v>
      </c>
      <c r="AB46" s="18">
        <v>37</v>
      </c>
      <c r="AC46" s="18">
        <v>48</v>
      </c>
      <c r="AD46" s="79">
        <v>77.0833333333333</v>
      </c>
      <c r="AE46" s="80">
        <v>1.25665286812537</v>
      </c>
      <c r="AF46" s="18">
        <v>105</v>
      </c>
      <c r="AG46" s="18">
        <v>44</v>
      </c>
      <c r="AH46" s="18">
        <v>61</v>
      </c>
      <c r="AI46" s="79">
        <v>72.1311475409836</v>
      </c>
      <c r="AJ46" s="80">
        <v>1.81629475869227</v>
      </c>
      <c r="AK46" s="18">
        <v>43</v>
      </c>
      <c r="AL46" s="18">
        <v>19</v>
      </c>
      <c r="AM46" s="18">
        <v>24</v>
      </c>
      <c r="AN46" s="79">
        <v>79.1666666666667</v>
      </c>
      <c r="AO46" s="80">
        <v>1.15436241610738</v>
      </c>
      <c r="AP46" s="18">
        <v>24</v>
      </c>
      <c r="AQ46" s="18">
        <v>12</v>
      </c>
      <c r="AR46" s="18">
        <v>12</v>
      </c>
      <c r="AS46" s="79">
        <v>100</v>
      </c>
      <c r="AT46" s="80">
        <v>1.06999554168524</v>
      </c>
      <c r="AU46" s="18">
        <v>19</v>
      </c>
      <c r="AV46" s="18">
        <v>10</v>
      </c>
      <c r="AW46" s="18">
        <v>9</v>
      </c>
      <c r="AX46" s="79">
        <v>111.111111111111</v>
      </c>
      <c r="AY46" s="80">
        <v>1.13432835820896</v>
      </c>
      <c r="AZ46" s="18">
        <v>13</v>
      </c>
      <c r="BA46" s="18">
        <v>3</v>
      </c>
      <c r="BB46" s="18">
        <v>10</v>
      </c>
      <c r="BC46" s="79">
        <v>30</v>
      </c>
      <c r="BD46" s="80">
        <v>0.783132530120482</v>
      </c>
      <c r="BE46" s="18">
        <v>12</v>
      </c>
      <c r="BF46" s="18">
        <v>9</v>
      </c>
      <c r="BG46" s="18">
        <v>3</v>
      </c>
      <c r="BH46" s="79">
        <v>300</v>
      </c>
      <c r="BI46" s="80">
        <v>1.12781954887218</v>
      </c>
      <c r="BJ46" s="18">
        <v>6</v>
      </c>
      <c r="BK46" s="18">
        <v>5</v>
      </c>
      <c r="BL46" s="18">
        <v>1</v>
      </c>
      <c r="BM46" s="79">
        <v>500</v>
      </c>
      <c r="BN46" s="80">
        <v>0.675675675675676</v>
      </c>
      <c r="BO46" s="18">
        <v>11</v>
      </c>
      <c r="BP46" s="18">
        <v>4</v>
      </c>
      <c r="BQ46" s="18">
        <v>7</v>
      </c>
      <c r="BR46" s="82">
        <v>57.1428571428571</v>
      </c>
      <c r="BS46" s="80">
        <v>1.80327868852459</v>
      </c>
      <c r="BT46" s="18">
        <v>6</v>
      </c>
      <c r="BU46" s="18">
        <v>6</v>
      </c>
      <c r="BV46" s="18">
        <v>0</v>
      </c>
      <c r="BW46" s="79" t="s">
        <v>211</v>
      </c>
      <c r="BX46" s="80">
        <v>1.22199592668024</v>
      </c>
      <c r="BY46" s="18">
        <v>4</v>
      </c>
      <c r="BZ46" s="18">
        <v>3</v>
      </c>
      <c r="CA46" s="18">
        <v>1</v>
      </c>
      <c r="CB46" s="79">
        <v>300</v>
      </c>
      <c r="CC46" s="80">
        <v>1.42857142857143</v>
      </c>
      <c r="CD46" s="18">
        <v>2</v>
      </c>
      <c r="CE46" s="18">
        <v>0</v>
      </c>
      <c r="CF46" s="19">
        <v>2</v>
      </c>
      <c r="CG46" s="79" t="s">
        <v>210</v>
      </c>
      <c r="CH46" s="80">
        <v>0.816326530612245</v>
      </c>
      <c r="CJ46" s="18"/>
      <c r="CK46" s="29"/>
      <c r="CL46" s="79" t="s">
        <v>211</v>
      </c>
      <c r="CM46" s="80">
        <v>0</v>
      </c>
      <c r="CN46" s="29">
        <v>1</v>
      </c>
      <c r="CO46" s="18">
        <v>0</v>
      </c>
      <c r="CP46" s="29">
        <v>1</v>
      </c>
      <c r="CQ46" s="79" t="s">
        <v>210</v>
      </c>
      <c r="CR46" s="80">
        <v>0.99009900990099</v>
      </c>
      <c r="CS46" s="83">
        <f>SUM(CT46:CU46)</f>
        <v>1</v>
      </c>
      <c r="CT46" s="78"/>
      <c r="CU46" s="83">
        <v>1</v>
      </c>
      <c r="CV46" s="79">
        <f t="shared" si="2"/>
        <v>0</v>
      </c>
      <c r="CW46" s="85">
        <f t="shared" si="17"/>
        <v>1.8518518518518516</v>
      </c>
    </row>
    <row r="47" spans="1:101" ht="13.5">
      <c r="A47" s="43" t="s">
        <v>93</v>
      </c>
      <c r="B47" s="69">
        <f>SUM(B48:B51)</f>
        <v>1833</v>
      </c>
      <c r="C47" s="70">
        <f>SUM(C48:C51)</f>
        <v>891</v>
      </c>
      <c r="D47" s="70">
        <f>SUM(D48:D51)</f>
        <v>942</v>
      </c>
      <c r="E47" s="71">
        <f t="shared" si="15"/>
        <v>94.5859872611465</v>
      </c>
      <c r="F47" s="72">
        <f t="shared" si="16"/>
        <v>5.360589577118793</v>
      </c>
      <c r="G47" s="70">
        <f>SUM(G48:G51)</f>
        <v>153</v>
      </c>
      <c r="H47" s="70">
        <f>SUM(H48:H51)</f>
        <v>71</v>
      </c>
      <c r="I47" s="70">
        <f>SUM(I48:I51)</f>
        <v>82</v>
      </c>
      <c r="J47" s="71">
        <f>IF(ISERROR(H47/I47),"***",H47/I47*100)</f>
        <v>86.58536585365853</v>
      </c>
      <c r="K47" s="72">
        <f>G47/$G$7*100</f>
        <v>6.159420289855073</v>
      </c>
      <c r="L47" s="73">
        <f>SUM(L48:L51)</f>
        <v>74</v>
      </c>
      <c r="M47" s="70">
        <f>SUM(M48:M51)</f>
        <v>37</v>
      </c>
      <c r="N47" s="70">
        <f>SUM(N48:N51)</f>
        <v>37</v>
      </c>
      <c r="O47" s="71">
        <f>IF(ISERROR(M47/N47),"***",M47/N47*100)</f>
        <v>100</v>
      </c>
      <c r="P47" s="72">
        <f>L47/$L$7*100</f>
        <v>4.542664211172498</v>
      </c>
      <c r="Q47" s="70">
        <f>SUM(Q48:Q51)</f>
        <v>51</v>
      </c>
      <c r="R47" s="70">
        <f>SUM(R48:R51)</f>
        <v>29</v>
      </c>
      <c r="S47" s="70">
        <f>SUM(S48:S51)</f>
        <v>22</v>
      </c>
      <c r="T47" s="71">
        <f>IF(ISERROR(R47/S47),"***",R47/S47*100)</f>
        <v>131.8181818181818</v>
      </c>
      <c r="U47" s="72">
        <f>Q47/$Q$7*100</f>
        <v>5.177664974619289</v>
      </c>
      <c r="V47" s="70">
        <f>SUM(V48:V51)</f>
        <v>172</v>
      </c>
      <c r="W47" s="70">
        <f>SUM(W48:W51)</f>
        <v>104</v>
      </c>
      <c r="X47" s="70">
        <f>SUM(X48:X51)</f>
        <v>68</v>
      </c>
      <c r="Y47" s="71">
        <f>IF(ISERROR(W47/X47),"***",W47/X47*100)</f>
        <v>152.94117647058823</v>
      </c>
      <c r="Z47" s="72">
        <f>V47/$V$7*100</f>
        <v>5.145079270116662</v>
      </c>
      <c r="AA47" s="70">
        <f>SUM(AA48:AA51)</f>
        <v>323</v>
      </c>
      <c r="AB47" s="70">
        <f>SUM(AB48:AB51)</f>
        <v>144</v>
      </c>
      <c r="AC47" s="70">
        <f>SUM(AC48:AC51)</f>
        <v>179</v>
      </c>
      <c r="AD47" s="71">
        <f>IF(ISERROR(AB47/AC47),"***",AB47/AC47*100)</f>
        <v>80.44692737430168</v>
      </c>
      <c r="AE47" s="72">
        <f>AA47/$AA$7*100</f>
        <v>4.775280898876404</v>
      </c>
      <c r="AF47" s="70">
        <f>SUM(AF48:AF51)</f>
        <v>352</v>
      </c>
      <c r="AG47" s="70">
        <f>SUM(AG48:AG51)</f>
        <v>138</v>
      </c>
      <c r="AH47" s="70">
        <f>SUM(AH48:AH51)</f>
        <v>214</v>
      </c>
      <c r="AI47" s="71">
        <f>IF(ISERROR(AG47/AH47),"***",AG47/AH47*100)</f>
        <v>64.48598130841121</v>
      </c>
      <c r="AJ47" s="72">
        <f>AF47/$AF$7*100</f>
        <v>6.088911952949317</v>
      </c>
      <c r="AK47" s="70">
        <f>SUM(AK48:AK51)</f>
        <v>233</v>
      </c>
      <c r="AL47" s="70">
        <f>SUM(AL48:AL51)</f>
        <v>115</v>
      </c>
      <c r="AM47" s="70">
        <f>SUM(AM48:AM51)</f>
        <v>118</v>
      </c>
      <c r="AN47" s="71">
        <f>IF(ISERROR(AL47/AM47),"***",AL47/AM47*100)</f>
        <v>97.45762711864407</v>
      </c>
      <c r="AO47" s="72">
        <f>AK47/$AK$7*100</f>
        <v>6.255033557046979</v>
      </c>
      <c r="AP47" s="70">
        <f>SUM(AP48:AP51)</f>
        <v>114</v>
      </c>
      <c r="AQ47" s="70">
        <f>SUM(AQ48:AQ51)</f>
        <v>62</v>
      </c>
      <c r="AR47" s="70">
        <f>SUM(AR48:AR51)</f>
        <v>52</v>
      </c>
      <c r="AS47" s="71">
        <f>IF(ISERROR(AQ47/AR47),"***",AQ47/AR47*100)</f>
        <v>119.23076923076923</v>
      </c>
      <c r="AT47" s="72">
        <f>AP47/$AP$7*100</f>
        <v>5.082478823004903</v>
      </c>
      <c r="AU47" s="70">
        <f>SUM(AU48:AU51)</f>
        <v>69</v>
      </c>
      <c r="AV47" s="70">
        <f>SUM(AV48:AV51)</f>
        <v>43</v>
      </c>
      <c r="AW47" s="70">
        <f>SUM(AW48:AW51)</f>
        <v>26</v>
      </c>
      <c r="AX47" s="71">
        <f>IF(ISERROR(AV47/AW47),"***",AV47/AW47*100)</f>
        <v>165.3846153846154</v>
      </c>
      <c r="AY47" s="72">
        <f>AU47/$AU$7*100</f>
        <v>4.119402985074627</v>
      </c>
      <c r="AZ47" s="70">
        <f>SUM(AZ48:AZ51)</f>
        <v>80</v>
      </c>
      <c r="BA47" s="70">
        <f>SUM(BA48:BA51)</f>
        <v>40</v>
      </c>
      <c r="BB47" s="70">
        <f>SUM(BB48:BB51)</f>
        <v>40</v>
      </c>
      <c r="BC47" s="71">
        <f>IF(ISERROR(BA47/BB47),"***",BA47/BB47*100)</f>
        <v>100</v>
      </c>
      <c r="BD47" s="72">
        <f>AZ47/$AZ$7*100</f>
        <v>4.819277108433735</v>
      </c>
      <c r="BE47" s="70">
        <f>SUM(BE48:BE51)</f>
        <v>61</v>
      </c>
      <c r="BF47" s="70">
        <f>SUM(BF48:BF51)</f>
        <v>33</v>
      </c>
      <c r="BG47" s="70">
        <f>SUM(BG48:BG51)</f>
        <v>28</v>
      </c>
      <c r="BH47" s="71">
        <f>IF(ISERROR(BF47/BG47),"***",BF47/BG47*100)</f>
        <v>117.85714285714286</v>
      </c>
      <c r="BI47" s="72">
        <f>BE47/$BE$7*100</f>
        <v>5.733082706766917</v>
      </c>
      <c r="BJ47" s="70">
        <f>SUM(BJ48:BJ51)</f>
        <v>51</v>
      </c>
      <c r="BK47" s="70">
        <f>SUM(BK48:BK51)</f>
        <v>31</v>
      </c>
      <c r="BL47" s="70">
        <f>SUM(BL48:BL51)</f>
        <v>20</v>
      </c>
      <c r="BM47" s="71">
        <f>IF(ISERROR(BK47/BL47),"***",BK47/BL47*100)</f>
        <v>155</v>
      </c>
      <c r="BN47" s="72">
        <f>BJ47/$BJ$7*100</f>
        <v>5.743243243243244</v>
      </c>
      <c r="BO47" s="70">
        <f>SUM(BO48:BO51)</f>
        <v>27</v>
      </c>
      <c r="BP47" s="70">
        <f>SUM(BP48:BP51)</f>
        <v>16</v>
      </c>
      <c r="BQ47" s="70">
        <f>SUM(BQ48:BQ51)</f>
        <v>11</v>
      </c>
      <c r="BR47" s="71">
        <f>IF(ISERROR(BP47/BQ47),"***",BP47/BQ47*100)</f>
        <v>145.45454545454547</v>
      </c>
      <c r="BS47" s="72">
        <f>BO47/$BO$7*100</f>
        <v>4.426229508196721</v>
      </c>
      <c r="BT47" s="70">
        <f>SUM(BT48:BT51)</f>
        <v>19</v>
      </c>
      <c r="BU47" s="70">
        <f>SUM(BU48:BU51)</f>
        <v>8</v>
      </c>
      <c r="BV47" s="70">
        <f>SUM(BV48:BV51)</f>
        <v>11</v>
      </c>
      <c r="BW47" s="71">
        <f>IF(ISERROR(BU47/BV47),"***",BU47/BV47*100)</f>
        <v>72.72727272727273</v>
      </c>
      <c r="BX47" s="72">
        <f>BT47/$BT$7*100</f>
        <v>3.8696537678207736</v>
      </c>
      <c r="BY47" s="70">
        <f>SUM(BY48:BY51)</f>
        <v>16</v>
      </c>
      <c r="BZ47" s="70">
        <f>SUM(BZ48:BZ51)</f>
        <v>6</v>
      </c>
      <c r="CA47" s="70">
        <f>SUM(CA48:CA51)</f>
        <v>10</v>
      </c>
      <c r="CB47" s="71">
        <f>IF(ISERROR(BZ47/CA47),"***",BZ47/CA47*100)</f>
        <v>60</v>
      </c>
      <c r="CC47" s="72">
        <f>BY47/$BY$7*100</f>
        <v>5.714285714285714</v>
      </c>
      <c r="CD47" s="70">
        <f>SUM(CD48:CD51)</f>
        <v>21</v>
      </c>
      <c r="CE47" s="70">
        <f>SUM(CE48:CE51)</f>
        <v>9</v>
      </c>
      <c r="CF47" s="74">
        <f>SUM(CF48:CF51)</f>
        <v>12</v>
      </c>
      <c r="CG47" s="71">
        <f>IF(ISERROR(CE47/CF47),"***",CE47/CF47*100)</f>
        <v>75</v>
      </c>
      <c r="CH47" s="72">
        <f>CD47/$CD$7*100</f>
        <v>8.571428571428571</v>
      </c>
      <c r="CI47" s="75">
        <f>SUM(CI48:CI51)</f>
        <v>10</v>
      </c>
      <c r="CJ47" s="70">
        <f>SUM(CJ48:CJ51)</f>
        <v>2</v>
      </c>
      <c r="CK47" s="75">
        <f>SUM(CK48:CK51)</f>
        <v>8</v>
      </c>
      <c r="CL47" s="71">
        <f>IF(ISERROR(CJ47/CK47),"***",CJ47/CK47*100)</f>
        <v>25</v>
      </c>
      <c r="CM47" s="72">
        <f>CI47/$CI$7*100</f>
        <v>5.813953488372093</v>
      </c>
      <c r="CN47" s="75">
        <f>SUM(CN48:CN51)</f>
        <v>7</v>
      </c>
      <c r="CO47" s="70">
        <f>SUM(CO48:CO51)</f>
        <v>3</v>
      </c>
      <c r="CP47" s="75">
        <f>SUM(CP48:CP51)</f>
        <v>4</v>
      </c>
      <c r="CQ47" s="71">
        <f>IF(ISERROR(CO47/CP47),"***",CO47/CP47*100)</f>
        <v>75</v>
      </c>
      <c r="CR47" s="72">
        <f>CN47/$CN$7*100</f>
        <v>6.9306930693069315</v>
      </c>
      <c r="CS47" s="75">
        <f>SUM(CS48:CS51)</f>
        <v>0</v>
      </c>
      <c r="CT47" s="70">
        <f>SUM(CT48:CT51)</f>
        <v>0</v>
      </c>
      <c r="CU47" s="75">
        <f>SUM(CU48:CU51)</f>
        <v>0</v>
      </c>
      <c r="CV47" s="71" t="str">
        <f t="shared" si="2"/>
        <v>***</v>
      </c>
      <c r="CW47" s="94">
        <f t="shared" si="17"/>
        <v>0</v>
      </c>
    </row>
    <row r="48" spans="1:101" ht="13.5">
      <c r="A48" s="44" t="s">
        <v>94</v>
      </c>
      <c r="B48" s="77">
        <f>SUM(C48:D48)</f>
        <v>1014</v>
      </c>
      <c r="C48" s="78">
        <f aca="true" t="shared" si="18" ref="C48:D51">H48+M48+R48+W48+AB48+AG48+AL48+AQ48+AV48+BA48+BF48+BK48+BP48+BU48+BZ48+CE48+CJ48+CO48+CT48</f>
        <v>503</v>
      </c>
      <c r="D48" s="78">
        <f t="shared" si="18"/>
        <v>511</v>
      </c>
      <c r="E48" s="79">
        <f t="shared" si="15"/>
        <v>98.43444227005871</v>
      </c>
      <c r="F48" s="80">
        <f t="shared" si="16"/>
        <v>2.9654325320231623</v>
      </c>
      <c r="G48" s="18">
        <v>96</v>
      </c>
      <c r="H48" s="18">
        <v>47</v>
      </c>
      <c r="I48" s="18">
        <v>49</v>
      </c>
      <c r="J48" s="79">
        <v>95.9183673469388</v>
      </c>
      <c r="K48" s="81">
        <v>3.86473429951691</v>
      </c>
      <c r="L48" s="35">
        <v>41</v>
      </c>
      <c r="M48" s="18">
        <v>17</v>
      </c>
      <c r="N48" s="18">
        <v>24</v>
      </c>
      <c r="O48" s="79">
        <v>70.8333333333333</v>
      </c>
      <c r="P48" s="80">
        <v>2.51688152240638</v>
      </c>
      <c r="Q48" s="18">
        <v>25</v>
      </c>
      <c r="R48" s="18">
        <v>15</v>
      </c>
      <c r="S48" s="18">
        <v>10</v>
      </c>
      <c r="T48" s="79">
        <v>150</v>
      </c>
      <c r="U48" s="80">
        <v>2.53807106598985</v>
      </c>
      <c r="V48" s="18">
        <v>91</v>
      </c>
      <c r="W48" s="18">
        <v>55</v>
      </c>
      <c r="X48" s="18">
        <v>36</v>
      </c>
      <c r="Y48" s="79">
        <v>152.777777777778</v>
      </c>
      <c r="Z48" s="80">
        <v>2.72210589291056</v>
      </c>
      <c r="AA48" s="18">
        <v>170</v>
      </c>
      <c r="AB48" s="18">
        <v>76</v>
      </c>
      <c r="AC48" s="18">
        <v>94</v>
      </c>
      <c r="AD48" s="79">
        <v>80.8510638297872</v>
      </c>
      <c r="AE48" s="80">
        <v>2.51330573625074</v>
      </c>
      <c r="AF48" s="18">
        <v>209</v>
      </c>
      <c r="AG48" s="18">
        <v>86</v>
      </c>
      <c r="AH48" s="18">
        <v>123</v>
      </c>
      <c r="AI48" s="79">
        <v>69.9186991869919</v>
      </c>
      <c r="AJ48" s="80">
        <v>3.61529147206366</v>
      </c>
      <c r="AK48" s="18">
        <v>130</v>
      </c>
      <c r="AL48" s="18">
        <v>71</v>
      </c>
      <c r="AM48" s="18">
        <v>59</v>
      </c>
      <c r="AN48" s="79">
        <v>120.338983050847</v>
      </c>
      <c r="AO48" s="80">
        <v>3.48993288590604</v>
      </c>
      <c r="AP48" s="18">
        <v>61</v>
      </c>
      <c r="AQ48" s="18">
        <v>31</v>
      </c>
      <c r="AR48" s="18">
        <v>30</v>
      </c>
      <c r="AS48" s="79">
        <v>103.333333333333</v>
      </c>
      <c r="AT48" s="80">
        <v>2.71957200178333</v>
      </c>
      <c r="AU48" s="18">
        <v>42</v>
      </c>
      <c r="AV48" s="18">
        <v>29</v>
      </c>
      <c r="AW48" s="18">
        <v>13</v>
      </c>
      <c r="AX48" s="79">
        <v>223.076923076923</v>
      </c>
      <c r="AY48" s="80">
        <v>2.50746268656716</v>
      </c>
      <c r="AZ48" s="18">
        <v>47</v>
      </c>
      <c r="BA48" s="18">
        <v>20</v>
      </c>
      <c r="BB48" s="18">
        <v>27</v>
      </c>
      <c r="BC48" s="79">
        <v>74.0740740740741</v>
      </c>
      <c r="BD48" s="80">
        <v>2.83132530120482</v>
      </c>
      <c r="BE48" s="18">
        <v>41</v>
      </c>
      <c r="BF48" s="18">
        <v>25</v>
      </c>
      <c r="BG48" s="18">
        <v>16</v>
      </c>
      <c r="BH48" s="79">
        <v>156.25</v>
      </c>
      <c r="BI48" s="80">
        <v>3.85338345864662</v>
      </c>
      <c r="BJ48" s="18">
        <v>22</v>
      </c>
      <c r="BK48" s="18">
        <v>16</v>
      </c>
      <c r="BL48" s="18">
        <v>6</v>
      </c>
      <c r="BM48" s="79">
        <v>266.666666666667</v>
      </c>
      <c r="BN48" s="80">
        <v>2.47747747747748</v>
      </c>
      <c r="BO48" s="18">
        <v>11</v>
      </c>
      <c r="BP48" s="18">
        <v>9</v>
      </c>
      <c r="BQ48" s="18">
        <v>2</v>
      </c>
      <c r="BR48" s="82">
        <v>450</v>
      </c>
      <c r="BS48" s="80">
        <v>1.80327868852459</v>
      </c>
      <c r="BT48" s="18">
        <v>4</v>
      </c>
      <c r="BU48" s="18">
        <v>0</v>
      </c>
      <c r="BV48" s="18">
        <v>4</v>
      </c>
      <c r="BW48" s="79" t="s">
        <v>210</v>
      </c>
      <c r="BX48" s="80">
        <v>0.814663951120163</v>
      </c>
      <c r="BY48" s="18">
        <v>6</v>
      </c>
      <c r="BZ48" s="18">
        <v>3</v>
      </c>
      <c r="CA48" s="18">
        <v>3</v>
      </c>
      <c r="CB48" s="79">
        <v>100</v>
      </c>
      <c r="CC48" s="80">
        <v>2.14285714285714</v>
      </c>
      <c r="CD48" s="18">
        <v>10</v>
      </c>
      <c r="CE48" s="18">
        <v>2</v>
      </c>
      <c r="CF48" s="19">
        <v>8</v>
      </c>
      <c r="CG48" s="79">
        <v>25</v>
      </c>
      <c r="CH48" s="80">
        <v>4.08163265306122</v>
      </c>
      <c r="CI48" s="29">
        <v>5</v>
      </c>
      <c r="CJ48" s="18">
        <v>0</v>
      </c>
      <c r="CK48" s="29">
        <v>5</v>
      </c>
      <c r="CL48" s="79" t="s">
        <v>211</v>
      </c>
      <c r="CM48" s="80">
        <v>2.90697674418605</v>
      </c>
      <c r="CN48" s="29">
        <v>3</v>
      </c>
      <c r="CO48" s="18">
        <v>1</v>
      </c>
      <c r="CP48" s="29">
        <v>2</v>
      </c>
      <c r="CQ48" s="79">
        <v>50</v>
      </c>
      <c r="CR48" s="80">
        <v>2.97029702970297</v>
      </c>
      <c r="CS48" s="83">
        <f>SUM(CT48:CU48)</f>
        <v>0</v>
      </c>
      <c r="CT48" s="78"/>
      <c r="CU48" s="83"/>
      <c r="CV48" s="79"/>
      <c r="CW48" s="85">
        <f t="shared" si="17"/>
        <v>0</v>
      </c>
    </row>
    <row r="49" spans="1:101" ht="13.5">
      <c r="A49" s="44" t="s">
        <v>95</v>
      </c>
      <c r="B49" s="77">
        <f>SUM(C49:D49)</f>
        <v>354</v>
      </c>
      <c r="C49" s="78">
        <f t="shared" si="18"/>
        <v>163</v>
      </c>
      <c r="D49" s="78">
        <f t="shared" si="18"/>
        <v>191</v>
      </c>
      <c r="E49" s="79">
        <f t="shared" si="15"/>
        <v>85.34031413612566</v>
      </c>
      <c r="F49" s="80">
        <f t="shared" si="16"/>
        <v>1.0352693454992103</v>
      </c>
      <c r="G49" s="18">
        <v>32</v>
      </c>
      <c r="H49" s="18">
        <v>13</v>
      </c>
      <c r="I49" s="18">
        <v>19</v>
      </c>
      <c r="J49" s="79">
        <v>68.4210526315789</v>
      </c>
      <c r="K49" s="81">
        <v>1.28824476650564</v>
      </c>
      <c r="L49" s="35">
        <v>17</v>
      </c>
      <c r="M49" s="18">
        <v>10</v>
      </c>
      <c r="N49" s="18">
        <v>7</v>
      </c>
      <c r="O49" s="79">
        <v>142.857142857143</v>
      </c>
      <c r="P49" s="80">
        <v>1.04358502148557</v>
      </c>
      <c r="Q49" s="18">
        <v>8</v>
      </c>
      <c r="R49" s="18">
        <v>5</v>
      </c>
      <c r="S49" s="18">
        <v>3</v>
      </c>
      <c r="T49" s="79">
        <v>166.666666666667</v>
      </c>
      <c r="U49" s="80">
        <v>0.812182741116751</v>
      </c>
      <c r="V49" s="18">
        <v>38</v>
      </c>
      <c r="W49" s="18">
        <v>23</v>
      </c>
      <c r="X49" s="18">
        <v>15</v>
      </c>
      <c r="Y49" s="79">
        <v>153.333333333333</v>
      </c>
      <c r="Z49" s="80">
        <v>1.13670355967694</v>
      </c>
      <c r="AA49" s="18">
        <v>56</v>
      </c>
      <c r="AB49" s="18">
        <v>26</v>
      </c>
      <c r="AC49" s="18">
        <v>30</v>
      </c>
      <c r="AD49" s="79">
        <v>86.6666666666667</v>
      </c>
      <c r="AE49" s="80">
        <v>0.827912477823773</v>
      </c>
      <c r="AF49" s="18">
        <v>59</v>
      </c>
      <c r="AG49" s="18">
        <v>21</v>
      </c>
      <c r="AH49" s="18">
        <v>38</v>
      </c>
      <c r="AI49" s="79">
        <v>55.2631578947368</v>
      </c>
      <c r="AJ49" s="80">
        <v>1.02058467393185</v>
      </c>
      <c r="AK49" s="18">
        <v>43</v>
      </c>
      <c r="AL49" s="18">
        <v>17</v>
      </c>
      <c r="AM49" s="18">
        <v>26</v>
      </c>
      <c r="AN49" s="79">
        <v>65.3846153846154</v>
      </c>
      <c r="AO49" s="80">
        <v>1.15436241610738</v>
      </c>
      <c r="AP49" s="18">
        <v>22</v>
      </c>
      <c r="AQ49" s="18">
        <v>11</v>
      </c>
      <c r="AR49" s="18">
        <v>11</v>
      </c>
      <c r="AS49" s="79">
        <v>100</v>
      </c>
      <c r="AT49" s="80">
        <v>0.980829246544806</v>
      </c>
      <c r="AU49" s="18">
        <v>11</v>
      </c>
      <c r="AV49" s="18">
        <v>4</v>
      </c>
      <c r="AW49" s="18">
        <v>7</v>
      </c>
      <c r="AX49" s="79">
        <v>57.1428571428571</v>
      </c>
      <c r="AY49" s="80">
        <v>0.656716417910448</v>
      </c>
      <c r="AZ49" s="18">
        <v>14</v>
      </c>
      <c r="BA49" s="18">
        <v>7</v>
      </c>
      <c r="BB49" s="18">
        <v>7</v>
      </c>
      <c r="BC49" s="79">
        <v>100</v>
      </c>
      <c r="BD49" s="80">
        <v>0.843373493975904</v>
      </c>
      <c r="BE49" s="18">
        <v>10</v>
      </c>
      <c r="BF49" s="18">
        <v>4</v>
      </c>
      <c r="BG49" s="18">
        <v>6</v>
      </c>
      <c r="BH49" s="79">
        <v>66.6666666666667</v>
      </c>
      <c r="BI49" s="80">
        <v>0.93984962406015</v>
      </c>
      <c r="BJ49" s="18">
        <v>16</v>
      </c>
      <c r="BK49" s="18">
        <v>8</v>
      </c>
      <c r="BL49" s="18">
        <v>8</v>
      </c>
      <c r="BM49" s="79">
        <v>100</v>
      </c>
      <c r="BN49" s="80">
        <v>1.8018018018018</v>
      </c>
      <c r="BO49" s="18">
        <v>10</v>
      </c>
      <c r="BP49" s="18">
        <v>5</v>
      </c>
      <c r="BQ49" s="18">
        <v>5</v>
      </c>
      <c r="BR49" s="82">
        <v>100</v>
      </c>
      <c r="BS49" s="80">
        <v>1.63934426229508</v>
      </c>
      <c r="BT49" s="18">
        <v>5</v>
      </c>
      <c r="BU49" s="18">
        <v>4</v>
      </c>
      <c r="BV49" s="18">
        <v>1</v>
      </c>
      <c r="BW49" s="79">
        <v>400</v>
      </c>
      <c r="BX49" s="80">
        <v>1.0183299389002</v>
      </c>
      <c r="BY49" s="18">
        <v>5</v>
      </c>
      <c r="BZ49" s="18">
        <v>2</v>
      </c>
      <c r="CA49" s="18">
        <v>3</v>
      </c>
      <c r="CB49" s="79">
        <v>66.6666666666667</v>
      </c>
      <c r="CC49" s="80">
        <v>1.78571428571429</v>
      </c>
      <c r="CD49" s="18">
        <v>4</v>
      </c>
      <c r="CE49" s="18">
        <v>2</v>
      </c>
      <c r="CF49" s="19">
        <v>2</v>
      </c>
      <c r="CG49" s="79">
        <v>100</v>
      </c>
      <c r="CH49" s="80">
        <v>1.63265306122449</v>
      </c>
      <c r="CI49" s="29">
        <v>2</v>
      </c>
      <c r="CJ49" s="18">
        <v>1</v>
      </c>
      <c r="CK49" s="29">
        <v>1</v>
      </c>
      <c r="CL49" s="79">
        <v>100</v>
      </c>
      <c r="CM49" s="80">
        <v>1.16279069767442</v>
      </c>
      <c r="CN49" s="29">
        <v>2</v>
      </c>
      <c r="CO49" s="18">
        <v>0</v>
      </c>
      <c r="CP49" s="29">
        <v>2</v>
      </c>
      <c r="CQ49" s="79" t="s">
        <v>210</v>
      </c>
      <c r="CR49" s="80">
        <v>1.98019801980198</v>
      </c>
      <c r="CS49" s="83">
        <f>SUM(CT49:CU49)</f>
        <v>0</v>
      </c>
      <c r="CT49" s="78"/>
      <c r="CU49" s="83"/>
      <c r="CV49" s="79"/>
      <c r="CW49" s="85">
        <f t="shared" si="17"/>
        <v>0</v>
      </c>
    </row>
    <row r="50" spans="1:101" ht="13.5">
      <c r="A50" s="44" t="s">
        <v>96</v>
      </c>
      <c r="B50" s="77">
        <f>SUM(C50:D50)</f>
        <v>399</v>
      </c>
      <c r="C50" s="78">
        <f t="shared" si="18"/>
        <v>195</v>
      </c>
      <c r="D50" s="78">
        <f t="shared" si="18"/>
        <v>204</v>
      </c>
      <c r="E50" s="79">
        <f t="shared" si="15"/>
        <v>95.58823529411765</v>
      </c>
      <c r="F50" s="80">
        <f t="shared" si="16"/>
        <v>1.1668713809440254</v>
      </c>
      <c r="G50" s="18">
        <v>21</v>
      </c>
      <c r="H50" s="18">
        <v>9</v>
      </c>
      <c r="I50" s="18">
        <v>12</v>
      </c>
      <c r="J50" s="79">
        <v>75</v>
      </c>
      <c r="K50" s="81">
        <v>0.845410628019324</v>
      </c>
      <c r="L50" s="35">
        <v>12</v>
      </c>
      <c r="M50" s="18">
        <v>7</v>
      </c>
      <c r="N50" s="18">
        <v>5</v>
      </c>
      <c r="O50" s="79">
        <v>140</v>
      </c>
      <c r="P50" s="80">
        <v>0.736648250460405</v>
      </c>
      <c r="Q50" s="18">
        <v>15</v>
      </c>
      <c r="R50" s="18">
        <v>7</v>
      </c>
      <c r="S50" s="18">
        <v>8</v>
      </c>
      <c r="T50" s="79">
        <v>87.5</v>
      </c>
      <c r="U50" s="80">
        <v>1.52284263959391</v>
      </c>
      <c r="V50" s="18">
        <v>36</v>
      </c>
      <c r="W50" s="18">
        <v>24</v>
      </c>
      <c r="X50" s="18">
        <v>12</v>
      </c>
      <c r="Y50" s="79">
        <v>200</v>
      </c>
      <c r="Z50" s="80">
        <v>1.07687705653605</v>
      </c>
      <c r="AA50" s="18">
        <v>85</v>
      </c>
      <c r="AB50" s="18">
        <v>37</v>
      </c>
      <c r="AC50" s="18">
        <v>48</v>
      </c>
      <c r="AD50" s="79">
        <v>77.0833333333333</v>
      </c>
      <c r="AE50" s="80">
        <v>1.25665286812537</v>
      </c>
      <c r="AF50" s="18">
        <v>79</v>
      </c>
      <c r="AG50" s="18">
        <v>31</v>
      </c>
      <c r="AH50" s="18">
        <v>48</v>
      </c>
      <c r="AI50" s="79">
        <v>64.5833333333333</v>
      </c>
      <c r="AJ50" s="80">
        <v>1.36654558034942</v>
      </c>
      <c r="AK50" s="18">
        <v>50</v>
      </c>
      <c r="AL50" s="18">
        <v>22</v>
      </c>
      <c r="AM50" s="18">
        <v>28</v>
      </c>
      <c r="AN50" s="79">
        <v>78.5714285714286</v>
      </c>
      <c r="AO50" s="80">
        <v>1.34228187919463</v>
      </c>
      <c r="AP50" s="18">
        <v>26</v>
      </c>
      <c r="AQ50" s="18">
        <v>17</v>
      </c>
      <c r="AR50" s="18">
        <v>9</v>
      </c>
      <c r="AS50" s="79">
        <v>188.888888888889</v>
      </c>
      <c r="AT50" s="80">
        <v>1.15916183682568</v>
      </c>
      <c r="AU50" s="18">
        <v>13</v>
      </c>
      <c r="AV50" s="18">
        <v>8</v>
      </c>
      <c r="AW50" s="18">
        <v>5</v>
      </c>
      <c r="AX50" s="79">
        <v>160</v>
      </c>
      <c r="AY50" s="80">
        <v>0.776119402985075</v>
      </c>
      <c r="AZ50" s="18">
        <v>17</v>
      </c>
      <c r="BA50" s="18">
        <v>12</v>
      </c>
      <c r="BB50" s="18">
        <v>5</v>
      </c>
      <c r="BC50" s="79">
        <v>240</v>
      </c>
      <c r="BD50" s="80">
        <v>1.02409638554217</v>
      </c>
      <c r="BE50" s="18">
        <v>8</v>
      </c>
      <c r="BF50" s="18">
        <v>4</v>
      </c>
      <c r="BG50" s="18">
        <v>4</v>
      </c>
      <c r="BH50" s="79">
        <v>100</v>
      </c>
      <c r="BI50" s="80">
        <v>0.75187969924812</v>
      </c>
      <c r="BJ50" s="18">
        <v>12</v>
      </c>
      <c r="BK50" s="18">
        <v>7</v>
      </c>
      <c r="BL50" s="18">
        <v>5</v>
      </c>
      <c r="BM50" s="79">
        <v>140</v>
      </c>
      <c r="BN50" s="80">
        <v>1.35135135135135</v>
      </c>
      <c r="BO50" s="18">
        <v>4</v>
      </c>
      <c r="BP50" s="18">
        <v>2</v>
      </c>
      <c r="BQ50" s="18">
        <v>2</v>
      </c>
      <c r="BR50" s="82">
        <v>100</v>
      </c>
      <c r="BS50" s="80">
        <v>0.655737704918033</v>
      </c>
      <c r="BT50" s="18">
        <v>6</v>
      </c>
      <c r="BU50" s="18">
        <v>1</v>
      </c>
      <c r="BV50" s="18">
        <v>5</v>
      </c>
      <c r="BW50" s="79">
        <v>20</v>
      </c>
      <c r="BX50" s="80">
        <v>1.22199592668024</v>
      </c>
      <c r="BY50" s="18">
        <v>5</v>
      </c>
      <c r="BZ50" s="18">
        <v>1</v>
      </c>
      <c r="CA50" s="18">
        <v>4</v>
      </c>
      <c r="CB50" s="79">
        <v>25</v>
      </c>
      <c r="CC50" s="80">
        <v>1.78571428571429</v>
      </c>
      <c r="CD50" s="18">
        <v>5</v>
      </c>
      <c r="CE50" s="18">
        <v>3</v>
      </c>
      <c r="CF50" s="19">
        <v>2</v>
      </c>
      <c r="CG50" s="79">
        <v>150</v>
      </c>
      <c r="CH50" s="80">
        <v>2.04081632653061</v>
      </c>
      <c r="CI50" s="29">
        <v>3</v>
      </c>
      <c r="CJ50" s="18">
        <v>1</v>
      </c>
      <c r="CK50" s="29">
        <v>2</v>
      </c>
      <c r="CL50" s="79">
        <v>50</v>
      </c>
      <c r="CM50" s="80">
        <v>1.74418604651163</v>
      </c>
      <c r="CN50" s="29">
        <v>2</v>
      </c>
      <c r="CO50" s="18">
        <v>2</v>
      </c>
      <c r="CP50" s="29">
        <v>0</v>
      </c>
      <c r="CQ50" s="79" t="s">
        <v>211</v>
      </c>
      <c r="CR50" s="80">
        <v>1.98019801980198</v>
      </c>
      <c r="CS50" s="83">
        <f>SUM(CT50:CU50)</f>
        <v>0</v>
      </c>
      <c r="CT50" s="78"/>
      <c r="CU50" s="83"/>
      <c r="CV50" s="79"/>
      <c r="CW50" s="85">
        <f t="shared" si="17"/>
        <v>0</v>
      </c>
    </row>
    <row r="51" spans="1:101" ht="13.5">
      <c r="A51" s="41" t="s">
        <v>97</v>
      </c>
      <c r="B51" s="77">
        <f>SUM(C51:D51)</f>
        <v>66</v>
      </c>
      <c r="C51" s="78">
        <f t="shared" si="18"/>
        <v>30</v>
      </c>
      <c r="D51" s="78">
        <f t="shared" si="18"/>
        <v>36</v>
      </c>
      <c r="E51" s="79">
        <f t="shared" si="15"/>
        <v>83.33333333333334</v>
      </c>
      <c r="F51" s="80">
        <f t="shared" si="16"/>
        <v>0.19301631865239516</v>
      </c>
      <c r="G51" s="18">
        <v>4</v>
      </c>
      <c r="H51" s="18">
        <v>2</v>
      </c>
      <c r="I51" s="18">
        <v>2</v>
      </c>
      <c r="J51" s="79">
        <v>100</v>
      </c>
      <c r="K51" s="81">
        <v>0.161030595813205</v>
      </c>
      <c r="L51" s="35">
        <v>4</v>
      </c>
      <c r="M51" s="18">
        <v>3</v>
      </c>
      <c r="N51" s="18">
        <v>1</v>
      </c>
      <c r="O51" s="79">
        <v>300</v>
      </c>
      <c r="P51" s="80">
        <v>0.245549416820135</v>
      </c>
      <c r="Q51" s="18">
        <v>3</v>
      </c>
      <c r="R51" s="18">
        <v>2</v>
      </c>
      <c r="S51" s="18">
        <v>1</v>
      </c>
      <c r="T51" s="79">
        <v>200</v>
      </c>
      <c r="U51" s="80">
        <v>0.304568527918782</v>
      </c>
      <c r="V51" s="18">
        <v>7</v>
      </c>
      <c r="W51" s="18">
        <v>2</v>
      </c>
      <c r="X51" s="18">
        <v>5</v>
      </c>
      <c r="Y51" s="79">
        <v>40</v>
      </c>
      <c r="Z51" s="80">
        <v>0.20939276099312</v>
      </c>
      <c r="AA51" s="18">
        <v>12</v>
      </c>
      <c r="AB51" s="18">
        <v>5</v>
      </c>
      <c r="AC51" s="18">
        <v>7</v>
      </c>
      <c r="AD51" s="79">
        <v>71.4285714285714</v>
      </c>
      <c r="AE51" s="80">
        <v>0.177409816676523</v>
      </c>
      <c r="AF51" s="18">
        <v>5</v>
      </c>
      <c r="AG51" s="18">
        <v>0</v>
      </c>
      <c r="AH51" s="18">
        <v>5</v>
      </c>
      <c r="AI51" s="79" t="s">
        <v>210</v>
      </c>
      <c r="AJ51" s="80">
        <v>0.0864902266043937</v>
      </c>
      <c r="AK51" s="18">
        <v>10</v>
      </c>
      <c r="AL51" s="18">
        <v>5</v>
      </c>
      <c r="AM51" s="18">
        <v>5</v>
      </c>
      <c r="AN51" s="79">
        <v>100</v>
      </c>
      <c r="AO51" s="80">
        <v>0.268456375838926</v>
      </c>
      <c r="AP51" s="18">
        <v>5</v>
      </c>
      <c r="AQ51" s="18">
        <v>3</v>
      </c>
      <c r="AR51" s="18">
        <v>2</v>
      </c>
      <c r="AS51" s="79">
        <v>150</v>
      </c>
      <c r="AT51" s="80">
        <v>0.222915737851092</v>
      </c>
      <c r="AU51" s="18">
        <v>3</v>
      </c>
      <c r="AV51" s="18">
        <v>2</v>
      </c>
      <c r="AW51" s="18">
        <v>1</v>
      </c>
      <c r="AX51" s="79">
        <v>200</v>
      </c>
      <c r="AY51" s="80">
        <v>0.17910447761194</v>
      </c>
      <c r="AZ51" s="18">
        <v>2</v>
      </c>
      <c r="BA51" s="18">
        <v>1</v>
      </c>
      <c r="BB51" s="18">
        <v>1</v>
      </c>
      <c r="BC51" s="79">
        <v>100</v>
      </c>
      <c r="BD51" s="80">
        <v>0.120481927710843</v>
      </c>
      <c r="BE51" s="18">
        <v>2</v>
      </c>
      <c r="BF51" s="18">
        <v>0</v>
      </c>
      <c r="BG51" s="18">
        <v>2</v>
      </c>
      <c r="BH51" s="79" t="s">
        <v>210</v>
      </c>
      <c r="BI51" s="80">
        <v>0.18796992481203</v>
      </c>
      <c r="BJ51" s="18">
        <v>1</v>
      </c>
      <c r="BK51" s="18">
        <v>0</v>
      </c>
      <c r="BL51" s="18">
        <v>1</v>
      </c>
      <c r="BM51" s="79" t="s">
        <v>210</v>
      </c>
      <c r="BN51" s="80">
        <v>0.112612612612613</v>
      </c>
      <c r="BO51" s="18">
        <v>2</v>
      </c>
      <c r="BP51" s="18">
        <v>0</v>
      </c>
      <c r="BQ51" s="18">
        <v>2</v>
      </c>
      <c r="BR51" s="82" t="s">
        <v>210</v>
      </c>
      <c r="BS51" s="80">
        <v>0.327868852459016</v>
      </c>
      <c r="BT51" s="18">
        <v>4</v>
      </c>
      <c r="BU51" s="18">
        <v>3</v>
      </c>
      <c r="BV51" s="18">
        <v>1</v>
      </c>
      <c r="BW51" s="79">
        <v>300</v>
      </c>
      <c r="BX51" s="80">
        <v>0.814663951120163</v>
      </c>
      <c r="BY51" s="18"/>
      <c r="BZ51" s="18"/>
      <c r="CA51" s="18"/>
      <c r="CB51" s="79" t="s">
        <v>211</v>
      </c>
      <c r="CC51" s="80">
        <v>0</v>
      </c>
      <c r="CD51" s="18">
        <v>2</v>
      </c>
      <c r="CE51" s="18">
        <v>2</v>
      </c>
      <c r="CF51" s="19">
        <v>0</v>
      </c>
      <c r="CG51" s="79" t="s">
        <v>211</v>
      </c>
      <c r="CH51" s="80">
        <v>0.816326530612245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2290</v>
      </c>
      <c r="C52" s="70">
        <f>SUM(C53:C59)</f>
        <v>1197</v>
      </c>
      <c r="D52" s="70">
        <f>SUM(D53:D59)</f>
        <v>1093</v>
      </c>
      <c r="E52" s="71">
        <f t="shared" si="15"/>
        <v>109.51509606587375</v>
      </c>
      <c r="F52" s="72">
        <f t="shared" si="16"/>
        <v>6.697081359302802</v>
      </c>
      <c r="G52" s="70">
        <f>SUM(G53:G59)</f>
        <v>159</v>
      </c>
      <c r="H52" s="70">
        <f>SUM(H53:H59)</f>
        <v>81</v>
      </c>
      <c r="I52" s="70">
        <f>SUM(I53:I59)</f>
        <v>78</v>
      </c>
      <c r="J52" s="71">
        <f>IF(ISERROR(H52/I52),"***",H52/I52*100)</f>
        <v>103.84615384615385</v>
      </c>
      <c r="K52" s="72">
        <f>G52/$G$7*100</f>
        <v>6.40096618357488</v>
      </c>
      <c r="L52" s="73">
        <f>SUM(L53:L59)</f>
        <v>89</v>
      </c>
      <c r="M52" s="70">
        <f>SUM(M53:M59)</f>
        <v>47</v>
      </c>
      <c r="N52" s="70">
        <f>SUM(N53:N59)</f>
        <v>42</v>
      </c>
      <c r="O52" s="71">
        <f>IF(ISERROR(M52/N52),"***",M52/N52*100)</f>
        <v>111.90476190476191</v>
      </c>
      <c r="P52" s="72">
        <f>L52/$L$7*100</f>
        <v>5.463474524248005</v>
      </c>
      <c r="Q52" s="70">
        <f>SUM(Q53:Q59)</f>
        <v>63</v>
      </c>
      <c r="R52" s="70">
        <f>SUM(R53:R59)</f>
        <v>35</v>
      </c>
      <c r="S52" s="70">
        <f>SUM(S53:S59)</f>
        <v>28</v>
      </c>
      <c r="T52" s="71">
        <f>IF(ISERROR(R52/S52),"***",R52/S52*100)</f>
        <v>125</v>
      </c>
      <c r="U52" s="72">
        <f>Q52/$Q$7*100</f>
        <v>6.395939086294416</v>
      </c>
      <c r="V52" s="70">
        <f>SUM(V53:V59)</f>
        <v>264</v>
      </c>
      <c r="W52" s="70">
        <f>SUM(W53:W59)</f>
        <v>166</v>
      </c>
      <c r="X52" s="70">
        <f>SUM(X53:X59)</f>
        <v>98</v>
      </c>
      <c r="Y52" s="71">
        <f>IF(ISERROR(W52/X52),"***",W52/X52*100)</f>
        <v>169.3877551020408</v>
      </c>
      <c r="Z52" s="72">
        <f>V52/$V$7*100</f>
        <v>7.897098414597667</v>
      </c>
      <c r="AA52" s="70">
        <f>SUM(AA53:AA59)</f>
        <v>404</v>
      </c>
      <c r="AB52" s="70">
        <f>SUM(AB53:AB59)</f>
        <v>203</v>
      </c>
      <c r="AC52" s="70">
        <f>SUM(AC53:AC59)</f>
        <v>201</v>
      </c>
      <c r="AD52" s="71">
        <f>IF(ISERROR(AB52/AC52),"***",AB52/AC52*100)</f>
        <v>100.99502487562188</v>
      </c>
      <c r="AE52" s="72">
        <f>AA52/$AA$7*100</f>
        <v>5.972797161442934</v>
      </c>
      <c r="AF52" s="70">
        <f>SUM(AF53:AF59)</f>
        <v>395</v>
      </c>
      <c r="AG52" s="70">
        <f>SUM(AG53:AG59)</f>
        <v>156</v>
      </c>
      <c r="AH52" s="70">
        <f>SUM(AH53:AH59)</f>
        <v>239</v>
      </c>
      <c r="AI52" s="71">
        <f>IF(ISERROR(AG52/AH52),"***",AG52/AH52*100)</f>
        <v>65.27196652719665</v>
      </c>
      <c r="AJ52" s="72">
        <f>AF52/$AF$7*100</f>
        <v>6.832727901747103</v>
      </c>
      <c r="AK52" s="70">
        <f>SUM(AK53:AK59)</f>
        <v>230</v>
      </c>
      <c r="AL52" s="70">
        <f>SUM(AL53:AL59)</f>
        <v>114</v>
      </c>
      <c r="AM52" s="70">
        <f>SUM(AM53:AM59)</f>
        <v>116</v>
      </c>
      <c r="AN52" s="71">
        <f>IF(ISERROR(AL52/AM52),"***",AL52/AM52*100)</f>
        <v>98.27586206896551</v>
      </c>
      <c r="AO52" s="72">
        <f>AK52/$AK$7*100</f>
        <v>6.174496644295302</v>
      </c>
      <c r="AP52" s="70">
        <f>SUM(AP53:AP59)</f>
        <v>152</v>
      </c>
      <c r="AQ52" s="70">
        <f>SUM(AQ53:AQ59)</f>
        <v>94</v>
      </c>
      <c r="AR52" s="70">
        <f>SUM(AR53:AR59)</f>
        <v>58</v>
      </c>
      <c r="AS52" s="71">
        <f>IF(ISERROR(AQ52/AR52),"***",AQ52/AR52*100)</f>
        <v>162.06896551724137</v>
      </c>
      <c r="AT52" s="72">
        <f>AP52/$AP$7*100</f>
        <v>6.776638430673206</v>
      </c>
      <c r="AU52" s="70">
        <f>SUM(AU53:AU59)</f>
        <v>117</v>
      </c>
      <c r="AV52" s="70">
        <f>SUM(AV53:AV59)</f>
        <v>76</v>
      </c>
      <c r="AW52" s="70">
        <f>SUM(AW53:AW59)</f>
        <v>41</v>
      </c>
      <c r="AX52" s="71">
        <f>IF(ISERROR(AV52/AW52),"***",AV52/AW52*100)</f>
        <v>185.3658536585366</v>
      </c>
      <c r="AY52" s="72">
        <f>AU52/$AU$7*100</f>
        <v>6.985074626865671</v>
      </c>
      <c r="AZ52" s="70">
        <f>SUM(AZ53:AZ59)</f>
        <v>113</v>
      </c>
      <c r="BA52" s="70">
        <f>SUM(BA53:BA59)</f>
        <v>75</v>
      </c>
      <c r="BB52" s="70">
        <f>SUM(BB53:BB59)</f>
        <v>38</v>
      </c>
      <c r="BC52" s="71">
        <f>IF(ISERROR(BA52/BB52),"***",BA52/BB52*100)</f>
        <v>197.36842105263156</v>
      </c>
      <c r="BD52" s="72">
        <f>AZ52/$AZ$7*100</f>
        <v>6.807228915662651</v>
      </c>
      <c r="BE52" s="70">
        <f>SUM(BE53:BE59)</f>
        <v>52</v>
      </c>
      <c r="BF52" s="70">
        <f>SUM(BF53:BF59)</f>
        <v>26</v>
      </c>
      <c r="BG52" s="70">
        <f>SUM(BG53:BG59)</f>
        <v>26</v>
      </c>
      <c r="BH52" s="71">
        <f>IF(ISERROR(BF52/BG52),"***",BF52/BG52*100)</f>
        <v>100</v>
      </c>
      <c r="BI52" s="72">
        <f>BE52/$BE$7*100</f>
        <v>4.887218045112782</v>
      </c>
      <c r="BJ52" s="70">
        <f>SUM(BJ53:BJ59)</f>
        <v>74</v>
      </c>
      <c r="BK52" s="70">
        <f>SUM(BK53:BK59)</f>
        <v>41</v>
      </c>
      <c r="BL52" s="70">
        <f>SUM(BL53:BL59)</f>
        <v>33</v>
      </c>
      <c r="BM52" s="71">
        <f>IF(ISERROR(BK52/BL52),"***",BK52/BL52*100)</f>
        <v>124.24242424242425</v>
      </c>
      <c r="BN52" s="72">
        <f>BJ52/$BJ$7*100</f>
        <v>8.333333333333332</v>
      </c>
      <c r="BO52" s="70">
        <f>SUM(BO53:BO59)</f>
        <v>51</v>
      </c>
      <c r="BP52" s="70">
        <f>SUM(BP53:BP59)</f>
        <v>30</v>
      </c>
      <c r="BQ52" s="70">
        <f>SUM(BQ53:BQ59)</f>
        <v>21</v>
      </c>
      <c r="BR52" s="71">
        <f>IF(ISERROR(BP52/BQ52),"***",BP52/BQ52*100)</f>
        <v>142.85714285714286</v>
      </c>
      <c r="BS52" s="72">
        <f>BO52/$BO$7*100</f>
        <v>8.360655737704919</v>
      </c>
      <c r="BT52" s="70">
        <f>SUM(BT53:BT59)</f>
        <v>49</v>
      </c>
      <c r="BU52" s="70">
        <f>SUM(BU53:BU59)</f>
        <v>25</v>
      </c>
      <c r="BV52" s="70">
        <f>SUM(BV53:BV59)</f>
        <v>24</v>
      </c>
      <c r="BW52" s="71">
        <f>IF(ISERROR(BU52/BV52),"***",BU52/BV52*100)</f>
        <v>104.16666666666667</v>
      </c>
      <c r="BX52" s="72">
        <f>BT52/$BT$7*100</f>
        <v>9.979633401221996</v>
      </c>
      <c r="BY52" s="70">
        <f>SUM(BY53:BY59)</f>
        <v>31</v>
      </c>
      <c r="BZ52" s="70">
        <f>SUM(BZ53:BZ59)</f>
        <v>12</v>
      </c>
      <c r="CA52" s="70">
        <f>SUM(CA53:CA59)</f>
        <v>19</v>
      </c>
      <c r="CB52" s="71">
        <f>IF(ISERROR(BZ52/CA52),"***",BZ52/CA52*100)</f>
        <v>63.1578947368421</v>
      </c>
      <c r="CC52" s="72">
        <f>BY52/$BY$7*100</f>
        <v>11.071428571428571</v>
      </c>
      <c r="CD52" s="70">
        <f>SUM(CD53:CD59)</f>
        <v>25</v>
      </c>
      <c r="CE52" s="70">
        <f>SUM(CE53:CE59)</f>
        <v>11</v>
      </c>
      <c r="CF52" s="74">
        <f>SUM(CF53:CF59)</f>
        <v>14</v>
      </c>
      <c r="CG52" s="71">
        <f>IF(ISERROR(CE52/CF52),"***",CE52/CF52*100)</f>
        <v>78.57142857142857</v>
      </c>
      <c r="CH52" s="72">
        <f>CD52/$CD$7*100</f>
        <v>10.204081632653061</v>
      </c>
      <c r="CI52" s="75">
        <f>SUM(CI53:CI59)</f>
        <v>13</v>
      </c>
      <c r="CJ52" s="70">
        <f>SUM(CJ53:CJ59)</f>
        <v>1</v>
      </c>
      <c r="CK52" s="75">
        <f>SUM(CK53:CK59)</f>
        <v>12</v>
      </c>
      <c r="CL52" s="71">
        <f>IF(ISERROR(CJ52/CK52),"***",CJ52/CK52*100)</f>
        <v>8.333333333333332</v>
      </c>
      <c r="CM52" s="72">
        <f>CI52/$CI$7*100</f>
        <v>7.55813953488372</v>
      </c>
      <c r="CN52" s="75">
        <f>SUM(CN53:CN59)</f>
        <v>7</v>
      </c>
      <c r="CO52" s="70">
        <f>SUM(CO53:CO59)</f>
        <v>4</v>
      </c>
      <c r="CP52" s="75">
        <f>SUM(CP53:CP59)</f>
        <v>3</v>
      </c>
      <c r="CQ52" s="71">
        <f>IF(ISERROR(CO52/CP52),"***",CO52/CP52*100)</f>
        <v>133.33333333333331</v>
      </c>
      <c r="CR52" s="72">
        <f>CN52/$CN$7*100</f>
        <v>6.9306930693069315</v>
      </c>
      <c r="CS52" s="75">
        <f>SUM(CS53:CS59)</f>
        <v>2</v>
      </c>
      <c r="CT52" s="70">
        <f>SUM(CT53:CT59)</f>
        <v>0</v>
      </c>
      <c r="CU52" s="75">
        <f>SUM(CU53:CU59)</f>
        <v>2</v>
      </c>
      <c r="CV52" s="71">
        <f aca="true" t="shared" si="19" ref="CV52:CV68">IF(ISERROR(CT52/CU52),"***",CT52/CU52*100)</f>
        <v>0</v>
      </c>
      <c r="CW52" s="94">
        <f t="shared" si="17"/>
        <v>3.7037037037037033</v>
      </c>
    </row>
    <row r="53" spans="1:101" ht="13.5">
      <c r="A53" s="45" t="s">
        <v>99</v>
      </c>
      <c r="B53" s="77">
        <f aca="true" t="shared" si="20" ref="B53:B59">SUM(C53:D53)</f>
        <v>868</v>
      </c>
      <c r="C53" s="78">
        <f aca="true" t="shared" si="21" ref="C53:D59">H53+M53+R53+W53+AB53+AG53+AL53+AQ53+AV53+BA53+BF53+BK53+BP53+BU53+BZ53+CE53+CJ53+CO53+CT53</f>
        <v>458</v>
      </c>
      <c r="D53" s="78">
        <f t="shared" si="21"/>
        <v>410</v>
      </c>
      <c r="E53" s="79">
        <f t="shared" si="15"/>
        <v>111.70731707317074</v>
      </c>
      <c r="F53" s="80">
        <f t="shared" si="16"/>
        <v>2.5384570392466514</v>
      </c>
      <c r="G53" s="18">
        <v>76</v>
      </c>
      <c r="H53" s="18">
        <v>37</v>
      </c>
      <c r="I53" s="18">
        <v>39</v>
      </c>
      <c r="J53" s="79">
        <v>94.8717948717949</v>
      </c>
      <c r="K53" s="81">
        <v>3.05958132045089</v>
      </c>
      <c r="L53" s="35">
        <v>28</v>
      </c>
      <c r="M53" s="18">
        <v>13</v>
      </c>
      <c r="N53" s="18">
        <v>15</v>
      </c>
      <c r="O53" s="79">
        <v>86.6666666666667</v>
      </c>
      <c r="P53" s="80">
        <v>1.71884591774095</v>
      </c>
      <c r="Q53" s="18">
        <v>24</v>
      </c>
      <c r="R53" s="18">
        <v>13</v>
      </c>
      <c r="S53" s="18">
        <v>11</v>
      </c>
      <c r="T53" s="79">
        <v>118.181818181818</v>
      </c>
      <c r="U53" s="80">
        <v>2.43654822335025</v>
      </c>
      <c r="V53" s="18">
        <v>86</v>
      </c>
      <c r="W53" s="18">
        <v>56</v>
      </c>
      <c r="X53" s="18">
        <v>30</v>
      </c>
      <c r="Y53" s="79">
        <v>186.666666666667</v>
      </c>
      <c r="Z53" s="80">
        <v>2.57253963505833</v>
      </c>
      <c r="AA53" s="18">
        <v>161</v>
      </c>
      <c r="AB53" s="18">
        <v>91</v>
      </c>
      <c r="AC53" s="18">
        <v>70</v>
      </c>
      <c r="AD53" s="79">
        <v>130</v>
      </c>
      <c r="AE53" s="80">
        <v>2.38024837374335</v>
      </c>
      <c r="AF53" s="18">
        <v>178</v>
      </c>
      <c r="AG53" s="18">
        <v>66</v>
      </c>
      <c r="AH53" s="18">
        <v>112</v>
      </c>
      <c r="AI53" s="79">
        <v>58.9285714285714</v>
      </c>
      <c r="AJ53" s="80">
        <v>3.07905206711642</v>
      </c>
      <c r="AK53" s="18">
        <v>100</v>
      </c>
      <c r="AL53" s="18">
        <v>53</v>
      </c>
      <c r="AM53" s="18">
        <v>47</v>
      </c>
      <c r="AN53" s="79">
        <v>112.765957446808</v>
      </c>
      <c r="AO53" s="80">
        <v>2.68456375838926</v>
      </c>
      <c r="AP53" s="18">
        <v>58</v>
      </c>
      <c r="AQ53" s="18">
        <v>37</v>
      </c>
      <c r="AR53" s="18">
        <v>21</v>
      </c>
      <c r="AS53" s="79">
        <v>176.190476190476</v>
      </c>
      <c r="AT53" s="80">
        <v>2.58582255907267</v>
      </c>
      <c r="AU53" s="18">
        <v>39</v>
      </c>
      <c r="AV53" s="18">
        <v>26</v>
      </c>
      <c r="AW53" s="18">
        <v>13</v>
      </c>
      <c r="AX53" s="79">
        <v>200</v>
      </c>
      <c r="AY53" s="80">
        <v>2.32835820895522</v>
      </c>
      <c r="AZ53" s="18">
        <v>38</v>
      </c>
      <c r="BA53" s="18">
        <v>27</v>
      </c>
      <c r="BB53" s="18">
        <v>11</v>
      </c>
      <c r="BC53" s="79">
        <v>245.454545454545</v>
      </c>
      <c r="BD53" s="80">
        <v>2.28915662650602</v>
      </c>
      <c r="BE53" s="18">
        <v>16</v>
      </c>
      <c r="BF53" s="18">
        <v>9</v>
      </c>
      <c r="BG53" s="18">
        <v>7</v>
      </c>
      <c r="BH53" s="79">
        <v>128.571428571429</v>
      </c>
      <c r="BI53" s="80">
        <v>1.50375939849624</v>
      </c>
      <c r="BJ53" s="18">
        <v>25</v>
      </c>
      <c r="BK53" s="18">
        <v>14</v>
      </c>
      <c r="BL53" s="18">
        <v>11</v>
      </c>
      <c r="BM53" s="79">
        <v>127.272727272727</v>
      </c>
      <c r="BN53" s="80">
        <v>2.81531531531532</v>
      </c>
      <c r="BO53" s="18">
        <v>9</v>
      </c>
      <c r="BP53" s="18">
        <v>3</v>
      </c>
      <c r="BQ53" s="18">
        <v>6</v>
      </c>
      <c r="BR53" s="82">
        <v>50</v>
      </c>
      <c r="BS53" s="80">
        <v>1.47540983606557</v>
      </c>
      <c r="BT53" s="18">
        <v>11</v>
      </c>
      <c r="BU53" s="18">
        <v>5</v>
      </c>
      <c r="BV53" s="18">
        <v>6</v>
      </c>
      <c r="BW53" s="79">
        <v>83.3333333333333</v>
      </c>
      <c r="BX53" s="80">
        <v>2.24032586558045</v>
      </c>
      <c r="BY53" s="18">
        <v>8</v>
      </c>
      <c r="BZ53" s="18">
        <v>1</v>
      </c>
      <c r="CA53" s="18">
        <v>7</v>
      </c>
      <c r="CB53" s="79">
        <v>14.2857142857143</v>
      </c>
      <c r="CC53" s="80">
        <v>2.85714285714286</v>
      </c>
      <c r="CD53" s="18">
        <v>8</v>
      </c>
      <c r="CE53" s="18">
        <v>5</v>
      </c>
      <c r="CF53" s="19">
        <v>3</v>
      </c>
      <c r="CG53" s="79">
        <v>166.666666666667</v>
      </c>
      <c r="CH53" s="80">
        <v>3.26530612244898</v>
      </c>
      <c r="CI53" s="29">
        <v>2</v>
      </c>
      <c r="CJ53" s="18">
        <v>1</v>
      </c>
      <c r="CK53" s="29">
        <v>1</v>
      </c>
      <c r="CL53" s="79">
        <v>100</v>
      </c>
      <c r="CM53" s="80">
        <v>1.16279069767442</v>
      </c>
      <c r="CN53" s="29">
        <v>1</v>
      </c>
      <c r="CO53" s="18">
        <v>1</v>
      </c>
      <c r="CP53" s="29">
        <v>0</v>
      </c>
      <c r="CQ53" s="79" t="s">
        <v>211</v>
      </c>
      <c r="CR53" s="80">
        <v>0.99009900990099</v>
      </c>
      <c r="CS53" s="83">
        <f aca="true" t="shared" si="22" ref="CS53:CS59">SUM(CT53:CU53)</f>
        <v>0</v>
      </c>
      <c r="CT53" s="78"/>
      <c r="CU53" s="83"/>
      <c r="CV53" s="79" t="str">
        <f t="shared" si="19"/>
        <v>***</v>
      </c>
      <c r="CW53" s="85">
        <f t="shared" si="17"/>
        <v>0</v>
      </c>
    </row>
    <row r="54" spans="1:101" ht="13.5">
      <c r="A54" s="45" t="s">
        <v>100</v>
      </c>
      <c r="B54" s="77">
        <f t="shared" si="20"/>
        <v>371</v>
      </c>
      <c r="C54" s="78">
        <f t="shared" si="21"/>
        <v>199</v>
      </c>
      <c r="D54" s="78">
        <f t="shared" si="21"/>
        <v>172</v>
      </c>
      <c r="E54" s="79">
        <f t="shared" si="15"/>
        <v>115.69767441860466</v>
      </c>
      <c r="F54" s="80">
        <f t="shared" si="16"/>
        <v>1.0849856700005849</v>
      </c>
      <c r="G54" s="18">
        <v>25</v>
      </c>
      <c r="H54" s="18">
        <v>11</v>
      </c>
      <c r="I54" s="18">
        <v>14</v>
      </c>
      <c r="J54" s="79">
        <v>78.5714285714286</v>
      </c>
      <c r="K54" s="81">
        <v>1.00644122383253</v>
      </c>
      <c r="L54" s="35">
        <v>15</v>
      </c>
      <c r="M54" s="18">
        <v>9</v>
      </c>
      <c r="N54" s="18">
        <v>6</v>
      </c>
      <c r="O54" s="79">
        <v>150</v>
      </c>
      <c r="P54" s="80">
        <v>0.920810313075507</v>
      </c>
      <c r="Q54" s="18">
        <v>8</v>
      </c>
      <c r="R54" s="18">
        <v>3</v>
      </c>
      <c r="S54" s="18">
        <v>5</v>
      </c>
      <c r="T54" s="79">
        <v>60</v>
      </c>
      <c r="U54" s="80">
        <v>0.812182741116751</v>
      </c>
      <c r="V54" s="18">
        <v>59</v>
      </c>
      <c r="W54" s="18">
        <v>42</v>
      </c>
      <c r="X54" s="18">
        <v>17</v>
      </c>
      <c r="Y54" s="79">
        <v>247.058823529412</v>
      </c>
      <c r="Z54" s="80">
        <v>1.7648818426563</v>
      </c>
      <c r="AA54" s="18">
        <v>77</v>
      </c>
      <c r="AB54" s="18">
        <v>34</v>
      </c>
      <c r="AC54" s="18">
        <v>43</v>
      </c>
      <c r="AD54" s="79">
        <v>79.0697674418605</v>
      </c>
      <c r="AE54" s="80">
        <v>1.13837965700769</v>
      </c>
      <c r="AF54" s="18">
        <v>63</v>
      </c>
      <c r="AG54" s="18">
        <v>30</v>
      </c>
      <c r="AH54" s="18">
        <v>33</v>
      </c>
      <c r="AI54" s="79">
        <v>90.9090909090909</v>
      </c>
      <c r="AJ54" s="80">
        <v>1.08977685521536</v>
      </c>
      <c r="AK54" s="18">
        <v>29</v>
      </c>
      <c r="AL54" s="18">
        <v>14</v>
      </c>
      <c r="AM54" s="18">
        <v>15</v>
      </c>
      <c r="AN54" s="79">
        <v>93.3333333333333</v>
      </c>
      <c r="AO54" s="80">
        <v>0.778523489932886</v>
      </c>
      <c r="AP54" s="18">
        <v>17</v>
      </c>
      <c r="AQ54" s="18">
        <v>10</v>
      </c>
      <c r="AR54" s="18">
        <v>7</v>
      </c>
      <c r="AS54" s="79">
        <v>142.857142857143</v>
      </c>
      <c r="AT54" s="80">
        <v>0.757913508693714</v>
      </c>
      <c r="AU54" s="18">
        <v>18</v>
      </c>
      <c r="AV54" s="18">
        <v>10</v>
      </c>
      <c r="AW54" s="18">
        <v>8</v>
      </c>
      <c r="AX54" s="79">
        <v>125</v>
      </c>
      <c r="AY54" s="80">
        <v>1.07462686567164</v>
      </c>
      <c r="AZ54" s="18">
        <v>19</v>
      </c>
      <c r="BA54" s="18">
        <v>13</v>
      </c>
      <c r="BB54" s="18">
        <v>6</v>
      </c>
      <c r="BC54" s="79">
        <v>216.666666666667</v>
      </c>
      <c r="BD54" s="80">
        <v>1.14457831325301</v>
      </c>
      <c r="BE54" s="18">
        <v>11</v>
      </c>
      <c r="BF54" s="18">
        <v>5</v>
      </c>
      <c r="BG54" s="18">
        <v>6</v>
      </c>
      <c r="BH54" s="79">
        <v>83.3333333333333</v>
      </c>
      <c r="BI54" s="80">
        <v>1.03383458646617</v>
      </c>
      <c r="BJ54" s="18">
        <v>7</v>
      </c>
      <c r="BK54" s="18">
        <v>7</v>
      </c>
      <c r="BL54" s="18">
        <v>0</v>
      </c>
      <c r="BM54" s="79" t="s">
        <v>211</v>
      </c>
      <c r="BN54" s="80">
        <v>0.788288288288288</v>
      </c>
      <c r="BO54" s="18">
        <v>6</v>
      </c>
      <c r="BP54" s="18">
        <v>5</v>
      </c>
      <c r="BQ54" s="18">
        <v>1</v>
      </c>
      <c r="BR54" s="82">
        <v>500</v>
      </c>
      <c r="BS54" s="80">
        <v>0.983606557377049</v>
      </c>
      <c r="BT54" s="18">
        <v>6</v>
      </c>
      <c r="BU54" s="18">
        <v>3</v>
      </c>
      <c r="BV54" s="18">
        <v>3</v>
      </c>
      <c r="BW54" s="79">
        <v>100</v>
      </c>
      <c r="BX54" s="80">
        <v>1.22199592668024</v>
      </c>
      <c r="BY54" s="18">
        <v>4</v>
      </c>
      <c r="BZ54" s="18">
        <v>1</v>
      </c>
      <c r="CA54" s="18">
        <v>3</v>
      </c>
      <c r="CB54" s="79">
        <v>33.3333333333333</v>
      </c>
      <c r="CC54" s="80">
        <v>1.42857142857143</v>
      </c>
      <c r="CD54" s="18">
        <v>3</v>
      </c>
      <c r="CE54" s="18">
        <v>1</v>
      </c>
      <c r="CF54" s="19">
        <v>2</v>
      </c>
      <c r="CG54" s="79">
        <v>50</v>
      </c>
      <c r="CH54" s="80">
        <v>1.22448979591837</v>
      </c>
      <c r="CI54" s="29">
        <v>2</v>
      </c>
      <c r="CJ54" s="18">
        <v>0</v>
      </c>
      <c r="CK54" s="29">
        <v>2</v>
      </c>
      <c r="CL54" s="79" t="s">
        <v>211</v>
      </c>
      <c r="CM54" s="80">
        <v>1.16279069767442</v>
      </c>
      <c r="CN54" s="29">
        <v>2</v>
      </c>
      <c r="CO54" s="18">
        <v>1</v>
      </c>
      <c r="CP54" s="29">
        <v>1</v>
      </c>
      <c r="CQ54" s="79">
        <v>100</v>
      </c>
      <c r="CR54" s="80">
        <v>1.98019801980198</v>
      </c>
      <c r="CS54" s="83">
        <f t="shared" si="22"/>
        <v>0</v>
      </c>
      <c r="CT54" s="78"/>
      <c r="CU54" s="83"/>
      <c r="CV54" s="79" t="str">
        <f t="shared" si="19"/>
        <v>***</v>
      </c>
      <c r="CW54" s="85">
        <f t="shared" si="17"/>
        <v>0</v>
      </c>
    </row>
    <row r="55" spans="1:101" ht="13.5">
      <c r="A55" s="45" t="s">
        <v>101</v>
      </c>
      <c r="B55" s="77">
        <f t="shared" si="20"/>
        <v>233</v>
      </c>
      <c r="C55" s="78">
        <f t="shared" si="21"/>
        <v>124</v>
      </c>
      <c r="D55" s="78">
        <f t="shared" si="21"/>
        <v>109</v>
      </c>
      <c r="E55" s="79">
        <f t="shared" si="15"/>
        <v>113.76146788990826</v>
      </c>
      <c r="F55" s="80">
        <f t="shared" si="16"/>
        <v>0.6814060946364859</v>
      </c>
      <c r="G55" s="18">
        <v>9</v>
      </c>
      <c r="H55" s="18">
        <v>3</v>
      </c>
      <c r="I55" s="18">
        <v>6</v>
      </c>
      <c r="J55" s="79">
        <v>50</v>
      </c>
      <c r="K55" s="81">
        <v>0.36231884057971</v>
      </c>
      <c r="L55" s="35">
        <v>10</v>
      </c>
      <c r="M55" s="18">
        <v>5</v>
      </c>
      <c r="N55" s="18">
        <v>5</v>
      </c>
      <c r="O55" s="79">
        <v>100</v>
      </c>
      <c r="P55" s="80">
        <v>0.613873542050338</v>
      </c>
      <c r="Q55" s="18">
        <v>4</v>
      </c>
      <c r="R55" s="18">
        <v>3</v>
      </c>
      <c r="S55" s="18">
        <v>1</v>
      </c>
      <c r="T55" s="79">
        <v>300</v>
      </c>
      <c r="U55" s="80">
        <v>0.406091370558376</v>
      </c>
      <c r="V55" s="18">
        <v>40</v>
      </c>
      <c r="W55" s="18">
        <v>22</v>
      </c>
      <c r="X55" s="18">
        <v>18</v>
      </c>
      <c r="Y55" s="79">
        <v>122.222222222222</v>
      </c>
      <c r="Z55" s="80">
        <v>1.19653006281783</v>
      </c>
      <c r="AA55" s="18">
        <v>45</v>
      </c>
      <c r="AB55" s="18">
        <v>25</v>
      </c>
      <c r="AC55" s="18">
        <v>20</v>
      </c>
      <c r="AD55" s="79">
        <v>125</v>
      </c>
      <c r="AE55" s="80">
        <v>0.66528681253696</v>
      </c>
      <c r="AF55" s="18">
        <v>35</v>
      </c>
      <c r="AG55" s="18">
        <v>17</v>
      </c>
      <c r="AH55" s="18">
        <v>18</v>
      </c>
      <c r="AI55" s="79">
        <v>94.4444444444444</v>
      </c>
      <c r="AJ55" s="80">
        <v>0.605431586230756</v>
      </c>
      <c r="AK55" s="18">
        <v>18</v>
      </c>
      <c r="AL55" s="18">
        <v>8</v>
      </c>
      <c r="AM55" s="18">
        <v>10</v>
      </c>
      <c r="AN55" s="79">
        <v>80</v>
      </c>
      <c r="AO55" s="80">
        <v>0.483221476510067</v>
      </c>
      <c r="AP55" s="18">
        <v>14</v>
      </c>
      <c r="AQ55" s="18">
        <v>7</v>
      </c>
      <c r="AR55" s="18">
        <v>7</v>
      </c>
      <c r="AS55" s="79">
        <v>100</v>
      </c>
      <c r="AT55" s="80">
        <v>0.624164065983058</v>
      </c>
      <c r="AU55" s="18">
        <v>13</v>
      </c>
      <c r="AV55" s="18">
        <v>9</v>
      </c>
      <c r="AW55" s="18">
        <v>4</v>
      </c>
      <c r="AX55" s="79">
        <v>225</v>
      </c>
      <c r="AY55" s="80">
        <v>0.776119402985075</v>
      </c>
      <c r="AZ55" s="18">
        <v>11</v>
      </c>
      <c r="BA55" s="18">
        <v>6</v>
      </c>
      <c r="BB55" s="18">
        <v>5</v>
      </c>
      <c r="BC55" s="79">
        <v>120</v>
      </c>
      <c r="BD55" s="80">
        <v>0.662650602409639</v>
      </c>
      <c r="BE55" s="18">
        <v>5</v>
      </c>
      <c r="BF55" s="18">
        <v>4</v>
      </c>
      <c r="BG55" s="18">
        <v>1</v>
      </c>
      <c r="BH55" s="79">
        <v>400</v>
      </c>
      <c r="BI55" s="80">
        <v>0.469924812030075</v>
      </c>
      <c r="BJ55" s="18">
        <v>7</v>
      </c>
      <c r="BK55" s="18">
        <v>4</v>
      </c>
      <c r="BL55" s="18">
        <v>3</v>
      </c>
      <c r="BM55" s="79">
        <v>133.333333333333</v>
      </c>
      <c r="BN55" s="80">
        <v>0.788288288288288</v>
      </c>
      <c r="BO55" s="18">
        <v>8</v>
      </c>
      <c r="BP55" s="18">
        <v>6</v>
      </c>
      <c r="BQ55" s="18">
        <v>2</v>
      </c>
      <c r="BR55" s="82">
        <v>300</v>
      </c>
      <c r="BS55" s="80">
        <v>1.31147540983607</v>
      </c>
      <c r="BT55" s="18">
        <v>7</v>
      </c>
      <c r="BU55" s="18">
        <v>3</v>
      </c>
      <c r="BV55" s="18">
        <v>4</v>
      </c>
      <c r="BW55" s="79">
        <v>75</v>
      </c>
      <c r="BX55" s="80">
        <v>1.42566191446029</v>
      </c>
      <c r="BY55" s="18">
        <v>4</v>
      </c>
      <c r="BZ55" s="18">
        <v>2</v>
      </c>
      <c r="CA55" s="18">
        <v>2</v>
      </c>
      <c r="CB55" s="79">
        <v>100</v>
      </c>
      <c r="CC55" s="80">
        <v>1.42857142857143</v>
      </c>
      <c r="CD55" s="18">
        <v>1</v>
      </c>
      <c r="CE55" s="18">
        <v>0</v>
      </c>
      <c r="CF55" s="19">
        <v>1</v>
      </c>
      <c r="CG55" s="79" t="s">
        <v>210</v>
      </c>
      <c r="CH55" s="80">
        <v>0.408163265306122</v>
      </c>
      <c r="CI55" s="29">
        <v>2</v>
      </c>
      <c r="CJ55" s="18">
        <v>0</v>
      </c>
      <c r="CK55" s="29">
        <v>2</v>
      </c>
      <c r="CL55" s="79" t="s">
        <v>211</v>
      </c>
      <c r="CM55" s="80">
        <v>1.16279069767442</v>
      </c>
      <c r="CN55" s="29"/>
      <c r="CO55" s="18"/>
      <c r="CP55" s="29"/>
      <c r="CQ55" s="79" t="s">
        <v>211</v>
      </c>
      <c r="CR55" s="80">
        <v>0</v>
      </c>
      <c r="CS55" s="83">
        <f t="shared" si="22"/>
        <v>0</v>
      </c>
      <c r="CT55" s="78"/>
      <c r="CU55" s="83"/>
      <c r="CV55" s="79" t="str">
        <f t="shared" si="19"/>
        <v>***</v>
      </c>
      <c r="CW55" s="85">
        <f t="shared" si="17"/>
        <v>0</v>
      </c>
    </row>
    <row r="56" spans="1:101" ht="13.5">
      <c r="A56" s="45" t="s">
        <v>102</v>
      </c>
      <c r="B56" s="77">
        <f t="shared" si="20"/>
        <v>277</v>
      </c>
      <c r="C56" s="78">
        <f t="shared" si="21"/>
        <v>131</v>
      </c>
      <c r="D56" s="78">
        <f t="shared" si="21"/>
        <v>146</v>
      </c>
      <c r="E56" s="79">
        <f t="shared" si="15"/>
        <v>89.72602739726028</v>
      </c>
      <c r="F56" s="80">
        <f t="shared" si="16"/>
        <v>0.8100836404047493</v>
      </c>
      <c r="G56" s="18">
        <v>19</v>
      </c>
      <c r="H56" s="18">
        <v>10</v>
      </c>
      <c r="I56" s="18">
        <v>9</v>
      </c>
      <c r="J56" s="79">
        <v>111.111111111111</v>
      </c>
      <c r="K56" s="81">
        <v>0.764895330112721</v>
      </c>
      <c r="L56" s="35">
        <v>12</v>
      </c>
      <c r="M56" s="18">
        <v>6</v>
      </c>
      <c r="N56" s="18">
        <v>6</v>
      </c>
      <c r="O56" s="79">
        <v>100</v>
      </c>
      <c r="P56" s="80">
        <v>0.736648250460405</v>
      </c>
      <c r="Q56" s="18">
        <v>10</v>
      </c>
      <c r="R56" s="18">
        <v>6</v>
      </c>
      <c r="S56" s="18">
        <v>4</v>
      </c>
      <c r="T56" s="79">
        <v>150</v>
      </c>
      <c r="U56" s="80">
        <v>1.01522842639594</v>
      </c>
      <c r="V56" s="18">
        <v>38</v>
      </c>
      <c r="W56" s="18">
        <v>18</v>
      </c>
      <c r="X56" s="18">
        <v>20</v>
      </c>
      <c r="Y56" s="79">
        <v>90</v>
      </c>
      <c r="Z56" s="80">
        <v>1.13670355967694</v>
      </c>
      <c r="AA56" s="18">
        <v>46</v>
      </c>
      <c r="AB56" s="18">
        <v>14</v>
      </c>
      <c r="AC56" s="18">
        <v>32</v>
      </c>
      <c r="AD56" s="79">
        <v>43.75</v>
      </c>
      <c r="AE56" s="80">
        <v>0.680070963926671</v>
      </c>
      <c r="AF56" s="18">
        <v>34</v>
      </c>
      <c r="AG56" s="18">
        <v>12</v>
      </c>
      <c r="AH56" s="18">
        <v>22</v>
      </c>
      <c r="AI56" s="79">
        <v>54.5454545454545</v>
      </c>
      <c r="AJ56" s="80">
        <v>0.588133540909877</v>
      </c>
      <c r="AK56" s="18">
        <v>28</v>
      </c>
      <c r="AL56" s="18">
        <v>13</v>
      </c>
      <c r="AM56" s="18">
        <v>15</v>
      </c>
      <c r="AN56" s="79">
        <v>86.6666666666667</v>
      </c>
      <c r="AO56" s="80">
        <v>0.751677852348993</v>
      </c>
      <c r="AP56" s="18">
        <v>21</v>
      </c>
      <c r="AQ56" s="18">
        <v>15</v>
      </c>
      <c r="AR56" s="18">
        <v>6</v>
      </c>
      <c r="AS56" s="79">
        <v>250</v>
      </c>
      <c r="AT56" s="80">
        <v>0.936246098974588</v>
      </c>
      <c r="AU56" s="18">
        <v>18</v>
      </c>
      <c r="AV56" s="18">
        <v>12</v>
      </c>
      <c r="AW56" s="18">
        <v>6</v>
      </c>
      <c r="AX56" s="79">
        <v>200</v>
      </c>
      <c r="AY56" s="80">
        <v>1.07462686567164</v>
      </c>
      <c r="AZ56" s="18">
        <v>20</v>
      </c>
      <c r="BA56" s="18">
        <v>11</v>
      </c>
      <c r="BB56" s="18">
        <v>9</v>
      </c>
      <c r="BC56" s="79">
        <v>122.222222222222</v>
      </c>
      <c r="BD56" s="80">
        <v>1.20481927710843</v>
      </c>
      <c r="BE56" s="18">
        <v>5</v>
      </c>
      <c r="BF56" s="18">
        <v>3</v>
      </c>
      <c r="BG56" s="18">
        <v>2</v>
      </c>
      <c r="BH56" s="79">
        <v>150</v>
      </c>
      <c r="BI56" s="80">
        <v>0.469924812030075</v>
      </c>
      <c r="BJ56" s="18">
        <v>6</v>
      </c>
      <c r="BK56" s="18">
        <v>3</v>
      </c>
      <c r="BL56" s="18">
        <v>3</v>
      </c>
      <c r="BM56" s="79">
        <v>100</v>
      </c>
      <c r="BN56" s="80">
        <v>0.675675675675676</v>
      </c>
      <c r="BO56" s="18">
        <v>6</v>
      </c>
      <c r="BP56" s="18">
        <v>1</v>
      </c>
      <c r="BQ56" s="18">
        <v>5</v>
      </c>
      <c r="BR56" s="82">
        <v>20</v>
      </c>
      <c r="BS56" s="80">
        <v>0.983606557377049</v>
      </c>
      <c r="BT56" s="18">
        <v>4</v>
      </c>
      <c r="BU56" s="18">
        <v>3</v>
      </c>
      <c r="BV56" s="18">
        <v>1</v>
      </c>
      <c r="BW56" s="79">
        <v>300</v>
      </c>
      <c r="BX56" s="80">
        <v>0.814663951120163</v>
      </c>
      <c r="BY56" s="18">
        <v>2</v>
      </c>
      <c r="BZ56" s="18">
        <v>2</v>
      </c>
      <c r="CA56" s="18">
        <v>0</v>
      </c>
      <c r="CB56" s="79" t="s">
        <v>211</v>
      </c>
      <c r="CC56" s="80">
        <v>0.714285714285714</v>
      </c>
      <c r="CD56" s="18">
        <v>3</v>
      </c>
      <c r="CE56" s="18">
        <v>2</v>
      </c>
      <c r="CF56" s="19">
        <v>1</v>
      </c>
      <c r="CG56" s="79">
        <v>200</v>
      </c>
      <c r="CH56" s="80">
        <v>1.22448979591837</v>
      </c>
      <c r="CI56" s="29">
        <v>3</v>
      </c>
      <c r="CJ56" s="18">
        <v>0</v>
      </c>
      <c r="CK56" s="29">
        <v>3</v>
      </c>
      <c r="CL56" s="79" t="s">
        <v>211</v>
      </c>
      <c r="CM56" s="80">
        <v>1.74418604651163</v>
      </c>
      <c r="CN56" s="29">
        <v>1</v>
      </c>
      <c r="CO56" s="18">
        <v>0</v>
      </c>
      <c r="CP56" s="29">
        <v>1</v>
      </c>
      <c r="CQ56" s="79" t="s">
        <v>210</v>
      </c>
      <c r="CR56" s="80">
        <v>0.99009900990099</v>
      </c>
      <c r="CS56" s="83">
        <f t="shared" si="22"/>
        <v>1</v>
      </c>
      <c r="CT56" s="78"/>
      <c r="CU56" s="83">
        <v>1</v>
      </c>
      <c r="CV56" s="79">
        <f t="shared" si="19"/>
        <v>0</v>
      </c>
      <c r="CW56" s="85">
        <f t="shared" si="17"/>
        <v>1.8518518518518516</v>
      </c>
    </row>
    <row r="57" spans="1:101" ht="13.5">
      <c r="A57" s="45" t="s">
        <v>103</v>
      </c>
      <c r="B57" s="77">
        <f t="shared" si="20"/>
        <v>118</v>
      </c>
      <c r="C57" s="78">
        <f t="shared" si="21"/>
        <v>68</v>
      </c>
      <c r="D57" s="78">
        <f t="shared" si="21"/>
        <v>50</v>
      </c>
      <c r="E57" s="79">
        <f t="shared" si="15"/>
        <v>136</v>
      </c>
      <c r="F57" s="80">
        <f t="shared" si="16"/>
        <v>0.34508978183307015</v>
      </c>
      <c r="G57" s="18">
        <v>10</v>
      </c>
      <c r="H57" s="18">
        <v>9</v>
      </c>
      <c r="I57" s="18">
        <v>1</v>
      </c>
      <c r="J57" s="79">
        <v>900</v>
      </c>
      <c r="K57" s="81">
        <v>0.402576489533011</v>
      </c>
      <c r="L57" s="35"/>
      <c r="M57" s="18"/>
      <c r="N57" s="18"/>
      <c r="O57" s="79" t="s">
        <v>211</v>
      </c>
      <c r="P57" s="80">
        <v>0</v>
      </c>
      <c r="Q57" s="18">
        <v>1</v>
      </c>
      <c r="R57" s="18">
        <v>1</v>
      </c>
      <c r="S57" s="18">
        <v>0</v>
      </c>
      <c r="T57" s="79" t="s">
        <v>211</v>
      </c>
      <c r="U57" s="80">
        <v>0.101522842639594</v>
      </c>
      <c r="V57" s="18">
        <v>7</v>
      </c>
      <c r="W57" s="18">
        <v>6</v>
      </c>
      <c r="X57" s="18">
        <v>1</v>
      </c>
      <c r="Y57" s="79">
        <v>600</v>
      </c>
      <c r="Z57" s="80">
        <v>0.20939276099312</v>
      </c>
      <c r="AA57" s="18">
        <v>18</v>
      </c>
      <c r="AB57" s="18">
        <v>11</v>
      </c>
      <c r="AC57" s="18">
        <v>7</v>
      </c>
      <c r="AD57" s="79">
        <v>157.142857142857</v>
      </c>
      <c r="AE57" s="80">
        <v>0.266114725014784</v>
      </c>
      <c r="AF57" s="18">
        <v>11</v>
      </c>
      <c r="AG57" s="18">
        <v>5</v>
      </c>
      <c r="AH57" s="18">
        <v>6</v>
      </c>
      <c r="AI57" s="79">
        <v>83.3333333333333</v>
      </c>
      <c r="AJ57" s="80">
        <v>0.190278498529666</v>
      </c>
      <c r="AK57" s="18">
        <v>8</v>
      </c>
      <c r="AL57" s="18">
        <v>2</v>
      </c>
      <c r="AM57" s="18">
        <v>6</v>
      </c>
      <c r="AN57" s="79">
        <v>33.3333333333333</v>
      </c>
      <c r="AO57" s="80">
        <v>0.214765100671141</v>
      </c>
      <c r="AP57" s="18">
        <v>9</v>
      </c>
      <c r="AQ57" s="18">
        <v>6</v>
      </c>
      <c r="AR57" s="18">
        <v>3</v>
      </c>
      <c r="AS57" s="79">
        <v>200</v>
      </c>
      <c r="AT57" s="80">
        <v>0.401248328131966</v>
      </c>
      <c r="AU57" s="18">
        <v>3</v>
      </c>
      <c r="AV57" s="18">
        <v>3</v>
      </c>
      <c r="AW57" s="18">
        <v>0</v>
      </c>
      <c r="AX57" s="79" t="s">
        <v>211</v>
      </c>
      <c r="AY57" s="80">
        <v>0.17910447761194</v>
      </c>
      <c r="AZ57" s="18">
        <v>7</v>
      </c>
      <c r="BA57" s="18">
        <v>7</v>
      </c>
      <c r="BB57" s="18">
        <v>0</v>
      </c>
      <c r="BC57" s="79" t="s">
        <v>211</v>
      </c>
      <c r="BD57" s="80">
        <v>0.421686746987952</v>
      </c>
      <c r="BE57" s="18">
        <v>4</v>
      </c>
      <c r="BF57" s="18">
        <v>2</v>
      </c>
      <c r="BG57" s="18">
        <v>2</v>
      </c>
      <c r="BH57" s="79">
        <v>100</v>
      </c>
      <c r="BI57" s="80">
        <v>0.37593984962406</v>
      </c>
      <c r="BJ57" s="18">
        <v>13</v>
      </c>
      <c r="BK57" s="18">
        <v>6</v>
      </c>
      <c r="BL57" s="18">
        <v>7</v>
      </c>
      <c r="BM57" s="79">
        <v>85.7142857142857</v>
      </c>
      <c r="BN57" s="80">
        <v>1.46396396396396</v>
      </c>
      <c r="BO57" s="18">
        <v>8</v>
      </c>
      <c r="BP57" s="18">
        <v>4</v>
      </c>
      <c r="BQ57" s="18">
        <v>4</v>
      </c>
      <c r="BR57" s="82">
        <v>100</v>
      </c>
      <c r="BS57" s="80">
        <v>1.31147540983607</v>
      </c>
      <c r="BT57" s="18">
        <v>10</v>
      </c>
      <c r="BU57" s="18">
        <v>5</v>
      </c>
      <c r="BV57" s="18">
        <v>5</v>
      </c>
      <c r="BW57" s="79">
        <v>100</v>
      </c>
      <c r="BX57" s="80">
        <v>2.03665987780041</v>
      </c>
      <c r="BY57" s="18">
        <v>3</v>
      </c>
      <c r="BZ57" s="18">
        <v>0</v>
      </c>
      <c r="CA57" s="18">
        <v>3</v>
      </c>
      <c r="CB57" s="79" t="s">
        <v>210</v>
      </c>
      <c r="CC57" s="80">
        <v>1.07142857142857</v>
      </c>
      <c r="CD57" s="18">
        <v>3</v>
      </c>
      <c r="CE57" s="18">
        <v>0</v>
      </c>
      <c r="CF57" s="19">
        <v>3</v>
      </c>
      <c r="CG57" s="79" t="s">
        <v>210</v>
      </c>
      <c r="CH57" s="80">
        <v>1.22448979591837</v>
      </c>
      <c r="CI57" s="29">
        <v>2</v>
      </c>
      <c r="CJ57" s="18">
        <v>0</v>
      </c>
      <c r="CK57" s="29">
        <v>2</v>
      </c>
      <c r="CL57" s="79" t="s">
        <v>211</v>
      </c>
      <c r="CM57" s="80">
        <v>1.16279069767442</v>
      </c>
      <c r="CN57" s="29">
        <v>1</v>
      </c>
      <c r="CO57" s="18">
        <v>1</v>
      </c>
      <c r="CP57" s="29">
        <v>0</v>
      </c>
      <c r="CQ57" s="79" t="s">
        <v>211</v>
      </c>
      <c r="CR57" s="80">
        <v>0.99009900990099</v>
      </c>
      <c r="CS57" s="83">
        <f t="shared" si="22"/>
        <v>0</v>
      </c>
      <c r="CT57" s="78"/>
      <c r="CU57" s="83"/>
      <c r="CV57" s="79" t="str">
        <f t="shared" si="19"/>
        <v>***</v>
      </c>
      <c r="CW57" s="85">
        <f t="shared" si="17"/>
        <v>0</v>
      </c>
    </row>
    <row r="58" spans="1:101" ht="13.5">
      <c r="A58" s="46" t="s">
        <v>104</v>
      </c>
      <c r="B58" s="77">
        <f t="shared" si="20"/>
        <v>333</v>
      </c>
      <c r="C58" s="78">
        <f t="shared" si="21"/>
        <v>166</v>
      </c>
      <c r="D58" s="78">
        <f t="shared" si="21"/>
        <v>167</v>
      </c>
      <c r="E58" s="79">
        <f t="shared" si="15"/>
        <v>99.40119760479041</v>
      </c>
      <c r="F58" s="80">
        <f t="shared" si="16"/>
        <v>0.97385506229163</v>
      </c>
      <c r="G58" s="18">
        <v>18</v>
      </c>
      <c r="H58" s="18">
        <v>11</v>
      </c>
      <c r="I58" s="18">
        <v>7</v>
      </c>
      <c r="J58" s="79">
        <v>157.142857142857</v>
      </c>
      <c r="K58" s="81">
        <v>0.72463768115942</v>
      </c>
      <c r="L58" s="35">
        <v>23</v>
      </c>
      <c r="M58" s="18">
        <v>14</v>
      </c>
      <c r="N58" s="18">
        <v>9</v>
      </c>
      <c r="O58" s="79">
        <v>155.555555555556</v>
      </c>
      <c r="P58" s="80">
        <v>1.41190914671578</v>
      </c>
      <c r="Q58" s="18">
        <v>13</v>
      </c>
      <c r="R58" s="18">
        <v>6</v>
      </c>
      <c r="S58" s="18">
        <v>7</v>
      </c>
      <c r="T58" s="79">
        <v>85.7142857142857</v>
      </c>
      <c r="U58" s="80">
        <v>1.31979695431472</v>
      </c>
      <c r="V58" s="18">
        <v>28</v>
      </c>
      <c r="W58" s="18">
        <v>17</v>
      </c>
      <c r="X58" s="18">
        <v>11</v>
      </c>
      <c r="Y58" s="79">
        <v>154.545454545455</v>
      </c>
      <c r="Z58" s="80">
        <v>0.83757104397248</v>
      </c>
      <c r="AA58" s="18">
        <v>50</v>
      </c>
      <c r="AB58" s="18">
        <v>24</v>
      </c>
      <c r="AC58" s="18">
        <v>26</v>
      </c>
      <c r="AD58" s="79">
        <v>92.3076923076923</v>
      </c>
      <c r="AE58" s="80">
        <v>0.739207569485511</v>
      </c>
      <c r="AF58" s="18">
        <v>58</v>
      </c>
      <c r="AG58" s="18">
        <v>20</v>
      </c>
      <c r="AH58" s="18">
        <v>38</v>
      </c>
      <c r="AI58" s="79">
        <v>52.6315789473684</v>
      </c>
      <c r="AJ58" s="80">
        <v>1.00328662861097</v>
      </c>
      <c r="AK58" s="18">
        <v>36</v>
      </c>
      <c r="AL58" s="18">
        <v>17</v>
      </c>
      <c r="AM58" s="18">
        <v>19</v>
      </c>
      <c r="AN58" s="79">
        <v>89.4736842105263</v>
      </c>
      <c r="AO58" s="80">
        <v>0.966442953020134</v>
      </c>
      <c r="AP58" s="18">
        <v>27</v>
      </c>
      <c r="AQ58" s="18">
        <v>15</v>
      </c>
      <c r="AR58" s="18">
        <v>12</v>
      </c>
      <c r="AS58" s="79">
        <v>125</v>
      </c>
      <c r="AT58" s="80">
        <v>1.2037449843959</v>
      </c>
      <c r="AU58" s="18">
        <v>17</v>
      </c>
      <c r="AV58" s="18">
        <v>9</v>
      </c>
      <c r="AW58" s="18">
        <v>8</v>
      </c>
      <c r="AX58" s="79">
        <v>112.5</v>
      </c>
      <c r="AY58" s="80">
        <v>1.01492537313433</v>
      </c>
      <c r="AZ58" s="18">
        <v>12</v>
      </c>
      <c r="BA58" s="18">
        <v>6</v>
      </c>
      <c r="BB58" s="18">
        <v>6</v>
      </c>
      <c r="BC58" s="79">
        <v>100</v>
      </c>
      <c r="BD58" s="80">
        <v>0.72289156626506</v>
      </c>
      <c r="BE58" s="18">
        <v>10</v>
      </c>
      <c r="BF58" s="18">
        <v>2</v>
      </c>
      <c r="BG58" s="18">
        <v>8</v>
      </c>
      <c r="BH58" s="79">
        <v>25</v>
      </c>
      <c r="BI58" s="80">
        <v>0.93984962406015</v>
      </c>
      <c r="BJ58" s="18">
        <v>10</v>
      </c>
      <c r="BK58" s="18">
        <v>6</v>
      </c>
      <c r="BL58" s="18">
        <v>4</v>
      </c>
      <c r="BM58" s="79">
        <v>150</v>
      </c>
      <c r="BN58" s="80">
        <v>1.12612612612613</v>
      </c>
      <c r="BO58" s="18">
        <v>11</v>
      </c>
      <c r="BP58" s="18">
        <v>8</v>
      </c>
      <c r="BQ58" s="18">
        <v>3</v>
      </c>
      <c r="BR58" s="82">
        <v>266.666666666667</v>
      </c>
      <c r="BS58" s="80">
        <v>1.80327868852459</v>
      </c>
      <c r="BT58" s="18">
        <v>6</v>
      </c>
      <c r="BU58" s="18">
        <v>4</v>
      </c>
      <c r="BV58" s="18">
        <v>2</v>
      </c>
      <c r="BW58" s="79">
        <v>200</v>
      </c>
      <c r="BX58" s="80">
        <v>1.22199592668024</v>
      </c>
      <c r="BY58" s="18">
        <v>5</v>
      </c>
      <c r="BZ58" s="18">
        <v>3</v>
      </c>
      <c r="CA58" s="18">
        <v>2</v>
      </c>
      <c r="CB58" s="79">
        <v>150</v>
      </c>
      <c r="CC58" s="80">
        <v>1.78571428571429</v>
      </c>
      <c r="CD58" s="18">
        <v>6</v>
      </c>
      <c r="CE58" s="18">
        <v>3</v>
      </c>
      <c r="CF58" s="19">
        <v>3</v>
      </c>
      <c r="CG58" s="79">
        <v>100</v>
      </c>
      <c r="CH58" s="80">
        <v>2.44897959183673</v>
      </c>
      <c r="CI58" s="29">
        <v>1</v>
      </c>
      <c r="CJ58" s="18">
        <v>0</v>
      </c>
      <c r="CK58" s="29">
        <v>1</v>
      </c>
      <c r="CL58" s="79" t="s">
        <v>211</v>
      </c>
      <c r="CM58" s="80">
        <v>0.581395348837209</v>
      </c>
      <c r="CN58" s="29">
        <v>1</v>
      </c>
      <c r="CO58" s="18">
        <v>1</v>
      </c>
      <c r="CP58" s="29">
        <v>0</v>
      </c>
      <c r="CQ58" s="79" t="s">
        <v>211</v>
      </c>
      <c r="CR58" s="80">
        <v>0.99009900990099</v>
      </c>
      <c r="CS58" s="83">
        <f t="shared" si="22"/>
        <v>1</v>
      </c>
      <c r="CT58" s="78"/>
      <c r="CU58" s="83">
        <v>1</v>
      </c>
      <c r="CV58" s="79">
        <f t="shared" si="19"/>
        <v>0</v>
      </c>
      <c r="CW58" s="85">
        <f t="shared" si="17"/>
        <v>1.8518518518518516</v>
      </c>
    </row>
    <row r="59" spans="1:101" ht="13.5">
      <c r="A59" s="46" t="s">
        <v>105</v>
      </c>
      <c r="B59" s="77">
        <f t="shared" si="20"/>
        <v>90</v>
      </c>
      <c r="C59" s="78">
        <f t="shared" si="21"/>
        <v>51</v>
      </c>
      <c r="D59" s="78">
        <f t="shared" si="21"/>
        <v>39</v>
      </c>
      <c r="E59" s="79">
        <f t="shared" si="15"/>
        <v>130.76923076923077</v>
      </c>
      <c r="F59" s="80">
        <f t="shared" si="16"/>
        <v>0.26320407088962977</v>
      </c>
      <c r="G59" s="18">
        <v>2</v>
      </c>
      <c r="H59" s="18">
        <v>0</v>
      </c>
      <c r="I59" s="18">
        <v>2</v>
      </c>
      <c r="J59" s="79" t="s">
        <v>210</v>
      </c>
      <c r="K59" s="81">
        <v>0.0805152979066023</v>
      </c>
      <c r="L59" s="35">
        <v>1</v>
      </c>
      <c r="M59" s="18">
        <v>0</v>
      </c>
      <c r="N59" s="18">
        <v>1</v>
      </c>
      <c r="O59" s="79" t="s">
        <v>210</v>
      </c>
      <c r="P59" s="80">
        <v>0.0613873542050338</v>
      </c>
      <c r="Q59" s="18">
        <v>3</v>
      </c>
      <c r="R59" s="18">
        <v>3</v>
      </c>
      <c r="S59" s="18">
        <v>0</v>
      </c>
      <c r="T59" s="79" t="s">
        <v>211</v>
      </c>
      <c r="U59" s="80">
        <v>0.304568527918782</v>
      </c>
      <c r="V59" s="18">
        <v>6</v>
      </c>
      <c r="W59" s="18">
        <v>5</v>
      </c>
      <c r="X59" s="18">
        <v>1</v>
      </c>
      <c r="Y59" s="79">
        <v>500</v>
      </c>
      <c r="Z59" s="80">
        <v>0.179479509422674</v>
      </c>
      <c r="AA59" s="18">
        <v>7</v>
      </c>
      <c r="AB59" s="18">
        <v>4</v>
      </c>
      <c r="AC59" s="18">
        <v>3</v>
      </c>
      <c r="AD59" s="79">
        <v>133.333333333333</v>
      </c>
      <c r="AE59" s="80">
        <v>0.103489059727972</v>
      </c>
      <c r="AF59" s="18">
        <v>16</v>
      </c>
      <c r="AG59" s="18">
        <v>6</v>
      </c>
      <c r="AH59" s="18">
        <v>10</v>
      </c>
      <c r="AI59" s="79">
        <v>60</v>
      </c>
      <c r="AJ59" s="80">
        <v>0.27676872513406</v>
      </c>
      <c r="AK59" s="18">
        <v>11</v>
      </c>
      <c r="AL59" s="18">
        <v>7</v>
      </c>
      <c r="AM59" s="18">
        <v>4</v>
      </c>
      <c r="AN59" s="79">
        <v>175</v>
      </c>
      <c r="AO59" s="80">
        <v>0.295302013422819</v>
      </c>
      <c r="AP59" s="18">
        <v>6</v>
      </c>
      <c r="AQ59" s="18">
        <v>4</v>
      </c>
      <c r="AR59" s="18">
        <v>2</v>
      </c>
      <c r="AS59" s="79">
        <v>200</v>
      </c>
      <c r="AT59" s="80">
        <v>0.267498885421311</v>
      </c>
      <c r="AU59" s="18">
        <v>9</v>
      </c>
      <c r="AV59" s="18">
        <v>7</v>
      </c>
      <c r="AW59" s="18">
        <v>2</v>
      </c>
      <c r="AX59" s="79">
        <v>350</v>
      </c>
      <c r="AY59" s="80">
        <v>0.537313432835821</v>
      </c>
      <c r="AZ59" s="18">
        <v>6</v>
      </c>
      <c r="BA59" s="18">
        <v>5</v>
      </c>
      <c r="BB59" s="18">
        <v>1</v>
      </c>
      <c r="BC59" s="79">
        <v>500</v>
      </c>
      <c r="BD59" s="80">
        <v>0.36144578313253</v>
      </c>
      <c r="BE59" s="18">
        <v>1</v>
      </c>
      <c r="BF59" s="18">
        <v>1</v>
      </c>
      <c r="BG59" s="18">
        <v>0</v>
      </c>
      <c r="BH59" s="79" t="s">
        <v>211</v>
      </c>
      <c r="BI59" s="80">
        <v>0.093984962406015</v>
      </c>
      <c r="BJ59" s="18">
        <v>6</v>
      </c>
      <c r="BK59" s="18">
        <v>1</v>
      </c>
      <c r="BL59" s="18">
        <v>5</v>
      </c>
      <c r="BM59" s="79">
        <v>20</v>
      </c>
      <c r="BN59" s="80">
        <v>0.675675675675676</v>
      </c>
      <c r="BO59" s="18">
        <v>3</v>
      </c>
      <c r="BP59" s="18">
        <v>3</v>
      </c>
      <c r="BQ59" s="18">
        <v>0</v>
      </c>
      <c r="BR59" s="82" t="s">
        <v>211</v>
      </c>
      <c r="BS59" s="80">
        <v>0.491803278688525</v>
      </c>
      <c r="BT59" s="18">
        <v>5</v>
      </c>
      <c r="BU59" s="18">
        <v>2</v>
      </c>
      <c r="BV59" s="18">
        <v>3</v>
      </c>
      <c r="BW59" s="79">
        <v>66.6666666666667</v>
      </c>
      <c r="BX59" s="80">
        <v>1.0183299389002</v>
      </c>
      <c r="BY59" s="18">
        <v>5</v>
      </c>
      <c r="BZ59" s="18">
        <v>3</v>
      </c>
      <c r="CA59" s="18">
        <v>2</v>
      </c>
      <c r="CB59" s="79">
        <v>150</v>
      </c>
      <c r="CC59" s="80">
        <v>1.78571428571429</v>
      </c>
      <c r="CD59" s="18">
        <v>1</v>
      </c>
      <c r="CE59" s="18">
        <v>0</v>
      </c>
      <c r="CF59" s="19">
        <v>1</v>
      </c>
      <c r="CG59" s="79" t="s">
        <v>210</v>
      </c>
      <c r="CH59" s="80">
        <v>0.408163265306122</v>
      </c>
      <c r="CI59" s="29">
        <v>1</v>
      </c>
      <c r="CJ59" s="18">
        <v>0</v>
      </c>
      <c r="CK59" s="29">
        <v>1</v>
      </c>
      <c r="CL59" s="79" t="s">
        <v>211</v>
      </c>
      <c r="CM59" s="80">
        <v>0.581395348837209</v>
      </c>
      <c r="CN59" s="29">
        <v>1</v>
      </c>
      <c r="CO59" s="18">
        <v>0</v>
      </c>
      <c r="CP59" s="29">
        <v>1</v>
      </c>
      <c r="CQ59" s="79" t="s">
        <v>210</v>
      </c>
      <c r="CR59" s="80">
        <v>0.99009900990099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2518</v>
      </c>
      <c r="C60" s="70">
        <f>SUM(C61:C68)</f>
        <v>1233</v>
      </c>
      <c r="D60" s="70">
        <f>SUM(D61:D68)</f>
        <v>1285</v>
      </c>
      <c r="E60" s="71">
        <f t="shared" si="15"/>
        <v>95.95330739299611</v>
      </c>
      <c r="F60" s="72">
        <f t="shared" si="16"/>
        <v>7.36386500555653</v>
      </c>
      <c r="G60" s="70">
        <f>SUM(G61:G68)</f>
        <v>154</v>
      </c>
      <c r="H60" s="70">
        <f>SUM(H61:H68)</f>
        <v>75</v>
      </c>
      <c r="I60" s="70">
        <f>SUM(I61:I68)</f>
        <v>79</v>
      </c>
      <c r="J60" s="71">
        <f>IF(ISERROR(H60/I60),"***",H60/I60*100)</f>
        <v>94.9367088607595</v>
      </c>
      <c r="K60" s="72">
        <f>G60/$G$7*100</f>
        <v>6.199677938808374</v>
      </c>
      <c r="L60" s="73">
        <f>SUM(L61:L68)</f>
        <v>107</v>
      </c>
      <c r="M60" s="70">
        <f>SUM(M61:M68)</f>
        <v>52</v>
      </c>
      <c r="N60" s="70">
        <f>SUM(N61:N68)</f>
        <v>55</v>
      </c>
      <c r="O60" s="71">
        <f>IF(ISERROR(M60/N60),"***",M60/N60*100)</f>
        <v>94.54545454545455</v>
      </c>
      <c r="P60" s="72">
        <f>L60/$L$7*100</f>
        <v>6.568446899938612</v>
      </c>
      <c r="Q60" s="70">
        <f>SUM(Q61:Q68)</f>
        <v>76</v>
      </c>
      <c r="R60" s="70">
        <f>SUM(R61:R68)</f>
        <v>35</v>
      </c>
      <c r="S60" s="70">
        <f>SUM(S61:S68)</f>
        <v>41</v>
      </c>
      <c r="T60" s="71">
        <f>IF(ISERROR(R60/S60),"***",R60/S60*100)</f>
        <v>85.36585365853658</v>
      </c>
      <c r="U60" s="72">
        <f>Q60/$Q$7*100</f>
        <v>7.715736040609138</v>
      </c>
      <c r="V60" s="70">
        <f>SUM(V61:V68)</f>
        <v>350</v>
      </c>
      <c r="W60" s="70">
        <f>SUM(W61:W68)</f>
        <v>199</v>
      </c>
      <c r="X60" s="70">
        <f>SUM(X61:X68)</f>
        <v>151</v>
      </c>
      <c r="Y60" s="71">
        <f>IF(ISERROR(W60/X60),"***",W60/X60*100)</f>
        <v>131.78807947019868</v>
      </c>
      <c r="Z60" s="72">
        <f>V60/$V$7*100</f>
        <v>10.469638049655998</v>
      </c>
      <c r="AA60" s="70">
        <f>SUM(AA61:AA68)</f>
        <v>468</v>
      </c>
      <c r="AB60" s="70">
        <f>SUM(AB61:AB68)</f>
        <v>195</v>
      </c>
      <c r="AC60" s="70">
        <f>SUM(AC61:AC68)</f>
        <v>273</v>
      </c>
      <c r="AD60" s="71">
        <f>IF(ISERROR(AB60/AC60),"***",AB60/AC60*100)</f>
        <v>71.42857142857143</v>
      </c>
      <c r="AE60" s="72">
        <f>AA60/$AA$7*100</f>
        <v>6.9189828503843875</v>
      </c>
      <c r="AF60" s="70">
        <f>SUM(AF61:AF68)</f>
        <v>386</v>
      </c>
      <c r="AG60" s="70">
        <f>SUM(AG61:AG68)</f>
        <v>149</v>
      </c>
      <c r="AH60" s="70">
        <f>SUM(AH61:AH68)</f>
        <v>237</v>
      </c>
      <c r="AI60" s="71">
        <f>IF(ISERROR(AG60/AH60),"***",AG60/AH60*100)</f>
        <v>62.869198312236286</v>
      </c>
      <c r="AJ60" s="72">
        <f>AF60/$AF$7*100</f>
        <v>6.677045493859193</v>
      </c>
      <c r="AK60" s="70">
        <f>SUM(AK61:AK68)</f>
        <v>229</v>
      </c>
      <c r="AL60" s="70">
        <f>SUM(AL61:AL68)</f>
        <v>116</v>
      </c>
      <c r="AM60" s="70">
        <f>SUM(AM61:AM68)</f>
        <v>113</v>
      </c>
      <c r="AN60" s="71">
        <f>IF(ISERROR(AL60/AM60),"***",AL60/AM60*100)</f>
        <v>102.65486725663717</v>
      </c>
      <c r="AO60" s="72">
        <f>AK60/$AK$7*100</f>
        <v>6.14765100671141</v>
      </c>
      <c r="AP60" s="70">
        <f>SUM(AP61:AP68)</f>
        <v>160</v>
      </c>
      <c r="AQ60" s="70">
        <f>SUM(AQ61:AQ68)</f>
        <v>88</v>
      </c>
      <c r="AR60" s="70">
        <f>SUM(AR61:AR68)</f>
        <v>72</v>
      </c>
      <c r="AS60" s="71">
        <f>IF(ISERROR(AQ60/AR60),"***",AQ60/AR60*100)</f>
        <v>122.22222222222223</v>
      </c>
      <c r="AT60" s="72">
        <f>AP60/$AP$7*100</f>
        <v>7.133303611234954</v>
      </c>
      <c r="AU60" s="70">
        <f>SUM(AU61:AU68)</f>
        <v>133</v>
      </c>
      <c r="AV60" s="70">
        <f>SUM(AV61:AV68)</f>
        <v>93</v>
      </c>
      <c r="AW60" s="70">
        <f>SUM(AW61:AW68)</f>
        <v>40</v>
      </c>
      <c r="AX60" s="71">
        <f>IF(ISERROR(AV60/AW60),"***",AV60/AW60*100)</f>
        <v>232.50000000000003</v>
      </c>
      <c r="AY60" s="72">
        <f>AU60/$AU$7*100</f>
        <v>7.940298507462687</v>
      </c>
      <c r="AZ60" s="70">
        <f>SUM(AZ61:AZ68)</f>
        <v>109</v>
      </c>
      <c r="BA60" s="70">
        <f>SUM(BA61:BA68)</f>
        <v>70</v>
      </c>
      <c r="BB60" s="70">
        <f>SUM(BB61:BB68)</f>
        <v>39</v>
      </c>
      <c r="BC60" s="71">
        <f>IF(ISERROR(BA60/BB60),"***",BA60/BB60*100)</f>
        <v>179.4871794871795</v>
      </c>
      <c r="BD60" s="72">
        <f>AZ60/$AZ$7*100</f>
        <v>6.566265060240964</v>
      </c>
      <c r="BE60" s="70">
        <f>SUM(BE61:BE68)</f>
        <v>83</v>
      </c>
      <c r="BF60" s="70">
        <f>SUM(BF61:BF68)</f>
        <v>49</v>
      </c>
      <c r="BG60" s="70">
        <f>SUM(BG61:BG68)</f>
        <v>34</v>
      </c>
      <c r="BH60" s="71">
        <f>IF(ISERROR(BF60/BG60),"***",BF60/BG60*100)</f>
        <v>144.11764705882354</v>
      </c>
      <c r="BI60" s="72">
        <f>BE60/$BE$7*100</f>
        <v>7.8007518796992485</v>
      </c>
      <c r="BJ60" s="70">
        <f>SUM(BJ61:BJ68)</f>
        <v>71</v>
      </c>
      <c r="BK60" s="70">
        <f>SUM(BK61:BK68)</f>
        <v>43</v>
      </c>
      <c r="BL60" s="70">
        <f>SUM(BL61:BL68)</f>
        <v>28</v>
      </c>
      <c r="BM60" s="71">
        <f>IF(ISERROR(BK60/BL60),"***",BK60/BL60*100)</f>
        <v>153.57142857142858</v>
      </c>
      <c r="BN60" s="72">
        <f>BJ60/$BJ$7*100</f>
        <v>7.995495495495495</v>
      </c>
      <c r="BO60" s="70">
        <f>SUM(BO61:BO68)</f>
        <v>36</v>
      </c>
      <c r="BP60" s="70">
        <f>SUM(BP61:BP68)</f>
        <v>16</v>
      </c>
      <c r="BQ60" s="70">
        <f>SUM(BQ61:BQ68)</f>
        <v>20</v>
      </c>
      <c r="BR60" s="71">
        <f>IF(ISERROR(BP60/BQ60),"***",BP60/BQ60*100)</f>
        <v>80</v>
      </c>
      <c r="BS60" s="72">
        <f>BO60/$BO$7*100</f>
        <v>5.901639344262295</v>
      </c>
      <c r="BT60" s="70">
        <f>SUM(BT61:BT68)</f>
        <v>48</v>
      </c>
      <c r="BU60" s="70">
        <f>SUM(BU61:BU68)</f>
        <v>23</v>
      </c>
      <c r="BV60" s="70">
        <f>SUM(BV61:BV68)</f>
        <v>25</v>
      </c>
      <c r="BW60" s="71">
        <f>IF(ISERROR(BU60/BV60),"***",BU60/BV60*100)</f>
        <v>92</v>
      </c>
      <c r="BX60" s="72">
        <f>BT60/$BT$7*100</f>
        <v>9.775967413441954</v>
      </c>
      <c r="BY60" s="70">
        <f>SUM(BY61:BY68)</f>
        <v>30</v>
      </c>
      <c r="BZ60" s="70">
        <f>SUM(BZ61:BZ68)</f>
        <v>10</v>
      </c>
      <c r="CA60" s="70">
        <f>SUM(CA61:CA68)</f>
        <v>20</v>
      </c>
      <c r="CB60" s="71">
        <f>IF(ISERROR(BZ60/CA60),"***",BZ60/CA60*100)</f>
        <v>50</v>
      </c>
      <c r="CC60" s="72">
        <f>BY60/$BY$7*100</f>
        <v>10.714285714285714</v>
      </c>
      <c r="CD60" s="70">
        <f>SUM(CD61:CD68)</f>
        <v>36</v>
      </c>
      <c r="CE60" s="70">
        <f>SUM(CE61:CE68)</f>
        <v>12</v>
      </c>
      <c r="CF60" s="74">
        <f>SUM(CF61:CF68)</f>
        <v>24</v>
      </c>
      <c r="CG60" s="71">
        <f>IF(ISERROR(CE60/CF60),"***",CE60/CF60*100)</f>
        <v>50</v>
      </c>
      <c r="CH60" s="72">
        <f>CD60/$CD$7*100</f>
        <v>14.69387755102041</v>
      </c>
      <c r="CI60" s="75">
        <f>SUM(CI61:CI68)</f>
        <v>21</v>
      </c>
      <c r="CJ60" s="70">
        <f>SUM(CJ61:CJ68)</f>
        <v>3</v>
      </c>
      <c r="CK60" s="75">
        <f>SUM(CK61:CK68)</f>
        <v>18</v>
      </c>
      <c r="CL60" s="71">
        <f>IF(ISERROR(CJ60/CK60),"***",CJ60/CK60*100)</f>
        <v>16.666666666666664</v>
      </c>
      <c r="CM60" s="72">
        <f>CI60/$CI$7*100</f>
        <v>12.209302325581394</v>
      </c>
      <c r="CN60" s="75">
        <f>SUM(CN61:CN68)</f>
        <v>12</v>
      </c>
      <c r="CO60" s="70">
        <f>SUM(CO61:CO68)</f>
        <v>4</v>
      </c>
      <c r="CP60" s="75">
        <f>SUM(CP61:CP68)</f>
        <v>8</v>
      </c>
      <c r="CQ60" s="71">
        <f>IF(ISERROR(CO60/CP60),"***",CO60/CP60*100)</f>
        <v>50</v>
      </c>
      <c r="CR60" s="72">
        <f>CN60/$CN$7*100</f>
        <v>11.881188118811881</v>
      </c>
      <c r="CS60" s="75">
        <f>SUM(CS61:CS68)</f>
        <v>9</v>
      </c>
      <c r="CT60" s="70">
        <f>SUM(CT61:CT68)</f>
        <v>1</v>
      </c>
      <c r="CU60" s="75">
        <f>SUM(CU61:CU68)</f>
        <v>8</v>
      </c>
      <c r="CV60" s="71">
        <f t="shared" si="19"/>
        <v>12.5</v>
      </c>
      <c r="CW60" s="94">
        <f t="shared" si="17"/>
        <v>16.666666666666664</v>
      </c>
    </row>
    <row r="61" spans="1:101" ht="13.5">
      <c r="A61" s="44" t="s">
        <v>107</v>
      </c>
      <c r="B61" s="77">
        <f aca="true" t="shared" si="23" ref="B61:B68">SUM(C61:D61)</f>
        <v>166</v>
      </c>
      <c r="C61" s="78">
        <f aca="true" t="shared" si="24" ref="C61:D68">H61+M61+R61+W61+AB61+AG61+AL61+AQ61+AV61+BA61+BF61+BK61+BP61+BU61+BZ61+CE61+CJ61+CO61+CT61</f>
        <v>82</v>
      </c>
      <c r="D61" s="78">
        <f t="shared" si="24"/>
        <v>84</v>
      </c>
      <c r="E61" s="79">
        <f t="shared" si="15"/>
        <v>97.61904761904762</v>
      </c>
      <c r="F61" s="80">
        <f t="shared" si="16"/>
        <v>0.4854652863075393</v>
      </c>
      <c r="G61" s="18">
        <v>12</v>
      </c>
      <c r="H61" s="18">
        <v>8</v>
      </c>
      <c r="I61" s="18">
        <v>4</v>
      </c>
      <c r="J61" s="79">
        <v>200</v>
      </c>
      <c r="K61" s="81">
        <v>0.483091787439614</v>
      </c>
      <c r="L61" s="35">
        <v>8</v>
      </c>
      <c r="M61" s="18">
        <v>4</v>
      </c>
      <c r="N61" s="18">
        <v>4</v>
      </c>
      <c r="O61" s="79">
        <v>100</v>
      </c>
      <c r="P61" s="80">
        <v>0.49109883364027</v>
      </c>
      <c r="Q61" s="18">
        <v>3</v>
      </c>
      <c r="R61" s="18">
        <v>2</v>
      </c>
      <c r="S61" s="18">
        <v>1</v>
      </c>
      <c r="T61" s="79">
        <v>200</v>
      </c>
      <c r="U61" s="80">
        <v>0.304568527918782</v>
      </c>
      <c r="V61" s="18">
        <v>25</v>
      </c>
      <c r="W61" s="18">
        <v>13</v>
      </c>
      <c r="X61" s="18">
        <v>12</v>
      </c>
      <c r="Y61" s="79">
        <v>108.333333333333</v>
      </c>
      <c r="Z61" s="80">
        <v>0.747831289261143</v>
      </c>
      <c r="AA61" s="18">
        <v>36</v>
      </c>
      <c r="AB61" s="18">
        <v>17</v>
      </c>
      <c r="AC61" s="18">
        <v>19</v>
      </c>
      <c r="AD61" s="79">
        <v>89.4736842105263</v>
      </c>
      <c r="AE61" s="80">
        <v>0.532229450029568</v>
      </c>
      <c r="AF61" s="18">
        <v>34</v>
      </c>
      <c r="AG61" s="18">
        <v>13</v>
      </c>
      <c r="AH61" s="18">
        <v>21</v>
      </c>
      <c r="AI61" s="79">
        <v>61.9047619047619</v>
      </c>
      <c r="AJ61" s="80">
        <v>0.588133540909877</v>
      </c>
      <c r="AK61" s="18">
        <v>16</v>
      </c>
      <c r="AL61" s="18">
        <v>8</v>
      </c>
      <c r="AM61" s="18">
        <v>8</v>
      </c>
      <c r="AN61" s="79">
        <v>100</v>
      </c>
      <c r="AO61" s="80">
        <v>0.429530201342282</v>
      </c>
      <c r="AP61" s="18">
        <v>12</v>
      </c>
      <c r="AQ61" s="18">
        <v>5</v>
      </c>
      <c r="AR61" s="18">
        <v>7</v>
      </c>
      <c r="AS61" s="79">
        <v>71.4285714285714</v>
      </c>
      <c r="AT61" s="80">
        <v>0.534997770842621</v>
      </c>
      <c r="AU61" s="18">
        <v>10</v>
      </c>
      <c r="AV61" s="18">
        <v>7</v>
      </c>
      <c r="AW61" s="18">
        <v>3</v>
      </c>
      <c r="AX61" s="79">
        <v>233.333333333333</v>
      </c>
      <c r="AY61" s="80">
        <v>0.597014925373134</v>
      </c>
      <c r="AZ61" s="18">
        <v>3</v>
      </c>
      <c r="BA61" s="18">
        <v>3</v>
      </c>
      <c r="BB61" s="18">
        <v>0</v>
      </c>
      <c r="BC61" s="79" t="s">
        <v>211</v>
      </c>
      <c r="BD61" s="80">
        <v>0.180722891566265</v>
      </c>
      <c r="BE61" s="18">
        <v>1</v>
      </c>
      <c r="BF61" s="18">
        <v>0</v>
      </c>
      <c r="BG61" s="18">
        <v>1</v>
      </c>
      <c r="BH61" s="79" t="s">
        <v>210</v>
      </c>
      <c r="BI61" s="80">
        <v>0.093984962406015</v>
      </c>
      <c r="BJ61" s="18">
        <v>3</v>
      </c>
      <c r="BK61" s="18">
        <v>1</v>
      </c>
      <c r="BL61" s="18">
        <v>2</v>
      </c>
      <c r="BM61" s="79">
        <v>50</v>
      </c>
      <c r="BN61" s="80">
        <v>0.337837837837838</v>
      </c>
      <c r="BO61" s="18">
        <v>1</v>
      </c>
      <c r="BP61" s="18">
        <v>0</v>
      </c>
      <c r="BQ61" s="18">
        <v>1</v>
      </c>
      <c r="BR61" s="82" t="s">
        <v>210</v>
      </c>
      <c r="BS61" s="80">
        <v>0.163934426229508</v>
      </c>
      <c r="BT61" s="18">
        <v>1</v>
      </c>
      <c r="BU61" s="18">
        <v>1</v>
      </c>
      <c r="BV61" s="18">
        <v>0</v>
      </c>
      <c r="BW61" s="79" t="s">
        <v>211</v>
      </c>
      <c r="BX61" s="80">
        <v>0.203665987780041</v>
      </c>
      <c r="BY61" s="18"/>
      <c r="BZ61" s="18"/>
      <c r="CA61" s="18"/>
      <c r="CB61" s="79" t="s">
        <v>211</v>
      </c>
      <c r="CC61" s="80">
        <v>0</v>
      </c>
      <c r="CD61" s="18"/>
      <c r="CE61" s="18"/>
      <c r="CF61" s="19"/>
      <c r="CG61" s="79" t="s">
        <v>211</v>
      </c>
      <c r="CH61" s="80">
        <v>0</v>
      </c>
      <c r="CJ61" s="18"/>
      <c r="CK61" s="29"/>
      <c r="CL61" s="79" t="s">
        <v>211</v>
      </c>
      <c r="CM61" s="80">
        <v>0</v>
      </c>
      <c r="CN61" s="29">
        <v>1</v>
      </c>
      <c r="CO61" s="18">
        <v>0</v>
      </c>
      <c r="CP61" s="29">
        <v>1</v>
      </c>
      <c r="CQ61" s="79" t="s">
        <v>210</v>
      </c>
      <c r="CR61" s="80">
        <v>0.99009900990099</v>
      </c>
      <c r="CS61" s="83">
        <f aca="true" t="shared" si="25" ref="CS61:CS68">SUM(CT61:CU61)</f>
        <v>0</v>
      </c>
      <c r="CT61" s="78"/>
      <c r="CU61" s="83"/>
      <c r="CV61" s="79" t="str">
        <f t="shared" si="19"/>
        <v>***</v>
      </c>
      <c r="CW61" s="85">
        <f t="shared" si="17"/>
        <v>0</v>
      </c>
    </row>
    <row r="62" spans="1:101" ht="13.5">
      <c r="A62" s="44" t="s">
        <v>108</v>
      </c>
      <c r="B62" s="77">
        <f t="shared" si="23"/>
        <v>226</v>
      </c>
      <c r="C62" s="78">
        <f t="shared" si="24"/>
        <v>122</v>
      </c>
      <c r="D62" s="78">
        <f t="shared" si="24"/>
        <v>104</v>
      </c>
      <c r="E62" s="79">
        <f t="shared" si="15"/>
        <v>117.3076923076923</v>
      </c>
      <c r="F62" s="80">
        <f t="shared" si="16"/>
        <v>0.6609346669006259</v>
      </c>
      <c r="G62" s="18">
        <v>14</v>
      </c>
      <c r="H62" s="18">
        <v>6</v>
      </c>
      <c r="I62" s="18">
        <v>8</v>
      </c>
      <c r="J62" s="79">
        <v>75</v>
      </c>
      <c r="K62" s="81">
        <v>0.563607085346216</v>
      </c>
      <c r="L62" s="35">
        <v>6</v>
      </c>
      <c r="M62" s="18">
        <v>4</v>
      </c>
      <c r="N62" s="18">
        <v>2</v>
      </c>
      <c r="O62" s="79">
        <v>200</v>
      </c>
      <c r="P62" s="80">
        <v>0.368324125230203</v>
      </c>
      <c r="Q62" s="18">
        <v>6</v>
      </c>
      <c r="R62" s="18">
        <v>5</v>
      </c>
      <c r="S62" s="18">
        <v>1</v>
      </c>
      <c r="T62" s="79">
        <v>500</v>
      </c>
      <c r="U62" s="80">
        <v>0.609137055837563</v>
      </c>
      <c r="V62" s="18">
        <v>43</v>
      </c>
      <c r="W62" s="18">
        <v>33</v>
      </c>
      <c r="X62" s="18">
        <v>10</v>
      </c>
      <c r="Y62" s="79">
        <v>330</v>
      </c>
      <c r="Z62" s="80">
        <v>1.28626981752917</v>
      </c>
      <c r="AA62" s="18">
        <v>63</v>
      </c>
      <c r="AB62" s="18">
        <v>24</v>
      </c>
      <c r="AC62" s="18">
        <v>39</v>
      </c>
      <c r="AD62" s="79">
        <v>61.5384615384615</v>
      </c>
      <c r="AE62" s="80">
        <v>0.931401537551745</v>
      </c>
      <c r="AF62" s="18">
        <v>28</v>
      </c>
      <c r="AG62" s="18">
        <v>12</v>
      </c>
      <c r="AH62" s="18">
        <v>16</v>
      </c>
      <c r="AI62" s="79">
        <v>75</v>
      </c>
      <c r="AJ62" s="80">
        <v>0.484345268984605</v>
      </c>
      <c r="AK62" s="18">
        <v>15</v>
      </c>
      <c r="AL62" s="18">
        <v>10</v>
      </c>
      <c r="AM62" s="18">
        <v>5</v>
      </c>
      <c r="AN62" s="79">
        <v>200</v>
      </c>
      <c r="AO62" s="80">
        <v>0.402684563758389</v>
      </c>
      <c r="AP62" s="18">
        <v>8</v>
      </c>
      <c r="AQ62" s="18">
        <v>5</v>
      </c>
      <c r="AR62" s="18">
        <v>3</v>
      </c>
      <c r="AS62" s="79">
        <v>166.666666666667</v>
      </c>
      <c r="AT62" s="80">
        <v>0.356665180561748</v>
      </c>
      <c r="AU62" s="18">
        <v>6</v>
      </c>
      <c r="AV62" s="18">
        <v>4</v>
      </c>
      <c r="AW62" s="18">
        <v>2</v>
      </c>
      <c r="AX62" s="79">
        <v>200</v>
      </c>
      <c r="AY62" s="80">
        <v>0.358208955223881</v>
      </c>
      <c r="AZ62" s="18">
        <v>12</v>
      </c>
      <c r="BA62" s="18">
        <v>8</v>
      </c>
      <c r="BB62" s="18">
        <v>4</v>
      </c>
      <c r="BC62" s="79">
        <v>200</v>
      </c>
      <c r="BD62" s="80">
        <v>0.72289156626506</v>
      </c>
      <c r="BE62" s="18">
        <v>6</v>
      </c>
      <c r="BF62" s="18">
        <v>4</v>
      </c>
      <c r="BG62" s="18">
        <v>2</v>
      </c>
      <c r="BH62" s="79">
        <v>200</v>
      </c>
      <c r="BI62" s="80">
        <v>0.56390977443609</v>
      </c>
      <c r="BJ62" s="18">
        <v>5</v>
      </c>
      <c r="BK62" s="18">
        <v>2</v>
      </c>
      <c r="BL62" s="18">
        <v>3</v>
      </c>
      <c r="BM62" s="79">
        <v>66.6666666666667</v>
      </c>
      <c r="BN62" s="80">
        <v>0.563063063063063</v>
      </c>
      <c r="BO62" s="18">
        <v>3</v>
      </c>
      <c r="BP62" s="18">
        <v>3</v>
      </c>
      <c r="BQ62" s="18">
        <v>0</v>
      </c>
      <c r="BR62" s="82" t="s">
        <v>211</v>
      </c>
      <c r="BS62" s="80">
        <v>0.491803278688525</v>
      </c>
      <c r="BT62" s="18">
        <v>3</v>
      </c>
      <c r="BU62" s="18">
        <v>1</v>
      </c>
      <c r="BV62" s="18">
        <v>2</v>
      </c>
      <c r="BW62" s="79">
        <v>50</v>
      </c>
      <c r="BX62" s="80">
        <v>0.610997963340122</v>
      </c>
      <c r="BY62" s="18">
        <v>1</v>
      </c>
      <c r="BZ62" s="18">
        <v>0</v>
      </c>
      <c r="CA62" s="18">
        <v>1</v>
      </c>
      <c r="CB62" s="79" t="s">
        <v>210</v>
      </c>
      <c r="CC62" s="80">
        <v>0.357142857142857</v>
      </c>
      <c r="CD62" s="18">
        <v>4</v>
      </c>
      <c r="CE62" s="18">
        <v>1</v>
      </c>
      <c r="CF62" s="19">
        <v>3</v>
      </c>
      <c r="CG62" s="79">
        <v>33.3333333333333</v>
      </c>
      <c r="CH62" s="80">
        <v>1.63265306122449</v>
      </c>
      <c r="CI62" s="29">
        <v>1</v>
      </c>
      <c r="CJ62" s="18">
        <v>0</v>
      </c>
      <c r="CK62" s="29">
        <v>1</v>
      </c>
      <c r="CL62" s="79" t="s">
        <v>211</v>
      </c>
      <c r="CM62" s="80">
        <v>0.581395348837209</v>
      </c>
      <c r="CN62" s="29">
        <v>2</v>
      </c>
      <c r="CO62" s="18">
        <v>0</v>
      </c>
      <c r="CP62" s="29">
        <v>2</v>
      </c>
      <c r="CQ62" s="79" t="s">
        <v>210</v>
      </c>
      <c r="CR62" s="80">
        <v>1.98019801980198</v>
      </c>
      <c r="CS62" s="83">
        <f t="shared" si="25"/>
        <v>0</v>
      </c>
      <c r="CT62" s="78"/>
      <c r="CU62" s="83"/>
      <c r="CV62" s="79" t="str">
        <f t="shared" si="19"/>
        <v>***</v>
      </c>
      <c r="CW62" s="85">
        <f t="shared" si="17"/>
        <v>0</v>
      </c>
    </row>
    <row r="63" spans="1:101" ht="13.5">
      <c r="A63" s="44" t="s">
        <v>109</v>
      </c>
      <c r="B63" s="77">
        <f t="shared" si="23"/>
        <v>962</v>
      </c>
      <c r="C63" s="78">
        <f t="shared" si="24"/>
        <v>469</v>
      </c>
      <c r="D63" s="78">
        <f t="shared" si="24"/>
        <v>493</v>
      </c>
      <c r="E63" s="79">
        <f t="shared" si="15"/>
        <v>95.131845841785</v>
      </c>
      <c r="F63" s="80">
        <f t="shared" si="16"/>
        <v>2.813359068842487</v>
      </c>
      <c r="G63" s="18">
        <v>65</v>
      </c>
      <c r="H63" s="18">
        <v>31</v>
      </c>
      <c r="I63" s="18">
        <v>34</v>
      </c>
      <c r="J63" s="79">
        <v>91.1764705882353</v>
      </c>
      <c r="K63" s="81">
        <v>2.61674718196457</v>
      </c>
      <c r="L63" s="35">
        <v>47</v>
      </c>
      <c r="M63" s="18">
        <v>23</v>
      </c>
      <c r="N63" s="18">
        <v>24</v>
      </c>
      <c r="O63" s="79">
        <v>95.8333333333333</v>
      </c>
      <c r="P63" s="80">
        <v>2.88520564763659</v>
      </c>
      <c r="Q63" s="18">
        <v>45</v>
      </c>
      <c r="R63" s="18">
        <v>16</v>
      </c>
      <c r="S63" s="18">
        <v>29</v>
      </c>
      <c r="T63" s="79">
        <v>55.1724137931034</v>
      </c>
      <c r="U63" s="80">
        <v>4.56852791878173</v>
      </c>
      <c r="V63" s="18">
        <v>102</v>
      </c>
      <c r="W63" s="18">
        <v>51</v>
      </c>
      <c r="X63" s="18">
        <v>51</v>
      </c>
      <c r="Y63" s="79">
        <v>100</v>
      </c>
      <c r="Z63" s="80">
        <v>3.05115166018546</v>
      </c>
      <c r="AA63" s="18">
        <v>165</v>
      </c>
      <c r="AB63" s="18">
        <v>71</v>
      </c>
      <c r="AC63" s="18">
        <v>94</v>
      </c>
      <c r="AD63" s="79">
        <v>75.531914893617</v>
      </c>
      <c r="AE63" s="80">
        <v>2.43938497930219</v>
      </c>
      <c r="AF63" s="18">
        <v>140</v>
      </c>
      <c r="AG63" s="18">
        <v>58</v>
      </c>
      <c r="AH63" s="18">
        <v>82</v>
      </c>
      <c r="AI63" s="79">
        <v>70.7317073170732</v>
      </c>
      <c r="AJ63" s="80">
        <v>2.42172634492302</v>
      </c>
      <c r="AK63" s="18">
        <v>103</v>
      </c>
      <c r="AL63" s="18">
        <v>53</v>
      </c>
      <c r="AM63" s="18">
        <v>50</v>
      </c>
      <c r="AN63" s="79">
        <v>106</v>
      </c>
      <c r="AO63" s="80">
        <v>2.76510067114094</v>
      </c>
      <c r="AP63" s="18">
        <v>77</v>
      </c>
      <c r="AQ63" s="18">
        <v>42</v>
      </c>
      <c r="AR63" s="18">
        <v>35</v>
      </c>
      <c r="AS63" s="79">
        <v>120</v>
      </c>
      <c r="AT63" s="80">
        <v>3.43290236290682</v>
      </c>
      <c r="AU63" s="18">
        <v>50</v>
      </c>
      <c r="AV63" s="18">
        <v>33</v>
      </c>
      <c r="AW63" s="18">
        <v>17</v>
      </c>
      <c r="AX63" s="79">
        <v>194.117647058824</v>
      </c>
      <c r="AY63" s="80">
        <v>2.98507462686567</v>
      </c>
      <c r="AZ63" s="18">
        <v>40</v>
      </c>
      <c r="BA63" s="18">
        <v>29</v>
      </c>
      <c r="BB63" s="18">
        <v>11</v>
      </c>
      <c r="BC63" s="79">
        <v>263.636363636364</v>
      </c>
      <c r="BD63" s="80">
        <v>2.40963855421687</v>
      </c>
      <c r="BE63" s="18">
        <v>34</v>
      </c>
      <c r="BF63" s="18">
        <v>20</v>
      </c>
      <c r="BG63" s="18">
        <v>14</v>
      </c>
      <c r="BH63" s="79">
        <v>142.857142857143</v>
      </c>
      <c r="BI63" s="80">
        <v>3.19548872180451</v>
      </c>
      <c r="BJ63" s="18">
        <v>25</v>
      </c>
      <c r="BK63" s="18">
        <v>16</v>
      </c>
      <c r="BL63" s="18">
        <v>9</v>
      </c>
      <c r="BM63" s="79">
        <v>177.777777777778</v>
      </c>
      <c r="BN63" s="80">
        <v>2.81531531531532</v>
      </c>
      <c r="BO63" s="18">
        <v>11</v>
      </c>
      <c r="BP63" s="18">
        <v>4</v>
      </c>
      <c r="BQ63" s="18">
        <v>7</v>
      </c>
      <c r="BR63" s="82">
        <v>57.1428571428571</v>
      </c>
      <c r="BS63" s="80">
        <v>1.80327868852459</v>
      </c>
      <c r="BT63" s="18">
        <v>18</v>
      </c>
      <c r="BU63" s="18">
        <v>9</v>
      </c>
      <c r="BV63" s="18">
        <v>9</v>
      </c>
      <c r="BW63" s="79">
        <v>100</v>
      </c>
      <c r="BX63" s="80">
        <v>3.66598778004073</v>
      </c>
      <c r="BY63" s="18">
        <v>13</v>
      </c>
      <c r="BZ63" s="18">
        <v>5</v>
      </c>
      <c r="CA63" s="18">
        <v>8</v>
      </c>
      <c r="CB63" s="79">
        <v>62.5</v>
      </c>
      <c r="CC63" s="80">
        <v>4.64285714285714</v>
      </c>
      <c r="CD63" s="18">
        <v>15</v>
      </c>
      <c r="CE63" s="18">
        <v>3</v>
      </c>
      <c r="CF63" s="19">
        <v>12</v>
      </c>
      <c r="CG63" s="79">
        <v>25</v>
      </c>
      <c r="CH63" s="80">
        <v>6.12244897959184</v>
      </c>
      <c r="CI63" s="29">
        <v>8</v>
      </c>
      <c r="CJ63" s="18">
        <v>2</v>
      </c>
      <c r="CK63" s="29">
        <v>6</v>
      </c>
      <c r="CL63" s="79">
        <v>33.3333333333333</v>
      </c>
      <c r="CM63" s="80">
        <v>4.65116279069767</v>
      </c>
      <c r="CN63" s="29">
        <v>2</v>
      </c>
      <c r="CO63" s="18">
        <v>2</v>
      </c>
      <c r="CP63" s="29">
        <v>0</v>
      </c>
      <c r="CQ63" s="79" t="s">
        <v>211</v>
      </c>
      <c r="CR63" s="80">
        <v>1.98019801980198</v>
      </c>
      <c r="CS63" s="83">
        <f t="shared" si="25"/>
        <v>2</v>
      </c>
      <c r="CT63" s="78">
        <v>1</v>
      </c>
      <c r="CU63" s="83">
        <v>1</v>
      </c>
      <c r="CV63" s="79">
        <f t="shared" si="19"/>
        <v>100</v>
      </c>
      <c r="CW63" s="85">
        <f t="shared" si="17"/>
        <v>3.7037037037037033</v>
      </c>
    </row>
    <row r="64" spans="1:101" ht="13.5">
      <c r="A64" s="44" t="s">
        <v>110</v>
      </c>
      <c r="B64" s="77">
        <f t="shared" si="23"/>
        <v>192</v>
      </c>
      <c r="C64" s="78">
        <f t="shared" si="24"/>
        <v>93</v>
      </c>
      <c r="D64" s="78">
        <f t="shared" si="24"/>
        <v>99</v>
      </c>
      <c r="E64" s="79">
        <f t="shared" si="15"/>
        <v>93.93939393939394</v>
      </c>
      <c r="F64" s="80">
        <f t="shared" si="16"/>
        <v>0.5615020178978769</v>
      </c>
      <c r="G64" s="18">
        <v>10</v>
      </c>
      <c r="H64" s="18">
        <v>3</v>
      </c>
      <c r="I64" s="18">
        <v>7</v>
      </c>
      <c r="J64" s="79">
        <v>42.8571428571429</v>
      </c>
      <c r="K64" s="81">
        <v>0.402576489533011</v>
      </c>
      <c r="L64" s="35">
        <v>5</v>
      </c>
      <c r="M64" s="18">
        <v>3</v>
      </c>
      <c r="N64" s="18">
        <v>2</v>
      </c>
      <c r="O64" s="79">
        <v>150</v>
      </c>
      <c r="P64" s="80">
        <v>0.306936771025169</v>
      </c>
      <c r="Q64" s="18">
        <v>1</v>
      </c>
      <c r="R64" s="18">
        <v>1</v>
      </c>
      <c r="S64" s="18">
        <v>0</v>
      </c>
      <c r="T64" s="79" t="s">
        <v>211</v>
      </c>
      <c r="U64" s="80">
        <v>0.101522842639594</v>
      </c>
      <c r="V64" s="18">
        <v>36</v>
      </c>
      <c r="W64" s="18">
        <v>19</v>
      </c>
      <c r="X64" s="18">
        <v>17</v>
      </c>
      <c r="Y64" s="79">
        <v>111.764705882353</v>
      </c>
      <c r="Z64" s="80">
        <v>1.07687705653605</v>
      </c>
      <c r="AA64" s="18">
        <v>34</v>
      </c>
      <c r="AB64" s="18">
        <v>16</v>
      </c>
      <c r="AC64" s="18">
        <v>18</v>
      </c>
      <c r="AD64" s="79">
        <v>88.8888888888889</v>
      </c>
      <c r="AE64" s="80">
        <v>0.502661147250148</v>
      </c>
      <c r="AF64" s="18">
        <v>27</v>
      </c>
      <c r="AG64" s="18">
        <v>7</v>
      </c>
      <c r="AH64" s="18">
        <v>20</v>
      </c>
      <c r="AI64" s="79">
        <v>35</v>
      </c>
      <c r="AJ64" s="80">
        <v>0.467047223663726</v>
      </c>
      <c r="AK64" s="18">
        <v>13</v>
      </c>
      <c r="AL64" s="18">
        <v>6</v>
      </c>
      <c r="AM64" s="18">
        <v>7</v>
      </c>
      <c r="AN64" s="79">
        <v>85.7142857142857</v>
      </c>
      <c r="AO64" s="80">
        <v>0.348993288590604</v>
      </c>
      <c r="AP64" s="18">
        <v>11</v>
      </c>
      <c r="AQ64" s="18">
        <v>5</v>
      </c>
      <c r="AR64" s="18">
        <v>6</v>
      </c>
      <c r="AS64" s="79">
        <v>83.3333333333333</v>
      </c>
      <c r="AT64" s="80">
        <v>0.490414623272403</v>
      </c>
      <c r="AU64" s="18">
        <v>11</v>
      </c>
      <c r="AV64" s="18">
        <v>8</v>
      </c>
      <c r="AW64" s="18">
        <v>3</v>
      </c>
      <c r="AX64" s="79">
        <v>266.666666666667</v>
      </c>
      <c r="AY64" s="80">
        <v>0.656716417910448</v>
      </c>
      <c r="AZ64" s="18">
        <v>11</v>
      </c>
      <c r="BA64" s="18">
        <v>8</v>
      </c>
      <c r="BB64" s="18">
        <v>3</v>
      </c>
      <c r="BC64" s="79">
        <v>266.666666666667</v>
      </c>
      <c r="BD64" s="80">
        <v>0.662650602409639</v>
      </c>
      <c r="BE64" s="18">
        <v>10</v>
      </c>
      <c r="BF64" s="18">
        <v>4</v>
      </c>
      <c r="BG64" s="18">
        <v>6</v>
      </c>
      <c r="BH64" s="79">
        <v>66.6666666666667</v>
      </c>
      <c r="BI64" s="80">
        <v>0.93984962406015</v>
      </c>
      <c r="BJ64" s="18">
        <v>13</v>
      </c>
      <c r="BK64" s="18">
        <v>8</v>
      </c>
      <c r="BL64" s="18">
        <v>5</v>
      </c>
      <c r="BM64" s="79">
        <v>160</v>
      </c>
      <c r="BN64" s="80">
        <v>1.46396396396396</v>
      </c>
      <c r="BO64" s="18">
        <v>2</v>
      </c>
      <c r="BP64" s="18">
        <v>1</v>
      </c>
      <c r="BQ64" s="18">
        <v>1</v>
      </c>
      <c r="BR64" s="82">
        <v>100</v>
      </c>
      <c r="BS64" s="80">
        <v>0.327868852459016</v>
      </c>
      <c r="BT64" s="18">
        <v>2</v>
      </c>
      <c r="BU64" s="18">
        <v>0</v>
      </c>
      <c r="BV64" s="18">
        <v>2</v>
      </c>
      <c r="BW64" s="79" t="s">
        <v>210</v>
      </c>
      <c r="BX64" s="80">
        <v>0.407331975560081</v>
      </c>
      <c r="BY64" s="18">
        <v>1</v>
      </c>
      <c r="BZ64" s="18">
        <v>1</v>
      </c>
      <c r="CA64" s="18">
        <v>0</v>
      </c>
      <c r="CB64" s="79" t="s">
        <v>211</v>
      </c>
      <c r="CC64" s="80">
        <v>0.357142857142857</v>
      </c>
      <c r="CD64" s="18">
        <v>3</v>
      </c>
      <c r="CE64" s="18">
        <v>3</v>
      </c>
      <c r="CF64" s="19">
        <v>0</v>
      </c>
      <c r="CG64" s="79" t="s">
        <v>211</v>
      </c>
      <c r="CH64" s="80">
        <v>1.22448979591837</v>
      </c>
      <c r="CJ64" s="18"/>
      <c r="CK64" s="29"/>
      <c r="CL64" s="79" t="s">
        <v>211</v>
      </c>
      <c r="CM64" s="80">
        <v>0</v>
      </c>
      <c r="CN64" s="29">
        <v>2</v>
      </c>
      <c r="CO64" s="18">
        <v>0</v>
      </c>
      <c r="CP64" s="29">
        <v>2</v>
      </c>
      <c r="CQ64" s="79" t="s">
        <v>210</v>
      </c>
      <c r="CR64" s="80">
        <v>1.98019801980198</v>
      </c>
      <c r="CS64" s="83">
        <f t="shared" si="25"/>
        <v>0</v>
      </c>
      <c r="CT64" s="78"/>
      <c r="CU64" s="83"/>
      <c r="CV64" s="79" t="str">
        <f t="shared" si="19"/>
        <v>***</v>
      </c>
      <c r="CW64" s="85">
        <f t="shared" si="17"/>
        <v>0</v>
      </c>
    </row>
    <row r="65" spans="1:101" ht="13.5">
      <c r="A65" s="44" t="s">
        <v>111</v>
      </c>
      <c r="B65" s="77">
        <f t="shared" si="23"/>
        <v>244</v>
      </c>
      <c r="C65" s="78">
        <f t="shared" si="24"/>
        <v>112</v>
      </c>
      <c r="D65" s="78">
        <f t="shared" si="24"/>
        <v>132</v>
      </c>
      <c r="E65" s="79">
        <f t="shared" si="15"/>
        <v>84.84848484848484</v>
      </c>
      <c r="F65" s="80">
        <f t="shared" si="16"/>
        <v>0.7135754810785518</v>
      </c>
      <c r="G65" s="18">
        <v>18</v>
      </c>
      <c r="H65" s="18">
        <v>7</v>
      </c>
      <c r="I65" s="18">
        <v>11</v>
      </c>
      <c r="J65" s="79">
        <v>63.6363636363636</v>
      </c>
      <c r="K65" s="81">
        <v>0.72463768115942</v>
      </c>
      <c r="L65" s="35">
        <v>10</v>
      </c>
      <c r="M65" s="18">
        <v>3</v>
      </c>
      <c r="N65" s="18">
        <v>7</v>
      </c>
      <c r="O65" s="79">
        <v>42.8571428571429</v>
      </c>
      <c r="P65" s="80">
        <v>0.613873542050338</v>
      </c>
      <c r="Q65" s="18">
        <v>8</v>
      </c>
      <c r="R65" s="18">
        <v>3</v>
      </c>
      <c r="S65" s="18">
        <v>5</v>
      </c>
      <c r="T65" s="79">
        <v>60</v>
      </c>
      <c r="U65" s="80">
        <v>0.812182741116751</v>
      </c>
      <c r="V65" s="18">
        <v>51</v>
      </c>
      <c r="W65" s="18">
        <v>29</v>
      </c>
      <c r="X65" s="18">
        <v>22</v>
      </c>
      <c r="Y65" s="79">
        <v>131.818181818182</v>
      </c>
      <c r="Z65" s="80">
        <v>1.52557583009273</v>
      </c>
      <c r="AA65" s="18">
        <v>32</v>
      </c>
      <c r="AB65" s="18">
        <v>13</v>
      </c>
      <c r="AC65" s="18">
        <v>19</v>
      </c>
      <c r="AD65" s="79">
        <v>68.4210526315789</v>
      </c>
      <c r="AE65" s="80">
        <v>0.473092844470727</v>
      </c>
      <c r="AF65" s="18">
        <v>33</v>
      </c>
      <c r="AG65" s="18">
        <v>15</v>
      </c>
      <c r="AH65" s="18">
        <v>18</v>
      </c>
      <c r="AI65" s="79">
        <v>83.3333333333333</v>
      </c>
      <c r="AJ65" s="80">
        <v>0.570835495588998</v>
      </c>
      <c r="AK65" s="18">
        <v>24</v>
      </c>
      <c r="AL65" s="18">
        <v>13</v>
      </c>
      <c r="AM65" s="18">
        <v>11</v>
      </c>
      <c r="AN65" s="79">
        <v>118.181818181818</v>
      </c>
      <c r="AO65" s="80">
        <v>0.644295302013423</v>
      </c>
      <c r="AP65" s="18">
        <v>13</v>
      </c>
      <c r="AQ65" s="18">
        <v>8</v>
      </c>
      <c r="AR65" s="18">
        <v>5</v>
      </c>
      <c r="AS65" s="79">
        <v>160</v>
      </c>
      <c r="AT65" s="80">
        <v>0.57958091841284</v>
      </c>
      <c r="AU65" s="18">
        <v>17</v>
      </c>
      <c r="AV65" s="18">
        <v>10</v>
      </c>
      <c r="AW65" s="18">
        <v>7</v>
      </c>
      <c r="AX65" s="79">
        <v>142.857142857143</v>
      </c>
      <c r="AY65" s="80">
        <v>1.01492537313433</v>
      </c>
      <c r="AZ65" s="18">
        <v>9</v>
      </c>
      <c r="BA65" s="18">
        <v>4</v>
      </c>
      <c r="BB65" s="18">
        <v>5</v>
      </c>
      <c r="BC65" s="79">
        <v>80</v>
      </c>
      <c r="BD65" s="80">
        <v>0.542168674698795</v>
      </c>
      <c r="BE65" s="18">
        <v>7</v>
      </c>
      <c r="BF65" s="18">
        <v>3</v>
      </c>
      <c r="BG65" s="18">
        <v>4</v>
      </c>
      <c r="BH65" s="79">
        <v>75</v>
      </c>
      <c r="BI65" s="80">
        <v>0.657894736842105</v>
      </c>
      <c r="BJ65" s="18"/>
      <c r="BK65" s="18"/>
      <c r="BL65" s="18"/>
      <c r="BM65" s="79" t="s">
        <v>211</v>
      </c>
      <c r="BN65" s="80">
        <v>0</v>
      </c>
      <c r="BO65" s="18">
        <v>2</v>
      </c>
      <c r="BP65" s="18">
        <v>0</v>
      </c>
      <c r="BQ65" s="18">
        <v>2</v>
      </c>
      <c r="BR65" s="82" t="s">
        <v>210</v>
      </c>
      <c r="BS65" s="80">
        <v>0.327868852459016</v>
      </c>
      <c r="BT65" s="18">
        <v>4</v>
      </c>
      <c r="BU65" s="18">
        <v>2</v>
      </c>
      <c r="BV65" s="18">
        <v>2</v>
      </c>
      <c r="BW65" s="79">
        <v>100</v>
      </c>
      <c r="BX65" s="80">
        <v>0.814663951120163</v>
      </c>
      <c r="BY65" s="18">
        <v>4</v>
      </c>
      <c r="BZ65" s="18">
        <v>0</v>
      </c>
      <c r="CA65" s="18">
        <v>4</v>
      </c>
      <c r="CB65" s="79" t="s">
        <v>210</v>
      </c>
      <c r="CC65" s="80">
        <v>1.42857142857143</v>
      </c>
      <c r="CD65" s="18">
        <v>2</v>
      </c>
      <c r="CE65" s="18">
        <v>1</v>
      </c>
      <c r="CF65" s="19">
        <v>1</v>
      </c>
      <c r="CG65" s="79">
        <v>100</v>
      </c>
      <c r="CH65" s="80">
        <v>0.816326530612245</v>
      </c>
      <c r="CI65" s="29">
        <v>4</v>
      </c>
      <c r="CJ65" s="18">
        <v>1</v>
      </c>
      <c r="CK65" s="29">
        <v>3</v>
      </c>
      <c r="CL65" s="79">
        <v>33.3333333333333</v>
      </c>
      <c r="CM65" s="80">
        <v>2.32558139534884</v>
      </c>
      <c r="CN65" s="29">
        <v>1</v>
      </c>
      <c r="CO65" s="18">
        <v>0</v>
      </c>
      <c r="CP65" s="29">
        <v>1</v>
      </c>
      <c r="CQ65" s="79" t="s">
        <v>210</v>
      </c>
      <c r="CR65" s="80">
        <v>0.99009900990099</v>
      </c>
      <c r="CS65" s="83">
        <f t="shared" si="25"/>
        <v>5</v>
      </c>
      <c r="CT65" s="78"/>
      <c r="CU65" s="83">
        <v>5</v>
      </c>
      <c r="CV65" s="79">
        <f t="shared" si="19"/>
        <v>0</v>
      </c>
      <c r="CW65" s="85">
        <f t="shared" si="17"/>
        <v>9.25925925925926</v>
      </c>
    </row>
    <row r="66" spans="1:101" ht="13.5">
      <c r="A66" s="44" t="s">
        <v>112</v>
      </c>
      <c r="B66" s="77">
        <f t="shared" si="23"/>
        <v>444</v>
      </c>
      <c r="C66" s="78">
        <f t="shared" si="24"/>
        <v>203</v>
      </c>
      <c r="D66" s="78">
        <f t="shared" si="24"/>
        <v>241</v>
      </c>
      <c r="E66" s="79">
        <f t="shared" si="15"/>
        <v>84.23236514522821</v>
      </c>
      <c r="F66" s="80">
        <f t="shared" si="16"/>
        <v>1.29847341638884</v>
      </c>
      <c r="G66" s="18">
        <v>29</v>
      </c>
      <c r="H66" s="18">
        <v>17</v>
      </c>
      <c r="I66" s="18">
        <v>12</v>
      </c>
      <c r="J66" s="79">
        <v>141.666666666667</v>
      </c>
      <c r="K66" s="81">
        <v>1.16747181964573</v>
      </c>
      <c r="L66" s="35">
        <v>22</v>
      </c>
      <c r="M66" s="18">
        <v>12</v>
      </c>
      <c r="N66" s="18">
        <v>10</v>
      </c>
      <c r="O66" s="79">
        <v>120</v>
      </c>
      <c r="P66" s="80">
        <v>1.35052179251074</v>
      </c>
      <c r="Q66" s="18">
        <v>6</v>
      </c>
      <c r="R66" s="18">
        <v>5</v>
      </c>
      <c r="S66" s="18">
        <v>1</v>
      </c>
      <c r="T66" s="79">
        <v>500</v>
      </c>
      <c r="U66" s="80">
        <v>0.609137055837563</v>
      </c>
      <c r="V66" s="18">
        <v>64</v>
      </c>
      <c r="W66" s="18">
        <v>35</v>
      </c>
      <c r="X66" s="18">
        <v>29</v>
      </c>
      <c r="Y66" s="79">
        <v>120.689655172414</v>
      </c>
      <c r="Z66" s="80">
        <v>1.91444810050853</v>
      </c>
      <c r="AA66" s="18">
        <v>96</v>
      </c>
      <c r="AB66" s="18">
        <v>35</v>
      </c>
      <c r="AC66" s="18">
        <v>61</v>
      </c>
      <c r="AD66" s="79">
        <v>57.3770491803279</v>
      </c>
      <c r="AE66" s="80">
        <v>1.41927853341218</v>
      </c>
      <c r="AF66" s="18">
        <v>82</v>
      </c>
      <c r="AG66" s="18">
        <v>28</v>
      </c>
      <c r="AH66" s="18">
        <v>54</v>
      </c>
      <c r="AI66" s="79">
        <v>51.8518518518518</v>
      </c>
      <c r="AJ66" s="80">
        <v>1.41843971631206</v>
      </c>
      <c r="AK66" s="18">
        <v>38</v>
      </c>
      <c r="AL66" s="18">
        <v>14</v>
      </c>
      <c r="AM66" s="18">
        <v>24</v>
      </c>
      <c r="AN66" s="79">
        <v>58.3333333333333</v>
      </c>
      <c r="AO66" s="80">
        <v>1.02013422818792</v>
      </c>
      <c r="AP66" s="18">
        <v>22</v>
      </c>
      <c r="AQ66" s="18">
        <v>11</v>
      </c>
      <c r="AR66" s="18">
        <v>11</v>
      </c>
      <c r="AS66" s="79">
        <v>100</v>
      </c>
      <c r="AT66" s="80">
        <v>0.980829246544806</v>
      </c>
      <c r="AU66" s="18">
        <v>22</v>
      </c>
      <c r="AV66" s="18">
        <v>16</v>
      </c>
      <c r="AW66" s="18">
        <v>6</v>
      </c>
      <c r="AX66" s="79">
        <v>266.666666666667</v>
      </c>
      <c r="AY66" s="80">
        <v>1.3134328358209</v>
      </c>
      <c r="AZ66" s="18">
        <v>22</v>
      </c>
      <c r="BA66" s="18">
        <v>10</v>
      </c>
      <c r="BB66" s="18">
        <v>12</v>
      </c>
      <c r="BC66" s="79">
        <v>83.3333333333333</v>
      </c>
      <c r="BD66" s="80">
        <v>1.32530120481928</v>
      </c>
      <c r="BE66" s="18">
        <v>10</v>
      </c>
      <c r="BF66" s="18">
        <v>8</v>
      </c>
      <c r="BG66" s="18">
        <v>2</v>
      </c>
      <c r="BH66" s="79">
        <v>400</v>
      </c>
      <c r="BI66" s="80">
        <v>0.93984962406015</v>
      </c>
      <c r="BJ66" s="18">
        <v>6</v>
      </c>
      <c r="BK66" s="18">
        <v>4</v>
      </c>
      <c r="BL66" s="18">
        <v>2</v>
      </c>
      <c r="BM66" s="79">
        <v>200</v>
      </c>
      <c r="BN66" s="80">
        <v>0.675675675675676</v>
      </c>
      <c r="BO66" s="18">
        <v>3</v>
      </c>
      <c r="BP66" s="18">
        <v>1</v>
      </c>
      <c r="BQ66" s="18">
        <v>2</v>
      </c>
      <c r="BR66" s="82">
        <v>50</v>
      </c>
      <c r="BS66" s="80">
        <v>0.491803278688525</v>
      </c>
      <c r="BT66" s="18">
        <v>6</v>
      </c>
      <c r="BU66" s="18">
        <v>3</v>
      </c>
      <c r="BV66" s="18">
        <v>3</v>
      </c>
      <c r="BW66" s="79">
        <v>100</v>
      </c>
      <c r="BX66" s="80">
        <v>1.22199592668024</v>
      </c>
      <c r="BY66" s="18">
        <v>7</v>
      </c>
      <c r="BZ66" s="18">
        <v>2</v>
      </c>
      <c r="CA66" s="18">
        <v>5</v>
      </c>
      <c r="CB66" s="79">
        <v>40</v>
      </c>
      <c r="CC66" s="80">
        <v>2.5</v>
      </c>
      <c r="CD66" s="18">
        <v>5</v>
      </c>
      <c r="CE66" s="18">
        <v>2</v>
      </c>
      <c r="CF66" s="19">
        <v>3</v>
      </c>
      <c r="CG66" s="79">
        <v>66.6666666666667</v>
      </c>
      <c r="CH66" s="80">
        <v>2.04081632653061</v>
      </c>
      <c r="CI66" s="29">
        <v>2</v>
      </c>
      <c r="CJ66" s="18">
        <v>0</v>
      </c>
      <c r="CK66" s="29">
        <v>2</v>
      </c>
      <c r="CL66" s="79" t="s">
        <v>211</v>
      </c>
      <c r="CM66" s="80">
        <v>1.16279069767442</v>
      </c>
      <c r="CN66" s="29">
        <v>1</v>
      </c>
      <c r="CO66" s="18">
        <v>0</v>
      </c>
      <c r="CP66" s="29">
        <v>1</v>
      </c>
      <c r="CQ66" s="79" t="s">
        <v>210</v>
      </c>
      <c r="CR66" s="80">
        <v>0.99009900990099</v>
      </c>
      <c r="CS66" s="83">
        <f t="shared" si="25"/>
        <v>1</v>
      </c>
      <c r="CT66" s="78"/>
      <c r="CU66" s="83">
        <v>1</v>
      </c>
      <c r="CV66" s="79">
        <f t="shared" si="19"/>
        <v>0</v>
      </c>
      <c r="CW66" s="85">
        <f t="shared" si="17"/>
        <v>1.8518518518518516</v>
      </c>
    </row>
    <row r="67" spans="1:101" ht="13.5">
      <c r="A67" s="44" t="s">
        <v>113</v>
      </c>
      <c r="B67" s="77">
        <f t="shared" si="23"/>
        <v>147</v>
      </c>
      <c r="C67" s="78">
        <f t="shared" si="24"/>
        <v>81</v>
      </c>
      <c r="D67" s="78">
        <f t="shared" si="24"/>
        <v>66</v>
      </c>
      <c r="E67" s="79">
        <f t="shared" si="15"/>
        <v>122.72727272727273</v>
      </c>
      <c r="F67" s="80">
        <f t="shared" si="16"/>
        <v>0.42989998245306194</v>
      </c>
      <c r="G67" s="18">
        <v>3</v>
      </c>
      <c r="H67" s="18">
        <v>2</v>
      </c>
      <c r="I67" s="18">
        <v>1</v>
      </c>
      <c r="J67" s="79">
        <v>200</v>
      </c>
      <c r="K67" s="81">
        <v>0.120772946859903</v>
      </c>
      <c r="L67" s="35">
        <v>5</v>
      </c>
      <c r="M67" s="18">
        <v>0</v>
      </c>
      <c r="N67" s="18">
        <v>5</v>
      </c>
      <c r="O67" s="79" t="s">
        <v>210</v>
      </c>
      <c r="P67" s="80">
        <v>0.306936771025169</v>
      </c>
      <c r="Q67" s="18">
        <v>3</v>
      </c>
      <c r="R67" s="18">
        <v>1</v>
      </c>
      <c r="S67" s="18">
        <v>2</v>
      </c>
      <c r="T67" s="79">
        <v>50</v>
      </c>
      <c r="U67" s="80">
        <v>0.304568527918782</v>
      </c>
      <c r="V67" s="18">
        <v>17</v>
      </c>
      <c r="W67" s="18">
        <v>13</v>
      </c>
      <c r="X67" s="18">
        <v>4</v>
      </c>
      <c r="Y67" s="79">
        <v>325</v>
      </c>
      <c r="Z67" s="80">
        <v>0.508525276697577</v>
      </c>
      <c r="AA67" s="18">
        <v>22</v>
      </c>
      <c r="AB67" s="18">
        <v>10</v>
      </c>
      <c r="AC67" s="18">
        <v>12</v>
      </c>
      <c r="AD67" s="79">
        <v>83.3333333333333</v>
      </c>
      <c r="AE67" s="80">
        <v>0.325251330573625</v>
      </c>
      <c r="AF67" s="18">
        <v>20</v>
      </c>
      <c r="AG67" s="18">
        <v>6</v>
      </c>
      <c r="AH67" s="18">
        <v>14</v>
      </c>
      <c r="AI67" s="79">
        <v>42.8571428571429</v>
      </c>
      <c r="AJ67" s="80">
        <v>0.345960906417575</v>
      </c>
      <c r="AK67" s="18">
        <v>15</v>
      </c>
      <c r="AL67" s="18">
        <v>8</v>
      </c>
      <c r="AM67" s="18">
        <v>7</v>
      </c>
      <c r="AN67" s="79">
        <v>114.285714285714</v>
      </c>
      <c r="AO67" s="80">
        <v>0.402684563758389</v>
      </c>
      <c r="AP67" s="18">
        <v>11</v>
      </c>
      <c r="AQ67" s="18">
        <v>9</v>
      </c>
      <c r="AR67" s="18">
        <v>2</v>
      </c>
      <c r="AS67" s="79">
        <v>450</v>
      </c>
      <c r="AT67" s="80">
        <v>0.490414623272403</v>
      </c>
      <c r="AU67" s="18">
        <v>9</v>
      </c>
      <c r="AV67" s="18">
        <v>8</v>
      </c>
      <c r="AW67" s="18">
        <v>1</v>
      </c>
      <c r="AX67" s="79">
        <v>800</v>
      </c>
      <c r="AY67" s="80">
        <v>0.537313432835821</v>
      </c>
      <c r="AZ67" s="18">
        <v>5</v>
      </c>
      <c r="BA67" s="18">
        <v>4</v>
      </c>
      <c r="BB67" s="18">
        <v>1</v>
      </c>
      <c r="BC67" s="79">
        <v>400</v>
      </c>
      <c r="BD67" s="80">
        <v>0.301204819277108</v>
      </c>
      <c r="BE67" s="18">
        <v>6</v>
      </c>
      <c r="BF67" s="18">
        <v>3</v>
      </c>
      <c r="BG67" s="18">
        <v>3</v>
      </c>
      <c r="BH67" s="79">
        <v>100</v>
      </c>
      <c r="BI67" s="80">
        <v>0.56390977443609</v>
      </c>
      <c r="BJ67" s="18">
        <v>9</v>
      </c>
      <c r="BK67" s="18">
        <v>6</v>
      </c>
      <c r="BL67" s="18">
        <v>3</v>
      </c>
      <c r="BM67" s="79">
        <v>200</v>
      </c>
      <c r="BN67" s="80">
        <v>1.01351351351351</v>
      </c>
      <c r="BO67" s="18">
        <v>6</v>
      </c>
      <c r="BP67" s="18">
        <v>3</v>
      </c>
      <c r="BQ67" s="18">
        <v>3</v>
      </c>
      <c r="BR67" s="82">
        <v>100</v>
      </c>
      <c r="BS67" s="80">
        <v>0.983606557377049</v>
      </c>
      <c r="BT67" s="18">
        <v>7</v>
      </c>
      <c r="BU67" s="18">
        <v>5</v>
      </c>
      <c r="BV67" s="18">
        <v>2</v>
      </c>
      <c r="BW67" s="79">
        <v>250</v>
      </c>
      <c r="BX67" s="80">
        <v>1.42566191446029</v>
      </c>
      <c r="BY67" s="18">
        <v>2</v>
      </c>
      <c r="BZ67" s="18">
        <v>1</v>
      </c>
      <c r="CA67" s="18">
        <v>1</v>
      </c>
      <c r="CB67" s="79">
        <v>100</v>
      </c>
      <c r="CC67" s="80">
        <v>0.714285714285714</v>
      </c>
      <c r="CD67" s="18">
        <v>3</v>
      </c>
      <c r="CE67" s="18">
        <v>1</v>
      </c>
      <c r="CF67" s="19">
        <v>2</v>
      </c>
      <c r="CG67" s="79">
        <v>50</v>
      </c>
      <c r="CH67" s="80">
        <v>1.22448979591837</v>
      </c>
      <c r="CI67" s="29">
        <v>3</v>
      </c>
      <c r="CJ67" s="18">
        <v>0</v>
      </c>
      <c r="CK67" s="29">
        <v>3</v>
      </c>
      <c r="CL67" s="79" t="s">
        <v>211</v>
      </c>
      <c r="CM67" s="80">
        <v>1.74418604651163</v>
      </c>
      <c r="CN67" s="29">
        <v>1</v>
      </c>
      <c r="CO67" s="18">
        <v>1</v>
      </c>
      <c r="CP67" s="29">
        <v>0</v>
      </c>
      <c r="CQ67" s="79" t="s">
        <v>211</v>
      </c>
      <c r="CR67" s="80">
        <v>0.99009900990099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137</v>
      </c>
      <c r="C68" s="114">
        <f t="shared" si="24"/>
        <v>71</v>
      </c>
      <c r="D68" s="114">
        <f t="shared" si="24"/>
        <v>66</v>
      </c>
      <c r="E68" s="115">
        <f t="shared" si="15"/>
        <v>107.57575757575756</v>
      </c>
      <c r="F68" s="116">
        <f t="shared" si="16"/>
        <v>0.40065508568754754</v>
      </c>
      <c r="G68" s="36">
        <v>3</v>
      </c>
      <c r="H68" s="36">
        <v>1</v>
      </c>
      <c r="I68" s="36">
        <v>2</v>
      </c>
      <c r="J68" s="115">
        <v>50</v>
      </c>
      <c r="K68" s="117">
        <v>0.120772946859903</v>
      </c>
      <c r="L68" s="118">
        <v>4</v>
      </c>
      <c r="M68" s="36">
        <v>3</v>
      </c>
      <c r="N68" s="36">
        <v>1</v>
      </c>
      <c r="O68" s="115">
        <v>300</v>
      </c>
      <c r="P68" s="116">
        <v>0.245549416820135</v>
      </c>
      <c r="Q68" s="36">
        <v>4</v>
      </c>
      <c r="R68" s="36">
        <v>2</v>
      </c>
      <c r="S68" s="36">
        <v>2</v>
      </c>
      <c r="T68" s="115">
        <v>100</v>
      </c>
      <c r="U68" s="116">
        <v>0.406091370558376</v>
      </c>
      <c r="V68" s="36">
        <v>12</v>
      </c>
      <c r="W68" s="36">
        <v>6</v>
      </c>
      <c r="X68" s="36">
        <v>6</v>
      </c>
      <c r="Y68" s="115">
        <v>100</v>
      </c>
      <c r="Z68" s="116">
        <v>0.358959018845348</v>
      </c>
      <c r="AA68" s="36">
        <v>20</v>
      </c>
      <c r="AB68" s="36">
        <v>9</v>
      </c>
      <c r="AC68" s="36">
        <v>11</v>
      </c>
      <c r="AD68" s="115">
        <v>81.8181818181818</v>
      </c>
      <c r="AE68" s="116">
        <v>0.295683027794205</v>
      </c>
      <c r="AF68" s="36">
        <v>22</v>
      </c>
      <c r="AG68" s="36">
        <v>10</v>
      </c>
      <c r="AH68" s="36">
        <v>12</v>
      </c>
      <c r="AI68" s="115">
        <v>83.3333333333333</v>
      </c>
      <c r="AJ68" s="116">
        <v>0.380556997059332</v>
      </c>
      <c r="AK68" s="36">
        <v>5</v>
      </c>
      <c r="AL68" s="36">
        <v>4</v>
      </c>
      <c r="AM68" s="36">
        <v>1</v>
      </c>
      <c r="AN68" s="115">
        <v>400</v>
      </c>
      <c r="AO68" s="116">
        <v>0.134228187919463</v>
      </c>
      <c r="AP68" s="36">
        <v>6</v>
      </c>
      <c r="AQ68" s="36">
        <v>3</v>
      </c>
      <c r="AR68" s="36">
        <v>3</v>
      </c>
      <c r="AS68" s="115">
        <v>100</v>
      </c>
      <c r="AT68" s="116">
        <v>0.267498885421311</v>
      </c>
      <c r="AU68" s="36">
        <v>8</v>
      </c>
      <c r="AV68" s="36">
        <v>7</v>
      </c>
      <c r="AW68" s="36">
        <v>1</v>
      </c>
      <c r="AX68" s="115">
        <v>700</v>
      </c>
      <c r="AY68" s="116">
        <v>0.477611940298507</v>
      </c>
      <c r="AZ68" s="36">
        <v>7</v>
      </c>
      <c r="BA68" s="36">
        <v>4</v>
      </c>
      <c r="BB68" s="36">
        <v>3</v>
      </c>
      <c r="BC68" s="115">
        <v>133.333333333333</v>
      </c>
      <c r="BD68" s="116">
        <v>0.421686746987952</v>
      </c>
      <c r="BE68" s="36">
        <v>9</v>
      </c>
      <c r="BF68" s="36">
        <v>7</v>
      </c>
      <c r="BG68" s="36">
        <v>2</v>
      </c>
      <c r="BH68" s="115">
        <v>350</v>
      </c>
      <c r="BI68" s="116">
        <v>0.845864661654135</v>
      </c>
      <c r="BJ68" s="36">
        <v>10</v>
      </c>
      <c r="BK68" s="36">
        <v>6</v>
      </c>
      <c r="BL68" s="36">
        <v>4</v>
      </c>
      <c r="BM68" s="115">
        <v>150</v>
      </c>
      <c r="BN68" s="116">
        <v>1.12612612612613</v>
      </c>
      <c r="BO68" s="36">
        <v>8</v>
      </c>
      <c r="BP68" s="36">
        <v>4</v>
      </c>
      <c r="BQ68" s="36">
        <v>4</v>
      </c>
      <c r="BR68" s="119">
        <v>100</v>
      </c>
      <c r="BS68" s="116">
        <v>1.31147540983607</v>
      </c>
      <c r="BT68" s="36">
        <v>7</v>
      </c>
      <c r="BU68" s="36">
        <v>2</v>
      </c>
      <c r="BV68" s="36">
        <v>5</v>
      </c>
      <c r="BW68" s="115">
        <v>40</v>
      </c>
      <c r="BX68" s="116">
        <v>1.42566191446029</v>
      </c>
      <c r="BY68" s="36">
        <v>2</v>
      </c>
      <c r="BZ68" s="36">
        <v>1</v>
      </c>
      <c r="CA68" s="36">
        <v>1</v>
      </c>
      <c r="CB68" s="115">
        <v>100</v>
      </c>
      <c r="CC68" s="116">
        <v>0.714285714285714</v>
      </c>
      <c r="CD68" s="36">
        <v>4</v>
      </c>
      <c r="CE68" s="36">
        <v>1</v>
      </c>
      <c r="CF68" s="37">
        <v>3</v>
      </c>
      <c r="CG68" s="115">
        <v>33.3333333333333</v>
      </c>
      <c r="CH68" s="116">
        <v>1.63265306122449</v>
      </c>
      <c r="CI68" s="120">
        <v>3</v>
      </c>
      <c r="CJ68" s="36">
        <v>0</v>
      </c>
      <c r="CK68" s="120">
        <v>3</v>
      </c>
      <c r="CL68" s="115" t="s">
        <v>210</v>
      </c>
      <c r="CM68" s="116">
        <v>1.74418604651163</v>
      </c>
      <c r="CN68" s="120">
        <v>2</v>
      </c>
      <c r="CO68" s="36">
        <v>1</v>
      </c>
      <c r="CP68" s="120">
        <v>1</v>
      </c>
      <c r="CQ68" s="115">
        <v>100</v>
      </c>
      <c r="CR68" s="116">
        <v>1.98019801980198</v>
      </c>
      <c r="CS68" s="121">
        <f t="shared" si="25"/>
        <v>1</v>
      </c>
      <c r="CT68" s="114"/>
      <c r="CU68" s="121">
        <v>1</v>
      </c>
      <c r="CV68" s="115">
        <f t="shared" si="19"/>
        <v>0</v>
      </c>
      <c r="CW68" s="122">
        <f t="shared" si="17"/>
        <v>1.8518518518518516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2009-07-28T04:53:31Z</cp:lastPrinted>
  <dcterms:created xsi:type="dcterms:W3CDTF">2009-07-08T07:20:32Z</dcterms:created>
  <dcterms:modified xsi:type="dcterms:W3CDTF">2009-07-28T04:54:27Z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