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7年" sheetId="1" r:id="rId1"/>
  </sheets>
  <definedNames>
    <definedName name="_xlnm.Print_Area" localSheetId="0">'平成7年'!$A$1:$X$71</definedName>
    <definedName name="_xlnm.Print_Titles" localSheetId="0">'平成7年'!$4:$6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<sst xmlns="http://schemas.openxmlformats.org/spreadsheetml/2006/main" count="101" uniqueCount="88">
  <si>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</si>
  <si>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</si>
  <si>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</si>
  <si>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</si>
  <si>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</si>
  <si>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</si>
  <si>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</si>
  <si>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</si>
  <si>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</si>
  <si>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</si>
  <si>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</si>
  <si>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</si>
  <si>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</si>
  <si>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</si>
  <si>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</si>
  <si>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</si>
  <si>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</si>
  <si>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</si>
  <si>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</si>
  <si>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</si>
  <si>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</si>
  <si>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</si>
  <si>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</si>
  <si>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</si>
  <si>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</si>
  <si>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</si>
  <si>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</si>
  <si>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</si>
  <si>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</si>
  <si>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</si>
  <si>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</si>
  <si>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</si>
  <si>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</si>
  <si>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</si>
  <si>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</si>
  <si>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</si>
  <si>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</si>
  <si>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</si>
  <si>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</si>
  <si>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</si>
  <si>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</si>
  <si>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</si>
  <si>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</si>
  <si>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</si>
  <si>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</si>
  <si>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</si>
  <si>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</si>
  <si>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</si>
  <si>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</si>
  <si>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</si>
  <si>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</si>
  <si>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</si>
  <si>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</si>
  <si>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</si>
  <si>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</si>
  <si>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</si>
  <si>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</si>
  <si>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</si>
  <si>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</si>
  <si>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</si>
  <si>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</si>
  <si>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</si>
  <si>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</si>
  <si>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</si>
  <si>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</si>
  <si>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</si>
  <si>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</si>
  <si>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</si>
  <si>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</si>
  <si>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</si>
  <si>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</si>
  <si>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</si>
  <si>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</si>
  <si>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</si>
  <si>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</si>
  <si>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</si>
  <si>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</si>
  <si>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</si>
  <si>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</si>
  <si>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</si>
  <si>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</si>
  <si>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</si>
  <si>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</si>
  <si>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推計人口及び推計世帯数は、平成7年国勢調査の数値を基に、住民基本台帳法及び外国人登録法の規定に基づく移動状況を加減して推計したものである。</t>
  </si>
  <si>
    <t>徳島県人口移動調査　H072</t>
  </si>
  <si>
    <t>徳島県　平成 8年 1月 1日　現在　</t>
  </si>
  <si>
    <t>総　数　年　報（平成 7年 1月から平成 7年 12月分の移動状況)</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</si>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</sst>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dotted"/>
      <right style="thin"/>
      <top>
        <color indexed="63"/>
      </top>
      <bottom>
        <color indexed="63"/>
      </bottom>
    </border>
    <border>
      <left style="dotted"/>
      <right style="thin"/>
      <top>
        <color indexed="63"/>
      </top>
      <bottom style="dotted"/>
    </border>
    <border>
      <left style="dotted"/>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8">
    <xf numFmtId="0" fontId="0" fillId="0" borderId="0" xfId="0" applyAlignment="1">
      <alignment vertical="center"/>
    </xf>
    <xf numFmtId="3" fontId="2" fillId="2" borderId="1" xfId="0" applyNumberFormat="1" applyFont="1" applyFill="1" applyBorder="1" applyAlignment="1">
      <alignment vertical="center"/>
    </xf>
    <xf numFmtId="3" fontId="2" fillId="2" borderId="2" xfId="0" applyNumberFormat="1" applyFont="1" applyFill="1" applyBorder="1" applyAlignment="1">
      <alignment vertical="center"/>
    </xf>
    <xf numFmtId="3" fontId="2" fillId="2" borderId="3" xfId="0" applyNumberFormat="1"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8" xfId="0"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4" xfId="0" applyFill="1" applyBorder="1" applyAlignment="1">
      <alignment horizontal="distributed"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4" fontId="2" fillId="0" borderId="17" xfId="0" applyNumberFormat="1" applyFont="1" applyFill="1" applyBorder="1" applyAlignment="1">
      <alignment vertical="center"/>
    </xf>
    <xf numFmtId="0" fontId="0" fillId="0" borderId="18" xfId="0" applyFill="1" applyBorder="1" applyAlignment="1">
      <alignment horizontal="distributed"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4" fontId="2" fillId="0" borderId="24" xfId="0" applyNumberFormat="1" applyFont="1" applyFill="1" applyBorder="1" applyAlignment="1">
      <alignment vertical="center"/>
    </xf>
    <xf numFmtId="0" fontId="6" fillId="0" borderId="6" xfId="0" applyFont="1" applyFill="1" applyBorder="1" applyAlignment="1">
      <alignment horizontal="distributed"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1"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28" xfId="0" applyNumberFormat="1" applyFont="1" applyFill="1" applyBorder="1" applyAlignment="1">
      <alignment vertical="center"/>
    </xf>
    <xf numFmtId="4" fontId="2" fillId="0" borderId="29" xfId="0" applyNumberFormat="1" applyFont="1" applyFill="1" applyBorder="1" applyAlignment="1">
      <alignment vertical="center"/>
    </xf>
    <xf numFmtId="0" fontId="9" fillId="0" borderId="18" xfId="0" applyFont="1" applyFill="1" applyBorder="1" applyAlignment="1">
      <alignment horizontal="distributed" vertical="center"/>
    </xf>
    <xf numFmtId="0" fontId="2" fillId="0" borderId="18" xfId="0" applyFont="1" applyFill="1" applyBorder="1" applyAlignment="1">
      <alignment horizontal="distributed" vertical="center"/>
    </xf>
    <xf numFmtId="3" fontId="2" fillId="0" borderId="30" xfId="0" applyNumberFormat="1" applyFont="1" applyFill="1" applyBorder="1" applyAlignment="1">
      <alignment vertical="center"/>
    </xf>
    <xf numFmtId="49" fontId="7" fillId="0" borderId="31" xfId="20" applyNumberFormat="1" applyFont="1" applyFill="1" applyBorder="1" applyAlignment="1">
      <alignment horizontal="distributed" vertical="top"/>
      <protection/>
    </xf>
    <xf numFmtId="49" fontId="7" fillId="0" borderId="6" xfId="20" applyNumberFormat="1" applyFont="1" applyFill="1" applyBorder="1" applyAlignment="1">
      <alignment horizontal="distributed" vertical="top"/>
      <protection/>
    </xf>
    <xf numFmtId="49" fontId="7" fillId="0" borderId="32" xfId="20" applyNumberFormat="1" applyFont="1" applyFill="1" applyBorder="1" applyAlignment="1">
      <alignment horizontal="distributed" vertical="top"/>
      <protection/>
    </xf>
    <xf numFmtId="3" fontId="2" fillId="0" borderId="33" xfId="0" applyNumberFormat="1" applyFont="1" applyFill="1" applyBorder="1" applyAlignment="1">
      <alignment vertical="center"/>
    </xf>
    <xf numFmtId="4" fontId="2" fillId="0" borderId="34" xfId="0" applyNumberFormat="1" applyFont="1" applyFill="1" applyBorder="1" applyAlignment="1">
      <alignment vertical="center"/>
    </xf>
    <xf numFmtId="0" fontId="6" fillId="0" borderId="32" xfId="0" applyFont="1" applyFill="1" applyBorder="1" applyAlignment="1">
      <alignment horizontal="distributed" vertical="center"/>
    </xf>
    <xf numFmtId="3" fontId="2" fillId="0" borderId="35" xfId="0" applyNumberFormat="1" applyFont="1" applyFill="1" applyBorder="1" applyAlignment="1">
      <alignment vertical="center"/>
    </xf>
    <xf numFmtId="3" fontId="2" fillId="0" borderId="2" xfId="0" applyNumberFormat="1" applyFont="1" applyFill="1" applyBorder="1" applyAlignment="1">
      <alignment vertical="center"/>
    </xf>
    <xf numFmtId="3" fontId="2" fillId="0" borderId="36" xfId="0" applyNumberFormat="1" applyFont="1" applyFill="1" applyBorder="1" applyAlignment="1">
      <alignment vertical="center"/>
    </xf>
    <xf numFmtId="3" fontId="2" fillId="0" borderId="37" xfId="0" applyNumberFormat="1" applyFont="1" applyFill="1" applyBorder="1" applyAlignment="1">
      <alignment vertical="center"/>
    </xf>
    <xf numFmtId="0" fontId="2" fillId="0" borderId="32" xfId="0" applyFont="1" applyFill="1" applyBorder="1" applyAlignment="1">
      <alignment horizontal="distributed" vertical="center"/>
    </xf>
    <xf numFmtId="3" fontId="2" fillId="0" borderId="38" xfId="0" applyNumberFormat="1" applyFont="1" applyFill="1" applyBorder="1" applyAlignment="1">
      <alignment vertical="center"/>
    </xf>
    <xf numFmtId="49" fontId="8" fillId="0" borderId="6" xfId="20" applyNumberFormat="1" applyFont="1" applyFill="1" applyBorder="1" applyAlignment="1">
      <alignment horizontal="distributed" vertical="top"/>
      <protection/>
    </xf>
    <xf numFmtId="0" fontId="6" fillId="0" borderId="8" xfId="0" applyFont="1" applyFill="1" applyBorder="1" applyAlignment="1">
      <alignment horizontal="distributed"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3"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wrapText="1"/>
    </xf>
    <xf numFmtId="3" fontId="2" fillId="2" borderId="15" xfId="0" applyNumberFormat="1" applyFont="1" applyFill="1" applyBorder="1" applyAlignment="1">
      <alignment vertical="center"/>
    </xf>
    <xf numFmtId="3" fontId="2" fillId="2" borderId="21" xfId="0" applyNumberFormat="1"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2" fillId="0" borderId="54" xfId="0" applyFont="1" applyFill="1" applyBorder="1" applyAlignment="1">
      <alignment horizontal="center" vertical="center"/>
    </xf>
    <xf numFmtId="0" fontId="2" fillId="0" borderId="9"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4"/>
  <sheetViews>
    <sheetView tabSelected="1" workbookViewId="0" topLeftCell="A1">
      <selection activeCell="A1" sqref="A1"/>
    </sheetView>
  </sheetViews>
  <sheetFormatPr defaultColWidth="9.00390625" defaultRowHeight="13.5"/>
  <cols>
    <col min="1" max="1" width="10.75390625" style="4" customWidth="1"/>
    <col min="2" max="2" width="7.75390625" style="4" bestFit="1" customWidth="1"/>
    <col min="3" max="4" width="6.625" style="4" customWidth="1"/>
    <col min="5" max="5" width="7.75390625" style="4" bestFit="1" customWidth="1"/>
    <col min="6" max="7" width="6.625" style="4" customWidth="1"/>
    <col min="8" max="8" width="7.625" style="4" customWidth="1"/>
    <col min="9" max="9" width="8.625" style="4" bestFit="1" customWidth="1"/>
    <col min="10" max="10" width="7.125" style="4" customWidth="1"/>
    <col min="11" max="11" width="7.375" style="4" customWidth="1"/>
    <col min="12" max="12" width="8.625" style="4" bestFit="1" customWidth="1"/>
    <col min="13" max="14" width="7.125" style="4" customWidth="1"/>
    <col min="15" max="16" width="7.625" style="4" customWidth="1"/>
    <col min="17" max="19" width="8.875" style="4" customWidth="1"/>
    <col min="20" max="20" width="9.75390625" style="4" bestFit="1" customWidth="1"/>
    <col min="21" max="23" width="7.625" style="4" customWidth="1"/>
    <col min="24" max="24" width="5.75390625" style="4" customWidth="1"/>
    <col min="25" max="16384" width="9.00390625" style="4" customWidth="1"/>
  </cols>
  <sheetData>
    <row r="1" spans="3:14" ht="15.75" customHeight="1">
      <c r="C1" s="5"/>
      <c r="D1" s="5"/>
      <c r="F1" s="6"/>
      <c r="G1" s="6"/>
      <c r="H1" s="6"/>
      <c r="I1" s="6"/>
      <c r="K1" s="77" t="s">
        <v>80</v>
      </c>
      <c r="L1" s="78"/>
      <c r="M1" s="78"/>
      <c r="N1" s="78"/>
    </row>
    <row r="2" spans="2:17" ht="15.75" customHeight="1">
      <c r="B2" s="7" t="s">
        <v>85</v>
      </c>
      <c r="C2" s="5"/>
      <c r="D2" s="5"/>
      <c r="E2" s="6"/>
      <c r="F2" s="6"/>
      <c r="G2" s="6"/>
      <c r="H2" s="6"/>
      <c r="I2" s="6"/>
      <c r="J2" s="6"/>
      <c r="K2" s="78"/>
      <c r="L2" s="78"/>
      <c r="M2" s="78"/>
      <c r="N2" s="78"/>
      <c r="Q2" s="7" t="s">
        <v>86</v>
      </c>
    </row>
    <row r="3" ht="15.75" customHeight="1" thickBot="1"/>
    <row r="4" spans="1:24" ht="15.75" customHeight="1">
      <c r="A4" s="8"/>
      <c r="B4" s="79" t="s">
        <v>23</v>
      </c>
      <c r="C4" s="79"/>
      <c r="D4" s="79"/>
      <c r="E4" s="79"/>
      <c r="F4" s="79"/>
      <c r="G4" s="79"/>
      <c r="H4" s="80"/>
      <c r="I4" s="79" t="s">
        <v>25</v>
      </c>
      <c r="J4" s="79"/>
      <c r="K4" s="79"/>
      <c r="L4" s="79"/>
      <c r="M4" s="79"/>
      <c r="N4" s="79"/>
      <c r="O4" s="79"/>
      <c r="P4" s="68" t="s">
        <v>81</v>
      </c>
      <c r="Q4" s="71" t="s">
        <v>26</v>
      </c>
      <c r="R4" s="72"/>
      <c r="S4" s="73"/>
      <c r="T4" s="68" t="s">
        <v>82</v>
      </c>
      <c r="U4" s="71" t="s">
        <v>27</v>
      </c>
      <c r="V4" s="81"/>
      <c r="W4" s="82"/>
      <c r="X4" s="9" t="s">
        <v>15</v>
      </c>
    </row>
    <row r="5" spans="1:24" ht="15.75" customHeight="1">
      <c r="A5" s="10" t="s">
        <v>28</v>
      </c>
      <c r="B5" s="86" t="s">
        <v>20</v>
      </c>
      <c r="C5" s="86"/>
      <c r="D5" s="86"/>
      <c r="E5" s="86" t="s">
        <v>21</v>
      </c>
      <c r="F5" s="86"/>
      <c r="G5" s="86"/>
      <c r="H5" s="86" t="s">
        <v>18</v>
      </c>
      <c r="I5" s="86" t="s">
        <v>22</v>
      </c>
      <c r="J5" s="86"/>
      <c r="K5" s="86"/>
      <c r="L5" s="86" t="s">
        <v>19</v>
      </c>
      <c r="M5" s="86"/>
      <c r="N5" s="86"/>
      <c r="O5" s="86" t="s">
        <v>18</v>
      </c>
      <c r="P5" s="69"/>
      <c r="Q5" s="74"/>
      <c r="R5" s="75"/>
      <c r="S5" s="76"/>
      <c r="T5" s="69"/>
      <c r="U5" s="83"/>
      <c r="V5" s="84"/>
      <c r="W5" s="85"/>
      <c r="X5" s="11" t="s">
        <v>16</v>
      </c>
    </row>
    <row r="6" spans="1:24" ht="15.75" customHeight="1" thickBot="1">
      <c r="A6" s="12"/>
      <c r="B6" s="13" t="s">
        <v>24</v>
      </c>
      <c r="C6" s="13" t="s">
        <v>10</v>
      </c>
      <c r="D6" s="13" t="s">
        <v>11</v>
      </c>
      <c r="E6" s="13" t="s">
        <v>24</v>
      </c>
      <c r="F6" s="13" t="s">
        <v>10</v>
      </c>
      <c r="G6" s="13" t="s">
        <v>11</v>
      </c>
      <c r="H6" s="87"/>
      <c r="I6" s="13" t="s">
        <v>24</v>
      </c>
      <c r="J6" s="13" t="s">
        <v>10</v>
      </c>
      <c r="K6" s="13" t="s">
        <v>11</v>
      </c>
      <c r="L6" s="13" t="s">
        <v>24</v>
      </c>
      <c r="M6" s="13" t="s">
        <v>10</v>
      </c>
      <c r="N6" s="13" t="s">
        <v>11</v>
      </c>
      <c r="O6" s="87"/>
      <c r="P6" s="70"/>
      <c r="Q6" s="13" t="s">
        <v>24</v>
      </c>
      <c r="R6" s="13" t="s">
        <v>10</v>
      </c>
      <c r="S6" s="13" t="s">
        <v>11</v>
      </c>
      <c r="T6" s="70"/>
      <c r="U6" s="13" t="s">
        <v>12</v>
      </c>
      <c r="V6" s="13" t="s">
        <v>13</v>
      </c>
      <c r="W6" s="14" t="s">
        <v>14</v>
      </c>
      <c r="X6" s="15" t="s">
        <v>17</v>
      </c>
    </row>
    <row r="7" spans="1:24" ht="15.75" customHeight="1">
      <c r="A7" s="16" t="s">
        <v>0</v>
      </c>
      <c r="B7" s="17">
        <f aca="true" t="shared" si="0" ref="B7:W7">B13+B8</f>
        <v>7518</v>
      </c>
      <c r="C7" s="17">
        <f t="shared" si="0"/>
        <v>3842</v>
      </c>
      <c r="D7" s="17">
        <f t="shared" si="0"/>
        <v>3676</v>
      </c>
      <c r="E7" s="17">
        <f t="shared" si="0"/>
        <v>7641</v>
      </c>
      <c r="F7" s="17">
        <f t="shared" si="0"/>
        <v>3988</v>
      </c>
      <c r="G7" s="17">
        <f t="shared" si="0"/>
        <v>3653</v>
      </c>
      <c r="H7" s="18">
        <f t="shared" si="0"/>
        <v>-123</v>
      </c>
      <c r="I7" s="19">
        <f t="shared" si="0"/>
        <v>35101</v>
      </c>
      <c r="J7" s="17">
        <f t="shared" si="0"/>
        <v>18090</v>
      </c>
      <c r="K7" s="17">
        <f t="shared" si="0"/>
        <v>17011</v>
      </c>
      <c r="L7" s="17">
        <f t="shared" si="0"/>
        <v>34194</v>
      </c>
      <c r="M7" s="17">
        <f t="shared" si="0"/>
        <v>17584</v>
      </c>
      <c r="N7" s="17">
        <f t="shared" si="0"/>
        <v>16610</v>
      </c>
      <c r="O7" s="18">
        <f t="shared" si="0"/>
        <v>907</v>
      </c>
      <c r="P7" s="20">
        <f t="shared" si="0"/>
        <v>784</v>
      </c>
      <c r="Q7" s="66">
        <f t="shared" si="0"/>
        <v>832741</v>
      </c>
      <c r="R7" s="19">
        <f t="shared" si="0"/>
        <v>395839</v>
      </c>
      <c r="S7" s="21">
        <f t="shared" si="0"/>
        <v>436902</v>
      </c>
      <c r="T7" s="66">
        <f t="shared" si="0"/>
        <v>275694</v>
      </c>
      <c r="U7" s="17">
        <f t="shared" si="0"/>
        <v>17774</v>
      </c>
      <c r="V7" s="17">
        <f t="shared" si="0"/>
        <v>14435</v>
      </c>
      <c r="W7" s="17">
        <f t="shared" si="0"/>
        <v>3339</v>
      </c>
      <c r="X7" s="22">
        <f>Q7/T7</f>
        <v>3.02052638069744</v>
      </c>
    </row>
    <row r="8" spans="1:24" ht="15.75" customHeight="1">
      <c r="A8" s="23" t="s">
        <v>72</v>
      </c>
      <c r="B8" s="24">
        <f aca="true" t="shared" si="1" ref="B8:W8">SUM(B9:B12)</f>
        <v>4211</v>
      </c>
      <c r="C8" s="25">
        <f t="shared" si="1"/>
        <v>2146</v>
      </c>
      <c r="D8" s="25">
        <f t="shared" si="1"/>
        <v>2065</v>
      </c>
      <c r="E8" s="25">
        <f t="shared" si="1"/>
        <v>3488</v>
      </c>
      <c r="F8" s="25">
        <f t="shared" si="1"/>
        <v>1808</v>
      </c>
      <c r="G8" s="25">
        <f t="shared" si="1"/>
        <v>1680</v>
      </c>
      <c r="H8" s="26">
        <f t="shared" si="1"/>
        <v>723</v>
      </c>
      <c r="I8" s="24">
        <f t="shared" si="1"/>
        <v>18182</v>
      </c>
      <c r="J8" s="25">
        <f t="shared" si="1"/>
        <v>9610</v>
      </c>
      <c r="K8" s="25">
        <f t="shared" si="1"/>
        <v>8572</v>
      </c>
      <c r="L8" s="25">
        <f t="shared" si="1"/>
        <v>17886</v>
      </c>
      <c r="M8" s="25">
        <f t="shared" si="1"/>
        <v>9408</v>
      </c>
      <c r="N8" s="25">
        <f t="shared" si="1"/>
        <v>8478</v>
      </c>
      <c r="O8" s="26">
        <f t="shared" si="1"/>
        <v>296</v>
      </c>
      <c r="P8" s="26">
        <f t="shared" si="1"/>
        <v>1019</v>
      </c>
      <c r="Q8" s="67">
        <f t="shared" si="1"/>
        <v>434903</v>
      </c>
      <c r="R8" s="27">
        <f t="shared" si="1"/>
        <v>206244</v>
      </c>
      <c r="S8" s="28">
        <f t="shared" si="1"/>
        <v>228659</v>
      </c>
      <c r="T8" s="67">
        <f t="shared" si="1"/>
        <v>151174</v>
      </c>
      <c r="U8" s="24">
        <f t="shared" si="1"/>
        <v>10988</v>
      </c>
      <c r="V8" s="25">
        <f t="shared" si="1"/>
        <v>9034</v>
      </c>
      <c r="W8" s="25">
        <f t="shared" si="1"/>
        <v>1954</v>
      </c>
      <c r="X8" s="29">
        <f aca="true" t="shared" si="2" ref="X8:X68">Q8/T8</f>
        <v>2.8768372868350376</v>
      </c>
    </row>
    <row r="9" spans="1:24" ht="15.75" customHeight="1">
      <c r="A9" s="30" t="s">
        <v>1</v>
      </c>
      <c r="B9" s="31">
        <f>SUM(C9:D9)</f>
        <v>2682</v>
      </c>
      <c r="C9" s="32">
        <v>1362</v>
      </c>
      <c r="D9" s="32">
        <v>1320</v>
      </c>
      <c r="E9" s="32">
        <f aca="true" t="shared" si="3" ref="E9:E68">SUM(F9:G9)</f>
        <v>2072</v>
      </c>
      <c r="F9" s="32">
        <v>1078</v>
      </c>
      <c r="G9" s="32">
        <v>994</v>
      </c>
      <c r="H9" s="33">
        <v>610</v>
      </c>
      <c r="I9" s="31">
        <f aca="true" t="shared" si="4" ref="I9:I68">SUM(J9:K9)</f>
        <v>11734</v>
      </c>
      <c r="J9" s="32">
        <v>6275</v>
      </c>
      <c r="K9" s="32">
        <v>5459</v>
      </c>
      <c r="L9" s="32">
        <f aca="true" t="shared" si="5" ref="L9:L68">SUM(M9:N9)</f>
        <v>11578</v>
      </c>
      <c r="M9" s="32">
        <v>6162</v>
      </c>
      <c r="N9" s="32">
        <v>5416</v>
      </c>
      <c r="O9" s="33">
        <v>156</v>
      </c>
      <c r="P9" s="33">
        <f>H9+O9</f>
        <v>766</v>
      </c>
      <c r="Q9" s="1">
        <f aca="true" t="shared" si="6" ref="Q9:Q68">SUM(R9:S9)</f>
        <v>269110</v>
      </c>
      <c r="R9" s="34">
        <v>127226</v>
      </c>
      <c r="S9" s="35">
        <v>141884</v>
      </c>
      <c r="T9" s="1">
        <v>99325</v>
      </c>
      <c r="U9" s="31">
        <v>7390</v>
      </c>
      <c r="V9" s="32">
        <v>6106</v>
      </c>
      <c r="W9" s="32">
        <f>U9-V9</f>
        <v>1284</v>
      </c>
      <c r="X9" s="36">
        <f t="shared" si="2"/>
        <v>2.7093883715076768</v>
      </c>
    </row>
    <row r="10" spans="1:24" ht="15.75" customHeight="1">
      <c r="A10" s="30" t="s">
        <v>2</v>
      </c>
      <c r="B10" s="31">
        <f aca="true" t="shared" si="7" ref="B10:B68">SUM(C10:D10)</f>
        <v>604</v>
      </c>
      <c r="C10" s="32">
        <v>299</v>
      </c>
      <c r="D10" s="32">
        <v>305</v>
      </c>
      <c r="E10" s="32">
        <f t="shared" si="3"/>
        <v>553</v>
      </c>
      <c r="F10" s="32">
        <v>301</v>
      </c>
      <c r="G10" s="32">
        <v>252</v>
      </c>
      <c r="H10" s="33">
        <v>51</v>
      </c>
      <c r="I10" s="31">
        <f t="shared" si="4"/>
        <v>2621</v>
      </c>
      <c r="J10" s="32">
        <v>1308</v>
      </c>
      <c r="K10" s="32">
        <v>1313</v>
      </c>
      <c r="L10" s="32">
        <f t="shared" si="5"/>
        <v>2419</v>
      </c>
      <c r="M10" s="32">
        <v>1192</v>
      </c>
      <c r="N10" s="32">
        <v>1227</v>
      </c>
      <c r="O10" s="33">
        <v>202</v>
      </c>
      <c r="P10" s="33">
        <f aca="true" t="shared" si="8" ref="P10:P68">H10+O10</f>
        <v>253</v>
      </c>
      <c r="Q10" s="1">
        <f t="shared" si="6"/>
        <v>64827</v>
      </c>
      <c r="R10" s="34">
        <v>30628</v>
      </c>
      <c r="S10" s="35">
        <v>34199</v>
      </c>
      <c r="T10" s="1">
        <v>20551</v>
      </c>
      <c r="U10" s="31">
        <v>1515</v>
      </c>
      <c r="V10" s="32">
        <v>1188</v>
      </c>
      <c r="W10" s="32">
        <f>U10-V10</f>
        <v>327</v>
      </c>
      <c r="X10" s="36">
        <f t="shared" si="2"/>
        <v>3.1544450391708434</v>
      </c>
    </row>
    <row r="11" spans="1:24" ht="15.75" customHeight="1">
      <c r="A11" s="30" t="s">
        <v>3</v>
      </c>
      <c r="B11" s="31">
        <f t="shared" si="7"/>
        <v>396</v>
      </c>
      <c r="C11" s="32">
        <v>204</v>
      </c>
      <c r="D11" s="32">
        <v>192</v>
      </c>
      <c r="E11" s="32">
        <f t="shared" si="3"/>
        <v>358</v>
      </c>
      <c r="F11" s="32">
        <v>174</v>
      </c>
      <c r="G11" s="32">
        <v>184</v>
      </c>
      <c r="H11" s="33">
        <v>38</v>
      </c>
      <c r="I11" s="31">
        <f t="shared" si="4"/>
        <v>1936</v>
      </c>
      <c r="J11" s="32">
        <v>1055</v>
      </c>
      <c r="K11" s="32">
        <v>881</v>
      </c>
      <c r="L11" s="32">
        <f t="shared" si="5"/>
        <v>1875</v>
      </c>
      <c r="M11" s="32">
        <v>990</v>
      </c>
      <c r="N11" s="32">
        <v>885</v>
      </c>
      <c r="O11" s="33">
        <v>61</v>
      </c>
      <c r="P11" s="33">
        <f t="shared" si="8"/>
        <v>99</v>
      </c>
      <c r="Q11" s="1">
        <f t="shared" si="6"/>
        <v>43348</v>
      </c>
      <c r="R11" s="34">
        <v>20487</v>
      </c>
      <c r="S11" s="35">
        <v>22861</v>
      </c>
      <c r="T11" s="1">
        <v>13911</v>
      </c>
      <c r="U11" s="31">
        <v>950</v>
      </c>
      <c r="V11" s="32">
        <v>739</v>
      </c>
      <c r="W11" s="32">
        <f>U11-V11</f>
        <v>211</v>
      </c>
      <c r="X11" s="36">
        <f t="shared" si="2"/>
        <v>3.116095176479045</v>
      </c>
    </row>
    <row r="12" spans="1:24" ht="15.75" customHeight="1">
      <c r="A12" s="30" t="s">
        <v>4</v>
      </c>
      <c r="B12" s="31">
        <f t="shared" si="7"/>
        <v>529</v>
      </c>
      <c r="C12" s="32">
        <v>281</v>
      </c>
      <c r="D12" s="32">
        <v>248</v>
      </c>
      <c r="E12" s="32">
        <f t="shared" si="3"/>
        <v>505</v>
      </c>
      <c r="F12" s="32">
        <v>255</v>
      </c>
      <c r="G12" s="32">
        <v>250</v>
      </c>
      <c r="H12" s="33">
        <v>24</v>
      </c>
      <c r="I12" s="31">
        <f t="shared" si="4"/>
        <v>1891</v>
      </c>
      <c r="J12" s="32">
        <v>972</v>
      </c>
      <c r="K12" s="32">
        <v>919</v>
      </c>
      <c r="L12" s="32">
        <f t="shared" si="5"/>
        <v>2014</v>
      </c>
      <c r="M12" s="32">
        <v>1064</v>
      </c>
      <c r="N12" s="32">
        <v>950</v>
      </c>
      <c r="O12" s="33">
        <v>-123</v>
      </c>
      <c r="P12" s="33">
        <f t="shared" si="8"/>
        <v>-99</v>
      </c>
      <c r="Q12" s="1">
        <f t="shared" si="6"/>
        <v>57618</v>
      </c>
      <c r="R12" s="34">
        <v>27903</v>
      </c>
      <c r="S12" s="35">
        <v>29715</v>
      </c>
      <c r="T12" s="1">
        <v>17387</v>
      </c>
      <c r="U12" s="31">
        <v>1133</v>
      </c>
      <c r="V12" s="32">
        <v>1001</v>
      </c>
      <c r="W12" s="32">
        <f>U12-V12</f>
        <v>132</v>
      </c>
      <c r="X12" s="36">
        <f t="shared" si="2"/>
        <v>3.313855179156841</v>
      </c>
    </row>
    <row r="13" spans="1:24" ht="15.75" customHeight="1">
      <c r="A13" s="37" t="s">
        <v>71</v>
      </c>
      <c r="B13" s="24">
        <f>B14+B17+B18+B21+B29+B36+B44+B52+B60+B47</f>
        <v>3307</v>
      </c>
      <c r="C13" s="25">
        <f aca="true" t="shared" si="9" ref="C13:V13">C14+C17+C18+C21+C29+C36+C44+C52+C60+C47</f>
        <v>1696</v>
      </c>
      <c r="D13" s="25">
        <f t="shared" si="9"/>
        <v>1611</v>
      </c>
      <c r="E13" s="25">
        <f t="shared" si="9"/>
        <v>4153</v>
      </c>
      <c r="F13" s="25">
        <f t="shared" si="9"/>
        <v>2180</v>
      </c>
      <c r="G13" s="25">
        <f t="shared" si="9"/>
        <v>1973</v>
      </c>
      <c r="H13" s="26">
        <f t="shared" si="9"/>
        <v>-846</v>
      </c>
      <c r="I13" s="24">
        <f t="shared" si="9"/>
        <v>16919</v>
      </c>
      <c r="J13" s="25">
        <f t="shared" si="9"/>
        <v>8480</v>
      </c>
      <c r="K13" s="25">
        <f t="shared" si="9"/>
        <v>8439</v>
      </c>
      <c r="L13" s="25">
        <f t="shared" si="9"/>
        <v>16308</v>
      </c>
      <c r="M13" s="25">
        <f t="shared" si="9"/>
        <v>8176</v>
      </c>
      <c r="N13" s="25">
        <f t="shared" si="9"/>
        <v>8132</v>
      </c>
      <c r="O13" s="26">
        <f t="shared" si="9"/>
        <v>611</v>
      </c>
      <c r="P13" s="26">
        <f t="shared" si="9"/>
        <v>-235</v>
      </c>
      <c r="Q13" s="67">
        <f t="shared" si="9"/>
        <v>397838</v>
      </c>
      <c r="R13" s="27">
        <f t="shared" si="9"/>
        <v>189595</v>
      </c>
      <c r="S13" s="28">
        <f t="shared" si="9"/>
        <v>208243</v>
      </c>
      <c r="T13" s="67">
        <f t="shared" si="9"/>
        <v>124520</v>
      </c>
      <c r="U13" s="24">
        <f t="shared" si="9"/>
        <v>6786</v>
      </c>
      <c r="V13" s="25">
        <f t="shared" si="9"/>
        <v>5401</v>
      </c>
      <c r="W13" s="25">
        <f>W14+W17+W18+W21+W29+W36+W44+W52+W60+W47</f>
        <v>1385</v>
      </c>
      <c r="X13" s="29">
        <f t="shared" si="2"/>
        <v>3.1949726951493735</v>
      </c>
    </row>
    <row r="14" spans="1:24" ht="15.75" customHeight="1">
      <c r="A14" s="38" t="s">
        <v>70</v>
      </c>
      <c r="B14" s="24">
        <f>SUM(B15:B16)</f>
        <v>53</v>
      </c>
      <c r="C14" s="25">
        <f aca="true" t="shared" si="10" ref="C14:V14">SUM(C15:C16)</f>
        <v>21</v>
      </c>
      <c r="D14" s="25">
        <f t="shared" si="10"/>
        <v>32</v>
      </c>
      <c r="E14" s="25">
        <f t="shared" si="10"/>
        <v>97</v>
      </c>
      <c r="F14" s="25">
        <f t="shared" si="10"/>
        <v>51</v>
      </c>
      <c r="G14" s="25">
        <f t="shared" si="10"/>
        <v>46</v>
      </c>
      <c r="H14" s="26">
        <f t="shared" si="10"/>
        <v>-44</v>
      </c>
      <c r="I14" s="24">
        <f t="shared" si="10"/>
        <v>289</v>
      </c>
      <c r="J14" s="25">
        <f t="shared" si="10"/>
        <v>151</v>
      </c>
      <c r="K14" s="25">
        <f t="shared" si="10"/>
        <v>138</v>
      </c>
      <c r="L14" s="25">
        <f t="shared" si="10"/>
        <v>368</v>
      </c>
      <c r="M14" s="25">
        <f t="shared" si="10"/>
        <v>174</v>
      </c>
      <c r="N14" s="25">
        <f t="shared" si="10"/>
        <v>194</v>
      </c>
      <c r="O14" s="26">
        <f t="shared" si="10"/>
        <v>-79</v>
      </c>
      <c r="P14" s="26">
        <f t="shared" si="10"/>
        <v>-123</v>
      </c>
      <c r="Q14" s="67">
        <f t="shared" si="10"/>
        <v>9343</v>
      </c>
      <c r="R14" s="27">
        <f t="shared" si="10"/>
        <v>4414</v>
      </c>
      <c r="S14" s="28">
        <f t="shared" si="10"/>
        <v>4929</v>
      </c>
      <c r="T14" s="67">
        <f t="shared" si="10"/>
        <v>2719</v>
      </c>
      <c r="U14" s="24">
        <f t="shared" si="10"/>
        <v>274</v>
      </c>
      <c r="V14" s="25">
        <f t="shared" si="10"/>
        <v>233</v>
      </c>
      <c r="W14" s="25">
        <f>SUM(W15:W16)</f>
        <v>41</v>
      </c>
      <c r="X14" s="29">
        <f t="shared" si="2"/>
        <v>3.4361897756528137</v>
      </c>
    </row>
    <row r="15" spans="1:24" ht="15.75" customHeight="1">
      <c r="A15" s="30" t="s">
        <v>5</v>
      </c>
      <c r="B15" s="31">
        <f t="shared" si="7"/>
        <v>39</v>
      </c>
      <c r="C15" s="32">
        <v>15</v>
      </c>
      <c r="D15" s="32">
        <v>24</v>
      </c>
      <c r="E15" s="32">
        <f t="shared" si="3"/>
        <v>70</v>
      </c>
      <c r="F15" s="32">
        <v>39</v>
      </c>
      <c r="G15" s="32">
        <v>31</v>
      </c>
      <c r="H15" s="33">
        <v>-31</v>
      </c>
      <c r="I15" s="31">
        <f t="shared" si="4"/>
        <v>194</v>
      </c>
      <c r="J15" s="32">
        <v>95</v>
      </c>
      <c r="K15" s="32">
        <v>99</v>
      </c>
      <c r="L15" s="32">
        <f t="shared" si="5"/>
        <v>245</v>
      </c>
      <c r="M15" s="32">
        <v>112</v>
      </c>
      <c r="N15" s="32">
        <v>133</v>
      </c>
      <c r="O15" s="33">
        <v>-51</v>
      </c>
      <c r="P15" s="33">
        <f t="shared" si="8"/>
        <v>-82</v>
      </c>
      <c r="Q15" s="1">
        <f t="shared" si="6"/>
        <v>7035</v>
      </c>
      <c r="R15" s="34">
        <v>3339</v>
      </c>
      <c r="S15" s="35">
        <v>3696</v>
      </c>
      <c r="T15" s="1">
        <v>1884</v>
      </c>
      <c r="U15" s="31">
        <v>237</v>
      </c>
      <c r="V15" s="32">
        <v>199</v>
      </c>
      <c r="W15" s="32">
        <f>U15-V15</f>
        <v>38</v>
      </c>
      <c r="X15" s="36">
        <f t="shared" si="2"/>
        <v>3.734076433121019</v>
      </c>
    </row>
    <row r="16" spans="1:24" ht="15.75" customHeight="1">
      <c r="A16" s="30" t="s">
        <v>69</v>
      </c>
      <c r="B16" s="31">
        <f t="shared" si="7"/>
        <v>14</v>
      </c>
      <c r="C16" s="32">
        <v>6</v>
      </c>
      <c r="D16" s="32">
        <v>8</v>
      </c>
      <c r="E16" s="32">
        <f t="shared" si="3"/>
        <v>27</v>
      </c>
      <c r="F16" s="32">
        <v>12</v>
      </c>
      <c r="G16" s="32">
        <v>15</v>
      </c>
      <c r="H16" s="33">
        <v>-13</v>
      </c>
      <c r="I16" s="31">
        <f t="shared" si="4"/>
        <v>95</v>
      </c>
      <c r="J16" s="32">
        <v>56</v>
      </c>
      <c r="K16" s="32">
        <v>39</v>
      </c>
      <c r="L16" s="32">
        <f t="shared" si="5"/>
        <v>123</v>
      </c>
      <c r="M16" s="32">
        <v>62</v>
      </c>
      <c r="N16" s="32">
        <v>61</v>
      </c>
      <c r="O16" s="33">
        <v>-28</v>
      </c>
      <c r="P16" s="33">
        <f t="shared" si="8"/>
        <v>-41</v>
      </c>
      <c r="Q16" s="1">
        <f t="shared" si="6"/>
        <v>2308</v>
      </c>
      <c r="R16" s="34">
        <v>1075</v>
      </c>
      <c r="S16" s="35">
        <v>1233</v>
      </c>
      <c r="T16" s="1">
        <v>835</v>
      </c>
      <c r="U16" s="31">
        <v>37</v>
      </c>
      <c r="V16" s="32">
        <v>34</v>
      </c>
      <c r="W16" s="32">
        <f>U16-V16</f>
        <v>3</v>
      </c>
      <c r="X16" s="36">
        <f t="shared" si="2"/>
        <v>2.7640718562874254</v>
      </c>
    </row>
    <row r="17" spans="1:24" ht="15.75" customHeight="1">
      <c r="A17" s="38" t="s">
        <v>68</v>
      </c>
      <c r="B17" s="24">
        <f t="shared" si="7"/>
        <v>21</v>
      </c>
      <c r="C17" s="25">
        <v>10</v>
      </c>
      <c r="D17" s="25">
        <v>11</v>
      </c>
      <c r="E17" s="25">
        <f t="shared" si="3"/>
        <v>32</v>
      </c>
      <c r="F17" s="25">
        <v>18</v>
      </c>
      <c r="G17" s="25">
        <v>14</v>
      </c>
      <c r="H17" s="26">
        <v>-11</v>
      </c>
      <c r="I17" s="24">
        <f t="shared" si="4"/>
        <v>70</v>
      </c>
      <c r="J17" s="25">
        <v>33</v>
      </c>
      <c r="K17" s="25">
        <v>37</v>
      </c>
      <c r="L17" s="25">
        <f t="shared" si="5"/>
        <v>79</v>
      </c>
      <c r="M17" s="25">
        <v>36</v>
      </c>
      <c r="N17" s="25">
        <v>43</v>
      </c>
      <c r="O17" s="26">
        <v>-9</v>
      </c>
      <c r="P17" s="39">
        <f t="shared" si="8"/>
        <v>-20</v>
      </c>
      <c r="Q17" s="67">
        <f t="shared" si="6"/>
        <v>3235</v>
      </c>
      <c r="R17" s="27">
        <v>1567</v>
      </c>
      <c r="S17" s="28">
        <v>1668</v>
      </c>
      <c r="T17" s="67">
        <v>826</v>
      </c>
      <c r="U17" s="24">
        <v>18</v>
      </c>
      <c r="V17" s="25">
        <v>16</v>
      </c>
      <c r="W17" s="25">
        <f>U17-V17</f>
        <v>2</v>
      </c>
      <c r="X17" s="29">
        <f t="shared" si="2"/>
        <v>3.916464891041162</v>
      </c>
    </row>
    <row r="18" spans="1:24" ht="15.75" customHeight="1">
      <c r="A18" s="38" t="s">
        <v>67</v>
      </c>
      <c r="B18" s="24">
        <f>SUM(B19:B20)</f>
        <v>240</v>
      </c>
      <c r="C18" s="25">
        <f aca="true" t="shared" si="11" ref="C18:V18">SUM(C19:C20)</f>
        <v>130</v>
      </c>
      <c r="D18" s="25">
        <f t="shared" si="11"/>
        <v>110</v>
      </c>
      <c r="E18" s="25">
        <f t="shared" si="11"/>
        <v>405</v>
      </c>
      <c r="F18" s="25">
        <f t="shared" si="11"/>
        <v>217</v>
      </c>
      <c r="G18" s="25">
        <f t="shared" si="11"/>
        <v>188</v>
      </c>
      <c r="H18" s="26">
        <f t="shared" si="11"/>
        <v>-165</v>
      </c>
      <c r="I18" s="24">
        <f t="shared" si="11"/>
        <v>1209</v>
      </c>
      <c r="J18" s="25">
        <f t="shared" si="11"/>
        <v>604</v>
      </c>
      <c r="K18" s="25">
        <f t="shared" si="11"/>
        <v>605</v>
      </c>
      <c r="L18" s="25">
        <f t="shared" si="11"/>
        <v>1134</v>
      </c>
      <c r="M18" s="25">
        <f t="shared" si="11"/>
        <v>552</v>
      </c>
      <c r="N18" s="25">
        <f t="shared" si="11"/>
        <v>582</v>
      </c>
      <c r="O18" s="26">
        <f t="shared" si="11"/>
        <v>75</v>
      </c>
      <c r="P18" s="26">
        <f t="shared" si="11"/>
        <v>-90</v>
      </c>
      <c r="Q18" s="67">
        <f t="shared" si="11"/>
        <v>34053</v>
      </c>
      <c r="R18" s="27">
        <f t="shared" si="11"/>
        <v>16073</v>
      </c>
      <c r="S18" s="28">
        <f t="shared" si="11"/>
        <v>17980</v>
      </c>
      <c r="T18" s="67">
        <f t="shared" si="11"/>
        <v>10175</v>
      </c>
      <c r="U18" s="24">
        <f t="shared" si="11"/>
        <v>472</v>
      </c>
      <c r="V18" s="25">
        <f t="shared" si="11"/>
        <v>382</v>
      </c>
      <c r="W18" s="25">
        <f>SUM(W19:W20)</f>
        <v>90</v>
      </c>
      <c r="X18" s="29">
        <f t="shared" si="2"/>
        <v>3.346732186732187</v>
      </c>
    </row>
    <row r="19" spans="1:24" ht="15.75" customHeight="1">
      <c r="A19" s="30" t="s">
        <v>6</v>
      </c>
      <c r="B19" s="31">
        <f t="shared" si="7"/>
        <v>208</v>
      </c>
      <c r="C19" s="32">
        <v>112</v>
      </c>
      <c r="D19" s="32">
        <v>96</v>
      </c>
      <c r="E19" s="32">
        <f t="shared" si="3"/>
        <v>264</v>
      </c>
      <c r="F19" s="32">
        <v>141</v>
      </c>
      <c r="G19" s="32">
        <v>123</v>
      </c>
      <c r="H19" s="33">
        <v>-56</v>
      </c>
      <c r="I19" s="31">
        <f t="shared" si="4"/>
        <v>1012</v>
      </c>
      <c r="J19" s="32">
        <v>495</v>
      </c>
      <c r="K19" s="32">
        <v>517</v>
      </c>
      <c r="L19" s="32">
        <f t="shared" si="5"/>
        <v>857</v>
      </c>
      <c r="M19" s="32">
        <v>414</v>
      </c>
      <c r="N19" s="32">
        <v>443</v>
      </c>
      <c r="O19" s="33">
        <v>155</v>
      </c>
      <c r="P19" s="33">
        <f t="shared" si="8"/>
        <v>99</v>
      </c>
      <c r="Q19" s="1">
        <f t="shared" si="6"/>
        <v>25487</v>
      </c>
      <c r="R19" s="34">
        <v>11945</v>
      </c>
      <c r="S19" s="35">
        <v>13542</v>
      </c>
      <c r="T19" s="1">
        <v>7413</v>
      </c>
      <c r="U19" s="31">
        <v>392</v>
      </c>
      <c r="V19" s="32">
        <v>291</v>
      </c>
      <c r="W19" s="32">
        <f>U19-V19</f>
        <v>101</v>
      </c>
      <c r="X19" s="36">
        <f t="shared" si="2"/>
        <v>3.438149197355996</v>
      </c>
    </row>
    <row r="20" spans="1:24" ht="15.75" customHeight="1">
      <c r="A20" s="30" t="s">
        <v>66</v>
      </c>
      <c r="B20" s="31">
        <f t="shared" si="7"/>
        <v>32</v>
      </c>
      <c r="C20" s="32">
        <v>18</v>
      </c>
      <c r="D20" s="32">
        <v>14</v>
      </c>
      <c r="E20" s="32">
        <f t="shared" si="3"/>
        <v>141</v>
      </c>
      <c r="F20" s="32">
        <v>76</v>
      </c>
      <c r="G20" s="32">
        <v>65</v>
      </c>
      <c r="H20" s="33">
        <v>-109</v>
      </c>
      <c r="I20" s="31">
        <f t="shared" si="4"/>
        <v>197</v>
      </c>
      <c r="J20" s="32">
        <v>109</v>
      </c>
      <c r="K20" s="32">
        <v>88</v>
      </c>
      <c r="L20" s="32">
        <f t="shared" si="5"/>
        <v>277</v>
      </c>
      <c r="M20" s="32">
        <v>138</v>
      </c>
      <c r="N20" s="32">
        <v>139</v>
      </c>
      <c r="O20" s="33">
        <v>-80</v>
      </c>
      <c r="P20" s="33">
        <f t="shared" si="8"/>
        <v>-189</v>
      </c>
      <c r="Q20" s="1">
        <f t="shared" si="6"/>
        <v>8566</v>
      </c>
      <c r="R20" s="34">
        <v>4128</v>
      </c>
      <c r="S20" s="35">
        <v>4438</v>
      </c>
      <c r="T20" s="1">
        <v>2762</v>
      </c>
      <c r="U20" s="31">
        <v>80</v>
      </c>
      <c r="V20" s="32">
        <v>91</v>
      </c>
      <c r="W20" s="32">
        <f>U20-V20</f>
        <v>-11</v>
      </c>
      <c r="X20" s="36">
        <f t="shared" si="2"/>
        <v>3.101375814627082</v>
      </c>
    </row>
    <row r="21" spans="1:24" ht="15.75" customHeight="1">
      <c r="A21" s="38" t="s">
        <v>65</v>
      </c>
      <c r="B21" s="24">
        <f>SUM(B22:B28)</f>
        <v>304</v>
      </c>
      <c r="C21" s="25">
        <f aca="true" t="shared" si="12" ref="C21:V21">SUM(C22:C28)</f>
        <v>163</v>
      </c>
      <c r="D21" s="25">
        <f t="shared" si="12"/>
        <v>141</v>
      </c>
      <c r="E21" s="25">
        <f t="shared" si="12"/>
        <v>340</v>
      </c>
      <c r="F21" s="25">
        <f t="shared" si="12"/>
        <v>190</v>
      </c>
      <c r="G21" s="25">
        <f t="shared" si="12"/>
        <v>150</v>
      </c>
      <c r="H21" s="26">
        <f t="shared" si="12"/>
        <v>-36</v>
      </c>
      <c r="I21" s="24">
        <f t="shared" si="12"/>
        <v>1436</v>
      </c>
      <c r="J21" s="25">
        <f t="shared" si="12"/>
        <v>742</v>
      </c>
      <c r="K21" s="25">
        <f t="shared" si="12"/>
        <v>694</v>
      </c>
      <c r="L21" s="25">
        <f t="shared" si="12"/>
        <v>1302</v>
      </c>
      <c r="M21" s="25">
        <f t="shared" si="12"/>
        <v>655</v>
      </c>
      <c r="N21" s="25">
        <f t="shared" si="12"/>
        <v>647</v>
      </c>
      <c r="O21" s="26">
        <f t="shared" si="12"/>
        <v>134</v>
      </c>
      <c r="P21" s="26">
        <f t="shared" si="12"/>
        <v>98</v>
      </c>
      <c r="Q21" s="67">
        <f t="shared" si="12"/>
        <v>34407</v>
      </c>
      <c r="R21" s="27">
        <f t="shared" si="12"/>
        <v>16455</v>
      </c>
      <c r="S21" s="28">
        <f t="shared" si="12"/>
        <v>17952</v>
      </c>
      <c r="T21" s="67">
        <f t="shared" si="12"/>
        <v>10676</v>
      </c>
      <c r="U21" s="24">
        <f t="shared" si="12"/>
        <v>379</v>
      </c>
      <c r="V21" s="25">
        <f t="shared" si="12"/>
        <v>246</v>
      </c>
      <c r="W21" s="25">
        <f>SUM(W22:W28)</f>
        <v>133</v>
      </c>
      <c r="X21" s="29">
        <f t="shared" si="2"/>
        <v>3.222836268265268</v>
      </c>
    </row>
    <row r="22" spans="1:24" ht="15.75" customHeight="1">
      <c r="A22" s="40" t="s">
        <v>73</v>
      </c>
      <c r="B22" s="34">
        <f t="shared" si="7"/>
        <v>95</v>
      </c>
      <c r="C22" s="32">
        <v>50</v>
      </c>
      <c r="D22" s="32">
        <v>45</v>
      </c>
      <c r="E22" s="32">
        <f t="shared" si="3"/>
        <v>93</v>
      </c>
      <c r="F22" s="32">
        <v>51</v>
      </c>
      <c r="G22" s="32">
        <v>42</v>
      </c>
      <c r="H22" s="33">
        <v>2</v>
      </c>
      <c r="I22" s="31">
        <f t="shared" si="4"/>
        <v>362</v>
      </c>
      <c r="J22" s="32">
        <v>178</v>
      </c>
      <c r="K22" s="32">
        <v>184</v>
      </c>
      <c r="L22" s="32">
        <f t="shared" si="5"/>
        <v>329</v>
      </c>
      <c r="M22" s="32">
        <v>165</v>
      </c>
      <c r="N22" s="32">
        <v>164</v>
      </c>
      <c r="O22" s="33">
        <v>33</v>
      </c>
      <c r="P22" s="33">
        <f t="shared" si="8"/>
        <v>35</v>
      </c>
      <c r="Q22" s="1">
        <f t="shared" si="6"/>
        <v>10050</v>
      </c>
      <c r="R22" s="34">
        <v>4783</v>
      </c>
      <c r="S22" s="35">
        <v>5267</v>
      </c>
      <c r="T22" s="1">
        <v>2888</v>
      </c>
      <c r="U22" s="31">
        <v>107</v>
      </c>
      <c r="V22" s="32">
        <v>65</v>
      </c>
      <c r="W22" s="32">
        <f aca="true" t="shared" si="13" ref="W22:W28">U22-V22</f>
        <v>42</v>
      </c>
      <c r="X22" s="36">
        <f t="shared" si="2"/>
        <v>3.479916897506925</v>
      </c>
    </row>
    <row r="23" spans="1:24" ht="15.75" customHeight="1">
      <c r="A23" s="41" t="s">
        <v>74</v>
      </c>
      <c r="B23" s="34">
        <f t="shared" si="7"/>
        <v>104</v>
      </c>
      <c r="C23" s="32">
        <v>59</v>
      </c>
      <c r="D23" s="32">
        <v>45</v>
      </c>
      <c r="E23" s="32">
        <f t="shared" si="3"/>
        <v>102</v>
      </c>
      <c r="F23" s="32">
        <v>62</v>
      </c>
      <c r="G23" s="32">
        <v>40</v>
      </c>
      <c r="H23" s="33">
        <v>2</v>
      </c>
      <c r="I23" s="31">
        <f t="shared" si="4"/>
        <v>562</v>
      </c>
      <c r="J23" s="32">
        <v>285</v>
      </c>
      <c r="K23" s="32">
        <v>277</v>
      </c>
      <c r="L23" s="32">
        <f t="shared" si="5"/>
        <v>454</v>
      </c>
      <c r="M23" s="32">
        <v>229</v>
      </c>
      <c r="N23" s="32">
        <v>225</v>
      </c>
      <c r="O23" s="33">
        <v>108</v>
      </c>
      <c r="P23" s="33">
        <f t="shared" si="8"/>
        <v>110</v>
      </c>
      <c r="Q23" s="1">
        <f t="shared" si="6"/>
        <v>11798</v>
      </c>
      <c r="R23" s="34">
        <v>5584</v>
      </c>
      <c r="S23" s="35">
        <v>6214</v>
      </c>
      <c r="T23" s="1">
        <v>3569</v>
      </c>
      <c r="U23" s="31">
        <v>85</v>
      </c>
      <c r="V23" s="32">
        <v>0</v>
      </c>
      <c r="W23" s="32">
        <f t="shared" si="13"/>
        <v>85</v>
      </c>
      <c r="X23" s="36">
        <f t="shared" si="2"/>
        <v>3.30568786775007</v>
      </c>
    </row>
    <row r="24" spans="1:24" ht="15.75" customHeight="1">
      <c r="A24" s="41" t="s">
        <v>60</v>
      </c>
      <c r="B24" s="34">
        <f t="shared" si="7"/>
        <v>30</v>
      </c>
      <c r="C24" s="32">
        <v>18</v>
      </c>
      <c r="D24" s="32">
        <v>12</v>
      </c>
      <c r="E24" s="32">
        <f t="shared" si="3"/>
        <v>44</v>
      </c>
      <c r="F24" s="32">
        <v>21</v>
      </c>
      <c r="G24" s="32">
        <v>23</v>
      </c>
      <c r="H24" s="33">
        <v>-14</v>
      </c>
      <c r="I24" s="31">
        <f t="shared" si="4"/>
        <v>178</v>
      </c>
      <c r="J24" s="32">
        <v>88</v>
      </c>
      <c r="K24" s="32">
        <v>90</v>
      </c>
      <c r="L24" s="32">
        <f t="shared" si="5"/>
        <v>114</v>
      </c>
      <c r="M24" s="32">
        <v>61</v>
      </c>
      <c r="N24" s="32">
        <v>53</v>
      </c>
      <c r="O24" s="33">
        <v>64</v>
      </c>
      <c r="P24" s="33">
        <f t="shared" si="8"/>
        <v>50</v>
      </c>
      <c r="Q24" s="1">
        <f t="shared" si="6"/>
        <v>3349</v>
      </c>
      <c r="R24" s="34">
        <v>1602</v>
      </c>
      <c r="S24" s="35">
        <v>1747</v>
      </c>
      <c r="T24" s="1">
        <v>1052</v>
      </c>
      <c r="U24" s="31">
        <v>51</v>
      </c>
      <c r="V24" s="32">
        <v>40</v>
      </c>
      <c r="W24" s="32">
        <f t="shared" si="13"/>
        <v>11</v>
      </c>
      <c r="X24" s="36">
        <f t="shared" si="2"/>
        <v>3.1834600760456273</v>
      </c>
    </row>
    <row r="25" spans="1:24" ht="15.75" customHeight="1">
      <c r="A25" s="41" t="s">
        <v>61</v>
      </c>
      <c r="B25" s="34">
        <f t="shared" si="7"/>
        <v>21</v>
      </c>
      <c r="C25" s="32">
        <v>7</v>
      </c>
      <c r="D25" s="32">
        <v>14</v>
      </c>
      <c r="E25" s="32">
        <f t="shared" si="3"/>
        <v>38</v>
      </c>
      <c r="F25" s="32">
        <v>21</v>
      </c>
      <c r="G25" s="32">
        <v>17</v>
      </c>
      <c r="H25" s="33">
        <v>-17</v>
      </c>
      <c r="I25" s="31">
        <f t="shared" si="4"/>
        <v>125</v>
      </c>
      <c r="J25" s="32">
        <v>72</v>
      </c>
      <c r="K25" s="32">
        <v>53</v>
      </c>
      <c r="L25" s="32">
        <f t="shared" si="5"/>
        <v>135</v>
      </c>
      <c r="M25" s="32">
        <v>67</v>
      </c>
      <c r="N25" s="32">
        <v>68</v>
      </c>
      <c r="O25" s="33">
        <v>-10</v>
      </c>
      <c r="P25" s="33">
        <f t="shared" si="8"/>
        <v>-27</v>
      </c>
      <c r="Q25" s="1">
        <f t="shared" si="6"/>
        <v>3642</v>
      </c>
      <c r="R25" s="34">
        <v>1744</v>
      </c>
      <c r="S25" s="35">
        <v>1898</v>
      </c>
      <c r="T25" s="1">
        <v>1050</v>
      </c>
      <c r="U25" s="31">
        <v>39</v>
      </c>
      <c r="V25" s="32">
        <v>39</v>
      </c>
      <c r="W25" s="32">
        <f t="shared" si="13"/>
        <v>0</v>
      </c>
      <c r="X25" s="36">
        <f t="shared" si="2"/>
        <v>3.4685714285714284</v>
      </c>
    </row>
    <row r="26" spans="1:24" ht="15.75" customHeight="1">
      <c r="A26" s="41" t="s">
        <v>62</v>
      </c>
      <c r="B26" s="34">
        <f t="shared" si="7"/>
        <v>21</v>
      </c>
      <c r="C26" s="32">
        <v>12</v>
      </c>
      <c r="D26" s="32">
        <v>9</v>
      </c>
      <c r="E26" s="32">
        <f t="shared" si="3"/>
        <v>24</v>
      </c>
      <c r="F26" s="32">
        <v>12</v>
      </c>
      <c r="G26" s="32">
        <v>12</v>
      </c>
      <c r="H26" s="33">
        <v>-3</v>
      </c>
      <c r="I26" s="31">
        <f t="shared" si="4"/>
        <v>93</v>
      </c>
      <c r="J26" s="32">
        <v>50</v>
      </c>
      <c r="K26" s="32">
        <v>43</v>
      </c>
      <c r="L26" s="32">
        <f t="shared" si="5"/>
        <v>130</v>
      </c>
      <c r="M26" s="32">
        <v>69</v>
      </c>
      <c r="N26" s="32">
        <v>61</v>
      </c>
      <c r="O26" s="33">
        <v>-37</v>
      </c>
      <c r="P26" s="33">
        <f t="shared" si="8"/>
        <v>-40</v>
      </c>
      <c r="Q26" s="1">
        <f t="shared" si="6"/>
        <v>2553</v>
      </c>
      <c r="R26" s="34">
        <v>1241</v>
      </c>
      <c r="S26" s="35">
        <v>1312</v>
      </c>
      <c r="T26" s="1">
        <v>932</v>
      </c>
      <c r="U26" s="31">
        <v>40</v>
      </c>
      <c r="V26" s="32">
        <v>50</v>
      </c>
      <c r="W26" s="32">
        <f t="shared" si="13"/>
        <v>-10</v>
      </c>
      <c r="X26" s="36">
        <f t="shared" si="2"/>
        <v>2.7392703862660945</v>
      </c>
    </row>
    <row r="27" spans="1:24" ht="15.75" customHeight="1">
      <c r="A27" s="41" t="s">
        <v>63</v>
      </c>
      <c r="B27" s="34">
        <f t="shared" si="7"/>
        <v>8</v>
      </c>
      <c r="C27" s="32">
        <v>5</v>
      </c>
      <c r="D27" s="32">
        <v>3</v>
      </c>
      <c r="E27" s="32">
        <f t="shared" si="3"/>
        <v>17</v>
      </c>
      <c r="F27" s="32">
        <v>9</v>
      </c>
      <c r="G27" s="32">
        <v>8</v>
      </c>
      <c r="H27" s="33">
        <v>-9</v>
      </c>
      <c r="I27" s="31">
        <f t="shared" si="4"/>
        <v>51</v>
      </c>
      <c r="J27" s="32">
        <v>29</v>
      </c>
      <c r="K27" s="32">
        <v>22</v>
      </c>
      <c r="L27" s="32">
        <f t="shared" si="5"/>
        <v>49</v>
      </c>
      <c r="M27" s="32">
        <v>19</v>
      </c>
      <c r="N27" s="32">
        <v>30</v>
      </c>
      <c r="O27" s="33">
        <v>2</v>
      </c>
      <c r="P27" s="33">
        <f t="shared" si="8"/>
        <v>-7</v>
      </c>
      <c r="Q27" s="1">
        <f t="shared" si="6"/>
        <v>1067</v>
      </c>
      <c r="R27" s="34">
        <v>538</v>
      </c>
      <c r="S27" s="35">
        <v>529</v>
      </c>
      <c r="T27" s="1">
        <v>379</v>
      </c>
      <c r="U27" s="31">
        <v>18</v>
      </c>
      <c r="V27" s="32">
        <v>14</v>
      </c>
      <c r="W27" s="32">
        <f t="shared" si="13"/>
        <v>4</v>
      </c>
      <c r="X27" s="36">
        <f t="shared" si="2"/>
        <v>2.8153034300791555</v>
      </c>
    </row>
    <row r="28" spans="1:24" ht="15.75" customHeight="1">
      <c r="A28" s="42" t="s">
        <v>64</v>
      </c>
      <c r="B28" s="34">
        <f t="shared" si="7"/>
        <v>25</v>
      </c>
      <c r="C28" s="32">
        <v>12</v>
      </c>
      <c r="D28" s="32">
        <v>13</v>
      </c>
      <c r="E28" s="32">
        <f t="shared" si="3"/>
        <v>22</v>
      </c>
      <c r="F28" s="32">
        <v>14</v>
      </c>
      <c r="G28" s="32">
        <v>8</v>
      </c>
      <c r="H28" s="33">
        <v>3</v>
      </c>
      <c r="I28" s="31">
        <f t="shared" si="4"/>
        <v>65</v>
      </c>
      <c r="J28" s="32">
        <v>40</v>
      </c>
      <c r="K28" s="32">
        <v>25</v>
      </c>
      <c r="L28" s="32">
        <f t="shared" si="5"/>
        <v>91</v>
      </c>
      <c r="M28" s="32">
        <v>45</v>
      </c>
      <c r="N28" s="32">
        <v>46</v>
      </c>
      <c r="O28" s="33">
        <v>-26</v>
      </c>
      <c r="P28" s="33">
        <f t="shared" si="8"/>
        <v>-23</v>
      </c>
      <c r="Q28" s="1">
        <f t="shared" si="6"/>
        <v>1948</v>
      </c>
      <c r="R28" s="34">
        <v>963</v>
      </c>
      <c r="S28" s="35">
        <v>985</v>
      </c>
      <c r="T28" s="1">
        <v>806</v>
      </c>
      <c r="U28" s="31">
        <v>39</v>
      </c>
      <c r="V28" s="32">
        <v>38</v>
      </c>
      <c r="W28" s="32">
        <f t="shared" si="13"/>
        <v>1</v>
      </c>
      <c r="X28" s="36">
        <f t="shared" si="2"/>
        <v>2.4168734491315136</v>
      </c>
    </row>
    <row r="29" spans="1:24" ht="15.75" customHeight="1">
      <c r="A29" s="38" t="s">
        <v>59</v>
      </c>
      <c r="B29" s="24">
        <f>SUM(B30:B35)</f>
        <v>183</v>
      </c>
      <c r="C29" s="25">
        <f aca="true" t="shared" si="14" ref="C29:V29">SUM(C30:C35)</f>
        <v>92</v>
      </c>
      <c r="D29" s="25">
        <f t="shared" si="14"/>
        <v>91</v>
      </c>
      <c r="E29" s="25">
        <f t="shared" si="14"/>
        <v>411</v>
      </c>
      <c r="F29" s="25">
        <f t="shared" si="14"/>
        <v>186</v>
      </c>
      <c r="G29" s="25">
        <f t="shared" si="14"/>
        <v>225</v>
      </c>
      <c r="H29" s="26">
        <f t="shared" si="14"/>
        <v>-228</v>
      </c>
      <c r="I29" s="24">
        <f t="shared" si="14"/>
        <v>1067</v>
      </c>
      <c r="J29" s="25">
        <f t="shared" si="14"/>
        <v>551</v>
      </c>
      <c r="K29" s="25">
        <f t="shared" si="14"/>
        <v>516</v>
      </c>
      <c r="L29" s="25">
        <f t="shared" si="14"/>
        <v>1192</v>
      </c>
      <c r="M29" s="25">
        <f t="shared" si="14"/>
        <v>590</v>
      </c>
      <c r="N29" s="25">
        <f t="shared" si="14"/>
        <v>602</v>
      </c>
      <c r="O29" s="26">
        <f t="shared" si="14"/>
        <v>-125</v>
      </c>
      <c r="P29" s="39">
        <f t="shared" si="14"/>
        <v>-353</v>
      </c>
      <c r="Q29" s="67">
        <f t="shared" si="14"/>
        <v>28499</v>
      </c>
      <c r="R29" s="27">
        <f t="shared" si="14"/>
        <v>13410</v>
      </c>
      <c r="S29" s="28">
        <f t="shared" si="14"/>
        <v>15089</v>
      </c>
      <c r="T29" s="67">
        <f t="shared" si="14"/>
        <v>10270</v>
      </c>
      <c r="U29" s="24">
        <f t="shared" si="14"/>
        <v>419</v>
      </c>
      <c r="V29" s="25">
        <f t="shared" si="14"/>
        <v>357</v>
      </c>
      <c r="W29" s="25">
        <f>SUM(W30:W35)</f>
        <v>62</v>
      </c>
      <c r="X29" s="29">
        <f t="shared" si="2"/>
        <v>2.774975657254138</v>
      </c>
    </row>
    <row r="30" spans="1:24" ht="15" customHeight="1">
      <c r="A30" s="30" t="s">
        <v>29</v>
      </c>
      <c r="B30" s="31">
        <f t="shared" si="7"/>
        <v>20</v>
      </c>
      <c r="C30" s="32">
        <v>8</v>
      </c>
      <c r="D30" s="32">
        <v>12</v>
      </c>
      <c r="E30" s="32">
        <f t="shared" si="3"/>
        <v>47</v>
      </c>
      <c r="F30" s="32">
        <v>20</v>
      </c>
      <c r="G30" s="32">
        <v>27</v>
      </c>
      <c r="H30" s="33">
        <v>-27</v>
      </c>
      <c r="I30" s="31">
        <f t="shared" si="4"/>
        <v>94</v>
      </c>
      <c r="J30" s="32">
        <v>42</v>
      </c>
      <c r="K30" s="32">
        <v>52</v>
      </c>
      <c r="L30" s="32">
        <f t="shared" si="5"/>
        <v>139</v>
      </c>
      <c r="M30" s="32">
        <v>58</v>
      </c>
      <c r="N30" s="32">
        <v>81</v>
      </c>
      <c r="O30" s="33">
        <v>-45</v>
      </c>
      <c r="P30" s="33">
        <f t="shared" si="8"/>
        <v>-72</v>
      </c>
      <c r="Q30" s="1">
        <f t="shared" si="6"/>
        <v>3747</v>
      </c>
      <c r="R30" s="34">
        <v>1736</v>
      </c>
      <c r="S30" s="35">
        <v>2011</v>
      </c>
      <c r="T30" s="1">
        <v>1384</v>
      </c>
      <c r="U30" s="31">
        <v>39</v>
      </c>
      <c r="V30" s="32">
        <v>46</v>
      </c>
      <c r="W30" s="32">
        <f aca="true" t="shared" si="15" ref="W30:W35">U30-V30</f>
        <v>-7</v>
      </c>
      <c r="X30" s="36">
        <f t="shared" si="2"/>
        <v>2.707369942196532</v>
      </c>
    </row>
    <row r="31" spans="1:24" ht="15.75" customHeight="1">
      <c r="A31" s="30" t="s">
        <v>30</v>
      </c>
      <c r="B31" s="31">
        <f t="shared" si="7"/>
        <v>45</v>
      </c>
      <c r="C31" s="32">
        <v>17</v>
      </c>
      <c r="D31" s="32">
        <v>28</v>
      </c>
      <c r="E31" s="32">
        <f t="shared" si="3"/>
        <v>82</v>
      </c>
      <c r="F31" s="32">
        <v>33</v>
      </c>
      <c r="G31" s="32">
        <v>49</v>
      </c>
      <c r="H31" s="33">
        <v>-37</v>
      </c>
      <c r="I31" s="31">
        <f t="shared" si="4"/>
        <v>223</v>
      </c>
      <c r="J31" s="32">
        <v>114</v>
      </c>
      <c r="K31" s="32">
        <v>109</v>
      </c>
      <c r="L31" s="32">
        <f t="shared" si="5"/>
        <v>243</v>
      </c>
      <c r="M31" s="32">
        <v>120</v>
      </c>
      <c r="N31" s="32">
        <v>123</v>
      </c>
      <c r="O31" s="33">
        <v>-20</v>
      </c>
      <c r="P31" s="33">
        <f t="shared" si="8"/>
        <v>-57</v>
      </c>
      <c r="Q31" s="1">
        <f t="shared" si="6"/>
        <v>6143</v>
      </c>
      <c r="R31" s="34">
        <v>2905</v>
      </c>
      <c r="S31" s="35">
        <v>3238</v>
      </c>
      <c r="T31" s="1">
        <v>2032</v>
      </c>
      <c r="U31" s="31">
        <v>99</v>
      </c>
      <c r="V31" s="32">
        <v>77</v>
      </c>
      <c r="W31" s="32">
        <f t="shared" si="15"/>
        <v>22</v>
      </c>
      <c r="X31" s="36">
        <f t="shared" si="2"/>
        <v>3.0231299212598426</v>
      </c>
    </row>
    <row r="32" spans="1:24" ht="15.75" customHeight="1">
      <c r="A32" s="30" t="s">
        <v>31</v>
      </c>
      <c r="B32" s="31">
        <f t="shared" si="7"/>
        <v>29</v>
      </c>
      <c r="C32" s="32">
        <v>18</v>
      </c>
      <c r="D32" s="32">
        <v>11</v>
      </c>
      <c r="E32" s="32">
        <f t="shared" si="3"/>
        <v>93</v>
      </c>
      <c r="F32" s="32">
        <v>39</v>
      </c>
      <c r="G32" s="32">
        <v>54</v>
      </c>
      <c r="H32" s="33">
        <v>-64</v>
      </c>
      <c r="I32" s="31">
        <f t="shared" si="4"/>
        <v>206</v>
      </c>
      <c r="J32" s="32">
        <v>111</v>
      </c>
      <c r="K32" s="32">
        <v>95</v>
      </c>
      <c r="L32" s="32">
        <f t="shared" si="5"/>
        <v>247</v>
      </c>
      <c r="M32" s="32">
        <v>129</v>
      </c>
      <c r="N32" s="32">
        <v>118</v>
      </c>
      <c r="O32" s="33">
        <v>-41</v>
      </c>
      <c r="P32" s="33">
        <f t="shared" si="8"/>
        <v>-105</v>
      </c>
      <c r="Q32" s="1">
        <f t="shared" si="6"/>
        <v>6248</v>
      </c>
      <c r="R32" s="34">
        <v>2926</v>
      </c>
      <c r="S32" s="35">
        <v>3322</v>
      </c>
      <c r="T32" s="1">
        <v>2335</v>
      </c>
      <c r="U32" s="31">
        <v>92</v>
      </c>
      <c r="V32" s="32">
        <v>96</v>
      </c>
      <c r="W32" s="32">
        <f t="shared" si="15"/>
        <v>-4</v>
      </c>
      <c r="X32" s="36">
        <f t="shared" si="2"/>
        <v>2.6758029978586726</v>
      </c>
    </row>
    <row r="33" spans="1:24" ht="15.75" customHeight="1">
      <c r="A33" s="30" t="s">
        <v>32</v>
      </c>
      <c r="B33" s="31">
        <f t="shared" si="7"/>
        <v>41</v>
      </c>
      <c r="C33" s="32">
        <v>22</v>
      </c>
      <c r="D33" s="32">
        <v>19</v>
      </c>
      <c r="E33" s="32">
        <f t="shared" si="3"/>
        <v>84</v>
      </c>
      <c r="F33" s="32">
        <v>43</v>
      </c>
      <c r="G33" s="32">
        <v>41</v>
      </c>
      <c r="H33" s="33">
        <v>-43</v>
      </c>
      <c r="I33" s="31">
        <f t="shared" si="4"/>
        <v>275</v>
      </c>
      <c r="J33" s="32">
        <v>145</v>
      </c>
      <c r="K33" s="32">
        <v>130</v>
      </c>
      <c r="L33" s="32">
        <f t="shared" si="5"/>
        <v>285</v>
      </c>
      <c r="M33" s="32">
        <v>142</v>
      </c>
      <c r="N33" s="32">
        <v>143</v>
      </c>
      <c r="O33" s="33">
        <v>-10</v>
      </c>
      <c r="P33" s="33">
        <f t="shared" si="8"/>
        <v>-53</v>
      </c>
      <c r="Q33" s="1">
        <f t="shared" si="6"/>
        <v>5918</v>
      </c>
      <c r="R33" s="34">
        <v>2780</v>
      </c>
      <c r="S33" s="35">
        <v>3138</v>
      </c>
      <c r="T33" s="1">
        <v>2161</v>
      </c>
      <c r="U33" s="31">
        <v>77</v>
      </c>
      <c r="V33" s="32">
        <v>55</v>
      </c>
      <c r="W33" s="32">
        <f t="shared" si="15"/>
        <v>22</v>
      </c>
      <c r="X33" s="36">
        <f t="shared" si="2"/>
        <v>2.738546968995835</v>
      </c>
    </row>
    <row r="34" spans="1:24" ht="15.75" customHeight="1">
      <c r="A34" s="30" t="s">
        <v>33</v>
      </c>
      <c r="B34" s="31">
        <f t="shared" si="7"/>
        <v>24</v>
      </c>
      <c r="C34" s="32">
        <v>12</v>
      </c>
      <c r="D34" s="32">
        <v>12</v>
      </c>
      <c r="E34" s="32">
        <f t="shared" si="3"/>
        <v>48</v>
      </c>
      <c r="F34" s="32">
        <v>24</v>
      </c>
      <c r="G34" s="32">
        <v>24</v>
      </c>
      <c r="H34" s="33">
        <v>-24</v>
      </c>
      <c r="I34" s="31">
        <f t="shared" si="4"/>
        <v>140</v>
      </c>
      <c r="J34" s="32">
        <v>66</v>
      </c>
      <c r="K34" s="32">
        <v>74</v>
      </c>
      <c r="L34" s="32">
        <f t="shared" si="5"/>
        <v>145</v>
      </c>
      <c r="M34" s="32">
        <v>66</v>
      </c>
      <c r="N34" s="32">
        <v>79</v>
      </c>
      <c r="O34" s="33">
        <v>-5</v>
      </c>
      <c r="P34" s="33">
        <f t="shared" si="8"/>
        <v>-29</v>
      </c>
      <c r="Q34" s="1">
        <f t="shared" si="6"/>
        <v>2811</v>
      </c>
      <c r="R34" s="34">
        <v>1325</v>
      </c>
      <c r="S34" s="35">
        <v>1486</v>
      </c>
      <c r="T34" s="1">
        <v>1045</v>
      </c>
      <c r="U34" s="31">
        <v>62</v>
      </c>
      <c r="V34" s="32">
        <v>48</v>
      </c>
      <c r="W34" s="32">
        <f t="shared" si="15"/>
        <v>14</v>
      </c>
      <c r="X34" s="36">
        <f t="shared" si="2"/>
        <v>2.6899521531100477</v>
      </c>
    </row>
    <row r="35" spans="1:24" ht="15.75" customHeight="1">
      <c r="A35" s="30" t="s">
        <v>34</v>
      </c>
      <c r="B35" s="31">
        <f t="shared" si="7"/>
        <v>24</v>
      </c>
      <c r="C35" s="32">
        <v>15</v>
      </c>
      <c r="D35" s="32">
        <v>9</v>
      </c>
      <c r="E35" s="32">
        <f t="shared" si="3"/>
        <v>57</v>
      </c>
      <c r="F35" s="32">
        <v>27</v>
      </c>
      <c r="G35" s="32">
        <v>30</v>
      </c>
      <c r="H35" s="33">
        <v>-33</v>
      </c>
      <c r="I35" s="31">
        <f t="shared" si="4"/>
        <v>129</v>
      </c>
      <c r="J35" s="32">
        <v>73</v>
      </c>
      <c r="K35" s="32">
        <v>56</v>
      </c>
      <c r="L35" s="32">
        <f t="shared" si="5"/>
        <v>133</v>
      </c>
      <c r="M35" s="32">
        <v>75</v>
      </c>
      <c r="N35" s="32">
        <v>58</v>
      </c>
      <c r="O35" s="33">
        <v>-4</v>
      </c>
      <c r="P35" s="33">
        <f t="shared" si="8"/>
        <v>-37</v>
      </c>
      <c r="Q35" s="1">
        <f t="shared" si="6"/>
        <v>3632</v>
      </c>
      <c r="R35" s="34">
        <v>1738</v>
      </c>
      <c r="S35" s="35">
        <v>1894</v>
      </c>
      <c r="T35" s="1">
        <v>1313</v>
      </c>
      <c r="U35" s="31">
        <v>50</v>
      </c>
      <c r="V35" s="32">
        <v>35</v>
      </c>
      <c r="W35" s="43">
        <f t="shared" si="15"/>
        <v>15</v>
      </c>
      <c r="X35" s="44">
        <f t="shared" si="2"/>
        <v>2.7661843107387662</v>
      </c>
    </row>
    <row r="36" spans="1:24" ht="15.75" customHeight="1">
      <c r="A36" s="38" t="s">
        <v>58</v>
      </c>
      <c r="B36" s="24">
        <f>SUM(B37:B43)</f>
        <v>1052</v>
      </c>
      <c r="C36" s="25">
        <f aca="true" t="shared" si="16" ref="C36:V36">SUM(C37:C43)</f>
        <v>533</v>
      </c>
      <c r="D36" s="25">
        <f t="shared" si="16"/>
        <v>519</v>
      </c>
      <c r="E36" s="25">
        <f t="shared" si="16"/>
        <v>815</v>
      </c>
      <c r="F36" s="25">
        <f t="shared" si="16"/>
        <v>419</v>
      </c>
      <c r="G36" s="25">
        <f t="shared" si="16"/>
        <v>396</v>
      </c>
      <c r="H36" s="26">
        <f t="shared" si="16"/>
        <v>237</v>
      </c>
      <c r="I36" s="24">
        <f t="shared" si="16"/>
        <v>5582</v>
      </c>
      <c r="J36" s="25">
        <f t="shared" si="16"/>
        <v>2822</v>
      </c>
      <c r="K36" s="25">
        <f t="shared" si="16"/>
        <v>2760</v>
      </c>
      <c r="L36" s="25">
        <f t="shared" si="16"/>
        <v>4716</v>
      </c>
      <c r="M36" s="25">
        <f t="shared" si="16"/>
        <v>2433</v>
      </c>
      <c r="N36" s="25">
        <f t="shared" si="16"/>
        <v>2283</v>
      </c>
      <c r="O36" s="26">
        <f t="shared" si="16"/>
        <v>866</v>
      </c>
      <c r="P36" s="26">
        <f t="shared" si="16"/>
        <v>1103</v>
      </c>
      <c r="Q36" s="67">
        <f t="shared" si="16"/>
        <v>105437</v>
      </c>
      <c r="R36" s="27">
        <f t="shared" si="16"/>
        <v>50856</v>
      </c>
      <c r="S36" s="28">
        <f t="shared" si="16"/>
        <v>54581</v>
      </c>
      <c r="T36" s="67">
        <f t="shared" si="16"/>
        <v>32167</v>
      </c>
      <c r="U36" s="24">
        <f t="shared" si="16"/>
        <v>2283</v>
      </c>
      <c r="V36" s="25">
        <f t="shared" si="16"/>
        <v>1577</v>
      </c>
      <c r="W36" s="25">
        <f>SUM(W37:W43)</f>
        <v>706</v>
      </c>
      <c r="X36" s="29">
        <f t="shared" si="2"/>
        <v>3.2778002300494293</v>
      </c>
    </row>
    <row r="37" spans="1:24" ht="15.75" customHeight="1">
      <c r="A37" s="30" t="s">
        <v>7</v>
      </c>
      <c r="B37" s="31">
        <f t="shared" si="7"/>
        <v>172</v>
      </c>
      <c r="C37" s="32">
        <v>87</v>
      </c>
      <c r="D37" s="32">
        <v>85</v>
      </c>
      <c r="E37" s="32">
        <f t="shared" si="3"/>
        <v>98</v>
      </c>
      <c r="F37" s="32">
        <v>51</v>
      </c>
      <c r="G37" s="32">
        <v>47</v>
      </c>
      <c r="H37" s="33">
        <v>74</v>
      </c>
      <c r="I37" s="31">
        <f t="shared" si="4"/>
        <v>1033</v>
      </c>
      <c r="J37" s="32">
        <v>566</v>
      </c>
      <c r="K37" s="32">
        <v>467</v>
      </c>
      <c r="L37" s="32">
        <f t="shared" si="5"/>
        <v>1045</v>
      </c>
      <c r="M37" s="32">
        <v>638</v>
      </c>
      <c r="N37" s="32">
        <v>407</v>
      </c>
      <c r="O37" s="33">
        <v>-12</v>
      </c>
      <c r="P37" s="33">
        <f t="shared" si="8"/>
        <v>62</v>
      </c>
      <c r="Q37" s="1">
        <f t="shared" si="6"/>
        <v>13584</v>
      </c>
      <c r="R37" s="34">
        <v>6648</v>
      </c>
      <c r="S37" s="35">
        <v>6936</v>
      </c>
      <c r="T37" s="1">
        <v>4319</v>
      </c>
      <c r="U37" s="31">
        <v>522</v>
      </c>
      <c r="V37" s="32">
        <v>482</v>
      </c>
      <c r="W37" s="32">
        <f aca="true" t="shared" si="17" ref="W37:W43">U37-V37</f>
        <v>40</v>
      </c>
      <c r="X37" s="36">
        <f t="shared" si="2"/>
        <v>3.1451724936327854</v>
      </c>
    </row>
    <row r="38" spans="1:24" ht="15.75" customHeight="1">
      <c r="A38" s="30" t="s">
        <v>35</v>
      </c>
      <c r="B38" s="31">
        <f t="shared" si="7"/>
        <v>239</v>
      </c>
      <c r="C38" s="32">
        <v>106</v>
      </c>
      <c r="D38" s="32">
        <v>133</v>
      </c>
      <c r="E38" s="32">
        <f t="shared" si="3"/>
        <v>120</v>
      </c>
      <c r="F38" s="32">
        <v>52</v>
      </c>
      <c r="G38" s="32">
        <v>68</v>
      </c>
      <c r="H38" s="33">
        <v>119</v>
      </c>
      <c r="I38" s="31">
        <f t="shared" si="4"/>
        <v>1183</v>
      </c>
      <c r="J38" s="32">
        <v>592</v>
      </c>
      <c r="K38" s="32">
        <v>591</v>
      </c>
      <c r="L38" s="32">
        <f t="shared" si="5"/>
        <v>1089</v>
      </c>
      <c r="M38" s="32">
        <v>523</v>
      </c>
      <c r="N38" s="32">
        <v>566</v>
      </c>
      <c r="O38" s="33">
        <v>94</v>
      </c>
      <c r="P38" s="33">
        <f t="shared" si="8"/>
        <v>213</v>
      </c>
      <c r="Q38" s="1">
        <f t="shared" si="6"/>
        <v>19585</v>
      </c>
      <c r="R38" s="34">
        <v>9343</v>
      </c>
      <c r="S38" s="35">
        <v>10242</v>
      </c>
      <c r="T38" s="1">
        <v>6466</v>
      </c>
      <c r="U38" s="31">
        <v>503</v>
      </c>
      <c r="V38" s="32">
        <v>391</v>
      </c>
      <c r="W38" s="32">
        <f t="shared" si="17"/>
        <v>112</v>
      </c>
      <c r="X38" s="36">
        <f t="shared" si="2"/>
        <v>3.028920507268791</v>
      </c>
    </row>
    <row r="39" spans="1:24" ht="15.75" customHeight="1">
      <c r="A39" s="30" t="s">
        <v>8</v>
      </c>
      <c r="B39" s="31">
        <f t="shared" si="7"/>
        <v>308</v>
      </c>
      <c r="C39" s="32">
        <v>168</v>
      </c>
      <c r="D39" s="32">
        <v>140</v>
      </c>
      <c r="E39" s="32">
        <f t="shared" si="3"/>
        <v>167</v>
      </c>
      <c r="F39" s="32">
        <v>93</v>
      </c>
      <c r="G39" s="32">
        <v>74</v>
      </c>
      <c r="H39" s="33">
        <v>141</v>
      </c>
      <c r="I39" s="31">
        <f t="shared" si="4"/>
        <v>1742</v>
      </c>
      <c r="J39" s="32">
        <v>861</v>
      </c>
      <c r="K39" s="32">
        <v>881</v>
      </c>
      <c r="L39" s="32">
        <f t="shared" si="5"/>
        <v>1178</v>
      </c>
      <c r="M39" s="32">
        <v>594</v>
      </c>
      <c r="N39" s="32">
        <v>584</v>
      </c>
      <c r="O39" s="33">
        <v>564</v>
      </c>
      <c r="P39" s="33">
        <f t="shared" si="8"/>
        <v>705</v>
      </c>
      <c r="Q39" s="1">
        <f t="shared" si="6"/>
        <v>28604</v>
      </c>
      <c r="R39" s="34">
        <v>13777</v>
      </c>
      <c r="S39" s="35">
        <v>14827</v>
      </c>
      <c r="T39" s="1">
        <v>8900</v>
      </c>
      <c r="U39" s="31">
        <v>708</v>
      </c>
      <c r="V39" s="32">
        <v>351</v>
      </c>
      <c r="W39" s="32">
        <f t="shared" si="17"/>
        <v>357</v>
      </c>
      <c r="X39" s="36">
        <f t="shared" si="2"/>
        <v>3.213932584269663</v>
      </c>
    </row>
    <row r="40" spans="1:24" ht="15.75" customHeight="1">
      <c r="A40" s="30" t="s">
        <v>9</v>
      </c>
      <c r="B40" s="31">
        <f t="shared" si="7"/>
        <v>115</v>
      </c>
      <c r="C40" s="32">
        <v>57</v>
      </c>
      <c r="D40" s="32">
        <v>58</v>
      </c>
      <c r="E40" s="32">
        <f t="shared" si="3"/>
        <v>131</v>
      </c>
      <c r="F40" s="32">
        <v>71</v>
      </c>
      <c r="G40" s="32">
        <v>60</v>
      </c>
      <c r="H40" s="33">
        <v>-16</v>
      </c>
      <c r="I40" s="31">
        <f t="shared" si="4"/>
        <v>577</v>
      </c>
      <c r="J40" s="32">
        <v>282</v>
      </c>
      <c r="K40" s="32">
        <v>295</v>
      </c>
      <c r="L40" s="32">
        <f t="shared" si="5"/>
        <v>557</v>
      </c>
      <c r="M40" s="32">
        <v>264</v>
      </c>
      <c r="N40" s="32">
        <v>293</v>
      </c>
      <c r="O40" s="33">
        <v>20</v>
      </c>
      <c r="P40" s="33">
        <f t="shared" si="8"/>
        <v>4</v>
      </c>
      <c r="Q40" s="1">
        <f t="shared" si="6"/>
        <v>13984</v>
      </c>
      <c r="R40" s="34">
        <v>6768</v>
      </c>
      <c r="S40" s="35">
        <v>7216</v>
      </c>
      <c r="T40" s="1">
        <v>4154</v>
      </c>
      <c r="U40" s="31">
        <v>234</v>
      </c>
      <c r="V40" s="32">
        <v>165</v>
      </c>
      <c r="W40" s="32">
        <f t="shared" si="17"/>
        <v>69</v>
      </c>
      <c r="X40" s="36">
        <f t="shared" si="2"/>
        <v>3.3663938372652864</v>
      </c>
    </row>
    <row r="41" spans="1:24" ht="15.75" customHeight="1">
      <c r="A41" s="30" t="s">
        <v>36</v>
      </c>
      <c r="B41" s="31">
        <f t="shared" si="7"/>
        <v>88</v>
      </c>
      <c r="C41" s="32">
        <v>43</v>
      </c>
      <c r="D41" s="32">
        <v>45</v>
      </c>
      <c r="E41" s="32">
        <f t="shared" si="3"/>
        <v>128</v>
      </c>
      <c r="F41" s="32">
        <v>68</v>
      </c>
      <c r="G41" s="32">
        <v>60</v>
      </c>
      <c r="H41" s="33">
        <v>-40</v>
      </c>
      <c r="I41" s="31">
        <f t="shared" si="4"/>
        <v>454</v>
      </c>
      <c r="J41" s="32">
        <v>223</v>
      </c>
      <c r="K41" s="32">
        <v>231</v>
      </c>
      <c r="L41" s="32">
        <f t="shared" si="5"/>
        <v>349</v>
      </c>
      <c r="M41" s="32">
        <v>174</v>
      </c>
      <c r="N41" s="32">
        <v>175</v>
      </c>
      <c r="O41" s="33">
        <v>105</v>
      </c>
      <c r="P41" s="33">
        <f t="shared" si="8"/>
        <v>65</v>
      </c>
      <c r="Q41" s="1">
        <f t="shared" si="6"/>
        <v>12701</v>
      </c>
      <c r="R41" s="34">
        <v>6136</v>
      </c>
      <c r="S41" s="35">
        <v>6565</v>
      </c>
      <c r="T41" s="1">
        <v>3524</v>
      </c>
      <c r="U41" s="31">
        <v>136</v>
      </c>
      <c r="V41" s="32">
        <v>81</v>
      </c>
      <c r="W41" s="32">
        <f t="shared" si="17"/>
        <v>55</v>
      </c>
      <c r="X41" s="36">
        <f t="shared" si="2"/>
        <v>3.6041430192962545</v>
      </c>
    </row>
    <row r="42" spans="1:24" ht="15.75" customHeight="1">
      <c r="A42" s="30" t="s">
        <v>57</v>
      </c>
      <c r="B42" s="31">
        <f t="shared" si="7"/>
        <v>66</v>
      </c>
      <c r="C42" s="32">
        <v>38</v>
      </c>
      <c r="D42" s="32">
        <v>28</v>
      </c>
      <c r="E42" s="32">
        <f t="shared" si="3"/>
        <v>87</v>
      </c>
      <c r="F42" s="32">
        <v>46</v>
      </c>
      <c r="G42" s="32">
        <v>41</v>
      </c>
      <c r="H42" s="33">
        <v>-21</v>
      </c>
      <c r="I42" s="31">
        <f t="shared" si="4"/>
        <v>329</v>
      </c>
      <c r="J42" s="32">
        <v>165</v>
      </c>
      <c r="K42" s="32">
        <v>164</v>
      </c>
      <c r="L42" s="32">
        <f t="shared" si="5"/>
        <v>262</v>
      </c>
      <c r="M42" s="32">
        <v>127</v>
      </c>
      <c r="N42" s="32">
        <v>135</v>
      </c>
      <c r="O42" s="33">
        <v>67</v>
      </c>
      <c r="P42" s="33">
        <f t="shared" si="8"/>
        <v>46</v>
      </c>
      <c r="Q42" s="1">
        <f t="shared" si="6"/>
        <v>8684</v>
      </c>
      <c r="R42" s="34">
        <v>4185</v>
      </c>
      <c r="S42" s="35">
        <v>4499</v>
      </c>
      <c r="T42" s="1">
        <v>2598</v>
      </c>
      <c r="U42" s="31">
        <v>109</v>
      </c>
      <c r="V42" s="32">
        <v>63</v>
      </c>
      <c r="W42" s="32">
        <f t="shared" si="17"/>
        <v>46</v>
      </c>
      <c r="X42" s="36">
        <f t="shared" si="2"/>
        <v>3.342571208622017</v>
      </c>
    </row>
    <row r="43" spans="1:24" ht="15.75" customHeight="1">
      <c r="A43" s="45" t="s">
        <v>56</v>
      </c>
      <c r="B43" s="46">
        <f t="shared" si="7"/>
        <v>64</v>
      </c>
      <c r="C43" s="43">
        <v>34</v>
      </c>
      <c r="D43" s="43">
        <v>30</v>
      </c>
      <c r="E43" s="43">
        <f t="shared" si="3"/>
        <v>84</v>
      </c>
      <c r="F43" s="43">
        <v>38</v>
      </c>
      <c r="G43" s="43">
        <v>46</v>
      </c>
      <c r="H43" s="47">
        <v>-20</v>
      </c>
      <c r="I43" s="46">
        <f t="shared" si="4"/>
        <v>264</v>
      </c>
      <c r="J43" s="43">
        <v>133</v>
      </c>
      <c r="K43" s="43">
        <v>131</v>
      </c>
      <c r="L43" s="43">
        <f t="shared" si="5"/>
        <v>236</v>
      </c>
      <c r="M43" s="43">
        <v>113</v>
      </c>
      <c r="N43" s="43">
        <v>123</v>
      </c>
      <c r="O43" s="47">
        <v>28</v>
      </c>
      <c r="P43" s="33">
        <f t="shared" si="8"/>
        <v>8</v>
      </c>
      <c r="Q43" s="2">
        <f t="shared" si="6"/>
        <v>8295</v>
      </c>
      <c r="R43" s="48">
        <v>3999</v>
      </c>
      <c r="S43" s="49">
        <v>4296</v>
      </c>
      <c r="T43" s="2">
        <v>2206</v>
      </c>
      <c r="U43" s="46">
        <v>71</v>
      </c>
      <c r="V43" s="43">
        <v>44</v>
      </c>
      <c r="W43" s="43">
        <f t="shared" si="17"/>
        <v>27</v>
      </c>
      <c r="X43" s="44">
        <f t="shared" si="2"/>
        <v>3.760199456029012</v>
      </c>
    </row>
    <row r="44" spans="1:24" ht="15.75" customHeight="1">
      <c r="A44" s="50" t="s">
        <v>53</v>
      </c>
      <c r="B44" s="46">
        <f>SUM(B45:B46)</f>
        <v>200</v>
      </c>
      <c r="C44" s="43">
        <f aca="true" t="shared" si="18" ref="C44:V44">SUM(C45:C46)</f>
        <v>107</v>
      </c>
      <c r="D44" s="43">
        <f t="shared" si="18"/>
        <v>93</v>
      </c>
      <c r="E44" s="43">
        <f t="shared" si="18"/>
        <v>275</v>
      </c>
      <c r="F44" s="43">
        <f t="shared" si="18"/>
        <v>153</v>
      </c>
      <c r="G44" s="43">
        <f t="shared" si="18"/>
        <v>122</v>
      </c>
      <c r="H44" s="47">
        <f t="shared" si="18"/>
        <v>-75</v>
      </c>
      <c r="I44" s="46">
        <f t="shared" si="18"/>
        <v>992</v>
      </c>
      <c r="J44" s="43">
        <f t="shared" si="18"/>
        <v>446</v>
      </c>
      <c r="K44" s="43">
        <f t="shared" si="18"/>
        <v>546</v>
      </c>
      <c r="L44" s="43">
        <f t="shared" si="18"/>
        <v>876</v>
      </c>
      <c r="M44" s="43">
        <f t="shared" si="18"/>
        <v>415</v>
      </c>
      <c r="N44" s="43">
        <f t="shared" si="18"/>
        <v>461</v>
      </c>
      <c r="O44" s="47">
        <f t="shared" si="18"/>
        <v>116</v>
      </c>
      <c r="P44" s="39">
        <f t="shared" si="18"/>
        <v>41</v>
      </c>
      <c r="Q44" s="2">
        <f t="shared" si="18"/>
        <v>25732</v>
      </c>
      <c r="R44" s="48">
        <f t="shared" si="18"/>
        <v>12263</v>
      </c>
      <c r="S44" s="49">
        <f t="shared" si="18"/>
        <v>13469</v>
      </c>
      <c r="T44" s="2">
        <f t="shared" si="18"/>
        <v>7204</v>
      </c>
      <c r="U44" s="46">
        <f t="shared" si="18"/>
        <v>298</v>
      </c>
      <c r="V44" s="43">
        <f t="shared" si="18"/>
        <v>183</v>
      </c>
      <c r="W44" s="43">
        <f>SUM(W45:W46)</f>
        <v>115</v>
      </c>
      <c r="X44" s="44">
        <f t="shared" si="2"/>
        <v>3.571904497501388</v>
      </c>
    </row>
    <row r="45" spans="1:24" ht="15.75" customHeight="1">
      <c r="A45" s="30" t="s">
        <v>54</v>
      </c>
      <c r="B45" s="31">
        <f t="shared" si="7"/>
        <v>91</v>
      </c>
      <c r="C45" s="32">
        <v>48</v>
      </c>
      <c r="D45" s="32">
        <v>43</v>
      </c>
      <c r="E45" s="32">
        <f t="shared" si="3"/>
        <v>123</v>
      </c>
      <c r="F45" s="32">
        <v>66</v>
      </c>
      <c r="G45" s="32">
        <v>57</v>
      </c>
      <c r="H45" s="33">
        <v>-32</v>
      </c>
      <c r="I45" s="31">
        <f t="shared" si="4"/>
        <v>488</v>
      </c>
      <c r="J45" s="32">
        <v>217</v>
      </c>
      <c r="K45" s="32">
        <v>271</v>
      </c>
      <c r="L45" s="32">
        <f t="shared" si="5"/>
        <v>420</v>
      </c>
      <c r="M45" s="32">
        <v>194</v>
      </c>
      <c r="N45" s="32">
        <v>226</v>
      </c>
      <c r="O45" s="33">
        <v>68</v>
      </c>
      <c r="P45" s="33">
        <f t="shared" si="8"/>
        <v>36</v>
      </c>
      <c r="Q45" s="1">
        <f t="shared" si="6"/>
        <v>11922</v>
      </c>
      <c r="R45" s="34">
        <v>5618</v>
      </c>
      <c r="S45" s="35">
        <v>6304</v>
      </c>
      <c r="T45" s="1">
        <v>3359</v>
      </c>
      <c r="U45" s="31">
        <v>166</v>
      </c>
      <c r="V45" s="32">
        <v>101</v>
      </c>
      <c r="W45" s="32">
        <f>U45-V45</f>
        <v>65</v>
      </c>
      <c r="X45" s="36">
        <f t="shared" si="2"/>
        <v>3.5492706162548378</v>
      </c>
    </row>
    <row r="46" spans="1:24" ht="15.75" customHeight="1">
      <c r="A46" s="45" t="s">
        <v>55</v>
      </c>
      <c r="B46" s="46">
        <f t="shared" si="7"/>
        <v>109</v>
      </c>
      <c r="C46" s="43">
        <v>59</v>
      </c>
      <c r="D46" s="43">
        <v>50</v>
      </c>
      <c r="E46" s="43">
        <f t="shared" si="3"/>
        <v>152</v>
      </c>
      <c r="F46" s="43">
        <v>87</v>
      </c>
      <c r="G46" s="43">
        <v>65</v>
      </c>
      <c r="H46" s="47">
        <v>-43</v>
      </c>
      <c r="I46" s="46">
        <f t="shared" si="4"/>
        <v>504</v>
      </c>
      <c r="J46" s="43">
        <v>229</v>
      </c>
      <c r="K46" s="43">
        <v>275</v>
      </c>
      <c r="L46" s="43">
        <f t="shared" si="5"/>
        <v>456</v>
      </c>
      <c r="M46" s="43">
        <v>221</v>
      </c>
      <c r="N46" s="43">
        <v>235</v>
      </c>
      <c r="O46" s="47">
        <v>48</v>
      </c>
      <c r="P46" s="33">
        <f t="shared" si="8"/>
        <v>5</v>
      </c>
      <c r="Q46" s="2">
        <f t="shared" si="6"/>
        <v>13810</v>
      </c>
      <c r="R46" s="48">
        <v>6645</v>
      </c>
      <c r="S46" s="49">
        <v>7165</v>
      </c>
      <c r="T46" s="2">
        <v>3845</v>
      </c>
      <c r="U46" s="46">
        <v>132</v>
      </c>
      <c r="V46" s="43">
        <v>82</v>
      </c>
      <c r="W46" s="43">
        <f>U46-V46</f>
        <v>50</v>
      </c>
      <c r="X46" s="44">
        <f t="shared" si="2"/>
        <v>3.5916775032509753</v>
      </c>
    </row>
    <row r="47" spans="1:24" ht="15.75" customHeight="1">
      <c r="A47" s="50" t="s">
        <v>75</v>
      </c>
      <c r="B47" s="46">
        <f>SUM(B48:B51)</f>
        <v>385</v>
      </c>
      <c r="C47" s="43">
        <f aca="true" t="shared" si="19" ref="C47:V47">SUM(C48:C51)</f>
        <v>198</v>
      </c>
      <c r="D47" s="43">
        <f t="shared" si="19"/>
        <v>187</v>
      </c>
      <c r="E47" s="43">
        <f t="shared" si="19"/>
        <v>459</v>
      </c>
      <c r="F47" s="43">
        <f t="shared" si="19"/>
        <v>244</v>
      </c>
      <c r="G47" s="43">
        <f t="shared" si="19"/>
        <v>215</v>
      </c>
      <c r="H47" s="47">
        <f t="shared" si="19"/>
        <v>-74</v>
      </c>
      <c r="I47" s="46">
        <f t="shared" si="19"/>
        <v>1884</v>
      </c>
      <c r="J47" s="43">
        <f t="shared" si="19"/>
        <v>916</v>
      </c>
      <c r="K47" s="43">
        <f t="shared" si="19"/>
        <v>968</v>
      </c>
      <c r="L47" s="43">
        <f t="shared" si="19"/>
        <v>1833</v>
      </c>
      <c r="M47" s="43">
        <f t="shared" si="19"/>
        <v>891</v>
      </c>
      <c r="N47" s="43">
        <f t="shared" si="19"/>
        <v>942</v>
      </c>
      <c r="O47" s="47">
        <f t="shared" si="19"/>
        <v>51</v>
      </c>
      <c r="P47" s="39">
        <f t="shared" si="19"/>
        <v>-23</v>
      </c>
      <c r="Q47" s="2">
        <f t="shared" si="19"/>
        <v>48394</v>
      </c>
      <c r="R47" s="48">
        <f t="shared" si="19"/>
        <v>22794</v>
      </c>
      <c r="S47" s="49">
        <f t="shared" si="19"/>
        <v>25600</v>
      </c>
      <c r="T47" s="2">
        <f t="shared" si="19"/>
        <v>14747</v>
      </c>
      <c r="U47" s="46">
        <f t="shared" si="19"/>
        <v>818</v>
      </c>
      <c r="V47" s="43">
        <f t="shared" si="19"/>
        <v>684</v>
      </c>
      <c r="W47" s="43">
        <f>SUM(W48:W51)</f>
        <v>134</v>
      </c>
      <c r="X47" s="44">
        <f t="shared" si="2"/>
        <v>3.281616599986438</v>
      </c>
    </row>
    <row r="48" spans="1:24" ht="15.75" customHeight="1">
      <c r="A48" s="30" t="s">
        <v>76</v>
      </c>
      <c r="B48" s="31">
        <f>SUM(C48:D48)</f>
        <v>223</v>
      </c>
      <c r="C48" s="32">
        <v>111</v>
      </c>
      <c r="D48" s="32">
        <v>112</v>
      </c>
      <c r="E48" s="32">
        <f t="shared" si="3"/>
        <v>227</v>
      </c>
      <c r="F48" s="32">
        <v>122</v>
      </c>
      <c r="G48" s="32">
        <v>105</v>
      </c>
      <c r="H48" s="33">
        <v>-4</v>
      </c>
      <c r="I48" s="31">
        <f t="shared" si="4"/>
        <v>984</v>
      </c>
      <c r="J48" s="32">
        <v>485</v>
      </c>
      <c r="K48" s="32">
        <v>499</v>
      </c>
      <c r="L48" s="32">
        <f t="shared" si="5"/>
        <v>1014</v>
      </c>
      <c r="M48" s="32">
        <v>503</v>
      </c>
      <c r="N48" s="32">
        <v>511</v>
      </c>
      <c r="O48" s="33">
        <v>-30</v>
      </c>
      <c r="P48" s="35">
        <f t="shared" si="8"/>
        <v>-34</v>
      </c>
      <c r="Q48" s="1">
        <f t="shared" si="6"/>
        <v>26172</v>
      </c>
      <c r="R48" s="34">
        <v>12254</v>
      </c>
      <c r="S48" s="35">
        <v>13918</v>
      </c>
      <c r="T48" s="1">
        <v>7991</v>
      </c>
      <c r="U48" s="31">
        <v>408</v>
      </c>
      <c r="V48" s="32">
        <v>382</v>
      </c>
      <c r="W48" s="32">
        <f>U48-V48</f>
        <v>26</v>
      </c>
      <c r="X48" s="36">
        <f t="shared" si="2"/>
        <v>3.2751845826554873</v>
      </c>
    </row>
    <row r="49" spans="1:24" ht="15.75" customHeight="1">
      <c r="A49" s="30" t="s">
        <v>77</v>
      </c>
      <c r="B49" s="31">
        <f>SUM(C49:D49)</f>
        <v>70</v>
      </c>
      <c r="C49" s="32">
        <v>36</v>
      </c>
      <c r="D49" s="32">
        <v>34</v>
      </c>
      <c r="E49" s="32">
        <f t="shared" si="3"/>
        <v>79</v>
      </c>
      <c r="F49" s="32">
        <v>37</v>
      </c>
      <c r="G49" s="32">
        <v>42</v>
      </c>
      <c r="H49" s="33">
        <v>-9</v>
      </c>
      <c r="I49" s="31">
        <f t="shared" si="4"/>
        <v>482</v>
      </c>
      <c r="J49" s="32">
        <v>241</v>
      </c>
      <c r="K49" s="32">
        <v>241</v>
      </c>
      <c r="L49" s="32">
        <f t="shared" si="5"/>
        <v>354</v>
      </c>
      <c r="M49" s="32">
        <v>163</v>
      </c>
      <c r="N49" s="32">
        <v>191</v>
      </c>
      <c r="O49" s="33">
        <v>128</v>
      </c>
      <c r="P49" s="35">
        <f t="shared" si="8"/>
        <v>119</v>
      </c>
      <c r="Q49" s="1">
        <f t="shared" si="6"/>
        <v>8585</v>
      </c>
      <c r="R49" s="34">
        <v>4088</v>
      </c>
      <c r="S49" s="35">
        <v>4497</v>
      </c>
      <c r="T49" s="1">
        <v>2652</v>
      </c>
      <c r="U49" s="31">
        <v>210</v>
      </c>
      <c r="V49" s="32">
        <v>146</v>
      </c>
      <c r="W49" s="32">
        <f>U49-V49</f>
        <v>64</v>
      </c>
      <c r="X49" s="36">
        <f t="shared" si="2"/>
        <v>3.2371794871794872</v>
      </c>
    </row>
    <row r="50" spans="1:24" ht="15.75" customHeight="1">
      <c r="A50" s="30" t="s">
        <v>78</v>
      </c>
      <c r="B50" s="31">
        <f>SUM(C50:D50)</f>
        <v>85</v>
      </c>
      <c r="C50" s="32">
        <v>46</v>
      </c>
      <c r="D50" s="32">
        <v>39</v>
      </c>
      <c r="E50" s="32">
        <f t="shared" si="3"/>
        <v>132</v>
      </c>
      <c r="F50" s="32">
        <v>74</v>
      </c>
      <c r="G50" s="32">
        <v>58</v>
      </c>
      <c r="H50" s="33">
        <v>-47</v>
      </c>
      <c r="I50" s="31">
        <f t="shared" si="4"/>
        <v>392</v>
      </c>
      <c r="J50" s="32">
        <v>177</v>
      </c>
      <c r="K50" s="32">
        <v>215</v>
      </c>
      <c r="L50" s="32">
        <f t="shared" si="5"/>
        <v>399</v>
      </c>
      <c r="M50" s="32">
        <v>195</v>
      </c>
      <c r="N50" s="32">
        <v>204</v>
      </c>
      <c r="O50" s="33">
        <v>-7</v>
      </c>
      <c r="P50" s="35">
        <f t="shared" si="8"/>
        <v>-54</v>
      </c>
      <c r="Q50" s="1">
        <f t="shared" si="6"/>
        <v>11983</v>
      </c>
      <c r="R50" s="34">
        <v>5678</v>
      </c>
      <c r="S50" s="35">
        <v>6305</v>
      </c>
      <c r="T50" s="1">
        <v>3559</v>
      </c>
      <c r="U50" s="31">
        <v>192</v>
      </c>
      <c r="V50" s="32">
        <v>145</v>
      </c>
      <c r="W50" s="32">
        <f>U50-V50</f>
        <v>47</v>
      </c>
      <c r="X50" s="36">
        <f t="shared" si="2"/>
        <v>3.366957010396179</v>
      </c>
    </row>
    <row r="51" spans="1:24" ht="15.75" customHeight="1">
      <c r="A51" s="45" t="s">
        <v>79</v>
      </c>
      <c r="B51" s="46">
        <f>SUM(C51:D51)</f>
        <v>7</v>
      </c>
      <c r="C51" s="43">
        <v>5</v>
      </c>
      <c r="D51" s="43">
        <v>2</v>
      </c>
      <c r="E51" s="43">
        <f t="shared" si="3"/>
        <v>21</v>
      </c>
      <c r="F51" s="43">
        <v>11</v>
      </c>
      <c r="G51" s="43">
        <v>10</v>
      </c>
      <c r="H51" s="47">
        <v>-14</v>
      </c>
      <c r="I51" s="46">
        <f t="shared" si="4"/>
        <v>26</v>
      </c>
      <c r="J51" s="43">
        <v>13</v>
      </c>
      <c r="K51" s="43">
        <v>13</v>
      </c>
      <c r="L51" s="43">
        <f t="shared" si="5"/>
        <v>66</v>
      </c>
      <c r="M51" s="43">
        <v>30</v>
      </c>
      <c r="N51" s="43">
        <v>36</v>
      </c>
      <c r="O51" s="47">
        <v>-40</v>
      </c>
      <c r="P51" s="49">
        <f t="shared" si="8"/>
        <v>-54</v>
      </c>
      <c r="Q51" s="2">
        <f t="shared" si="6"/>
        <v>1654</v>
      </c>
      <c r="R51" s="48">
        <v>774</v>
      </c>
      <c r="S51" s="49">
        <v>880</v>
      </c>
      <c r="T51" s="2">
        <v>545</v>
      </c>
      <c r="U51" s="46">
        <v>8</v>
      </c>
      <c r="V51" s="43">
        <v>11</v>
      </c>
      <c r="W51" s="43">
        <f>U51-V51</f>
        <v>-3</v>
      </c>
      <c r="X51" s="44">
        <f t="shared" si="2"/>
        <v>3.0348623853211008</v>
      </c>
    </row>
    <row r="52" spans="1:24" ht="15.75" customHeight="1">
      <c r="A52" s="50" t="s">
        <v>52</v>
      </c>
      <c r="B52" s="46">
        <f>SUM(B53:B59)</f>
        <v>413</v>
      </c>
      <c r="C52" s="43">
        <f aca="true" t="shared" si="20" ref="C52:V52">SUM(C53:C59)</f>
        <v>206</v>
      </c>
      <c r="D52" s="43">
        <f t="shared" si="20"/>
        <v>207</v>
      </c>
      <c r="E52" s="43">
        <f t="shared" si="20"/>
        <v>647</v>
      </c>
      <c r="F52" s="43">
        <f t="shared" si="20"/>
        <v>328</v>
      </c>
      <c r="G52" s="43">
        <f t="shared" si="20"/>
        <v>319</v>
      </c>
      <c r="H52" s="47">
        <f t="shared" si="20"/>
        <v>-234</v>
      </c>
      <c r="I52" s="46">
        <f t="shared" si="20"/>
        <v>1973</v>
      </c>
      <c r="J52" s="43">
        <f t="shared" si="20"/>
        <v>1018</v>
      </c>
      <c r="K52" s="43">
        <f t="shared" si="20"/>
        <v>955</v>
      </c>
      <c r="L52" s="43">
        <f t="shared" si="20"/>
        <v>2290</v>
      </c>
      <c r="M52" s="43">
        <f t="shared" si="20"/>
        <v>1197</v>
      </c>
      <c r="N52" s="43">
        <f t="shared" si="20"/>
        <v>1093</v>
      </c>
      <c r="O52" s="47">
        <f t="shared" si="20"/>
        <v>-317</v>
      </c>
      <c r="P52" s="39">
        <f t="shared" si="20"/>
        <v>-551</v>
      </c>
      <c r="Q52" s="2">
        <f t="shared" si="20"/>
        <v>52681</v>
      </c>
      <c r="R52" s="48">
        <f t="shared" si="20"/>
        <v>25125</v>
      </c>
      <c r="S52" s="49">
        <f t="shared" si="20"/>
        <v>27556</v>
      </c>
      <c r="T52" s="2">
        <f t="shared" si="20"/>
        <v>16877</v>
      </c>
      <c r="U52" s="46">
        <f t="shared" si="20"/>
        <v>801</v>
      </c>
      <c r="V52" s="43">
        <f t="shared" si="20"/>
        <v>776</v>
      </c>
      <c r="W52" s="43">
        <f>SUM(W53:W59)</f>
        <v>25</v>
      </c>
      <c r="X52" s="44">
        <f t="shared" si="2"/>
        <v>3.121467085382473</v>
      </c>
    </row>
    <row r="53" spans="1:24" ht="15.75" customHeight="1">
      <c r="A53" s="41" t="s">
        <v>45</v>
      </c>
      <c r="B53" s="51">
        <f t="shared" si="7"/>
        <v>155</v>
      </c>
      <c r="C53" s="32">
        <v>86</v>
      </c>
      <c r="D53" s="32">
        <v>69</v>
      </c>
      <c r="E53" s="32">
        <f t="shared" si="3"/>
        <v>196</v>
      </c>
      <c r="F53" s="32">
        <v>93</v>
      </c>
      <c r="G53" s="32">
        <v>103</v>
      </c>
      <c r="H53" s="33">
        <v>-41</v>
      </c>
      <c r="I53" s="31">
        <f t="shared" si="4"/>
        <v>875</v>
      </c>
      <c r="J53" s="32">
        <v>443</v>
      </c>
      <c r="K53" s="32">
        <v>432</v>
      </c>
      <c r="L53" s="32">
        <f t="shared" si="5"/>
        <v>868</v>
      </c>
      <c r="M53" s="32">
        <v>458</v>
      </c>
      <c r="N53" s="32">
        <v>410</v>
      </c>
      <c r="O53" s="33">
        <v>7</v>
      </c>
      <c r="P53" s="33">
        <f t="shared" si="8"/>
        <v>-34</v>
      </c>
      <c r="Q53" s="1">
        <f t="shared" si="6"/>
        <v>19082</v>
      </c>
      <c r="R53" s="34">
        <v>9145</v>
      </c>
      <c r="S53" s="35">
        <v>9937</v>
      </c>
      <c r="T53" s="1">
        <v>5878</v>
      </c>
      <c r="U53" s="31">
        <v>379</v>
      </c>
      <c r="V53" s="32">
        <v>317</v>
      </c>
      <c r="W53" s="32">
        <f aca="true" t="shared" si="21" ref="W53:W59">U53-V53</f>
        <v>62</v>
      </c>
      <c r="X53" s="36">
        <f t="shared" si="2"/>
        <v>3.24634229329704</v>
      </c>
    </row>
    <row r="54" spans="1:24" ht="15.75" customHeight="1">
      <c r="A54" s="41" t="s">
        <v>46</v>
      </c>
      <c r="B54" s="34">
        <f t="shared" si="7"/>
        <v>70</v>
      </c>
      <c r="C54" s="32">
        <v>31</v>
      </c>
      <c r="D54" s="32">
        <v>39</v>
      </c>
      <c r="E54" s="32">
        <f t="shared" si="3"/>
        <v>113</v>
      </c>
      <c r="F54" s="32">
        <v>65</v>
      </c>
      <c r="G54" s="32">
        <v>48</v>
      </c>
      <c r="H54" s="33">
        <v>-43</v>
      </c>
      <c r="I54" s="31">
        <f t="shared" si="4"/>
        <v>323</v>
      </c>
      <c r="J54" s="32">
        <v>165</v>
      </c>
      <c r="K54" s="32">
        <v>158</v>
      </c>
      <c r="L54" s="32">
        <f t="shared" si="5"/>
        <v>371</v>
      </c>
      <c r="M54" s="32">
        <v>199</v>
      </c>
      <c r="N54" s="32">
        <v>172</v>
      </c>
      <c r="O54" s="33">
        <v>-48</v>
      </c>
      <c r="P54" s="33">
        <f t="shared" si="8"/>
        <v>-91</v>
      </c>
      <c r="Q54" s="1">
        <f t="shared" si="6"/>
        <v>9451</v>
      </c>
      <c r="R54" s="34">
        <v>4524</v>
      </c>
      <c r="S54" s="35">
        <v>4927</v>
      </c>
      <c r="T54" s="1">
        <v>2863</v>
      </c>
      <c r="U54" s="31">
        <v>112</v>
      </c>
      <c r="V54" s="32">
        <v>109</v>
      </c>
      <c r="W54" s="32">
        <f t="shared" si="21"/>
        <v>3</v>
      </c>
      <c r="X54" s="36">
        <f t="shared" si="2"/>
        <v>3.3010827803003844</v>
      </c>
    </row>
    <row r="55" spans="1:24" ht="15.75" customHeight="1">
      <c r="A55" s="41" t="s">
        <v>47</v>
      </c>
      <c r="B55" s="34">
        <f t="shared" si="7"/>
        <v>49</v>
      </c>
      <c r="C55" s="32">
        <v>22</v>
      </c>
      <c r="D55" s="32">
        <v>27</v>
      </c>
      <c r="E55" s="32">
        <f t="shared" si="3"/>
        <v>72</v>
      </c>
      <c r="F55" s="32">
        <v>37</v>
      </c>
      <c r="G55" s="32">
        <v>35</v>
      </c>
      <c r="H55" s="33">
        <v>-23</v>
      </c>
      <c r="I55" s="31">
        <f t="shared" si="4"/>
        <v>194</v>
      </c>
      <c r="J55" s="32">
        <v>95</v>
      </c>
      <c r="K55" s="32">
        <v>99</v>
      </c>
      <c r="L55" s="32">
        <f t="shared" si="5"/>
        <v>233</v>
      </c>
      <c r="M55" s="32">
        <v>124</v>
      </c>
      <c r="N55" s="32">
        <v>109</v>
      </c>
      <c r="O55" s="33">
        <v>-39</v>
      </c>
      <c r="P55" s="33">
        <f t="shared" si="8"/>
        <v>-62</v>
      </c>
      <c r="Q55" s="1">
        <f t="shared" si="6"/>
        <v>6307</v>
      </c>
      <c r="R55" s="34">
        <v>3001</v>
      </c>
      <c r="S55" s="35">
        <v>3306</v>
      </c>
      <c r="T55" s="1">
        <v>2074</v>
      </c>
      <c r="U55" s="31">
        <v>72</v>
      </c>
      <c r="V55" s="32">
        <v>53</v>
      </c>
      <c r="W55" s="32">
        <f t="shared" si="21"/>
        <v>19</v>
      </c>
      <c r="X55" s="36">
        <f t="shared" si="2"/>
        <v>3.040983606557377</v>
      </c>
    </row>
    <row r="56" spans="1:24" ht="15.75" customHeight="1">
      <c r="A56" s="41" t="s">
        <v>48</v>
      </c>
      <c r="B56" s="34">
        <f t="shared" si="7"/>
        <v>61</v>
      </c>
      <c r="C56" s="32">
        <v>33</v>
      </c>
      <c r="D56" s="32">
        <v>28</v>
      </c>
      <c r="E56" s="32">
        <f t="shared" si="3"/>
        <v>87</v>
      </c>
      <c r="F56" s="32">
        <v>44</v>
      </c>
      <c r="G56" s="32">
        <v>43</v>
      </c>
      <c r="H56" s="33">
        <v>-26</v>
      </c>
      <c r="I56" s="31">
        <f t="shared" si="4"/>
        <v>240</v>
      </c>
      <c r="J56" s="32">
        <v>130</v>
      </c>
      <c r="K56" s="32">
        <v>110</v>
      </c>
      <c r="L56" s="32">
        <f t="shared" si="5"/>
        <v>277</v>
      </c>
      <c r="M56" s="32">
        <v>131</v>
      </c>
      <c r="N56" s="32">
        <v>146</v>
      </c>
      <c r="O56" s="33">
        <v>-37</v>
      </c>
      <c r="P56" s="33">
        <f t="shared" si="8"/>
        <v>-63</v>
      </c>
      <c r="Q56" s="1">
        <f t="shared" si="6"/>
        <v>6525</v>
      </c>
      <c r="R56" s="34">
        <v>3045</v>
      </c>
      <c r="S56" s="35">
        <v>3480</v>
      </c>
      <c r="T56" s="1">
        <v>2192</v>
      </c>
      <c r="U56" s="31">
        <v>87</v>
      </c>
      <c r="V56" s="32">
        <v>95</v>
      </c>
      <c r="W56" s="32">
        <f t="shared" si="21"/>
        <v>-8</v>
      </c>
      <c r="X56" s="36">
        <f t="shared" si="2"/>
        <v>2.976733576642336</v>
      </c>
    </row>
    <row r="57" spans="1:24" ht="15.75" customHeight="1">
      <c r="A57" s="41" t="s">
        <v>49</v>
      </c>
      <c r="B57" s="34">
        <f t="shared" si="7"/>
        <v>9</v>
      </c>
      <c r="C57" s="32">
        <v>4</v>
      </c>
      <c r="D57" s="32">
        <v>5</v>
      </c>
      <c r="E57" s="32">
        <f t="shared" si="3"/>
        <v>37</v>
      </c>
      <c r="F57" s="32">
        <v>21</v>
      </c>
      <c r="G57" s="32">
        <v>16</v>
      </c>
      <c r="H57" s="33">
        <v>-28</v>
      </c>
      <c r="I57" s="31">
        <f t="shared" si="4"/>
        <v>52</v>
      </c>
      <c r="J57" s="32">
        <v>26</v>
      </c>
      <c r="K57" s="32">
        <v>26</v>
      </c>
      <c r="L57" s="32">
        <f t="shared" si="5"/>
        <v>118</v>
      </c>
      <c r="M57" s="32">
        <v>68</v>
      </c>
      <c r="N57" s="32">
        <v>50</v>
      </c>
      <c r="O57" s="33">
        <v>-66</v>
      </c>
      <c r="P57" s="33">
        <f t="shared" si="8"/>
        <v>-94</v>
      </c>
      <c r="Q57" s="1">
        <f t="shared" si="6"/>
        <v>1729</v>
      </c>
      <c r="R57" s="34">
        <v>807</v>
      </c>
      <c r="S57" s="35">
        <v>922</v>
      </c>
      <c r="T57" s="1">
        <v>751</v>
      </c>
      <c r="U57" s="31">
        <v>26</v>
      </c>
      <c r="V57" s="32">
        <v>56</v>
      </c>
      <c r="W57" s="32">
        <f t="shared" si="21"/>
        <v>-30</v>
      </c>
      <c r="X57" s="36">
        <f t="shared" si="2"/>
        <v>2.3022636484687085</v>
      </c>
    </row>
    <row r="58" spans="1:24" ht="15.75" customHeight="1">
      <c r="A58" s="52" t="s">
        <v>50</v>
      </c>
      <c r="B58" s="34">
        <f t="shared" si="7"/>
        <v>62</v>
      </c>
      <c r="C58" s="32">
        <v>26</v>
      </c>
      <c r="D58" s="32">
        <v>36</v>
      </c>
      <c r="E58" s="32">
        <f t="shared" si="3"/>
        <v>106</v>
      </c>
      <c r="F58" s="32">
        <v>47</v>
      </c>
      <c r="G58" s="32">
        <v>59</v>
      </c>
      <c r="H58" s="33">
        <v>-44</v>
      </c>
      <c r="I58" s="31">
        <f t="shared" si="4"/>
        <v>228</v>
      </c>
      <c r="J58" s="32">
        <v>120</v>
      </c>
      <c r="K58" s="32">
        <v>108</v>
      </c>
      <c r="L58" s="32">
        <f t="shared" si="5"/>
        <v>333</v>
      </c>
      <c r="M58" s="32">
        <v>166</v>
      </c>
      <c r="N58" s="32">
        <v>167</v>
      </c>
      <c r="O58" s="33">
        <v>-105</v>
      </c>
      <c r="P58" s="33">
        <f t="shared" si="8"/>
        <v>-149</v>
      </c>
      <c r="Q58" s="1">
        <f t="shared" si="6"/>
        <v>8094</v>
      </c>
      <c r="R58" s="34">
        <v>3871</v>
      </c>
      <c r="S58" s="35">
        <v>4223</v>
      </c>
      <c r="T58" s="1">
        <v>2496</v>
      </c>
      <c r="U58" s="31">
        <v>91</v>
      </c>
      <c r="V58" s="32">
        <v>101</v>
      </c>
      <c r="W58" s="32">
        <f t="shared" si="21"/>
        <v>-10</v>
      </c>
      <c r="X58" s="36">
        <f t="shared" si="2"/>
        <v>3.2427884615384617</v>
      </c>
    </row>
    <row r="59" spans="1:24" ht="15.75" customHeight="1">
      <c r="A59" s="52" t="s">
        <v>51</v>
      </c>
      <c r="B59" s="34">
        <f t="shared" si="7"/>
        <v>7</v>
      </c>
      <c r="C59" s="32">
        <v>4</v>
      </c>
      <c r="D59" s="32">
        <v>3</v>
      </c>
      <c r="E59" s="32">
        <f t="shared" si="3"/>
        <v>36</v>
      </c>
      <c r="F59" s="32">
        <v>21</v>
      </c>
      <c r="G59" s="32">
        <v>15</v>
      </c>
      <c r="H59" s="33">
        <v>-29</v>
      </c>
      <c r="I59" s="31">
        <f t="shared" si="4"/>
        <v>61</v>
      </c>
      <c r="J59" s="32">
        <v>39</v>
      </c>
      <c r="K59" s="32">
        <v>22</v>
      </c>
      <c r="L59" s="32">
        <f t="shared" si="5"/>
        <v>90</v>
      </c>
      <c r="M59" s="32">
        <v>51</v>
      </c>
      <c r="N59" s="32">
        <v>39</v>
      </c>
      <c r="O59" s="33">
        <v>-29</v>
      </c>
      <c r="P59" s="33">
        <f t="shared" si="8"/>
        <v>-58</v>
      </c>
      <c r="Q59" s="1">
        <f t="shared" si="6"/>
        <v>1493</v>
      </c>
      <c r="R59" s="34">
        <v>732</v>
      </c>
      <c r="S59" s="35">
        <v>761</v>
      </c>
      <c r="T59" s="1">
        <v>623</v>
      </c>
      <c r="U59" s="31">
        <v>34</v>
      </c>
      <c r="V59" s="32">
        <v>45</v>
      </c>
      <c r="W59" s="32">
        <f t="shared" si="21"/>
        <v>-11</v>
      </c>
      <c r="X59" s="36">
        <f t="shared" si="2"/>
        <v>2.3964686998394864</v>
      </c>
    </row>
    <row r="60" spans="1:24" ht="15.75" customHeight="1">
      <c r="A60" s="38" t="s">
        <v>44</v>
      </c>
      <c r="B60" s="24">
        <f>SUM(B61:B68)</f>
        <v>456</v>
      </c>
      <c r="C60" s="25">
        <f aca="true" t="shared" si="22" ref="C60:V60">SUM(C61:C68)</f>
        <v>236</v>
      </c>
      <c r="D60" s="25">
        <f t="shared" si="22"/>
        <v>220</v>
      </c>
      <c r="E60" s="25">
        <f t="shared" si="22"/>
        <v>672</v>
      </c>
      <c r="F60" s="25">
        <f t="shared" si="22"/>
        <v>374</v>
      </c>
      <c r="G60" s="25">
        <f t="shared" si="22"/>
        <v>298</v>
      </c>
      <c r="H60" s="26">
        <f t="shared" si="22"/>
        <v>-216</v>
      </c>
      <c r="I60" s="24">
        <f t="shared" si="22"/>
        <v>2417</v>
      </c>
      <c r="J60" s="25">
        <f t="shared" si="22"/>
        <v>1197</v>
      </c>
      <c r="K60" s="25">
        <f t="shared" si="22"/>
        <v>1220</v>
      </c>
      <c r="L60" s="25">
        <f t="shared" si="22"/>
        <v>2518</v>
      </c>
      <c r="M60" s="25">
        <f t="shared" si="22"/>
        <v>1233</v>
      </c>
      <c r="N60" s="25">
        <f t="shared" si="22"/>
        <v>1285</v>
      </c>
      <c r="O60" s="26">
        <f t="shared" si="22"/>
        <v>-101</v>
      </c>
      <c r="P60" s="26">
        <f t="shared" si="22"/>
        <v>-317</v>
      </c>
      <c r="Q60" s="67">
        <f t="shared" si="22"/>
        <v>56057</v>
      </c>
      <c r="R60" s="27">
        <f t="shared" si="22"/>
        <v>26638</v>
      </c>
      <c r="S60" s="28">
        <f t="shared" si="22"/>
        <v>29419</v>
      </c>
      <c r="T60" s="67">
        <f t="shared" si="22"/>
        <v>18859</v>
      </c>
      <c r="U60" s="24">
        <f t="shared" si="22"/>
        <v>1024</v>
      </c>
      <c r="V60" s="25">
        <f t="shared" si="22"/>
        <v>947</v>
      </c>
      <c r="W60" s="25">
        <f>SUM(W61:W68)</f>
        <v>77</v>
      </c>
      <c r="X60" s="29">
        <f t="shared" si="2"/>
        <v>2.972426957951111</v>
      </c>
    </row>
    <row r="61" spans="1:24" ht="15.75" customHeight="1">
      <c r="A61" s="30" t="s">
        <v>37</v>
      </c>
      <c r="B61" s="31">
        <f t="shared" si="7"/>
        <v>51</v>
      </c>
      <c r="C61" s="32">
        <v>24</v>
      </c>
      <c r="D61" s="32">
        <v>27</v>
      </c>
      <c r="E61" s="32">
        <f t="shared" si="3"/>
        <v>50</v>
      </c>
      <c r="F61" s="32">
        <v>28</v>
      </c>
      <c r="G61" s="32">
        <v>22</v>
      </c>
      <c r="H61" s="33">
        <v>1</v>
      </c>
      <c r="I61" s="31">
        <f t="shared" si="4"/>
        <v>253</v>
      </c>
      <c r="J61" s="32">
        <v>131</v>
      </c>
      <c r="K61" s="32">
        <v>122</v>
      </c>
      <c r="L61" s="32">
        <f t="shared" si="5"/>
        <v>166</v>
      </c>
      <c r="M61" s="32">
        <v>82</v>
      </c>
      <c r="N61" s="32">
        <v>84</v>
      </c>
      <c r="O61" s="33">
        <v>87</v>
      </c>
      <c r="P61" s="33">
        <f t="shared" si="8"/>
        <v>88</v>
      </c>
      <c r="Q61" s="1">
        <f t="shared" si="6"/>
        <v>5194</v>
      </c>
      <c r="R61" s="34">
        <v>2462</v>
      </c>
      <c r="S61" s="35">
        <v>2732</v>
      </c>
      <c r="T61" s="1">
        <v>1630</v>
      </c>
      <c r="U61" s="31">
        <v>65</v>
      </c>
      <c r="V61" s="32">
        <v>20</v>
      </c>
      <c r="W61" s="32">
        <f aca="true" t="shared" si="23" ref="W61:W68">U61-V61</f>
        <v>45</v>
      </c>
      <c r="X61" s="36">
        <f t="shared" si="2"/>
        <v>3.1865030674846624</v>
      </c>
    </row>
    <row r="62" spans="1:24" ht="13.5">
      <c r="A62" s="30" t="s">
        <v>38</v>
      </c>
      <c r="B62" s="31">
        <f t="shared" si="7"/>
        <v>66</v>
      </c>
      <c r="C62" s="32">
        <v>31</v>
      </c>
      <c r="D62" s="32">
        <v>35</v>
      </c>
      <c r="E62" s="32">
        <f t="shared" si="3"/>
        <v>79</v>
      </c>
      <c r="F62" s="32">
        <v>42</v>
      </c>
      <c r="G62" s="32">
        <v>37</v>
      </c>
      <c r="H62" s="33">
        <v>-13</v>
      </c>
      <c r="I62" s="31">
        <f t="shared" si="4"/>
        <v>257</v>
      </c>
      <c r="J62" s="32">
        <v>119</v>
      </c>
      <c r="K62" s="32">
        <v>138</v>
      </c>
      <c r="L62" s="32">
        <f t="shared" si="5"/>
        <v>226</v>
      </c>
      <c r="M62" s="32">
        <v>122</v>
      </c>
      <c r="N62" s="32">
        <v>104</v>
      </c>
      <c r="O62" s="33">
        <v>31</v>
      </c>
      <c r="P62" s="33">
        <f t="shared" si="8"/>
        <v>18</v>
      </c>
      <c r="Q62" s="1">
        <f t="shared" si="6"/>
        <v>6221</v>
      </c>
      <c r="R62" s="34">
        <v>2974</v>
      </c>
      <c r="S62" s="35">
        <v>3247</v>
      </c>
      <c r="T62" s="1">
        <v>1862</v>
      </c>
      <c r="U62" s="31">
        <v>87</v>
      </c>
      <c r="V62" s="32">
        <v>65</v>
      </c>
      <c r="W62" s="32">
        <f t="shared" si="23"/>
        <v>22</v>
      </c>
      <c r="X62" s="36">
        <f t="shared" si="2"/>
        <v>3.341031149301826</v>
      </c>
    </row>
    <row r="63" spans="1:24" ht="13.5">
      <c r="A63" s="30" t="s">
        <v>39</v>
      </c>
      <c r="B63" s="31">
        <f t="shared" si="7"/>
        <v>135</v>
      </c>
      <c r="C63" s="32">
        <v>75</v>
      </c>
      <c r="D63" s="32">
        <v>60</v>
      </c>
      <c r="E63" s="32">
        <f t="shared" si="3"/>
        <v>202</v>
      </c>
      <c r="F63" s="32">
        <v>120</v>
      </c>
      <c r="G63" s="32">
        <v>82</v>
      </c>
      <c r="H63" s="33">
        <v>-67</v>
      </c>
      <c r="I63" s="31">
        <f t="shared" si="4"/>
        <v>836</v>
      </c>
      <c r="J63" s="32">
        <v>432</v>
      </c>
      <c r="K63" s="32">
        <v>404</v>
      </c>
      <c r="L63" s="32">
        <f t="shared" si="5"/>
        <v>962</v>
      </c>
      <c r="M63" s="32">
        <v>469</v>
      </c>
      <c r="N63" s="32">
        <v>493</v>
      </c>
      <c r="O63" s="33">
        <v>-126</v>
      </c>
      <c r="P63" s="33">
        <f t="shared" si="8"/>
        <v>-193</v>
      </c>
      <c r="Q63" s="1">
        <f t="shared" si="6"/>
        <v>18500</v>
      </c>
      <c r="R63" s="34">
        <v>8747</v>
      </c>
      <c r="S63" s="35">
        <v>9753</v>
      </c>
      <c r="T63" s="1">
        <v>6562</v>
      </c>
      <c r="U63" s="31">
        <v>480</v>
      </c>
      <c r="V63" s="32">
        <v>496</v>
      </c>
      <c r="W63" s="32">
        <f t="shared" si="23"/>
        <v>-16</v>
      </c>
      <c r="X63" s="36">
        <f t="shared" si="2"/>
        <v>2.8192624199939043</v>
      </c>
    </row>
    <row r="64" spans="1:24" ht="13.5">
      <c r="A64" s="30" t="s">
        <v>40</v>
      </c>
      <c r="B64" s="31">
        <f t="shared" si="7"/>
        <v>43</v>
      </c>
      <c r="C64" s="32">
        <v>22</v>
      </c>
      <c r="D64" s="32">
        <v>21</v>
      </c>
      <c r="E64" s="32">
        <f t="shared" si="3"/>
        <v>85</v>
      </c>
      <c r="F64" s="32">
        <v>51</v>
      </c>
      <c r="G64" s="32">
        <v>34</v>
      </c>
      <c r="H64" s="33">
        <v>-42</v>
      </c>
      <c r="I64" s="31">
        <f t="shared" si="4"/>
        <v>201</v>
      </c>
      <c r="J64" s="32">
        <v>103</v>
      </c>
      <c r="K64" s="32">
        <v>98</v>
      </c>
      <c r="L64" s="32">
        <f t="shared" si="5"/>
        <v>192</v>
      </c>
      <c r="M64" s="32">
        <v>93</v>
      </c>
      <c r="N64" s="32">
        <v>99</v>
      </c>
      <c r="O64" s="33">
        <v>9</v>
      </c>
      <c r="P64" s="33">
        <f t="shared" si="8"/>
        <v>-33</v>
      </c>
      <c r="Q64" s="1">
        <f t="shared" si="6"/>
        <v>6056</v>
      </c>
      <c r="R64" s="34">
        <v>2877</v>
      </c>
      <c r="S64" s="35">
        <v>3179</v>
      </c>
      <c r="T64" s="1">
        <v>2054</v>
      </c>
      <c r="U64" s="31">
        <v>85</v>
      </c>
      <c r="V64" s="32">
        <v>65</v>
      </c>
      <c r="W64" s="32">
        <f t="shared" si="23"/>
        <v>20</v>
      </c>
      <c r="X64" s="36">
        <f t="shared" si="2"/>
        <v>2.9483933787731256</v>
      </c>
    </row>
    <row r="65" spans="1:24" ht="13.5">
      <c r="A65" s="30" t="s">
        <v>41</v>
      </c>
      <c r="B65" s="31">
        <f t="shared" si="7"/>
        <v>49</v>
      </c>
      <c r="C65" s="32">
        <v>25</v>
      </c>
      <c r="D65" s="32">
        <v>24</v>
      </c>
      <c r="E65" s="32">
        <f t="shared" si="3"/>
        <v>56</v>
      </c>
      <c r="F65" s="32">
        <v>22</v>
      </c>
      <c r="G65" s="32">
        <v>34</v>
      </c>
      <c r="H65" s="33">
        <v>-7</v>
      </c>
      <c r="I65" s="31">
        <f t="shared" si="4"/>
        <v>184</v>
      </c>
      <c r="J65" s="32">
        <v>92</v>
      </c>
      <c r="K65" s="32">
        <v>92</v>
      </c>
      <c r="L65" s="32">
        <f t="shared" si="5"/>
        <v>244</v>
      </c>
      <c r="M65" s="32">
        <v>112</v>
      </c>
      <c r="N65" s="32">
        <v>132</v>
      </c>
      <c r="O65" s="33">
        <v>-60</v>
      </c>
      <c r="P65" s="33">
        <f t="shared" si="8"/>
        <v>-67</v>
      </c>
      <c r="Q65" s="1">
        <f t="shared" si="6"/>
        <v>5551</v>
      </c>
      <c r="R65" s="34">
        <v>2641</v>
      </c>
      <c r="S65" s="35">
        <v>2910</v>
      </c>
      <c r="T65" s="1">
        <v>1778</v>
      </c>
      <c r="U65" s="31">
        <v>28</v>
      </c>
      <c r="V65" s="32">
        <v>34</v>
      </c>
      <c r="W65" s="32">
        <f t="shared" si="23"/>
        <v>-6</v>
      </c>
      <c r="X65" s="36">
        <f t="shared" si="2"/>
        <v>3.122047244094488</v>
      </c>
    </row>
    <row r="66" spans="1:24" ht="13.5">
      <c r="A66" s="30" t="s">
        <v>42</v>
      </c>
      <c r="B66" s="31">
        <f t="shared" si="7"/>
        <v>92</v>
      </c>
      <c r="C66" s="32">
        <v>47</v>
      </c>
      <c r="D66" s="32">
        <v>45</v>
      </c>
      <c r="E66" s="32">
        <f t="shared" si="3"/>
        <v>110</v>
      </c>
      <c r="F66" s="32">
        <v>63</v>
      </c>
      <c r="G66" s="32">
        <v>47</v>
      </c>
      <c r="H66" s="33">
        <v>-18</v>
      </c>
      <c r="I66" s="31">
        <f t="shared" si="4"/>
        <v>503</v>
      </c>
      <c r="J66" s="32">
        <v>228</v>
      </c>
      <c r="K66" s="32">
        <v>275</v>
      </c>
      <c r="L66" s="32">
        <f t="shared" si="5"/>
        <v>444</v>
      </c>
      <c r="M66" s="32">
        <v>203</v>
      </c>
      <c r="N66" s="32">
        <v>241</v>
      </c>
      <c r="O66" s="33">
        <v>59</v>
      </c>
      <c r="P66" s="33">
        <f t="shared" si="8"/>
        <v>41</v>
      </c>
      <c r="Q66" s="1">
        <f t="shared" si="6"/>
        <v>9751</v>
      </c>
      <c r="R66" s="34">
        <v>4604</v>
      </c>
      <c r="S66" s="35">
        <v>5147</v>
      </c>
      <c r="T66" s="1">
        <v>3004</v>
      </c>
      <c r="U66" s="31">
        <v>196</v>
      </c>
      <c r="V66" s="32">
        <v>144</v>
      </c>
      <c r="W66" s="32">
        <f t="shared" si="23"/>
        <v>52</v>
      </c>
      <c r="X66" s="36">
        <f t="shared" si="2"/>
        <v>3.2460053262316912</v>
      </c>
    </row>
    <row r="67" spans="1:24" ht="13.5">
      <c r="A67" s="30" t="s">
        <v>43</v>
      </c>
      <c r="B67" s="31">
        <f t="shared" si="7"/>
        <v>10</v>
      </c>
      <c r="C67" s="32">
        <v>7</v>
      </c>
      <c r="D67" s="32">
        <v>3</v>
      </c>
      <c r="E67" s="32">
        <f t="shared" si="3"/>
        <v>48</v>
      </c>
      <c r="F67" s="32">
        <v>24</v>
      </c>
      <c r="G67" s="32">
        <v>24</v>
      </c>
      <c r="H67" s="33">
        <v>-38</v>
      </c>
      <c r="I67" s="31">
        <f t="shared" si="4"/>
        <v>105</v>
      </c>
      <c r="J67" s="32">
        <v>55</v>
      </c>
      <c r="K67" s="32">
        <v>50</v>
      </c>
      <c r="L67" s="32">
        <f t="shared" si="5"/>
        <v>147</v>
      </c>
      <c r="M67" s="32">
        <v>81</v>
      </c>
      <c r="N67" s="32">
        <v>66</v>
      </c>
      <c r="O67" s="33">
        <v>-42</v>
      </c>
      <c r="P67" s="33">
        <f t="shared" si="8"/>
        <v>-80</v>
      </c>
      <c r="Q67" s="1">
        <f t="shared" si="6"/>
        <v>2605</v>
      </c>
      <c r="R67" s="34">
        <v>1275</v>
      </c>
      <c r="S67" s="35">
        <v>1330</v>
      </c>
      <c r="T67" s="1">
        <v>1091</v>
      </c>
      <c r="U67" s="31">
        <v>52</v>
      </c>
      <c r="V67" s="32">
        <v>79</v>
      </c>
      <c r="W67" s="32">
        <f t="shared" si="23"/>
        <v>-27</v>
      </c>
      <c r="X67" s="36">
        <f t="shared" si="2"/>
        <v>2.387717690192484</v>
      </c>
    </row>
    <row r="68" spans="1:24" ht="14.25" thickBot="1">
      <c r="A68" s="53" t="s">
        <v>87</v>
      </c>
      <c r="B68" s="54">
        <f t="shared" si="7"/>
        <v>10</v>
      </c>
      <c r="C68" s="55">
        <v>5</v>
      </c>
      <c r="D68" s="55">
        <v>5</v>
      </c>
      <c r="E68" s="55">
        <f t="shared" si="3"/>
        <v>42</v>
      </c>
      <c r="F68" s="55">
        <v>24</v>
      </c>
      <c r="G68" s="55">
        <v>18</v>
      </c>
      <c r="H68" s="56">
        <v>-32</v>
      </c>
      <c r="I68" s="54">
        <f t="shared" si="4"/>
        <v>78</v>
      </c>
      <c r="J68" s="55">
        <v>37</v>
      </c>
      <c r="K68" s="55">
        <v>41</v>
      </c>
      <c r="L68" s="55">
        <f t="shared" si="5"/>
        <v>137</v>
      </c>
      <c r="M68" s="55">
        <v>71</v>
      </c>
      <c r="N68" s="55">
        <v>66</v>
      </c>
      <c r="O68" s="56">
        <v>-59</v>
      </c>
      <c r="P68" s="57">
        <f t="shared" si="8"/>
        <v>-91</v>
      </c>
      <c r="Q68" s="3">
        <f t="shared" si="6"/>
        <v>2179</v>
      </c>
      <c r="R68" s="58">
        <v>1058</v>
      </c>
      <c r="S68" s="59">
        <v>1121</v>
      </c>
      <c r="T68" s="3">
        <v>878</v>
      </c>
      <c r="U68" s="54">
        <v>31</v>
      </c>
      <c r="V68" s="55">
        <v>44</v>
      </c>
      <c r="W68" s="55">
        <f t="shared" si="23"/>
        <v>-13</v>
      </c>
      <c r="X68" s="60">
        <f t="shared" si="2"/>
        <v>2.4817767653758542</v>
      </c>
    </row>
    <row r="69" ht="13.5">
      <c r="U69" s="61" t="s">
        <v>84</v>
      </c>
    </row>
    <row r="70" ht="13.5">
      <c r="B70" s="7" t="s">
        <v>83</v>
      </c>
    </row>
    <row r="73" spans="9:20" ht="13.5">
      <c r="I73" s="62"/>
      <c r="J73" s="62"/>
      <c r="K73" s="62"/>
      <c r="L73" s="62"/>
      <c r="M73" s="62"/>
      <c r="N73" s="62"/>
      <c r="Q73" s="62"/>
      <c r="R73" s="62"/>
      <c r="S73" s="62"/>
      <c r="T73" s="62"/>
    </row>
    <row r="74" spans="9:19" ht="13.5">
      <c r="I74" s="62"/>
      <c r="J74" s="62"/>
      <c r="K74" s="62"/>
      <c r="L74" s="62"/>
      <c r="M74" s="62"/>
      <c r="N74" s="62"/>
      <c r="Q74" s="62"/>
      <c r="S74" s="62"/>
    </row>
    <row r="75" spans="8:21" ht="13.5">
      <c r="H75" s="62"/>
      <c r="I75" s="62"/>
      <c r="J75" s="62"/>
      <c r="K75" s="62"/>
      <c r="L75" s="62"/>
      <c r="M75" s="62"/>
      <c r="N75" s="62"/>
      <c r="O75" s="62"/>
      <c r="Q75" s="62"/>
      <c r="R75" s="62"/>
      <c r="S75" s="62"/>
      <c r="T75" s="62"/>
      <c r="U75" s="62"/>
    </row>
    <row r="76" spans="9:20" ht="13.5">
      <c r="I76" s="62"/>
      <c r="J76" s="62"/>
      <c r="K76" s="62"/>
      <c r="L76" s="62"/>
      <c r="M76" s="62"/>
      <c r="N76" s="62"/>
      <c r="O76" s="62"/>
      <c r="Q76" s="62"/>
      <c r="R76" s="62"/>
      <c r="S76" s="62"/>
      <c r="T76" s="62"/>
    </row>
    <row r="77" spans="9:19" ht="13.5">
      <c r="I77" s="62"/>
      <c r="J77" s="62"/>
      <c r="K77" s="62"/>
      <c r="L77" s="62"/>
      <c r="M77" s="62"/>
      <c r="N77" s="62"/>
      <c r="O77" s="62"/>
      <c r="Q77" s="62"/>
      <c r="R77" s="62"/>
      <c r="S77" s="62"/>
    </row>
    <row r="78" spans="9:20" ht="13.5">
      <c r="I78" s="62"/>
      <c r="J78" s="62"/>
      <c r="K78" s="62"/>
      <c r="L78" s="62"/>
      <c r="M78" s="62"/>
      <c r="N78" s="62"/>
      <c r="O78" s="62"/>
      <c r="Q78" s="62"/>
      <c r="R78" s="62"/>
      <c r="S78" s="62"/>
      <c r="T78" s="62"/>
    </row>
    <row r="79" spans="9:20" ht="13.5">
      <c r="I79" s="62"/>
      <c r="J79" s="62"/>
      <c r="K79" s="62"/>
      <c r="L79" s="62"/>
      <c r="M79" s="62"/>
      <c r="N79" s="62"/>
      <c r="O79" s="62"/>
      <c r="Q79" s="62"/>
      <c r="R79" s="62"/>
      <c r="S79" s="62"/>
      <c r="T79" s="62"/>
    </row>
    <row r="80" spans="9:20" ht="13.5">
      <c r="I80" s="62"/>
      <c r="J80" s="62"/>
      <c r="K80" s="62"/>
      <c r="L80" s="62"/>
      <c r="M80" s="62"/>
      <c r="N80" s="62"/>
      <c r="P80" s="62"/>
      <c r="Q80" s="62"/>
      <c r="R80" s="62"/>
      <c r="S80" s="62"/>
      <c r="T80" s="62"/>
    </row>
    <row r="81" spans="10:20" ht="13.5">
      <c r="J81" s="62"/>
      <c r="K81" s="62"/>
      <c r="L81" s="62"/>
      <c r="M81" s="62"/>
      <c r="N81" s="62"/>
      <c r="O81" s="62"/>
      <c r="Q81" s="62"/>
      <c r="R81" s="62"/>
      <c r="S81" s="62"/>
      <c r="T81" s="62"/>
    </row>
    <row r="82" spans="17:20" ht="13.5">
      <c r="Q82" s="62"/>
      <c r="R82" s="62"/>
      <c r="S82" s="62"/>
      <c r="T82" s="62"/>
    </row>
    <row r="83" spans="17:20" ht="13.5">
      <c r="Q83" s="62"/>
      <c r="R83" s="62"/>
      <c r="S83" s="62"/>
      <c r="T83" s="62"/>
    </row>
    <row r="84" spans="8:20" ht="13.5">
      <c r="H84" s="62"/>
      <c r="I84" s="62"/>
      <c r="L84" s="62"/>
      <c r="Q84" s="62"/>
      <c r="R84" s="62"/>
      <c r="S84" s="62"/>
      <c r="T84" s="62"/>
    </row>
    <row r="85" spans="8:20" ht="13.5">
      <c r="H85" s="62"/>
      <c r="I85" s="62"/>
      <c r="L85" s="62"/>
      <c r="Q85" s="62"/>
      <c r="R85" s="62"/>
      <c r="S85" s="62"/>
      <c r="T85" s="62"/>
    </row>
    <row r="86" spans="9:20" ht="13.5">
      <c r="I86" s="62"/>
      <c r="J86" s="62"/>
      <c r="O86" s="62"/>
      <c r="P86" s="62"/>
      <c r="Q86" s="62"/>
      <c r="R86" s="62"/>
      <c r="S86" s="62"/>
      <c r="T86" s="62"/>
    </row>
    <row r="87" spans="8:20" ht="13.5">
      <c r="H87" s="62"/>
      <c r="I87" s="62"/>
      <c r="L87" s="62"/>
      <c r="Q87" s="62"/>
      <c r="R87" s="62"/>
      <c r="S87" s="62"/>
      <c r="T87" s="62"/>
    </row>
    <row r="88" spans="9:20" ht="13.5">
      <c r="I88" s="62"/>
      <c r="L88" s="62"/>
      <c r="Q88" s="62"/>
      <c r="R88" s="62"/>
      <c r="S88" s="62"/>
      <c r="T88" s="62"/>
    </row>
    <row r="89" spans="10:20" ht="13.5">
      <c r="J89" s="62"/>
      <c r="Q89" s="62"/>
      <c r="R89" s="62"/>
      <c r="S89" s="62"/>
      <c r="T89" s="62"/>
    </row>
    <row r="90" spans="17:20" ht="13.5">
      <c r="Q90" s="62"/>
      <c r="R90" s="62"/>
      <c r="S90" s="62"/>
      <c r="T90" s="62"/>
    </row>
    <row r="91" spans="17:20" ht="13.5">
      <c r="Q91" s="62"/>
      <c r="R91" s="62"/>
      <c r="S91" s="62"/>
      <c r="T91" s="62"/>
    </row>
    <row r="92" spans="17:19" ht="13.5">
      <c r="Q92" s="62"/>
      <c r="R92" s="62"/>
      <c r="S92" s="62"/>
    </row>
    <row r="93" spans="8:21" ht="13.5">
      <c r="H93" s="62"/>
      <c r="I93" s="62"/>
      <c r="Q93" s="62"/>
      <c r="R93" s="62"/>
      <c r="S93" s="62"/>
      <c r="T93" s="62"/>
      <c r="U93" s="62"/>
    </row>
    <row r="94" spans="12:19" ht="13.5">
      <c r="L94" s="62"/>
      <c r="Q94" s="62"/>
      <c r="R94" s="62"/>
      <c r="S94" s="62"/>
    </row>
    <row r="95" spans="9:23" ht="13.5">
      <c r="I95" s="62"/>
      <c r="L95" s="62"/>
      <c r="Q95" s="62"/>
      <c r="R95" s="62"/>
      <c r="S95" s="62"/>
      <c r="T95" s="62"/>
      <c r="W95" s="62"/>
    </row>
    <row r="96" spans="12:20" ht="13.5">
      <c r="L96" s="62"/>
      <c r="Q96" s="62"/>
      <c r="R96" s="62"/>
      <c r="S96" s="62"/>
      <c r="T96" s="62"/>
    </row>
    <row r="97" spans="9:20" ht="13.5">
      <c r="I97" s="62"/>
      <c r="Q97" s="62"/>
      <c r="R97" s="62"/>
      <c r="S97" s="62"/>
      <c r="T97" s="62"/>
    </row>
    <row r="98" spans="17:20" ht="13.5">
      <c r="Q98" s="62"/>
      <c r="R98" s="62"/>
      <c r="S98" s="62"/>
      <c r="T98" s="62"/>
    </row>
    <row r="99" spans="17:20" ht="13.5">
      <c r="Q99" s="62"/>
      <c r="R99" s="62"/>
      <c r="S99" s="62"/>
      <c r="T99" s="62"/>
    </row>
    <row r="100" spans="17:20" ht="13.5">
      <c r="Q100" s="62"/>
      <c r="R100" s="62"/>
      <c r="S100" s="62"/>
      <c r="T100" s="62"/>
    </row>
    <row r="101" spans="9:20" ht="13.5">
      <c r="I101" s="62"/>
      <c r="J101" s="62"/>
      <c r="L101" s="62"/>
      <c r="M101" s="62"/>
      <c r="N101" s="62"/>
      <c r="Q101" s="62"/>
      <c r="R101" s="62"/>
      <c r="S101" s="62"/>
      <c r="T101" s="62"/>
    </row>
    <row r="102" spans="9:20" ht="13.5">
      <c r="I102" s="62"/>
      <c r="J102" s="62"/>
      <c r="K102" s="62"/>
      <c r="L102" s="62"/>
      <c r="M102" s="62"/>
      <c r="N102" s="62"/>
      <c r="R102" s="62"/>
      <c r="S102" s="62"/>
      <c r="T102" s="63"/>
    </row>
    <row r="103" spans="9:20" ht="13.5">
      <c r="I103" s="62"/>
      <c r="J103" s="62"/>
      <c r="K103" s="62"/>
      <c r="L103" s="62"/>
      <c r="M103" s="62"/>
      <c r="N103" s="62"/>
      <c r="Q103" s="62"/>
      <c r="R103" s="62"/>
      <c r="S103" s="62"/>
      <c r="T103" s="62"/>
    </row>
    <row r="104" spans="9:20" ht="13.5">
      <c r="I104" s="62"/>
      <c r="J104" s="62"/>
      <c r="K104" s="62"/>
      <c r="L104" s="62"/>
      <c r="M104" s="62"/>
      <c r="N104" s="62"/>
      <c r="O104" s="62"/>
      <c r="Q104" s="62"/>
      <c r="R104" s="62"/>
      <c r="S104" s="62"/>
      <c r="T104" s="62"/>
    </row>
    <row r="105" spans="9:21" ht="13.5">
      <c r="I105" s="62"/>
      <c r="L105" s="62"/>
      <c r="Q105" s="65"/>
      <c r="R105" s="62"/>
      <c r="S105" s="62"/>
      <c r="T105" s="62"/>
      <c r="U105" s="62"/>
    </row>
    <row r="106" spans="12:21" ht="13.5">
      <c r="L106" s="62"/>
      <c r="Q106" s="62"/>
      <c r="R106" s="62"/>
      <c r="S106" s="62"/>
      <c r="T106" s="62"/>
      <c r="U106" s="62"/>
    </row>
    <row r="107" spans="10:20" ht="13.5">
      <c r="J107" s="62"/>
      <c r="M107" s="62"/>
      <c r="Q107" s="62"/>
      <c r="R107" s="62"/>
      <c r="S107" s="62"/>
      <c r="T107" s="62"/>
    </row>
    <row r="108" spans="8:20" ht="13.5">
      <c r="H108" s="62"/>
      <c r="Q108" s="62"/>
      <c r="R108" s="62"/>
      <c r="S108" s="62"/>
      <c r="T108" s="62"/>
    </row>
    <row r="109" spans="8:20" ht="13.5">
      <c r="H109" s="62"/>
      <c r="Q109" s="62"/>
      <c r="R109" s="62"/>
      <c r="S109" s="62"/>
      <c r="T109" s="62"/>
    </row>
    <row r="110" spans="17:20" ht="13.5">
      <c r="Q110" s="62"/>
      <c r="R110" s="62"/>
      <c r="S110" s="62"/>
      <c r="T110" s="62"/>
    </row>
    <row r="111" spans="18:21" ht="13.5">
      <c r="R111" s="62"/>
      <c r="S111" s="62"/>
      <c r="T111" s="62"/>
      <c r="U111" s="62"/>
    </row>
    <row r="112" spans="9:20" ht="13.5">
      <c r="I112" s="62"/>
      <c r="Q112" s="62"/>
      <c r="R112" s="62"/>
      <c r="S112" s="62"/>
      <c r="T112" s="62"/>
    </row>
    <row r="113" spans="8:21" ht="13.5">
      <c r="H113" s="62"/>
      <c r="I113" s="62"/>
      <c r="L113" s="62"/>
      <c r="O113" s="62"/>
      <c r="Q113" s="62"/>
      <c r="R113" s="62"/>
      <c r="S113" s="62"/>
      <c r="T113" s="62"/>
      <c r="U113" s="62"/>
    </row>
    <row r="114" spans="9:20" ht="13.5">
      <c r="I114" s="62"/>
      <c r="L114" s="62"/>
      <c r="Q114" s="62"/>
      <c r="R114" s="62"/>
      <c r="S114" s="62"/>
      <c r="T114" s="62"/>
    </row>
    <row r="115" spans="8:21" ht="13.5">
      <c r="H115" s="62"/>
      <c r="O115" s="62"/>
      <c r="P115" s="62"/>
      <c r="R115" s="62"/>
      <c r="S115" s="62"/>
      <c r="T115" s="62"/>
      <c r="U115" s="62"/>
    </row>
    <row r="116" spans="8:21" ht="13.5">
      <c r="H116" s="62"/>
      <c r="I116" s="62"/>
      <c r="L116" s="62"/>
      <c r="R116" s="62"/>
      <c r="S116" s="62"/>
      <c r="T116" s="62"/>
      <c r="U116" s="62"/>
    </row>
    <row r="117" spans="9:21" ht="13.5">
      <c r="I117" s="62"/>
      <c r="K117" s="62"/>
      <c r="L117" s="62"/>
      <c r="M117" s="62"/>
      <c r="N117" s="62"/>
      <c r="Q117" s="62"/>
      <c r="R117" s="62"/>
      <c r="S117" s="62"/>
      <c r="T117" s="62"/>
      <c r="U117" s="62"/>
    </row>
    <row r="118" spans="17:20" ht="13.5">
      <c r="Q118" s="62"/>
      <c r="R118" s="62"/>
      <c r="S118" s="62"/>
      <c r="T118" s="62"/>
    </row>
    <row r="119" spans="9:21" ht="13.5">
      <c r="I119" s="62"/>
      <c r="J119" s="62"/>
      <c r="M119" s="62"/>
      <c r="N119" s="62"/>
      <c r="O119" s="62"/>
      <c r="Q119" s="62"/>
      <c r="R119" s="62"/>
      <c r="S119" s="62"/>
      <c r="T119" s="62"/>
      <c r="U119" s="62"/>
    </row>
    <row r="120" spans="16:21" ht="13.5">
      <c r="P120" s="62"/>
      <c r="Q120" s="62"/>
      <c r="R120" s="62"/>
      <c r="S120" s="62"/>
      <c r="T120" s="62"/>
      <c r="U120" s="62"/>
    </row>
    <row r="121" spans="16:21" ht="13.5">
      <c r="P121" s="62"/>
      <c r="Q121" s="62"/>
      <c r="R121" s="62"/>
      <c r="S121" s="62"/>
      <c r="T121" s="62"/>
      <c r="U121" s="62"/>
    </row>
    <row r="122" spans="19:21" ht="13.5">
      <c r="S122" s="62"/>
      <c r="T122" s="62"/>
      <c r="U122" s="62"/>
    </row>
    <row r="123" spans="9:20" ht="13.5">
      <c r="I123" s="62"/>
      <c r="J123" s="62"/>
      <c r="L123" s="62"/>
      <c r="Q123" s="62"/>
      <c r="R123" s="62"/>
      <c r="S123" s="62"/>
      <c r="T123" s="62"/>
    </row>
    <row r="124" spans="17:19" ht="13.5">
      <c r="Q124" s="62"/>
      <c r="R124" s="62"/>
      <c r="S124" s="62"/>
    </row>
    <row r="125" spans="8:21" ht="13.5">
      <c r="H125" s="62"/>
      <c r="I125" s="62"/>
      <c r="J125" s="62"/>
      <c r="K125" s="62"/>
      <c r="L125" s="62"/>
      <c r="N125" s="62"/>
      <c r="Q125" s="62"/>
      <c r="R125" s="62"/>
      <c r="S125" s="62"/>
      <c r="T125" s="62"/>
      <c r="U125" s="62"/>
    </row>
    <row r="126" spans="8:20" ht="13.5">
      <c r="H126" s="62"/>
      <c r="N126" s="62"/>
      <c r="Q126" s="62"/>
      <c r="R126" s="62"/>
      <c r="S126" s="62"/>
      <c r="T126" s="62"/>
    </row>
    <row r="127" spans="9:20" ht="13.5">
      <c r="I127" s="62"/>
      <c r="J127" s="62"/>
      <c r="L127" s="62"/>
      <c r="M127" s="62"/>
      <c r="N127" s="62"/>
      <c r="Q127" s="62"/>
      <c r="R127" s="62"/>
      <c r="S127" s="62"/>
      <c r="T127" s="62"/>
    </row>
    <row r="128" spans="8:21" ht="13.5">
      <c r="H128" s="62"/>
      <c r="O128" s="62"/>
      <c r="R128" s="62"/>
      <c r="S128" s="62"/>
      <c r="T128" s="62"/>
      <c r="U128" s="62"/>
    </row>
    <row r="129" spans="17:20" ht="13.5">
      <c r="Q129" s="62"/>
      <c r="R129" s="62"/>
      <c r="S129" s="62"/>
      <c r="T129" s="62"/>
    </row>
    <row r="130" spans="13:20" ht="13.5">
      <c r="M130" s="62"/>
      <c r="Q130" s="62"/>
      <c r="R130" s="62"/>
      <c r="S130" s="62"/>
      <c r="T130" s="64"/>
    </row>
    <row r="131" spans="17:21" ht="13.5">
      <c r="Q131" s="65"/>
      <c r="R131" s="62"/>
      <c r="S131" s="62"/>
      <c r="T131" s="62"/>
      <c r="U131" s="62"/>
    </row>
    <row r="132" spans="15:20" ht="13.5">
      <c r="O132" s="62"/>
      <c r="Q132" s="62"/>
      <c r="R132" s="62"/>
      <c r="T132" s="62"/>
    </row>
    <row r="133" spans="17:19" ht="13.5">
      <c r="Q133" s="62"/>
      <c r="S133" s="62"/>
    </row>
    <row r="134" spans="18:20" ht="13.5">
      <c r="R134" s="62"/>
      <c r="T134" s="62"/>
    </row>
    <row r="135" spans="18:20" ht="13.5">
      <c r="R135" s="62"/>
      <c r="T135" s="62"/>
    </row>
    <row r="138" ht="13.5">
      <c r="J138" s="62"/>
    </row>
    <row r="139" ht="13.5">
      <c r="J139" s="62"/>
    </row>
    <row r="141" spans="9:13" ht="13.5">
      <c r="I141" s="62"/>
      <c r="M141" s="62"/>
    </row>
    <row r="142" ht="13.5">
      <c r="I142" s="62"/>
    </row>
    <row r="147" spans="9:12" ht="13.5">
      <c r="I147" s="62"/>
      <c r="L147" s="62"/>
    </row>
    <row r="150" ht="13.5">
      <c r="L150" s="62"/>
    </row>
    <row r="158" ht="13.5">
      <c r="L158" s="62"/>
    </row>
    <row r="165" spans="9:12" ht="13.5">
      <c r="I165" s="62"/>
      <c r="J165" s="62"/>
      <c r="K165" s="62"/>
      <c r="L165" s="62"/>
    </row>
    <row r="167" ht="13.5">
      <c r="L167" s="62"/>
    </row>
    <row r="168" ht="13.5">
      <c r="L168" s="62"/>
    </row>
    <row r="176" ht="13.5">
      <c r="L176" s="62"/>
    </row>
    <row r="189" ht="13.5">
      <c r="I189" s="62"/>
    </row>
    <row r="200" ht="13.5">
      <c r="D200" s="62"/>
    </row>
    <row r="202" ht="13.5">
      <c r="D202" s="62"/>
    </row>
    <row r="203" ht="13.5">
      <c r="C203" s="62"/>
    </row>
    <row r="204" spans="3:4" ht="13.5">
      <c r="C204" s="62"/>
      <c r="D204" s="62"/>
    </row>
    <row r="205" ht="13.5">
      <c r="C205" s="64"/>
    </row>
    <row r="207" ht="13.5">
      <c r="D207" s="62"/>
    </row>
    <row r="208" ht="13.5">
      <c r="D208" s="64"/>
    </row>
    <row r="209" ht="13.5">
      <c r="D209" s="62"/>
    </row>
    <row r="212" ht="13.5">
      <c r="D212" s="62"/>
    </row>
    <row r="213" ht="13.5">
      <c r="C213" s="62"/>
    </row>
    <row r="216" ht="13.5">
      <c r="D216" s="62"/>
    </row>
    <row r="217" ht="13.5">
      <c r="C217" s="64"/>
    </row>
    <row r="220" ht="13.5">
      <c r="C220" s="64"/>
    </row>
    <row r="224" ht="13.5">
      <c r="D224" s="62"/>
    </row>
    <row r="225" spans="3:4" ht="13.5">
      <c r="C225" s="62"/>
      <c r="D225" s="64"/>
    </row>
    <row r="228" ht="13.5">
      <c r="C228" s="62"/>
    </row>
    <row r="230" ht="13.5">
      <c r="D230" s="62"/>
    </row>
    <row r="231" ht="13.5">
      <c r="D231" s="62"/>
    </row>
    <row r="234" ht="13.5">
      <c r="C234" s="62"/>
    </row>
  </sheetData>
  <mergeCells count="13">
    <mergeCell ref="B4:H4"/>
    <mergeCell ref="U4:W5"/>
    <mergeCell ref="B5:D5"/>
    <mergeCell ref="E5:G5"/>
    <mergeCell ref="H5:H6"/>
    <mergeCell ref="I5:K5"/>
    <mergeCell ref="L5:N5"/>
    <mergeCell ref="O5:O6"/>
    <mergeCell ref="I4:O4"/>
    <mergeCell ref="P4:P6"/>
    <mergeCell ref="Q4:S5"/>
    <mergeCell ref="T4:T6"/>
    <mergeCell ref="K1:N2"/>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2009-06-25T00:34:57Z</cp:lastPrinted>
  <dcterms:created xsi:type="dcterms:W3CDTF">2009-04-10T02:13:03Z</dcterms:created>
  <dcterms:modified xsi:type="dcterms:W3CDTF">2009-06-25T00:35:02Z</dcterms:modified>
  <cp:category/>
  <cp:version/>
  <cp:contentType/>
  <cp:contentStatus/>
</cp:coreProperties>
</file>