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5.11.193\share1\1050004000\2017(H29)\H_財政\H29研修生1（交付税上席）\01前期(木村)\01_H27決算カード・財政状況資料集\04_ホームページ掲載用\"/>
    </mc:Choice>
  </mc:AlternateContent>
  <bookViews>
    <workbookView xWindow="645" yWindow="300" windowWidth="17445" windowHeight="9750" tabRatio="72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AM34" i="9"/>
  <c r="BE34" i="9" s="1"/>
  <c r="BE35" i="9" s="1"/>
  <c r="BW34" i="9" l="1"/>
  <c r="BW35" i="9" s="1"/>
  <c r="BW36" i="9" s="1"/>
  <c r="BW37" i="9" s="1"/>
  <c r="BW38" i="9" s="1"/>
  <c r="BW39" i="9" s="1"/>
  <c r="BW40" i="9" s="1"/>
  <c r="BW41" i="9" s="1"/>
  <c r="BW42" i="9" s="1"/>
  <c r="CO34" i="9"/>
</calcChain>
</file>

<file path=xl/sharedStrings.xml><?xml version="1.0" encoding="utf-8"?>
<sst xmlns="http://schemas.openxmlformats.org/spreadsheetml/2006/main" count="1057" uniqueCount="558">
  <si>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</si>
  <si>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</si>
  <si>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</si>
  <si>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</si>
  <si>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</si>
  <si>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</si>
  <si>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</si>
  <si>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</si>
  <si>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</si>
  <si>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</si>
  <si>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</si>
  <si>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</si>
  <si>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</si>
  <si>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</si>
  <si>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</si>
  <si>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</si>
  <si>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</si>
  <si>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</si>
  <si>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</si>
  <si>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</si>
  <si>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</si>
  <si>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</si>
  <si>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</si>
  <si>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</si>
  <si>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</si>
  <si>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</si>
  <si>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</si>
  <si>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</si>
  <si>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</si>
  <si>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</si>
  <si>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</si>
  <si>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</si>
  <si>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</si>
  <si>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</si>
  <si>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</si>
  <si>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</si>
  <si>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</si>
  <si>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</si>
  <si>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</si>
  <si>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</si>
  <si>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</si>
  <si>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</si>
  <si>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</si>
  <si>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</si>
  <si>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</si>
  <si>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</si>
  <si>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</si>
  <si>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</si>
  <si>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</si>
  <si>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</si>
  <si>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</si>
  <si>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</si>
  <si>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</si>
  <si>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</si>
  <si>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</si>
  <si>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</si>
  <si>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</si>
  <si>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</si>
  <si>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</si>
  <si>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</si>
  <si>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</si>
  <si>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</si>
  <si>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</si>
  <si>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</si>
  <si>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</si>
  <si>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</si>
  <si>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</si>
  <si>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</si>
  <si>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</si>
  <si>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</si>
  <si>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</si>
  <si>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</si>
  <si>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</si>
  <si>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</si>
  <si>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</si>
  <si>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</si>
  <si>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</si>
  <si>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</si>
  <si>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</si>
  <si>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</si>
  <si>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</si>
  <si>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東みよし町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</si>
  <si>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</si>
  <si>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</si>
  <si>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</si>
  <si>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</si>
  <si>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</si>
  <si>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</si>
  <si>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</si>
  <si>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</si>
  <si>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</si>
  <si>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</si>
  <si>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</si>
  <si>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</si>
  <si>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</si>
  <si>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</si>
  <si>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</si>
  <si>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</si>
  <si>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</si>
  <si>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</si>
  <si>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</si>
  <si>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</si>
  <si>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</si>
  <si>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</si>
  <si>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</si>
  <si>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</si>
  <si>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</si>
  <si>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</si>
  <si>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</si>
  <si>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</si>
  <si>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</si>
  <si>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</si>
  <si>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</si>
  <si>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</si>
  <si>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</si>
  <si>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</si>
  <si>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</si>
  <si>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</si>
  <si>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</si>
  <si>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</si>
  <si>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</si>
  <si>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</si>
  <si>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</si>
  <si>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</si>
  <si>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</si>
  <si>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</si>
  <si>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</si>
  <si>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</si>
  <si>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</si>
  <si>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</si>
  <si>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</si>
  <si>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</si>
  <si>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</si>
  <si>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</si>
  <si>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</si>
  <si>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</si>
  <si>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</si>
  <si>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</si>
  <si>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</si>
  <si>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</si>
  <si>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</si>
  <si>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</si>
  <si>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</si>
  <si>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</si>
  <si>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</si>
  <si>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</si>
  <si>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</si>
  <si>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</si>
  <si>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</si>
  <si>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</si>
  <si>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</si>
  <si>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</si>
  <si>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</si>
  <si>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</si>
  <si>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</si>
  <si>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</si>
  <si>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</si>
  <si>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</si>
  <si>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</si>
  <si>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</si>
  <si>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</si>
  <si>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</si>
  <si>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</si>
  <si>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</si>
  <si>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</si>
  <si>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</si>
  <si>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</si>
  <si>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</si>
  <si>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</si>
  <si>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</si>
  <si>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</si>
  <si>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</si>
  <si>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</si>
  <si>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</si>
  <si>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</si>
  <si>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</si>
  <si>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</si>
  <si>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</si>
  <si>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</si>
  <si>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</si>
  <si>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</si>
  <si>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</si>
  <si>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</si>
  <si>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</si>
  <si>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</si>
  <si>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</si>
  <si>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</si>
  <si>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</si>
  <si>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</si>
  <si>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</si>
  <si>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</si>
  <si>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徳島県東みよし町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</si>
  <si>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</si>
  <si>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</si>
  <si>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</si>
  <si>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</si>
  <si>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</si>
  <si>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</si>
  <si>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</si>
  <si>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</si>
  <si>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</si>
  <si>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</si>
  <si>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</si>
  <si>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</si>
  <si>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</si>
  <si>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</si>
  <si>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</si>
  <si>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</si>
  <si>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</si>
  <si>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</si>
  <si>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</si>
  <si>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</si>
  <si>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</si>
  <si>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</si>
  <si>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</si>
  <si>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</si>
  <si>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</si>
  <si>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</si>
  <si>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</si>
  <si>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</si>
  <si>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</si>
  <si>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</si>
  <si>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</si>
  <si>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</si>
  <si>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</si>
  <si>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</si>
  <si>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</si>
  <si>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</si>
  <si>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</si>
  <si>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</si>
  <si>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</si>
  <si>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</si>
  <si>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</si>
  <si>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</si>
  <si>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</si>
  <si>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</si>
  <si>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</si>
  <si>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</si>
  <si>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</si>
  <si>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</si>
  <si>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</si>
  <si>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</si>
  <si>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</si>
  <si>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</si>
  <si>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</si>
  <si>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</si>
  <si>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</si>
  <si>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</si>
  <si>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</si>
  <si>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</si>
  <si>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</si>
  <si>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</si>
  <si>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</si>
  <si>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</si>
  <si>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</si>
  <si>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</si>
  <si>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</si>
  <si>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</si>
  <si>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</si>
  <si>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</si>
  <si>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</si>
  <si>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</si>
  <si>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</si>
  <si>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</si>
  <si>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</si>
  <si>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</si>
  <si>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</si>
  <si>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</si>
  <si>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</si>
  <si>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</si>
  <si>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</si>
  <si>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</si>
  <si>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</si>
  <si>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</si>
  <si>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</si>
  <si>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</si>
  <si>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</si>
  <si>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</si>
  <si>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</si>
  <si>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</si>
  <si>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</si>
  <si>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</si>
  <si>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</si>
  <si>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</si>
  <si>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</si>
  <si>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</si>
  <si>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</si>
  <si>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</si>
  <si>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</si>
  <si>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</si>
  <si>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</si>
  <si>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</si>
  <si>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</si>
  <si>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</si>
  <si>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</si>
  <si>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</si>
  <si>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</si>
  <si>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</si>
  <si>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</si>
  <si>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</si>
  <si>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</si>
  <si>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</si>
  <si>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</si>
  <si>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</si>
  <si>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</si>
  <si>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</si>
  <si>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</si>
  <si>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</si>
  <si>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</si>
  <si>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</si>
  <si>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</si>
  <si>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</si>
  <si>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</si>
  <si>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</si>
  <si>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</si>
  <si>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</si>
  <si>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</si>
  <si>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</si>
  <si>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</si>
  <si>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</si>
  <si>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</si>
  <si>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</si>
  <si>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</si>
  <si>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</si>
  <si>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</si>
  <si>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</si>
  <si>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</si>
  <si>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</si>
  <si>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</si>
  <si>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</si>
  <si>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</si>
  <si>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</si>
  <si>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</si>
  <si>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</si>
  <si>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</si>
  <si>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</si>
  <si>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</si>
  <si>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</si>
  <si>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</si>
  <si>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徳島県東みよし町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</si>
  <si>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</si>
  <si>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</si>
  <si>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</si>
  <si>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</si>
  <si>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</si>
  <si>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</si>
  <si>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</si>
  <si>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</si>
  <si>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</si>
  <si>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</si>
  <si>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</si>
  <si>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</si>
  <si>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</si>
  <si>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</si>
  <si>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</si>
  <si>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</si>
  <si>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</si>
  <si>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</si>
  <si>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</si>
  <si>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</si>
  <si>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</si>
  <si>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</si>
  <si>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</si>
  <si>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</si>
  <si>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</si>
  <si>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</si>
  <si>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</si>
  <si>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</si>
  <si>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</si>
  <si>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</si>
  <si>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</si>
  <si>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</si>
  <si>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</si>
  <si>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</si>
  <si>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</si>
  <si>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水道事業特別会計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</si>
  <si>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</si>
  <si>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</si>
  <si>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</si>
  <si>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</si>
  <si>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</si>
  <si>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</si>
  <si>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</si>
  <si>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</si>
  <si>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</si>
  <si>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</si>
  <si>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</si>
  <si>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</si>
  <si>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</si>
  <si>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</si>
  <si>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</si>
  <si>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</si>
  <si>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</si>
  <si>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</si>
  <si>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</si>
  <si>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</si>
  <si>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</si>
  <si>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</si>
  <si>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</si>
  <si>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</si>
  <si>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</si>
  <si>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</si>
  <si>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</si>
  <si>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</si>
  <si>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</si>
  <si>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</si>
  <si>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</si>
  <si>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</si>
  <si>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</si>
  <si>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</si>
  <si>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</si>
  <si>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</si>
  <si>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</si>
  <si>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</si>
  <si>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</si>
  <si>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</si>
  <si>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</si>
  <si>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</si>
  <si>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</si>
  <si>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</si>
  <si>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</si>
  <si>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</si>
  <si>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</si>
  <si>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</si>
  <si>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</si>
  <si>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</si>
  <si>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</si>
  <si>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</si>
  <si>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</si>
  <si>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</si>
  <si>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</si>
  <si>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</si>
  <si>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</si>
  <si>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</si>
  <si>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</si>
  <si>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水道事業特別会計</t>
    <phoneticPr fontId="5"/>
  </si>
  <si>
    <t>-</t>
    <phoneticPr fontId="5"/>
  </si>
  <si>
    <t>将来負担比率（(Ｅ)－(Ｆ)）／（(Ｃ)－(Ｄ)）×１００</t>
    <rPh sb="0" eb="2">
      <t>ショウライ</t>
    </rPh>
    <rPh sb="2" eb="4">
      <t>フタン</t>
    </rPh>
    <rPh sb="4" eb="6">
      <t>ヒリツ</t>
    </rPh>
    <phoneticPr fontId="5"/>
  </si>
  <si>
    <t>後期高齢者医療事業特別会計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</si>
  <si>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</si>
  <si>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</si>
  <si>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</si>
  <si>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</si>
  <si>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</si>
  <si>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</si>
  <si>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</si>
  <si>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</si>
  <si>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</si>
  <si>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</si>
  <si>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</si>
  <si>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</si>
  <si>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</si>
  <si>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</si>
  <si>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</si>
  <si>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</si>
  <si>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</si>
  <si>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</si>
  <si>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</si>
  <si>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</si>
  <si>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</si>
  <si>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</si>
  <si>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</si>
  <si>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</si>
  <si>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</si>
  <si>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</si>
  <si>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</si>
  <si>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</si>
  <si>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</si>
  <si>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</si>
  <si>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</si>
  <si>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</si>
  <si>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</si>
  <si>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</si>
  <si>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</si>
  <si>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</si>
  <si>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</si>
  <si>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</si>
  <si>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</si>
  <si>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</si>
  <si>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</si>
  <si>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</si>
  <si>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</si>
  <si>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</si>
  <si>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</si>
  <si>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</si>
  <si>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</si>
  <si>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</si>
  <si>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</si>
  <si>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</si>
  <si>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</si>
  <si>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</si>
  <si>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</si>
  <si>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</si>
  <si>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</si>
  <si>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</si>
  <si>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</si>
  <si>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</si>
  <si>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</si>
  <si>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</si>
  <si>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</si>
  <si>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</si>
  <si>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</si>
  <si>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</si>
  <si>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</si>
  <si>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</si>
  <si>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</si>
  <si>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</si>
  <si>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</si>
  <si>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</si>
  <si>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</si>
  <si>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</si>
  <si>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</si>
  <si>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</si>
  <si>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</si>
  <si>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</si>
  <si>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</si>
  <si>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</si>
  <si>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</si>
  <si>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</si>
  <si>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</si>
  <si>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</si>
  <si>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水道事業特別会計</t>
  </si>
  <si>
    <t>国民健康保険事業特別会計</t>
  </si>
  <si>
    <t>簡易水道事業特別会計</t>
  </si>
  <si>
    <t>公共下水道事業特別会計</t>
  </si>
  <si>
    <t>後期高齢者医療事業特別会計</t>
  </si>
  <si>
    <t>その他会計（赤字）</t>
  </si>
  <si>
    <t>その他会計（黒字）</t>
  </si>
  <si>
    <t>徳島県市町村議会議員公務災害補償等組合（一般会計）</t>
    <rPh sb="0" eb="3">
      <t>トクシマケン</t>
    </rPh>
    <rPh sb="3" eb="6">
      <t>シチョウソン</t>
    </rPh>
    <rPh sb="6" eb="8">
      <t>ギカイ</t>
    </rPh>
    <rPh sb="8" eb="10">
      <t>ギイン</t>
    </rPh>
    <rPh sb="10" eb="12">
      <t>コウム</t>
    </rPh>
    <rPh sb="12" eb="14">
      <t>サイガイ</t>
    </rPh>
    <rPh sb="14" eb="17">
      <t>ホショウトウ</t>
    </rPh>
    <rPh sb="17" eb="19">
      <t>クミアイ</t>
    </rPh>
    <rPh sb="20" eb="22">
      <t>イッパン</t>
    </rPh>
    <rPh sb="22" eb="24">
      <t>カイケイ</t>
    </rPh>
    <phoneticPr fontId="24"/>
  </si>
  <si>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24"/>
  </si>
  <si>
    <t>徳島県市町村総合事務組合（滞納整理機構特別会計）</t>
    <rPh sb="0" eb="3">
      <t>トクシマケン</t>
    </rPh>
    <rPh sb="3" eb="6">
      <t>シチョウソン</t>
    </rPh>
    <rPh sb="6" eb="8">
      <t>ソウゴウ</t>
    </rPh>
    <rPh sb="8" eb="10">
      <t>ジム</t>
    </rPh>
    <rPh sb="10" eb="12">
      <t>クミアイ</t>
    </rPh>
    <rPh sb="13" eb="15">
      <t>タイノウ</t>
    </rPh>
    <rPh sb="15" eb="17">
      <t>セイリ</t>
    </rPh>
    <rPh sb="17" eb="19">
      <t>キコウ</t>
    </rPh>
    <rPh sb="19" eb="21">
      <t>トクベツ</t>
    </rPh>
    <rPh sb="21" eb="23">
      <t>カイケイ</t>
    </rPh>
    <phoneticPr fontId="24"/>
  </si>
  <si>
    <t>三好東部火葬場管理組合（一般会計）</t>
    <rPh sb="0" eb="2">
      <t>ミヨシ</t>
    </rPh>
    <rPh sb="2" eb="4">
      <t>トウブ</t>
    </rPh>
    <rPh sb="4" eb="6">
      <t>カソウ</t>
    </rPh>
    <rPh sb="6" eb="7">
      <t>ジョウ</t>
    </rPh>
    <rPh sb="7" eb="9">
      <t>カンリ</t>
    </rPh>
    <rPh sb="9" eb="11">
      <t>クミアイ</t>
    </rPh>
    <rPh sb="12" eb="14">
      <t>イッパン</t>
    </rPh>
    <rPh sb="14" eb="16">
      <t>カイケイ</t>
    </rPh>
    <phoneticPr fontId="24"/>
  </si>
  <si>
    <t>みよし広域連合（一般会計）</t>
    <rPh sb="3" eb="5">
      <t>コウイキ</t>
    </rPh>
    <rPh sb="5" eb="7">
      <t>レンゴウ</t>
    </rPh>
    <rPh sb="8" eb="10">
      <t>イッパン</t>
    </rPh>
    <rPh sb="10" eb="12">
      <t>カイケイ</t>
    </rPh>
    <phoneticPr fontId="24"/>
  </si>
  <si>
    <t>みよし広域連合（介護保険特別会計）</t>
    <rPh sb="3" eb="5">
      <t>コウイキ</t>
    </rPh>
    <rPh sb="5" eb="7">
      <t>レンゴウ</t>
    </rPh>
    <rPh sb="8" eb="10">
      <t>カイゴ</t>
    </rPh>
    <rPh sb="10" eb="12">
      <t>ホケン</t>
    </rPh>
    <rPh sb="12" eb="14">
      <t>トクベツ</t>
    </rPh>
    <rPh sb="14" eb="16">
      <t>カイケイ</t>
    </rPh>
    <phoneticPr fontId="24"/>
  </si>
  <si>
    <t>みよし広域連合（三好地区広域振興整備事業特別会計）</t>
    <rPh sb="3" eb="5">
      <t>コウイキ</t>
    </rPh>
    <rPh sb="5" eb="7">
      <t>レンゴウ</t>
    </rPh>
    <rPh sb="8" eb="10">
      <t>ミヨシ</t>
    </rPh>
    <rPh sb="10" eb="12">
      <t>チク</t>
    </rPh>
    <rPh sb="12" eb="14">
      <t>コウイキ</t>
    </rPh>
    <rPh sb="14" eb="16">
      <t>シンコウ</t>
    </rPh>
    <rPh sb="16" eb="18">
      <t>セイビ</t>
    </rPh>
    <rPh sb="18" eb="20">
      <t>ジギョウ</t>
    </rPh>
    <rPh sb="20" eb="22">
      <t>トクベツ</t>
    </rPh>
    <rPh sb="22" eb="24">
      <t>カイケイ</t>
    </rPh>
    <phoneticPr fontId="24"/>
  </si>
  <si>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24"/>
  </si>
  <si>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ジギョウ</t>
    </rPh>
    <rPh sb="24" eb="26">
      <t>カイケイ</t>
    </rPh>
    <phoneticPr fontId="24"/>
  </si>
  <si>
    <t>-</t>
    <phoneticPr fontId="2"/>
  </si>
  <si>
    <t>-</t>
    <phoneticPr fontId="2"/>
  </si>
  <si>
    <t>-</t>
    <phoneticPr fontId="2"/>
  </si>
  <si>
    <t>-</t>
    <phoneticPr fontId="2"/>
  </si>
  <si>
    <t>吉野川オアシス</t>
    <rPh sb="0" eb="2">
      <t>ヨシノ</t>
    </rPh>
    <rPh sb="2" eb="3">
      <t>ガワ</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</si>
  <si>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</si>
  <si>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</si>
  <si>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</si>
  <si>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</si>
  <si>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</si>
  <si>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</si>
  <si>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</si>
  <si>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</si>
  <si>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</si>
  <si>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</si>
  <si>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</si>
  <si>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</si>
  <si>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</si>
  <si>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実質公債比率と将来負担比率は、類似団体と比較して低い水準である。今後も各事業を精査して行うことで、公債費の適正化に取り組んでいく。</t>
    <rPh sb="0" eb="2">
      <t>ジッシツ</t>
    </rPh>
    <rPh sb="2" eb="4">
      <t>コウサイ</t>
    </rPh>
    <rPh sb="4" eb="6">
      <t>ヒリツ</t>
    </rPh>
    <rPh sb="7" eb="9">
      <t>ショウライ</t>
    </rPh>
    <rPh sb="9" eb="11">
      <t>フタン</t>
    </rPh>
    <rPh sb="11" eb="13">
      <t>ヒリツ</t>
    </rPh>
    <rPh sb="15" eb="17">
      <t>ルイジ</t>
    </rPh>
    <rPh sb="17" eb="19">
      <t>ダンタイ</t>
    </rPh>
    <rPh sb="20" eb="22">
      <t>ヒカク</t>
    </rPh>
    <rPh sb="24" eb="25">
      <t>ヒク</t>
    </rPh>
    <rPh sb="26" eb="28">
      <t>スイジュン</t>
    </rPh>
    <rPh sb="32" eb="34">
      <t>コンゴ</t>
    </rPh>
    <rPh sb="35" eb="38">
      <t>カクジギョウ</t>
    </rPh>
    <rPh sb="39" eb="41">
      <t>セイサ</t>
    </rPh>
    <rPh sb="43" eb="44">
      <t>オコナ</t>
    </rPh>
    <rPh sb="49" eb="52">
      <t>コウサイヒ</t>
    </rPh>
    <rPh sb="53" eb="56">
      <t>テキセイカ</t>
    </rPh>
    <rPh sb="57" eb="58">
      <t>ト</t>
    </rPh>
    <rPh sb="59" eb="60">
      <t>ク</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</si>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</sst>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75972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65859</c:v>
                </c:pt>
                <c:pt idx="1">
                  <c:v>82612</c:v>
                </c:pt>
                <c:pt idx="2">
                  <c:v>66558</c:v>
                </c:pt>
                <c:pt idx="3">
                  <c:v>98161</c:v>
                </c:pt>
                <c:pt idx="4">
                  <c:v>81434</c:v>
                </c:pt>
              </c:numCache>
            </c:numRef>
          </c:val>
          <c:smooth val="0"/>
        </c:ser>
        <c:dLbls>
          <c:showLegendKey val="0"/>
          <c:showVal val="0"/>
          <c:showCatName val="0"/>
          <c:showSerName val="0"/>
          <c:showPercent val="0"/>
          <c:showBubbleSize val="0"/>
        </c:dLbls>
        <c:marker val="1"/>
        <c:smooth val="0"/>
        <c:axId val="156482696"/>
        <c:axId val="156476232"/>
      </c:lineChart>
      <c:catAx>
        <c:axId val="156482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476232"/>
        <c:crosses val="autoZero"/>
        <c:auto val="1"/>
        <c:lblAlgn val="ctr"/>
        <c:lblOffset val="100"/>
        <c:tickLblSkip val="1"/>
        <c:tickMarkSkip val="1"/>
        <c:noMultiLvlLbl val="0"/>
      </c:catAx>
      <c:valAx>
        <c:axId val="15647623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482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8.59</c:v>
                </c:pt>
                <c:pt idx="1">
                  <c:v>8.01</c:v>
                </c:pt>
                <c:pt idx="2">
                  <c:v>9.33</c:v>
                </c:pt>
                <c:pt idx="3">
                  <c:v>8.2799999999999994</c:v>
                </c:pt>
                <c:pt idx="4">
                  <c:v>10.6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26.45</c:v>
                </c:pt>
                <c:pt idx="1">
                  <c:v>34.99</c:v>
                </c:pt>
                <c:pt idx="2">
                  <c:v>45.5</c:v>
                </c:pt>
                <c:pt idx="3">
                  <c:v>48.75</c:v>
                </c:pt>
                <c:pt idx="4">
                  <c:v>52.66</c:v>
                </c:pt>
              </c:numCache>
            </c:numRef>
          </c:val>
        </c:ser>
        <c:dLbls>
          <c:showLegendKey val="0"/>
          <c:showVal val="0"/>
          <c:showCatName val="0"/>
          <c:showSerName val="0"/>
          <c:showPercent val="0"/>
          <c:showBubbleSize val="0"/>
        </c:dLbls>
        <c:gapWidth val="250"/>
        <c:overlap val="100"/>
        <c:axId val="245218304"/>
        <c:axId val="245083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3.06</c:v>
                </c:pt>
                <c:pt idx="1">
                  <c:v>6.63</c:v>
                </c:pt>
                <c:pt idx="2">
                  <c:v>10.77</c:v>
                </c:pt>
                <c:pt idx="3">
                  <c:v>2.16</c:v>
                </c:pt>
                <c:pt idx="4">
                  <c:v>6.22</c:v>
                </c:pt>
              </c:numCache>
            </c:numRef>
          </c:val>
          <c:smooth val="0"/>
        </c:ser>
        <c:dLbls>
          <c:showLegendKey val="0"/>
          <c:showVal val="0"/>
          <c:showCatName val="0"/>
          <c:showSerName val="0"/>
          <c:showPercent val="0"/>
          <c:showBubbleSize val="0"/>
        </c:dLbls>
        <c:marker val="1"/>
        <c:smooth val="0"/>
        <c:axId val="245218304"/>
        <c:axId val="245083352"/>
      </c:lineChart>
      <c:catAx>
        <c:axId val="245218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5083352"/>
        <c:crosses val="autoZero"/>
        <c:auto val="1"/>
        <c:lblAlgn val="ctr"/>
        <c:lblOffset val="100"/>
        <c:tickLblSkip val="1"/>
        <c:tickMarkSkip val="1"/>
        <c:noMultiLvlLbl val="0"/>
      </c:catAx>
      <c:valAx>
        <c:axId val="245083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5218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0.01</c:v>
                </c:pt>
                <c:pt idx="8">
                  <c:v>#N/A</c:v>
                </c:pt>
                <c:pt idx="9">
                  <c:v>0.01</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0.04</c:v>
                </c:pt>
                <c:pt idx="4">
                  <c:v>#N/A</c:v>
                </c:pt>
                <c:pt idx="5">
                  <c:v>0.04</c:v>
                </c:pt>
                <c:pt idx="6">
                  <c:v>#N/A</c:v>
                </c:pt>
                <c:pt idx="7">
                  <c:v>0.01</c:v>
                </c:pt>
                <c:pt idx="8">
                  <c:v>#N/A</c:v>
                </c:pt>
                <c:pt idx="9">
                  <c:v>0.02</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0.57999999999999996</c:v>
                </c:pt>
                <c:pt idx="2">
                  <c:v>#N/A</c:v>
                </c:pt>
                <c:pt idx="3">
                  <c:v>0.82</c:v>
                </c:pt>
                <c:pt idx="4">
                  <c:v>#N/A</c:v>
                </c:pt>
                <c:pt idx="5">
                  <c:v>0.94</c:v>
                </c:pt>
                <c:pt idx="6">
                  <c:v>#N/A</c:v>
                </c:pt>
                <c:pt idx="7">
                  <c:v>1.38</c:v>
                </c:pt>
                <c:pt idx="8">
                  <c:v>#N/A</c:v>
                </c:pt>
                <c:pt idx="9">
                  <c:v>1.68</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3.32</c:v>
                </c:pt>
                <c:pt idx="2">
                  <c:v>#N/A</c:v>
                </c:pt>
                <c:pt idx="3">
                  <c:v>3.19</c:v>
                </c:pt>
                <c:pt idx="4">
                  <c:v>#N/A</c:v>
                </c:pt>
                <c:pt idx="5">
                  <c:v>2.63</c:v>
                </c:pt>
                <c:pt idx="6">
                  <c:v>#N/A</c:v>
                </c:pt>
                <c:pt idx="7">
                  <c:v>2.17</c:v>
                </c:pt>
                <c:pt idx="8">
                  <c:v>#N/A</c:v>
                </c:pt>
                <c:pt idx="9">
                  <c:v>1.84</c:v>
                </c:pt>
              </c:numCache>
            </c:numRef>
          </c:val>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4.07</c:v>
                </c:pt>
                <c:pt idx="2">
                  <c:v>#N/A</c:v>
                </c:pt>
                <c:pt idx="3">
                  <c:v>4.78</c:v>
                </c:pt>
                <c:pt idx="4">
                  <c:v>#N/A</c:v>
                </c:pt>
                <c:pt idx="5">
                  <c:v>5.34</c:v>
                </c:pt>
                <c:pt idx="6">
                  <c:v>#N/A</c:v>
                </c:pt>
                <c:pt idx="7">
                  <c:v>5.87</c:v>
                </c:pt>
                <c:pt idx="8">
                  <c:v>#N/A</c:v>
                </c:pt>
                <c:pt idx="9">
                  <c:v>6.28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8.58</c:v>
                </c:pt>
                <c:pt idx="2">
                  <c:v>#N/A</c:v>
                </c:pt>
                <c:pt idx="3">
                  <c:v>8.01</c:v>
                </c:pt>
                <c:pt idx="4">
                  <c:v>#N/A</c:v>
                </c:pt>
                <c:pt idx="5">
                  <c:v>9.33</c:v>
                </c:pt>
                <c:pt idx="6">
                  <c:v>#N/A</c:v>
                </c:pt>
                <c:pt idx="7">
                  <c:v>8.27</c:v>
                </c:pt>
                <c:pt idx="8">
                  <c:v>#N/A</c:v>
                </c:pt>
                <c:pt idx="9">
                  <c:v>10.6</c:v>
                </c:pt>
              </c:numCache>
            </c:numRef>
          </c:val>
        </c:ser>
        <c:dLbls>
          <c:showLegendKey val="0"/>
          <c:showVal val="0"/>
          <c:showCatName val="0"/>
          <c:showSerName val="0"/>
          <c:showPercent val="0"/>
          <c:showBubbleSize val="0"/>
        </c:dLbls>
        <c:gapWidth val="150"/>
        <c:overlap val="100"/>
        <c:axId val="239239728"/>
        <c:axId val="246785864"/>
      </c:barChart>
      <c:catAx>
        <c:axId val="23923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6785864"/>
        <c:crosses val="autoZero"/>
        <c:auto val="1"/>
        <c:lblAlgn val="ctr"/>
        <c:lblOffset val="100"/>
        <c:tickLblSkip val="1"/>
        <c:tickMarkSkip val="1"/>
        <c:noMultiLvlLbl val="0"/>
      </c:catAx>
      <c:valAx>
        <c:axId val="246785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9239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1247</c:v>
                </c:pt>
                <c:pt idx="5">
                  <c:v>1162</c:v>
                </c:pt>
                <c:pt idx="8">
                  <c:v>1042</c:v>
                </c:pt>
                <c:pt idx="11">
                  <c:v>1054</c:v>
                </c:pt>
                <c:pt idx="14">
                  <c:v>967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c:v>
                </c:pt>
                <c:pt idx="3">
                  <c:v>6</c:v>
                </c:pt>
                <c:pt idx="6">
                  <c:v>4</c:v>
                </c:pt>
                <c:pt idx="9">
                  <c:v>3</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c:v>
                </c:pt>
                <c:pt idx="3">
                  <c:v>10</c:v>
                </c:pt>
                <c:pt idx="6">
                  <c:v>5</c:v>
                </c:pt>
                <c:pt idx="9">
                  <c:v>13</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130</c:v>
                </c:pt>
                <c:pt idx="3">
                  <c:v>114</c:v>
                </c:pt>
                <c:pt idx="6">
                  <c:v>109</c:v>
                </c:pt>
                <c:pt idx="9">
                  <c:v>108</c:v>
                </c:pt>
                <c:pt idx="12">
                  <c:v>100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1641</c:v>
                </c:pt>
                <c:pt idx="3">
                  <c:v>1496</c:v>
                </c:pt>
                <c:pt idx="6">
                  <c:v>1272</c:v>
                </c:pt>
                <c:pt idx="9">
                  <c:v>1249</c:v>
                </c:pt>
                <c:pt idx="12">
                  <c:v>1076</c:v>
                </c:pt>
              </c:numCache>
            </c:numRef>
          </c:val>
        </c:ser>
        <c:dLbls>
          <c:showLegendKey val="0"/>
          <c:showVal val="0"/>
          <c:showCatName val="0"/>
          <c:showSerName val="0"/>
          <c:showPercent val="0"/>
          <c:showBubbleSize val="0"/>
        </c:dLbls>
        <c:gapWidth val="100"/>
        <c:overlap val="100"/>
        <c:axId val="245567072"/>
        <c:axId val="158152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540</c:v>
                </c:pt>
                <c:pt idx="2">
                  <c:v>#N/A</c:v>
                </c:pt>
                <c:pt idx="3">
                  <c:v>#N/A</c:v>
                </c:pt>
                <c:pt idx="4">
                  <c:v>464</c:v>
                </c:pt>
                <c:pt idx="5">
                  <c:v>#N/A</c:v>
                </c:pt>
                <c:pt idx="6">
                  <c:v>#N/A</c:v>
                </c:pt>
                <c:pt idx="7">
                  <c:v>348</c:v>
                </c:pt>
                <c:pt idx="8">
                  <c:v>#N/A</c:v>
                </c:pt>
                <c:pt idx="9">
                  <c:v>#N/A</c:v>
                </c:pt>
                <c:pt idx="10">
                  <c:v>319</c:v>
                </c:pt>
                <c:pt idx="11">
                  <c:v>#N/A</c:v>
                </c:pt>
                <c:pt idx="12">
                  <c:v>#N/A</c:v>
                </c:pt>
                <c:pt idx="13">
                  <c:v>217</c:v>
                </c:pt>
                <c:pt idx="14">
                  <c:v>#N/A</c:v>
                </c:pt>
              </c:numCache>
            </c:numRef>
          </c:val>
          <c:smooth val="0"/>
        </c:ser>
        <c:dLbls>
          <c:showLegendKey val="0"/>
          <c:showVal val="0"/>
          <c:showCatName val="0"/>
          <c:showSerName val="0"/>
          <c:showPercent val="0"/>
          <c:showBubbleSize val="0"/>
        </c:dLbls>
        <c:marker val="1"/>
        <c:smooth val="0"/>
        <c:axId val="245567072"/>
        <c:axId val="158152984"/>
      </c:lineChart>
      <c:catAx>
        <c:axId val="24556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152984"/>
        <c:crosses val="autoZero"/>
        <c:auto val="1"/>
        <c:lblAlgn val="ctr"/>
        <c:lblOffset val="100"/>
        <c:tickLblSkip val="1"/>
        <c:tickMarkSkip val="1"/>
        <c:noMultiLvlLbl val="0"/>
      </c:catAx>
      <c:valAx>
        <c:axId val="158152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556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8998</c:v>
                </c:pt>
                <c:pt idx="5">
                  <c:v>8915</c:v>
                </c:pt>
                <c:pt idx="8">
                  <c:v>8745</c:v>
                </c:pt>
                <c:pt idx="11">
                  <c:v>8652</c:v>
                </c:pt>
                <c:pt idx="14">
                  <c:v>8568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54</c:v>
                </c:pt>
                <c:pt idx="5">
                  <c:v>50</c:v>
                </c:pt>
                <c:pt idx="8">
                  <c:v>44</c:v>
                </c:pt>
                <c:pt idx="11">
                  <c:v>37</c:v>
                </c:pt>
                <c:pt idx="14">
                  <c:v>31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3054</c:v>
                </c:pt>
                <c:pt idx="5">
                  <c:v>3758</c:v>
                </c:pt>
                <c:pt idx="8">
                  <c:v>4264</c:v>
                </c:pt>
                <c:pt idx="11">
                  <c:v>4766</c:v>
                </c:pt>
                <c:pt idx="14">
                  <c:v>5254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1760</c:v>
                </c:pt>
                <c:pt idx="3">
                  <c:v>1744</c:v>
                </c:pt>
                <c:pt idx="6">
                  <c:v>1689</c:v>
                </c:pt>
                <c:pt idx="9">
                  <c:v>1579</c:v>
                </c:pt>
                <c:pt idx="12">
                  <c:v>1466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175</c:v>
                </c:pt>
                <c:pt idx="3">
                  <c:v>111</c:v>
                </c:pt>
                <c:pt idx="6">
                  <c:v>61</c:v>
                </c:pt>
                <c:pt idx="9">
                  <c:v>19</c:v>
                </c:pt>
                <c:pt idx="12">
                  <c:v>19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1134</c:v>
                </c:pt>
                <c:pt idx="3">
                  <c:v>1060</c:v>
                </c:pt>
                <c:pt idx="6">
                  <c:v>1025</c:v>
                </c:pt>
                <c:pt idx="9">
                  <c:v>978</c:v>
                </c:pt>
                <c:pt idx="12">
                  <c:v>990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116</c:v>
                </c:pt>
                <c:pt idx="3">
                  <c:v>94</c:v>
                </c:pt>
                <c:pt idx="6">
                  <c:v>75</c:v>
                </c:pt>
                <c:pt idx="9">
                  <c:v>59</c:v>
                </c:pt>
                <c:pt idx="12">
                  <c:v>47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10475</c:v>
                </c:pt>
                <c:pt idx="3">
                  <c:v>10334</c:v>
                </c:pt>
                <c:pt idx="6">
                  <c:v>10106</c:v>
                </c:pt>
                <c:pt idx="9">
                  <c:v>10121</c:v>
                </c:pt>
                <c:pt idx="12">
                  <c:v>10073</c:v>
                </c:pt>
              </c:numCache>
            </c:numRef>
          </c:val>
        </c:ser>
        <c:dLbls>
          <c:showLegendKey val="0"/>
          <c:showVal val="0"/>
          <c:showCatName val="0"/>
          <c:showSerName val="0"/>
          <c:showPercent val="0"/>
          <c:showBubbleSize val="0"/>
        </c:dLbls>
        <c:gapWidth val="100"/>
        <c:overlap val="100"/>
        <c:axId val="247250752"/>
        <c:axId val="158152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1555</c:v>
                </c:pt>
                <c:pt idx="2">
                  <c:v>#N/A</c:v>
                </c:pt>
                <c:pt idx="3">
                  <c:v>#N/A</c:v>
                </c:pt>
                <c:pt idx="4">
                  <c:v>620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47250752"/>
        <c:axId val="158152456"/>
      </c:lineChart>
      <c:catAx>
        <c:axId val="24725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8152456"/>
        <c:crosses val="autoZero"/>
        <c:auto val="1"/>
        <c:lblAlgn val="ctr"/>
        <c:lblOffset val="100"/>
        <c:tickLblSkip val="1"/>
        <c:tickMarkSkip val="1"/>
        <c:noMultiLvlLbl val="0"/>
      </c:catAx>
      <c:valAx>
        <c:axId val="158152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250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{FBE2413C-BF09-4180-B8E2-898257998CAB}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{6B9D4E94-97F1-4C98-B02E-B5AFA6440FAB}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{A63D32DC-5EDE-450A-8AB4-B6F6CB132D0D}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{7863B672-4EED-4C08-9BA5-301554717DCF}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{AD59C56D-F8C6-4E9F-BB08-9710ADE590D9}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{C199568B-9928-4A92-A72F-225D8F95A1E3}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{4ED3D001-10B9-4BA6-9B6B-77885E88A27A}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{AF71183C-39C3-4A33-B0E1-688DFF85C310}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{31586594-1AE9-422E-B485-638B33F90DF5}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{2BFD16B0-2B8C-4C6E-9ECF-6233B1127663}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50341552"/>
        <c:axId val="250341936"/>
      </c:scatterChart>
      <c:valAx>
        <c:axId val="2503415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341936"/>
        <c:crosses val="autoZero"/>
        <c:crossBetween val="midCat"/>
      </c:valAx>
      <c:valAx>
        <c:axId val="2503419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0341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{D7879033-1010-4240-9305-3C45D9DCEFE1}</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{79BB326E-87CF-4F80-B07D-E9D9788819E6}</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{98788E60-CE93-4173-AED0-64B028A1235C}</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{F671EF55-76CC-4639-B3EE-5310018016D9}</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{CB5AA319-99A6-4086-8990-1047B2971682}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14.1</c:v>
                </c:pt>
                <c:pt idx="1">
                  <c:v>12.3</c:v>
                </c:pt>
                <c:pt idx="2">
                  <c:v>10.7</c:v>
                </c:pt>
                <c:pt idx="3">
                  <c:v>9</c:v>
                </c:pt>
                <c:pt idx="4">
                  <c:v>7</c:v>
                </c:pt>
              </c:numCache>
            </c:numRef>
          </c:xVal>
          <c:yVal>
            <c:numRef>
              <c:f>公会計指標分析・財政指標組合せ分析表!$K$73:$O$73</c:f>
              <c:numCache>
                <c:formatCode>#,##0.0;"▲ "#,##0.0</c:formatCode>
                <c:ptCount val="5"/>
                <c:pt idx="0">
                  <c:v>36.200000000000003</c:v>
                </c:pt>
                <c:pt idx="1">
                  <c:v>14.8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{B0B3672D-63F6-4A4A-91D0-CFA0FBF28378}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{4B968D4C-D26B-498C-B1D6-6091C044FE95}</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{A3876268-AB53-46D2-BFFC-831864F37992}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{8F5F4201-640D-467A-BAE3-EB014065734A}</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{C053C375-7BFA-4553-B777-298337E4F0FF}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11.7</c:v>
                </c:pt>
                <c:pt idx="2">
                  <c:v>11.2</c:v>
                </c:pt>
                <c:pt idx="3">
                  <c:v>10.4</c:v>
                </c:pt>
                <c:pt idx="4">
                  <c:v>8.9</c:v>
                </c:pt>
              </c:numCache>
            </c:numRef>
          </c:xVal>
          <c:yVal>
            <c:numRef>
              <c:f>公会計指標分析・財政指標組合せ分析表!$K$77:$O$77</c:f>
              <c:numCache>
                <c:formatCode>#,##0.0;"▲ "#,##0.0</c:formatCode>
                <c:ptCount val="5"/>
                <c:pt idx="0">
                  <c:v>64.3</c:v>
                </c:pt>
                <c:pt idx="1">
                  <c:v>61.3</c:v>
                </c:pt>
                <c:pt idx="2">
                  <c:v>54.6</c:v>
                </c:pt>
                <c:pt idx="3">
                  <c:v>48.7</c:v>
                </c:pt>
                <c:pt idx="4">
                  <c:v>13.1</c:v>
                </c:pt>
              </c:numCache>
            </c:numRef>
          </c:yVal>
          <c:smooth val="0"/>
        </c:ser>
        <c:dLbls>
          <c:showLegendKey val="0"/>
          <c:showVal val="0"/>
          <c:showCatName val="0"/>
          <c:showSerName val="0"/>
          <c:showPercent val="0"/>
          <c:showBubbleSize val="0"/>
        </c:dLbls>
        <c:axId val="250269944"/>
        <c:axId val="250007104"/>
      </c:scatterChart>
      <c:valAx>
        <c:axId val="250269944"/>
        <c:scaling>
          <c:orientation val="minMax"/>
          <c:max val="14.6"/>
          <c:min val="8.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007104"/>
        <c:crosses val="autoZero"/>
        <c:crossBetween val="midCat"/>
      </c:valAx>
      <c:valAx>
        <c:axId val="250007104"/>
        <c:scaling>
          <c:orientation val="minMax"/>
          <c:max val="73"/>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02699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徳島県東みよし町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過去に実施した大型事業により地方債の元利償還金が膨らんでいるが、地方債発行額の抑制や繰上償還の効果から、平成１９年度を境に減少傾向にある。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今後も引き続き、各事業を精査して行うことで、地方債発行額の抑制に努める。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徳島県東みよし町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地方債発行額の抑制や繰上償還の効果による地方債現在高の減少、歳出削減による財政調整基金残高の増加から、将来負担額が減少する一方で、充当可能財源等は増加している。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今後も引き続き、各事業を精査して行うことで、地方債残高の増加抑制に努める。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徳島県東みよし町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14,943
14,852
122.48
8,634,295
7,970,108
548,247
5,171,750
10,073,426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3" name="正方形/長方形 42"/>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5" name="テキスト ボックス 44"/>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徳島県東みよし町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14,943
14,852
122.48
8,634,295
7,970,108
548,247
5,171,750
10,073,426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徳島県東みよし町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14,943
14,852
122.48
8,634,295
7,970,108
548,247
5,171,750
10,073,426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徳島県東みよし町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14,943
14,852
122.48
8,634,295
7,970,108
548,247
5,171,750
10,073,426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口の減少や全国平均を上回る高齢化率（平成２２年国勢調査２９．４％）に加え、町内に中心となる産業がないこと等により、財政基盤が弱く、類似団体内平均値を大きく下回っている。今後は、歳入確保や歳出削減により財政の健全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129722</xdr:rowOff>
    </xdr:to>
    <xdr:cxnSp macro="">
      <xdr:nvCxnSpPr>
        <xdr:cNvPr id="69" name="直線コネクタ 68"/>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83051</xdr:rowOff>
    </xdr:from>
    <xdr:ext cx="762000" cy="259045"/>
    <xdr:sp macro="" textlink="">
      <xdr:nvSpPr>
        <xdr:cNvPr id="70"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66524</xdr:rowOff>
    </xdr:from>
    <xdr:to>
      <xdr:col>7</xdr:col>
      <xdr:colOff>203200</xdr:colOff>
      <xdr:row>42</xdr:row>
      <xdr:rowOff>168124</xdr:rowOff>
    </xdr:to>
    <xdr:sp macro="" textlink="">
      <xdr:nvSpPr>
        <xdr:cNvPr id="71" name="フローチャート : 判断 70"/>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141212</xdr:rowOff>
    </xdr:to>
    <xdr:cxnSp macro="">
      <xdr:nvCxnSpPr>
        <xdr:cNvPr id="72" name="直線コネクタ 71"/>
        <xdr:cNvCxnSpPr/>
      </xdr:nvCxnSpPr>
      <xdr:spPr>
        <a:xfrm flipV="1">
          <a:off x="3225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3" name="フローチャート :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4" name="テキスト ボックス 73"/>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141212</xdr:rowOff>
    </xdr:from>
    <xdr:to>
      <xdr:col>4</xdr:col>
      <xdr:colOff>482600</xdr:colOff>
      <xdr:row>43</xdr:row>
      <xdr:rowOff>152702</xdr:rowOff>
    </xdr:to>
    <xdr:cxnSp macro="">
      <xdr:nvCxnSpPr>
        <xdr:cNvPr id="75" name="直線コネクタ 74"/>
        <xdr:cNvCxnSpPr/>
      </xdr:nvCxnSpPr>
      <xdr:spPr>
        <a:xfrm flipV="1">
          <a:off x="2336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141212</xdr:rowOff>
    </xdr:from>
    <xdr:to>
      <xdr:col>3</xdr:col>
      <xdr:colOff>279400</xdr:colOff>
      <xdr:row>43</xdr:row>
      <xdr:rowOff>152702</xdr:rowOff>
    </xdr:to>
    <xdr:cxnSp macro="">
      <xdr:nvCxnSpPr>
        <xdr:cNvPr id="78" name="直線コネクタ 77"/>
        <xdr:cNvCxnSpPr/>
      </xdr:nvCxnSpPr>
      <xdr:spPr>
        <a:xfrm>
          <a:off x="1447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1" name="フローチャート : 判断 80"/>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2" name="テキスト ボックス 81"/>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8" name="円/楕円 87"/>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146249</xdr:rowOff>
    </xdr:from>
    <xdr:ext cx="762000" cy="259045"/>
    <xdr:sp macro="" textlink="">
      <xdr:nvSpPr>
        <xdr:cNvPr id="89"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90" name="円/楕円 89"/>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165299</xdr:rowOff>
    </xdr:from>
    <xdr:ext cx="736600" cy="259045"/>
    <xdr:sp macro="" textlink="">
      <xdr:nvSpPr>
        <xdr:cNvPr id="91" name="テキスト ボックス 90"/>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90412</xdr:rowOff>
    </xdr:from>
    <xdr:to>
      <xdr:col>4</xdr:col>
      <xdr:colOff>533400</xdr:colOff>
      <xdr:row>44</xdr:row>
      <xdr:rowOff>20562</xdr:rowOff>
    </xdr:to>
    <xdr:sp macro="" textlink="">
      <xdr:nvSpPr>
        <xdr:cNvPr id="92" name="円/楕円 91"/>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5339</xdr:rowOff>
    </xdr:from>
    <xdr:ext cx="762000" cy="259045"/>
    <xdr:sp macro="" textlink="">
      <xdr:nvSpPr>
        <xdr:cNvPr id="93" name="テキスト ボックス 92"/>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101902</xdr:rowOff>
    </xdr:from>
    <xdr:to>
      <xdr:col>3</xdr:col>
      <xdr:colOff>330200</xdr:colOff>
      <xdr:row>44</xdr:row>
      <xdr:rowOff>32052</xdr:rowOff>
    </xdr:to>
    <xdr:sp macro="" textlink="">
      <xdr:nvSpPr>
        <xdr:cNvPr id="94" name="円/楕円 93"/>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16829</xdr:rowOff>
    </xdr:from>
    <xdr:ext cx="762000" cy="259045"/>
    <xdr:sp macro="" textlink="">
      <xdr:nvSpPr>
        <xdr:cNvPr id="95" name="テキスト ボックス 94"/>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90412</xdr:rowOff>
    </xdr:from>
    <xdr:to>
      <xdr:col>2</xdr:col>
      <xdr:colOff>127000</xdr:colOff>
      <xdr:row>44</xdr:row>
      <xdr:rowOff>20562</xdr:rowOff>
    </xdr:to>
    <xdr:sp macro="" textlink="">
      <xdr:nvSpPr>
        <xdr:cNvPr id="96" name="円/楕円 95"/>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5339</xdr:rowOff>
    </xdr:from>
    <xdr:ext cx="762000" cy="259045"/>
    <xdr:sp macro="" textlink="">
      <xdr:nvSpPr>
        <xdr:cNvPr id="97" name="テキスト ボックス 96"/>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経費節減等により、平成２５年度以降は類似団体内平均値を下回っている。今後も義務的経費削減に努める。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98044</xdr:rowOff>
    </xdr:from>
    <xdr:to>
      <xdr:col>7</xdr:col>
      <xdr:colOff>152400</xdr:colOff>
      <xdr:row>66</xdr:row>
      <xdr:rowOff>43942</xdr:rowOff>
    </xdr:to>
    <xdr:cxnSp macro="">
      <xdr:nvCxnSpPr>
        <xdr:cNvPr id="125" name="直線コネクタ 124"/>
        <xdr:cNvCxnSpPr/>
      </xdr:nvCxnSpPr>
      <xdr:spPr>
        <a:xfrm flipV="1">
          <a:off x="4953000" y="10042144"/>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6"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7" name="直線コネクタ 126"/>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12971</xdr:rowOff>
    </xdr:from>
    <xdr:ext cx="762000" cy="259045"/>
    <xdr:sp macro="" textlink="">
      <xdr:nvSpPr>
        <xdr:cNvPr id="128" name="財政構造の弾力性最大値テキスト"/>
        <xdr:cNvSpPr txBox="1"/>
      </xdr:nvSpPr>
      <xdr:spPr>
        <a:xfrm>
          <a:off x="5041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a:t>
          </a:r>
          <a:endParaRPr kumimoji="1" lang="ja-JP" altLang="en-US" sz="1000" b="1">
            <a:latin typeface="ＭＳ Ｐゴシック"/>
          </a:endParaRPr>
        </a:p>
      </xdr:txBody>
    </xdr:sp>
    <xdr:clientData/>
  </xdr:oneCellAnchor>
  <xdr:twoCellAnchor>
    <xdr:from>
      <xdr:col>7</xdr:col>
      <xdr:colOff>63500</xdr:colOff>
      <xdr:row>58</xdr:row>
      <xdr:rowOff>98044</xdr:rowOff>
    </xdr:from>
    <xdr:to>
      <xdr:col>7</xdr:col>
      <xdr:colOff>241300</xdr:colOff>
      <xdr:row>58</xdr:row>
      <xdr:rowOff>98044</xdr:rowOff>
    </xdr:to>
    <xdr:cxnSp macro="">
      <xdr:nvCxnSpPr>
        <xdr:cNvPr id="129" name="直線コネクタ 128"/>
        <xdr:cNvCxnSpPr/>
      </xdr:nvCxnSpPr>
      <xdr:spPr>
        <a:xfrm>
          <a:off x="4864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116840</xdr:rowOff>
    </xdr:from>
    <xdr:to>
      <xdr:col>7</xdr:col>
      <xdr:colOff>152400</xdr:colOff>
      <xdr:row>63</xdr:row>
      <xdr:rowOff>148082</xdr:rowOff>
    </xdr:to>
    <xdr:cxnSp macro="">
      <xdr:nvCxnSpPr>
        <xdr:cNvPr id="130" name="直線コネクタ 129"/>
        <xdr:cNvCxnSpPr/>
      </xdr:nvCxnSpPr>
      <xdr:spPr>
        <a:xfrm flipV="1">
          <a:off x="4114800" y="10746740"/>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144289</xdr:rowOff>
    </xdr:from>
    <xdr:ext cx="762000" cy="259045"/>
    <xdr:sp macro="" textlink="">
      <xdr:nvSpPr>
        <xdr:cNvPr id="131" name="財政構造の弾力性平均値テキスト"/>
        <xdr:cNvSpPr txBox="1"/>
      </xdr:nvSpPr>
      <xdr:spPr>
        <a:xfrm>
          <a:off x="5041900" y="1077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32" name="フローチャート : 判断 131"/>
        <xdr:cNvSpPr/>
      </xdr:nvSpPr>
      <xdr:spPr>
        <a:xfrm>
          <a:off x="4902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66040</xdr:rowOff>
    </xdr:from>
    <xdr:to>
      <xdr:col>6</xdr:col>
      <xdr:colOff>0</xdr:colOff>
      <xdr:row>63</xdr:row>
      <xdr:rowOff>148082</xdr:rowOff>
    </xdr:to>
    <xdr:cxnSp macro="">
      <xdr:nvCxnSpPr>
        <xdr:cNvPr id="133" name="直線コネクタ 132"/>
        <xdr:cNvCxnSpPr/>
      </xdr:nvCxnSpPr>
      <xdr:spPr>
        <a:xfrm>
          <a:off x="3225800" y="1086739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126238</xdr:rowOff>
    </xdr:from>
    <xdr:to>
      <xdr:col>6</xdr:col>
      <xdr:colOff>50800</xdr:colOff>
      <xdr:row>64</xdr:row>
      <xdr:rowOff>56388</xdr:rowOff>
    </xdr:to>
    <xdr:sp macro="" textlink="">
      <xdr:nvSpPr>
        <xdr:cNvPr id="134" name="フローチャート : 判断 133"/>
        <xdr:cNvSpPr/>
      </xdr:nvSpPr>
      <xdr:spPr>
        <a:xfrm>
          <a:off x="4064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41165</xdr:rowOff>
    </xdr:from>
    <xdr:ext cx="736600" cy="259045"/>
    <xdr:sp macro="" textlink="">
      <xdr:nvSpPr>
        <xdr:cNvPr id="135" name="テキスト ボックス 134"/>
        <xdr:cNvSpPr txBox="1"/>
      </xdr:nvSpPr>
      <xdr:spPr>
        <a:xfrm>
          <a:off x="3733800" y="1101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66040</xdr:rowOff>
    </xdr:from>
    <xdr:to>
      <xdr:col>4</xdr:col>
      <xdr:colOff>482600</xdr:colOff>
      <xdr:row>64</xdr:row>
      <xdr:rowOff>10414</xdr:rowOff>
    </xdr:to>
    <xdr:cxnSp macro="">
      <xdr:nvCxnSpPr>
        <xdr:cNvPr id="136" name="直線コネクタ 135"/>
        <xdr:cNvCxnSpPr/>
      </xdr:nvCxnSpPr>
      <xdr:spPr>
        <a:xfrm flipV="1">
          <a:off x="2336800" y="1086739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77978</xdr:rowOff>
    </xdr:from>
    <xdr:to>
      <xdr:col>4</xdr:col>
      <xdr:colOff>533400</xdr:colOff>
      <xdr:row>64</xdr:row>
      <xdr:rowOff>8128</xdr:rowOff>
    </xdr:to>
    <xdr:sp macro="" textlink="">
      <xdr:nvSpPr>
        <xdr:cNvPr id="137" name="フローチャート : 判断 136"/>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164355</xdr:rowOff>
    </xdr:from>
    <xdr:ext cx="762000" cy="259045"/>
    <xdr:sp macro="" textlink="">
      <xdr:nvSpPr>
        <xdr:cNvPr id="138" name="テキスト ボックス 137"/>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10414</xdr:rowOff>
    </xdr:from>
    <xdr:to>
      <xdr:col>3</xdr:col>
      <xdr:colOff>279400</xdr:colOff>
      <xdr:row>64</xdr:row>
      <xdr:rowOff>34544</xdr:rowOff>
    </xdr:to>
    <xdr:cxnSp macro="">
      <xdr:nvCxnSpPr>
        <xdr:cNvPr id="139" name="直線コネクタ 138"/>
        <xdr:cNvCxnSpPr/>
      </xdr:nvCxnSpPr>
      <xdr:spPr>
        <a:xfrm flipV="1">
          <a:off x="1447800" y="1098321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111760</xdr:rowOff>
    </xdr:from>
    <xdr:to>
      <xdr:col>3</xdr:col>
      <xdr:colOff>330200</xdr:colOff>
      <xdr:row>64</xdr:row>
      <xdr:rowOff>41910</xdr:rowOff>
    </xdr:to>
    <xdr:sp macro="" textlink="">
      <xdr:nvSpPr>
        <xdr:cNvPr id="140" name="フローチャート : 判断 139"/>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52087</xdr:rowOff>
    </xdr:from>
    <xdr:ext cx="762000" cy="259045"/>
    <xdr:sp macro="" textlink="">
      <xdr:nvSpPr>
        <xdr:cNvPr id="141" name="テキスト ボックス 140"/>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68326</xdr:rowOff>
    </xdr:from>
    <xdr:to>
      <xdr:col>2</xdr:col>
      <xdr:colOff>127000</xdr:colOff>
      <xdr:row>63</xdr:row>
      <xdr:rowOff>169926</xdr:rowOff>
    </xdr:to>
    <xdr:sp macro="" textlink="">
      <xdr:nvSpPr>
        <xdr:cNvPr id="142" name="フローチャート : 判断 141"/>
        <xdr:cNvSpPr/>
      </xdr:nvSpPr>
      <xdr:spPr>
        <a:xfrm>
          <a:off x="1397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8653</xdr:rowOff>
    </xdr:from>
    <xdr:ext cx="762000" cy="259045"/>
    <xdr:sp macro="" textlink="">
      <xdr:nvSpPr>
        <xdr:cNvPr id="143" name="テキスト ボックス 142"/>
        <xdr:cNvSpPr txBox="1"/>
      </xdr:nvSpPr>
      <xdr:spPr>
        <a:xfrm>
          <a:off x="1066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66040</xdr:rowOff>
    </xdr:from>
    <xdr:to>
      <xdr:col>7</xdr:col>
      <xdr:colOff>203200</xdr:colOff>
      <xdr:row>62</xdr:row>
      <xdr:rowOff>167640</xdr:rowOff>
    </xdr:to>
    <xdr:sp macro="" textlink="">
      <xdr:nvSpPr>
        <xdr:cNvPr id="149" name="円/楕円 148"/>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82567</xdr:rowOff>
    </xdr:from>
    <xdr:ext cx="762000" cy="259045"/>
    <xdr:sp macro="" textlink="">
      <xdr:nvSpPr>
        <xdr:cNvPr id="150"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97282</xdr:rowOff>
    </xdr:from>
    <xdr:to>
      <xdr:col>6</xdr:col>
      <xdr:colOff>50800</xdr:colOff>
      <xdr:row>64</xdr:row>
      <xdr:rowOff>27432</xdr:rowOff>
    </xdr:to>
    <xdr:sp macro="" textlink="">
      <xdr:nvSpPr>
        <xdr:cNvPr id="151" name="円/楕円 150"/>
        <xdr:cNvSpPr/>
      </xdr:nvSpPr>
      <xdr:spPr>
        <a:xfrm>
          <a:off x="4064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37609</xdr:rowOff>
    </xdr:from>
    <xdr:ext cx="736600" cy="259045"/>
    <xdr:sp macro="" textlink="">
      <xdr:nvSpPr>
        <xdr:cNvPr id="152" name="テキスト ボックス 151"/>
        <xdr:cNvSpPr txBox="1"/>
      </xdr:nvSpPr>
      <xdr:spPr>
        <a:xfrm>
          <a:off x="3733800" y="1066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15240</xdr:rowOff>
    </xdr:from>
    <xdr:to>
      <xdr:col>4</xdr:col>
      <xdr:colOff>533400</xdr:colOff>
      <xdr:row>63</xdr:row>
      <xdr:rowOff>116840</xdr:rowOff>
    </xdr:to>
    <xdr:sp macro="" textlink="">
      <xdr:nvSpPr>
        <xdr:cNvPr id="153" name="円/楕円 152"/>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54" name="テキスト ボックス 153"/>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131064</xdr:rowOff>
    </xdr:from>
    <xdr:to>
      <xdr:col>3</xdr:col>
      <xdr:colOff>330200</xdr:colOff>
      <xdr:row>64</xdr:row>
      <xdr:rowOff>61214</xdr:rowOff>
    </xdr:to>
    <xdr:sp macro="" textlink="">
      <xdr:nvSpPr>
        <xdr:cNvPr id="155" name="円/楕円 154"/>
        <xdr:cNvSpPr/>
      </xdr:nvSpPr>
      <xdr:spPr>
        <a:xfrm>
          <a:off x="2286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45991</xdr:rowOff>
    </xdr:from>
    <xdr:ext cx="762000" cy="259045"/>
    <xdr:sp macro="" textlink="">
      <xdr:nvSpPr>
        <xdr:cNvPr id="156" name="テキスト ボックス 155"/>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155194</xdr:rowOff>
    </xdr:from>
    <xdr:to>
      <xdr:col>2</xdr:col>
      <xdr:colOff>127000</xdr:colOff>
      <xdr:row>64</xdr:row>
      <xdr:rowOff>85344</xdr:rowOff>
    </xdr:to>
    <xdr:sp macro="" textlink="">
      <xdr:nvSpPr>
        <xdr:cNvPr id="157" name="円/楕円 156"/>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70121</xdr:rowOff>
    </xdr:from>
    <xdr:ext cx="762000" cy="259045"/>
    <xdr:sp macro="" textlink="">
      <xdr:nvSpPr>
        <xdr:cNvPr id="158" name="テキスト ボックス 157"/>
        <xdr:cNvSpPr txBox="1"/>
      </xdr:nvSpPr>
      <xdr:spPr>
        <a:xfrm>
          <a:off x="1066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[163,339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142,528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集中改革プランに基づいた経費節減等により、平成２７年度は、類似団体平均を下回ることとなった。今後も引き続き、コストの軽減に努める。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115697</xdr:rowOff>
    </xdr:from>
    <xdr:to>
      <xdr:col>7</xdr:col>
      <xdr:colOff>152400</xdr:colOff>
      <xdr:row>89</xdr:row>
      <xdr:rowOff>120803</xdr:rowOff>
    </xdr:to>
    <xdr:cxnSp macro="">
      <xdr:nvCxnSpPr>
        <xdr:cNvPr id="186" name="直線コネクタ 185"/>
        <xdr:cNvCxnSpPr/>
      </xdr:nvCxnSpPr>
      <xdr:spPr>
        <a:xfrm flipV="1">
          <a:off x="4953000" y="13831697"/>
          <a:ext cx="0" cy="1548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92880</xdr:rowOff>
    </xdr:from>
    <xdr:ext cx="762000" cy="259045"/>
    <xdr:sp macro="" textlink="">
      <xdr:nvSpPr>
        <xdr:cNvPr id="187" name="人件費・物件費等の状況最小値テキスト"/>
        <xdr:cNvSpPr txBox="1"/>
      </xdr:nvSpPr>
      <xdr:spPr>
        <a:xfrm>
          <a:off x="5041900" y="1535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410,558</a:t>
          </a:r>
          <a:endParaRPr kumimoji="1" lang="ja-JP" altLang="en-US" sz="1000" b="1">
            <a:latin typeface="ＭＳ Ｐゴシック"/>
          </a:endParaRPr>
        </a:p>
      </xdr:txBody>
    </xdr:sp>
    <xdr:clientData/>
  </xdr:oneCellAnchor>
  <xdr:twoCellAnchor>
    <xdr:from>
      <xdr:col>7</xdr:col>
      <xdr:colOff>63500</xdr:colOff>
      <xdr:row>89</xdr:row>
      <xdr:rowOff>120803</xdr:rowOff>
    </xdr:from>
    <xdr:to>
      <xdr:col>7</xdr:col>
      <xdr:colOff>241300</xdr:colOff>
      <xdr:row>89</xdr:row>
      <xdr:rowOff>120803</xdr:rowOff>
    </xdr:to>
    <xdr:cxnSp macro="">
      <xdr:nvCxnSpPr>
        <xdr:cNvPr id="188" name="直線コネクタ 187"/>
        <xdr:cNvCxnSpPr/>
      </xdr:nvCxnSpPr>
      <xdr:spPr>
        <a:xfrm>
          <a:off x="4864100" y="153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30624</xdr:rowOff>
    </xdr:from>
    <xdr:ext cx="762000" cy="259045"/>
    <xdr:sp macro="" textlink="">
      <xdr:nvSpPr>
        <xdr:cNvPr id="189" name="人件費・物件費等の状況最大値テキスト"/>
        <xdr:cNvSpPr txBox="1"/>
      </xdr:nvSpPr>
      <xdr:spPr>
        <a:xfrm>
          <a:off x="5041900" y="1357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89,763</a:t>
          </a:r>
          <a:endParaRPr kumimoji="1" lang="ja-JP" altLang="en-US" sz="1000" b="1">
            <a:latin typeface="ＭＳ Ｐゴシック"/>
          </a:endParaRPr>
        </a:p>
      </xdr:txBody>
    </xdr:sp>
    <xdr:clientData/>
  </xdr:oneCellAnchor>
  <xdr:twoCellAnchor>
    <xdr:from>
      <xdr:col>7</xdr:col>
      <xdr:colOff>63500</xdr:colOff>
      <xdr:row>80</xdr:row>
      <xdr:rowOff>115697</xdr:rowOff>
    </xdr:from>
    <xdr:to>
      <xdr:col>7</xdr:col>
      <xdr:colOff>241300</xdr:colOff>
      <xdr:row>80</xdr:row>
      <xdr:rowOff>115697</xdr:rowOff>
    </xdr:to>
    <xdr:cxnSp macro="">
      <xdr:nvCxnSpPr>
        <xdr:cNvPr id="190" name="直線コネクタ 189"/>
        <xdr:cNvCxnSpPr/>
      </xdr:nvCxnSpPr>
      <xdr:spPr>
        <a:xfrm>
          <a:off x="4864100" y="1383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89709</xdr:rowOff>
    </xdr:from>
    <xdr:to>
      <xdr:col>7</xdr:col>
      <xdr:colOff>152400</xdr:colOff>
      <xdr:row>82</xdr:row>
      <xdr:rowOff>127874</xdr:rowOff>
    </xdr:to>
    <xdr:cxnSp macro="">
      <xdr:nvCxnSpPr>
        <xdr:cNvPr id="191" name="直線コネクタ 190"/>
        <xdr:cNvCxnSpPr/>
      </xdr:nvCxnSpPr>
      <xdr:spPr>
        <a:xfrm>
          <a:off x="4114800" y="14148609"/>
          <a:ext cx="838200" cy="3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59793</xdr:rowOff>
    </xdr:from>
    <xdr:ext cx="762000" cy="259045"/>
    <xdr:sp macro="" textlink="">
      <xdr:nvSpPr>
        <xdr:cNvPr id="192" name="人件費・物件費等の状況平均値テキスト"/>
        <xdr:cNvSpPr txBox="1"/>
      </xdr:nvSpPr>
      <xdr:spPr>
        <a:xfrm>
          <a:off x="5041900" y="14118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87716</xdr:rowOff>
    </xdr:from>
    <xdr:to>
      <xdr:col>7</xdr:col>
      <xdr:colOff>203200</xdr:colOff>
      <xdr:row>83</xdr:row>
      <xdr:rowOff>17866</xdr:rowOff>
    </xdr:to>
    <xdr:sp macro="" textlink="">
      <xdr:nvSpPr>
        <xdr:cNvPr id="193" name="フローチャート : 判断 192"/>
        <xdr:cNvSpPr/>
      </xdr:nvSpPr>
      <xdr:spPr>
        <a:xfrm>
          <a:off x="49022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40918</xdr:rowOff>
    </xdr:from>
    <xdr:to>
      <xdr:col>6</xdr:col>
      <xdr:colOff>0</xdr:colOff>
      <xdr:row>82</xdr:row>
      <xdr:rowOff>89709</xdr:rowOff>
    </xdr:to>
    <xdr:cxnSp macro="">
      <xdr:nvCxnSpPr>
        <xdr:cNvPr id="194" name="直線コネクタ 193"/>
        <xdr:cNvCxnSpPr/>
      </xdr:nvCxnSpPr>
      <xdr:spPr>
        <a:xfrm>
          <a:off x="3225800" y="14099818"/>
          <a:ext cx="889000" cy="4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169126</xdr:rowOff>
    </xdr:from>
    <xdr:to>
      <xdr:col>6</xdr:col>
      <xdr:colOff>50800</xdr:colOff>
      <xdr:row>82</xdr:row>
      <xdr:rowOff>99276</xdr:rowOff>
    </xdr:to>
    <xdr:sp macro="" textlink="">
      <xdr:nvSpPr>
        <xdr:cNvPr id="195" name="フローチャート : 判断 194"/>
        <xdr:cNvSpPr/>
      </xdr:nvSpPr>
      <xdr:spPr>
        <a:xfrm>
          <a:off x="4064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109453</xdr:rowOff>
    </xdr:from>
    <xdr:ext cx="736600" cy="259045"/>
    <xdr:sp macro="" textlink="">
      <xdr:nvSpPr>
        <xdr:cNvPr id="196" name="テキスト ボックス 195"/>
        <xdr:cNvSpPr txBox="1"/>
      </xdr:nvSpPr>
      <xdr:spPr>
        <a:xfrm>
          <a:off x="3733800" y="13825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40918</xdr:rowOff>
    </xdr:from>
    <xdr:to>
      <xdr:col>4</xdr:col>
      <xdr:colOff>482600</xdr:colOff>
      <xdr:row>82</xdr:row>
      <xdr:rowOff>41363</xdr:rowOff>
    </xdr:to>
    <xdr:cxnSp macro="">
      <xdr:nvCxnSpPr>
        <xdr:cNvPr id="197" name="直線コネクタ 196"/>
        <xdr:cNvCxnSpPr/>
      </xdr:nvCxnSpPr>
      <xdr:spPr>
        <a:xfrm flipV="1">
          <a:off x="2336800" y="14099818"/>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116287</xdr:rowOff>
    </xdr:from>
    <xdr:to>
      <xdr:col>4</xdr:col>
      <xdr:colOff>533400</xdr:colOff>
      <xdr:row>82</xdr:row>
      <xdr:rowOff>46437</xdr:rowOff>
    </xdr:to>
    <xdr:sp macro="" textlink="">
      <xdr:nvSpPr>
        <xdr:cNvPr id="198" name="フローチャート : 判断 197"/>
        <xdr:cNvSpPr/>
      </xdr:nvSpPr>
      <xdr:spPr>
        <a:xfrm>
          <a:off x="3175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56614</xdr:rowOff>
    </xdr:from>
    <xdr:ext cx="762000" cy="259045"/>
    <xdr:sp macro="" textlink="">
      <xdr:nvSpPr>
        <xdr:cNvPr id="199" name="テキスト ボックス 198"/>
        <xdr:cNvSpPr txBox="1"/>
      </xdr:nvSpPr>
      <xdr:spPr>
        <a:xfrm>
          <a:off x="2844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41363</xdr:rowOff>
    </xdr:from>
    <xdr:to>
      <xdr:col>3</xdr:col>
      <xdr:colOff>279400</xdr:colOff>
      <xdr:row>82</xdr:row>
      <xdr:rowOff>84020</xdr:rowOff>
    </xdr:to>
    <xdr:cxnSp macro="">
      <xdr:nvCxnSpPr>
        <xdr:cNvPr id="200" name="直線コネクタ 199"/>
        <xdr:cNvCxnSpPr/>
      </xdr:nvCxnSpPr>
      <xdr:spPr>
        <a:xfrm flipV="1">
          <a:off x="1447800" y="14100263"/>
          <a:ext cx="889000" cy="4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130577</xdr:rowOff>
    </xdr:from>
    <xdr:to>
      <xdr:col>3</xdr:col>
      <xdr:colOff>330200</xdr:colOff>
      <xdr:row>82</xdr:row>
      <xdr:rowOff>60727</xdr:rowOff>
    </xdr:to>
    <xdr:sp macro="" textlink="">
      <xdr:nvSpPr>
        <xdr:cNvPr id="201" name="フローチャート : 判断 200"/>
        <xdr:cNvSpPr/>
      </xdr:nvSpPr>
      <xdr:spPr>
        <a:xfrm>
          <a:off x="2286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70904</xdr:rowOff>
    </xdr:from>
    <xdr:ext cx="762000" cy="259045"/>
    <xdr:sp macro="" textlink="">
      <xdr:nvSpPr>
        <xdr:cNvPr id="202" name="テキスト ボックス 201"/>
        <xdr:cNvSpPr txBox="1"/>
      </xdr:nvSpPr>
      <xdr:spPr>
        <a:xfrm>
          <a:off x="1955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168142</xdr:rowOff>
    </xdr:from>
    <xdr:to>
      <xdr:col>2</xdr:col>
      <xdr:colOff>127000</xdr:colOff>
      <xdr:row>82</xdr:row>
      <xdr:rowOff>98292</xdr:rowOff>
    </xdr:to>
    <xdr:sp macro="" textlink="">
      <xdr:nvSpPr>
        <xdr:cNvPr id="203" name="フローチャート : 判断 202"/>
        <xdr:cNvSpPr/>
      </xdr:nvSpPr>
      <xdr:spPr>
        <a:xfrm>
          <a:off x="1397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108469</xdr:rowOff>
    </xdr:from>
    <xdr:ext cx="762000" cy="259045"/>
    <xdr:sp macro="" textlink="">
      <xdr:nvSpPr>
        <xdr:cNvPr id="204" name="テキスト ボックス 203"/>
        <xdr:cNvSpPr txBox="1"/>
      </xdr:nvSpPr>
      <xdr:spPr>
        <a:xfrm>
          <a:off x="1066800" y="1382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77074</xdr:rowOff>
    </xdr:from>
    <xdr:to>
      <xdr:col>7</xdr:col>
      <xdr:colOff>203200</xdr:colOff>
      <xdr:row>83</xdr:row>
      <xdr:rowOff>7224</xdr:rowOff>
    </xdr:to>
    <xdr:sp macro="" textlink="">
      <xdr:nvSpPr>
        <xdr:cNvPr id="210" name="円/楕円 209"/>
        <xdr:cNvSpPr/>
      </xdr:nvSpPr>
      <xdr:spPr>
        <a:xfrm>
          <a:off x="4902200" y="1413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93601</xdr:rowOff>
    </xdr:from>
    <xdr:ext cx="762000" cy="259045"/>
    <xdr:sp macro="" textlink="">
      <xdr:nvSpPr>
        <xdr:cNvPr id="211" name="人件費・物件費等の状況該当値テキスト"/>
        <xdr:cNvSpPr txBox="1"/>
      </xdr:nvSpPr>
      <xdr:spPr>
        <a:xfrm>
          <a:off x="5041900" y="1398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163,339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38909</xdr:rowOff>
    </xdr:from>
    <xdr:to>
      <xdr:col>6</xdr:col>
      <xdr:colOff>50800</xdr:colOff>
      <xdr:row>82</xdr:row>
      <xdr:rowOff>140509</xdr:rowOff>
    </xdr:to>
    <xdr:sp macro="" textlink="">
      <xdr:nvSpPr>
        <xdr:cNvPr id="212" name="円/楕円 211"/>
        <xdr:cNvSpPr/>
      </xdr:nvSpPr>
      <xdr:spPr>
        <a:xfrm>
          <a:off x="4064000" y="1409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125286</xdr:rowOff>
    </xdr:from>
    <xdr:ext cx="736600" cy="259045"/>
    <xdr:sp macro="" textlink="">
      <xdr:nvSpPr>
        <xdr:cNvPr id="213" name="テキスト ボックス 212"/>
        <xdr:cNvSpPr txBox="1"/>
      </xdr:nvSpPr>
      <xdr:spPr>
        <a:xfrm>
          <a:off x="3733800" y="14184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155,431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161568</xdr:rowOff>
    </xdr:from>
    <xdr:to>
      <xdr:col>4</xdr:col>
      <xdr:colOff>533400</xdr:colOff>
      <xdr:row>82</xdr:row>
      <xdr:rowOff>91718</xdr:rowOff>
    </xdr:to>
    <xdr:sp macro="" textlink="">
      <xdr:nvSpPr>
        <xdr:cNvPr id="214" name="円/楕円 213"/>
        <xdr:cNvSpPr/>
      </xdr:nvSpPr>
      <xdr:spPr>
        <a:xfrm>
          <a:off x="3175000" y="1404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76495</xdr:rowOff>
    </xdr:from>
    <xdr:ext cx="762000" cy="259045"/>
    <xdr:sp macro="" textlink="">
      <xdr:nvSpPr>
        <xdr:cNvPr id="215" name="テキスト ボックス 214"/>
        <xdr:cNvSpPr txBox="1"/>
      </xdr:nvSpPr>
      <xdr:spPr>
        <a:xfrm>
          <a:off x="2844800" y="1413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145,321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162013</xdr:rowOff>
    </xdr:from>
    <xdr:to>
      <xdr:col>3</xdr:col>
      <xdr:colOff>330200</xdr:colOff>
      <xdr:row>82</xdr:row>
      <xdr:rowOff>92163</xdr:rowOff>
    </xdr:to>
    <xdr:sp macro="" textlink="">
      <xdr:nvSpPr>
        <xdr:cNvPr id="216" name="円/楕円 215"/>
        <xdr:cNvSpPr/>
      </xdr:nvSpPr>
      <xdr:spPr>
        <a:xfrm>
          <a:off x="2286000" y="1404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76940</xdr:rowOff>
    </xdr:from>
    <xdr:ext cx="762000" cy="259045"/>
    <xdr:sp macro="" textlink="">
      <xdr:nvSpPr>
        <xdr:cNvPr id="217" name="テキスト ボックス 216"/>
        <xdr:cNvSpPr txBox="1"/>
      </xdr:nvSpPr>
      <xdr:spPr>
        <a:xfrm>
          <a:off x="1955800" y="1413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145,413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33220</xdr:rowOff>
    </xdr:from>
    <xdr:to>
      <xdr:col>2</xdr:col>
      <xdr:colOff>127000</xdr:colOff>
      <xdr:row>82</xdr:row>
      <xdr:rowOff>134820</xdr:rowOff>
    </xdr:to>
    <xdr:sp macro="" textlink="">
      <xdr:nvSpPr>
        <xdr:cNvPr id="218" name="円/楕円 217"/>
        <xdr:cNvSpPr/>
      </xdr:nvSpPr>
      <xdr:spPr>
        <a:xfrm>
          <a:off x="1397000" y="1409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119597</xdr:rowOff>
    </xdr:from>
    <xdr:ext cx="762000" cy="259045"/>
    <xdr:sp macro="" textlink="">
      <xdr:nvSpPr>
        <xdr:cNvPr id="219" name="テキスト ボックス 218"/>
        <xdr:cNvSpPr txBox="1"/>
      </xdr:nvSpPr>
      <xdr:spPr>
        <a:xfrm>
          <a:off x="1066800" y="141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154,252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平成２３、２４年度は、国家公務員の給与減額支給措置が行われたことから、指数が急増した。今後も、職員数及び給与水準の適正化に努める。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151312</xdr:rowOff>
    </xdr:from>
    <xdr:to>
      <xdr:col>24</xdr:col>
      <xdr:colOff>558800</xdr:colOff>
      <xdr:row>87</xdr:row>
      <xdr:rowOff>61142</xdr:rowOff>
    </xdr:to>
    <xdr:cxnSp macro="">
      <xdr:nvCxnSpPr>
        <xdr:cNvPr id="250" name="直線コネクタ 249"/>
        <xdr:cNvCxnSpPr/>
      </xdr:nvCxnSpPr>
      <xdr:spPr>
        <a:xfrm flipV="1">
          <a:off x="17018000" y="13867312"/>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33219</xdr:rowOff>
    </xdr:from>
    <xdr:ext cx="762000" cy="259045"/>
    <xdr:sp macro="" textlink="">
      <xdr:nvSpPr>
        <xdr:cNvPr id="251" name="給与水準   （国との比較）最小値テキスト"/>
        <xdr:cNvSpPr txBox="1"/>
      </xdr:nvSpPr>
      <xdr:spPr>
        <a:xfrm>
          <a:off x="17106900" y="1494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87</xdr:row>
      <xdr:rowOff>61142</xdr:rowOff>
    </xdr:from>
    <xdr:to>
      <xdr:col>24</xdr:col>
      <xdr:colOff>647700</xdr:colOff>
      <xdr:row>87</xdr:row>
      <xdr:rowOff>61142</xdr:rowOff>
    </xdr:to>
    <xdr:cxnSp macro="">
      <xdr:nvCxnSpPr>
        <xdr:cNvPr id="252" name="直線コネクタ 251"/>
        <xdr:cNvCxnSpPr/>
      </xdr:nvCxnSpPr>
      <xdr:spPr>
        <a:xfrm>
          <a:off x="16929100" y="1497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66239</xdr:rowOff>
    </xdr:from>
    <xdr:ext cx="762000" cy="259045"/>
    <xdr:sp macro="" textlink="">
      <xdr:nvSpPr>
        <xdr:cNvPr id="253" name="給与水準   （国との比較）最大値テキスト"/>
        <xdr:cNvSpPr txBox="1"/>
      </xdr:nvSpPr>
      <xdr:spPr>
        <a:xfrm>
          <a:off x="17106900" y="1361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80</xdr:row>
      <xdr:rowOff>151312</xdr:rowOff>
    </xdr:from>
    <xdr:to>
      <xdr:col>24</xdr:col>
      <xdr:colOff>647700</xdr:colOff>
      <xdr:row>80</xdr:row>
      <xdr:rowOff>151312</xdr:rowOff>
    </xdr:to>
    <xdr:cxnSp macro="">
      <xdr:nvCxnSpPr>
        <xdr:cNvPr id="254" name="直線コネクタ 253"/>
        <xdr:cNvCxnSpPr/>
      </xdr:nvCxnSpPr>
      <xdr:spPr>
        <a:xfrm>
          <a:off x="16929100" y="138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38644</xdr:rowOff>
    </xdr:from>
    <xdr:to>
      <xdr:col>24</xdr:col>
      <xdr:colOff>558800</xdr:colOff>
      <xdr:row>85</xdr:row>
      <xdr:rowOff>73116</xdr:rowOff>
    </xdr:to>
    <xdr:cxnSp macro="">
      <xdr:nvCxnSpPr>
        <xdr:cNvPr id="255" name="直線コネクタ 254"/>
        <xdr:cNvCxnSpPr/>
      </xdr:nvCxnSpPr>
      <xdr:spPr>
        <a:xfrm>
          <a:off x="16179800" y="1461189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86196</xdr:rowOff>
    </xdr:from>
    <xdr:ext cx="762000" cy="259045"/>
    <xdr:sp macro="" textlink="">
      <xdr:nvSpPr>
        <xdr:cNvPr id="256" name="給与水準   （国との比較）平均値テキスト"/>
        <xdr:cNvSpPr txBox="1"/>
      </xdr:nvSpPr>
      <xdr:spPr>
        <a:xfrm>
          <a:off x="17106900" y="1431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69669</xdr:rowOff>
    </xdr:from>
    <xdr:to>
      <xdr:col>24</xdr:col>
      <xdr:colOff>609600</xdr:colOff>
      <xdr:row>84</xdr:row>
      <xdr:rowOff>171269</xdr:rowOff>
    </xdr:to>
    <xdr:sp macro="" textlink="">
      <xdr:nvSpPr>
        <xdr:cNvPr id="257" name="フローチャート : 判断 256"/>
        <xdr:cNvSpPr/>
      </xdr:nvSpPr>
      <xdr:spPr>
        <a:xfrm>
          <a:off x="16967200" y="1447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38644</xdr:rowOff>
    </xdr:from>
    <xdr:to>
      <xdr:col>23</xdr:col>
      <xdr:colOff>406400</xdr:colOff>
      <xdr:row>85</xdr:row>
      <xdr:rowOff>73116</xdr:rowOff>
    </xdr:to>
    <xdr:cxnSp macro="">
      <xdr:nvCxnSpPr>
        <xdr:cNvPr id="258" name="直線コネクタ 257"/>
        <xdr:cNvCxnSpPr/>
      </xdr:nvCxnSpPr>
      <xdr:spPr>
        <a:xfrm flipV="1">
          <a:off x="15290800" y="1461189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97245</xdr:rowOff>
    </xdr:from>
    <xdr:to>
      <xdr:col>23</xdr:col>
      <xdr:colOff>457200</xdr:colOff>
      <xdr:row>85</xdr:row>
      <xdr:rowOff>27395</xdr:rowOff>
    </xdr:to>
    <xdr:sp macro="" textlink="">
      <xdr:nvSpPr>
        <xdr:cNvPr id="259" name="フローチャート : 判断 258"/>
        <xdr:cNvSpPr/>
      </xdr:nvSpPr>
      <xdr:spPr>
        <a:xfrm>
          <a:off x="16129000" y="1449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37572</xdr:rowOff>
    </xdr:from>
    <xdr:ext cx="736600" cy="259045"/>
    <xdr:sp macro="" textlink="">
      <xdr:nvSpPr>
        <xdr:cNvPr id="260" name="テキスト ボックス 259"/>
        <xdr:cNvSpPr txBox="1"/>
      </xdr:nvSpPr>
      <xdr:spPr>
        <a:xfrm>
          <a:off x="15798800" y="14267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73116</xdr:rowOff>
    </xdr:from>
    <xdr:to>
      <xdr:col>22</xdr:col>
      <xdr:colOff>203200</xdr:colOff>
      <xdr:row>88</xdr:row>
      <xdr:rowOff>144780</xdr:rowOff>
    </xdr:to>
    <xdr:cxnSp macro="">
      <xdr:nvCxnSpPr>
        <xdr:cNvPr id="261" name="直線コネクタ 260"/>
        <xdr:cNvCxnSpPr/>
      </xdr:nvCxnSpPr>
      <xdr:spPr>
        <a:xfrm flipV="1">
          <a:off x="14401800" y="14646366"/>
          <a:ext cx="889000" cy="58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69669</xdr:rowOff>
    </xdr:from>
    <xdr:to>
      <xdr:col>22</xdr:col>
      <xdr:colOff>254000</xdr:colOff>
      <xdr:row>84</xdr:row>
      <xdr:rowOff>171269</xdr:rowOff>
    </xdr:to>
    <xdr:sp macro="" textlink="">
      <xdr:nvSpPr>
        <xdr:cNvPr id="262" name="フローチャート : 判断 261"/>
        <xdr:cNvSpPr/>
      </xdr:nvSpPr>
      <xdr:spPr>
        <a:xfrm>
          <a:off x="15240000" y="1447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9996</xdr:rowOff>
    </xdr:from>
    <xdr:ext cx="762000" cy="259045"/>
    <xdr:sp macro="" textlink="">
      <xdr:nvSpPr>
        <xdr:cNvPr id="263" name="テキスト ボックス 262"/>
        <xdr:cNvSpPr txBox="1"/>
      </xdr:nvSpPr>
      <xdr:spPr>
        <a:xfrm>
          <a:off x="14909800" y="1424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75837</xdr:rowOff>
    </xdr:from>
    <xdr:to>
      <xdr:col>21</xdr:col>
      <xdr:colOff>0</xdr:colOff>
      <xdr:row>88</xdr:row>
      <xdr:rowOff>144780</xdr:rowOff>
    </xdr:to>
    <xdr:cxnSp macro="">
      <xdr:nvCxnSpPr>
        <xdr:cNvPr id="264" name="直線コネクタ 263"/>
        <xdr:cNvCxnSpPr/>
      </xdr:nvCxnSpPr>
      <xdr:spPr>
        <a:xfrm>
          <a:off x="13512800" y="1516343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93073</xdr:rowOff>
    </xdr:from>
    <xdr:to>
      <xdr:col>21</xdr:col>
      <xdr:colOff>50800</xdr:colOff>
      <xdr:row>88</xdr:row>
      <xdr:rowOff>23223</xdr:rowOff>
    </xdr:to>
    <xdr:sp macro="" textlink="">
      <xdr:nvSpPr>
        <xdr:cNvPr id="265" name="フローチャート : 判断 264"/>
        <xdr:cNvSpPr/>
      </xdr:nvSpPr>
      <xdr:spPr>
        <a:xfrm>
          <a:off x="14351000" y="1500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33400</xdr:rowOff>
    </xdr:from>
    <xdr:ext cx="762000" cy="259045"/>
    <xdr:sp macro="" textlink="">
      <xdr:nvSpPr>
        <xdr:cNvPr id="266" name="テキスト ボックス 265"/>
        <xdr:cNvSpPr txBox="1"/>
      </xdr:nvSpPr>
      <xdr:spPr>
        <a:xfrm>
          <a:off x="14020800" y="1477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106862</xdr:rowOff>
    </xdr:from>
    <xdr:to>
      <xdr:col>19</xdr:col>
      <xdr:colOff>533400</xdr:colOff>
      <xdr:row>88</xdr:row>
      <xdr:rowOff>37012</xdr:rowOff>
    </xdr:to>
    <xdr:sp macro="" textlink="">
      <xdr:nvSpPr>
        <xdr:cNvPr id="267" name="フローチャート : 判断 266"/>
        <xdr:cNvSpPr/>
      </xdr:nvSpPr>
      <xdr:spPr>
        <a:xfrm>
          <a:off x="13462000" y="150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47189</xdr:rowOff>
    </xdr:from>
    <xdr:ext cx="762000" cy="259045"/>
    <xdr:sp macro="" textlink="">
      <xdr:nvSpPr>
        <xdr:cNvPr id="268" name="テキスト ボックス 267"/>
        <xdr:cNvSpPr txBox="1"/>
      </xdr:nvSpPr>
      <xdr:spPr>
        <a:xfrm>
          <a:off x="13131800" y="1479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74" name="円/楕円 273"/>
        <xdr:cNvSpPr/>
      </xdr:nvSpPr>
      <xdr:spPr>
        <a:xfrm>
          <a:off x="16967200" y="1459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165843</xdr:rowOff>
    </xdr:from>
    <xdr:ext cx="762000" cy="259045"/>
    <xdr:sp macro="" textlink="">
      <xdr:nvSpPr>
        <xdr:cNvPr id="275" name="給与水準   （国との比較）該当値テキスト"/>
        <xdr:cNvSpPr txBox="1"/>
      </xdr:nvSpPr>
      <xdr:spPr>
        <a:xfrm>
          <a:off x="17106900" y="1456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159294</xdr:rowOff>
    </xdr:from>
    <xdr:to>
      <xdr:col>23</xdr:col>
      <xdr:colOff>457200</xdr:colOff>
      <xdr:row>85</xdr:row>
      <xdr:rowOff>89444</xdr:rowOff>
    </xdr:to>
    <xdr:sp macro="" textlink="">
      <xdr:nvSpPr>
        <xdr:cNvPr id="276" name="円/楕円 275"/>
        <xdr:cNvSpPr/>
      </xdr:nvSpPr>
      <xdr:spPr>
        <a:xfrm>
          <a:off x="16129000" y="1456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74221</xdr:rowOff>
    </xdr:from>
    <xdr:ext cx="736600" cy="259045"/>
    <xdr:sp macro="" textlink="">
      <xdr:nvSpPr>
        <xdr:cNvPr id="277" name="テキスト ボックス 276"/>
        <xdr:cNvSpPr txBox="1"/>
      </xdr:nvSpPr>
      <xdr:spPr>
        <a:xfrm>
          <a:off x="15798800" y="1464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22316</xdr:rowOff>
    </xdr:from>
    <xdr:to>
      <xdr:col>22</xdr:col>
      <xdr:colOff>254000</xdr:colOff>
      <xdr:row>85</xdr:row>
      <xdr:rowOff>123916</xdr:rowOff>
    </xdr:to>
    <xdr:sp macro="" textlink="">
      <xdr:nvSpPr>
        <xdr:cNvPr id="278" name="円/楕円 277"/>
        <xdr:cNvSpPr/>
      </xdr:nvSpPr>
      <xdr:spPr>
        <a:xfrm>
          <a:off x="15240000" y="1459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108693</xdr:rowOff>
    </xdr:from>
    <xdr:ext cx="762000" cy="259045"/>
    <xdr:sp macro="" textlink="">
      <xdr:nvSpPr>
        <xdr:cNvPr id="279" name="テキスト ボックス 278"/>
        <xdr:cNvSpPr txBox="1"/>
      </xdr:nvSpPr>
      <xdr:spPr>
        <a:xfrm>
          <a:off x="14909800" y="1468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93980</xdr:rowOff>
    </xdr:from>
    <xdr:to>
      <xdr:col>21</xdr:col>
      <xdr:colOff>50800</xdr:colOff>
      <xdr:row>89</xdr:row>
      <xdr:rowOff>24130</xdr:rowOff>
    </xdr:to>
    <xdr:sp macro="" textlink="">
      <xdr:nvSpPr>
        <xdr:cNvPr id="280" name="円/楕円 279"/>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8907</xdr:rowOff>
    </xdr:from>
    <xdr:ext cx="762000" cy="259045"/>
    <xdr:sp macro="" textlink="">
      <xdr:nvSpPr>
        <xdr:cNvPr id="281" name="テキスト ボックス 280"/>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25037</xdr:rowOff>
    </xdr:from>
    <xdr:to>
      <xdr:col>19</xdr:col>
      <xdr:colOff>533400</xdr:colOff>
      <xdr:row>88</xdr:row>
      <xdr:rowOff>126637</xdr:rowOff>
    </xdr:to>
    <xdr:sp macro="" textlink="">
      <xdr:nvSpPr>
        <xdr:cNvPr id="282" name="円/楕円 281"/>
        <xdr:cNvSpPr/>
      </xdr:nvSpPr>
      <xdr:spPr>
        <a:xfrm>
          <a:off x="13462000" y="151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111414</xdr:rowOff>
    </xdr:from>
    <xdr:ext cx="762000" cy="259045"/>
    <xdr:sp macro="" textlink="">
      <xdr:nvSpPr>
        <xdr:cNvPr id="283" name="テキスト ボックス 282"/>
        <xdr:cNvSpPr txBox="1"/>
      </xdr:nvSpPr>
      <xdr:spPr>
        <a:xfrm>
          <a:off x="13131800" y="1519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定員管理の適正化により職員数の削減を行っているものの、合併団体であることから職員数が類似団体内平均値よりも高い値となっていたが、平成２７年度は類似団体平均値より下回った。今後も、民間でも実施可能な部分の委託を検討するなど、行政サービスを維持しつつ定員管理の適正化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70282</xdr:rowOff>
    </xdr:from>
    <xdr:to>
      <xdr:col>24</xdr:col>
      <xdr:colOff>558800</xdr:colOff>
      <xdr:row>66</xdr:row>
      <xdr:rowOff>91237</xdr:rowOff>
    </xdr:to>
    <xdr:cxnSp macro="">
      <xdr:nvCxnSpPr>
        <xdr:cNvPr id="310" name="直線コネクタ 309"/>
        <xdr:cNvCxnSpPr/>
      </xdr:nvCxnSpPr>
      <xdr:spPr>
        <a:xfrm flipV="1">
          <a:off x="17018000" y="10357282"/>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63314</xdr:rowOff>
    </xdr:from>
    <xdr:ext cx="762000" cy="259045"/>
    <xdr:sp macro="" textlink="">
      <xdr:nvSpPr>
        <xdr:cNvPr id="311" name="定員管理の状況最小値テキスト"/>
        <xdr:cNvSpPr txBox="1"/>
      </xdr:nvSpPr>
      <xdr:spPr>
        <a:xfrm>
          <a:off x="17106900" y="113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27.68</a:t>
          </a:r>
          <a:endParaRPr kumimoji="1" lang="ja-JP" altLang="en-US" sz="1000" b="1">
            <a:latin typeface="ＭＳ Ｐゴシック"/>
          </a:endParaRPr>
        </a:p>
      </xdr:txBody>
    </xdr:sp>
    <xdr:clientData/>
  </xdr:oneCellAnchor>
  <xdr:twoCellAnchor>
    <xdr:from>
      <xdr:col>24</xdr:col>
      <xdr:colOff>469900</xdr:colOff>
      <xdr:row>66</xdr:row>
      <xdr:rowOff>91237</xdr:rowOff>
    </xdr:from>
    <xdr:to>
      <xdr:col>24</xdr:col>
      <xdr:colOff>647700</xdr:colOff>
      <xdr:row>66</xdr:row>
      <xdr:rowOff>91237</xdr:rowOff>
    </xdr:to>
    <xdr:cxnSp macro="">
      <xdr:nvCxnSpPr>
        <xdr:cNvPr id="312" name="直線コネクタ 311"/>
        <xdr:cNvCxnSpPr/>
      </xdr:nvCxnSpPr>
      <xdr:spPr>
        <a:xfrm>
          <a:off x="16929100" y="1140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156659</xdr:rowOff>
    </xdr:from>
    <xdr:ext cx="762000" cy="259045"/>
    <xdr:sp macro="" textlink="">
      <xdr:nvSpPr>
        <xdr:cNvPr id="313"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24</xdr:col>
      <xdr:colOff>469900</xdr:colOff>
      <xdr:row>60</xdr:row>
      <xdr:rowOff>70282</xdr:rowOff>
    </xdr:from>
    <xdr:to>
      <xdr:col>24</xdr:col>
      <xdr:colOff>647700</xdr:colOff>
      <xdr:row>60</xdr:row>
      <xdr:rowOff>70282</xdr:rowOff>
    </xdr:to>
    <xdr:cxnSp macro="">
      <xdr:nvCxnSpPr>
        <xdr:cNvPr id="314" name="直線コネクタ 313"/>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84150</xdr:rowOff>
    </xdr:from>
    <xdr:to>
      <xdr:col>24</xdr:col>
      <xdr:colOff>558800</xdr:colOff>
      <xdr:row>61</xdr:row>
      <xdr:rowOff>87529</xdr:rowOff>
    </xdr:to>
    <xdr:cxnSp macro="">
      <xdr:nvCxnSpPr>
        <xdr:cNvPr id="315" name="直線コネクタ 314"/>
        <xdr:cNvCxnSpPr/>
      </xdr:nvCxnSpPr>
      <xdr:spPr>
        <a:xfrm flipV="1">
          <a:off x="16179800" y="10542600"/>
          <a:ext cx="8382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18940</xdr:rowOff>
    </xdr:from>
    <xdr:ext cx="762000" cy="259045"/>
    <xdr:sp macro="" textlink="">
      <xdr:nvSpPr>
        <xdr:cNvPr id="316" name="定員管理の状況平均値テキスト"/>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46863</xdr:rowOff>
    </xdr:from>
    <xdr:to>
      <xdr:col>24</xdr:col>
      <xdr:colOff>609600</xdr:colOff>
      <xdr:row>61</xdr:row>
      <xdr:rowOff>148463</xdr:rowOff>
    </xdr:to>
    <xdr:sp macro="" textlink="">
      <xdr:nvSpPr>
        <xdr:cNvPr id="317" name="フローチャート : 判断 316"/>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87529</xdr:rowOff>
    </xdr:from>
    <xdr:to>
      <xdr:col>23</xdr:col>
      <xdr:colOff>406400</xdr:colOff>
      <xdr:row>61</xdr:row>
      <xdr:rowOff>87529</xdr:rowOff>
    </xdr:to>
    <xdr:cxnSp macro="">
      <xdr:nvCxnSpPr>
        <xdr:cNvPr id="318" name="直線コネクタ 317"/>
        <xdr:cNvCxnSpPr/>
      </xdr:nvCxnSpPr>
      <xdr:spPr>
        <a:xfrm>
          <a:off x="15290800" y="105459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157023</xdr:rowOff>
    </xdr:from>
    <xdr:to>
      <xdr:col>23</xdr:col>
      <xdr:colOff>457200</xdr:colOff>
      <xdr:row>61</xdr:row>
      <xdr:rowOff>87173</xdr:rowOff>
    </xdr:to>
    <xdr:sp macro="" textlink="">
      <xdr:nvSpPr>
        <xdr:cNvPr id="319" name="フローチャート : 判断 318"/>
        <xdr:cNvSpPr/>
      </xdr:nvSpPr>
      <xdr:spPr>
        <a:xfrm>
          <a:off x="16129000" y="1044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97350</xdr:rowOff>
    </xdr:from>
    <xdr:ext cx="736600" cy="259045"/>
    <xdr:sp macro="" textlink="">
      <xdr:nvSpPr>
        <xdr:cNvPr id="320" name="テキスト ボックス 319"/>
        <xdr:cNvSpPr txBox="1"/>
      </xdr:nvSpPr>
      <xdr:spPr>
        <a:xfrm>
          <a:off x="15798800" y="10212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72086</xdr:rowOff>
    </xdr:from>
    <xdr:to>
      <xdr:col>22</xdr:col>
      <xdr:colOff>203200</xdr:colOff>
      <xdr:row>61</xdr:row>
      <xdr:rowOff>87529</xdr:rowOff>
    </xdr:to>
    <xdr:cxnSp macro="">
      <xdr:nvCxnSpPr>
        <xdr:cNvPr id="321" name="直線コネクタ 320"/>
        <xdr:cNvCxnSpPr/>
      </xdr:nvCxnSpPr>
      <xdr:spPr>
        <a:xfrm>
          <a:off x="14401800" y="10530536"/>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157023</xdr:rowOff>
    </xdr:from>
    <xdr:to>
      <xdr:col>22</xdr:col>
      <xdr:colOff>254000</xdr:colOff>
      <xdr:row>61</xdr:row>
      <xdr:rowOff>87173</xdr:rowOff>
    </xdr:to>
    <xdr:sp macro="" textlink="">
      <xdr:nvSpPr>
        <xdr:cNvPr id="322" name="フローチャート : 判断 321"/>
        <xdr:cNvSpPr/>
      </xdr:nvSpPr>
      <xdr:spPr>
        <a:xfrm>
          <a:off x="15240000" y="1044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97350</xdr:rowOff>
    </xdr:from>
    <xdr:ext cx="762000" cy="259045"/>
    <xdr:sp macro="" textlink="">
      <xdr:nvSpPr>
        <xdr:cNvPr id="323" name="テキスト ボックス 322"/>
        <xdr:cNvSpPr txBox="1"/>
      </xdr:nvSpPr>
      <xdr:spPr>
        <a:xfrm>
          <a:off x="14909800" y="1021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72086</xdr:rowOff>
    </xdr:from>
    <xdr:to>
      <xdr:col>21</xdr:col>
      <xdr:colOff>0</xdr:colOff>
      <xdr:row>61</xdr:row>
      <xdr:rowOff>82703</xdr:rowOff>
    </xdr:to>
    <xdr:cxnSp macro="">
      <xdr:nvCxnSpPr>
        <xdr:cNvPr id="324" name="直線コネクタ 323"/>
        <xdr:cNvCxnSpPr/>
      </xdr:nvCxnSpPr>
      <xdr:spPr>
        <a:xfrm flipV="1">
          <a:off x="13512800" y="10530536"/>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158953</xdr:rowOff>
    </xdr:from>
    <xdr:to>
      <xdr:col>21</xdr:col>
      <xdr:colOff>50800</xdr:colOff>
      <xdr:row>61</xdr:row>
      <xdr:rowOff>89103</xdr:rowOff>
    </xdr:to>
    <xdr:sp macro="" textlink="">
      <xdr:nvSpPr>
        <xdr:cNvPr id="325" name="フローチャート : 判断 324"/>
        <xdr:cNvSpPr/>
      </xdr:nvSpPr>
      <xdr:spPr>
        <a:xfrm>
          <a:off x="14351000" y="104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99280</xdr:rowOff>
    </xdr:from>
    <xdr:ext cx="762000" cy="259045"/>
    <xdr:sp macro="" textlink="">
      <xdr:nvSpPr>
        <xdr:cNvPr id="326" name="テキスト ボックス 325"/>
        <xdr:cNvSpPr txBox="1"/>
      </xdr:nvSpPr>
      <xdr:spPr>
        <a:xfrm>
          <a:off x="14020800" y="1021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163779</xdr:rowOff>
    </xdr:from>
    <xdr:to>
      <xdr:col>19</xdr:col>
      <xdr:colOff>533400</xdr:colOff>
      <xdr:row>61</xdr:row>
      <xdr:rowOff>93929</xdr:rowOff>
    </xdr:to>
    <xdr:sp macro="" textlink="">
      <xdr:nvSpPr>
        <xdr:cNvPr id="327" name="フローチャート : 判断 326"/>
        <xdr:cNvSpPr/>
      </xdr:nvSpPr>
      <xdr:spPr>
        <a:xfrm>
          <a:off x="13462000" y="1045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104106</xdr:rowOff>
    </xdr:from>
    <xdr:ext cx="762000" cy="259045"/>
    <xdr:sp macro="" textlink="">
      <xdr:nvSpPr>
        <xdr:cNvPr id="328" name="テキスト ボックス 327"/>
        <xdr:cNvSpPr txBox="1"/>
      </xdr:nvSpPr>
      <xdr:spPr>
        <a:xfrm>
          <a:off x="13131800" y="1021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33350</xdr:rowOff>
    </xdr:from>
    <xdr:to>
      <xdr:col>24</xdr:col>
      <xdr:colOff>609600</xdr:colOff>
      <xdr:row>61</xdr:row>
      <xdr:rowOff>134950</xdr:rowOff>
    </xdr:to>
    <xdr:sp macro="" textlink="">
      <xdr:nvSpPr>
        <xdr:cNvPr id="334" name="円/楕円 333"/>
        <xdr:cNvSpPr/>
      </xdr:nvSpPr>
      <xdr:spPr>
        <a:xfrm>
          <a:off x="16967200" y="104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49877</xdr:rowOff>
    </xdr:from>
    <xdr:ext cx="762000" cy="259045"/>
    <xdr:sp macro="" textlink="">
      <xdr:nvSpPr>
        <xdr:cNvPr id="335" name="定員管理の状況該当値テキスト"/>
        <xdr:cNvSpPr txBox="1"/>
      </xdr:nvSpPr>
      <xdr:spPr>
        <a:xfrm>
          <a:off x="17106900" y="103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36729</xdr:rowOff>
    </xdr:from>
    <xdr:to>
      <xdr:col>23</xdr:col>
      <xdr:colOff>457200</xdr:colOff>
      <xdr:row>61</xdr:row>
      <xdr:rowOff>138329</xdr:rowOff>
    </xdr:to>
    <xdr:sp macro="" textlink="">
      <xdr:nvSpPr>
        <xdr:cNvPr id="336" name="円/楕円 335"/>
        <xdr:cNvSpPr/>
      </xdr:nvSpPr>
      <xdr:spPr>
        <a:xfrm>
          <a:off x="16129000" y="104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123106</xdr:rowOff>
    </xdr:from>
    <xdr:ext cx="736600" cy="259045"/>
    <xdr:sp macro="" textlink="">
      <xdr:nvSpPr>
        <xdr:cNvPr id="337" name="テキスト ボックス 336"/>
        <xdr:cNvSpPr txBox="1"/>
      </xdr:nvSpPr>
      <xdr:spPr>
        <a:xfrm>
          <a:off x="15798800" y="10581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36729</xdr:rowOff>
    </xdr:from>
    <xdr:to>
      <xdr:col>22</xdr:col>
      <xdr:colOff>254000</xdr:colOff>
      <xdr:row>61</xdr:row>
      <xdr:rowOff>138329</xdr:rowOff>
    </xdr:to>
    <xdr:sp macro="" textlink="">
      <xdr:nvSpPr>
        <xdr:cNvPr id="338" name="円/楕円 337"/>
        <xdr:cNvSpPr/>
      </xdr:nvSpPr>
      <xdr:spPr>
        <a:xfrm>
          <a:off x="15240000" y="104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123106</xdr:rowOff>
    </xdr:from>
    <xdr:ext cx="762000" cy="259045"/>
    <xdr:sp macro="" textlink="">
      <xdr:nvSpPr>
        <xdr:cNvPr id="339" name="テキスト ボックス 338"/>
        <xdr:cNvSpPr txBox="1"/>
      </xdr:nvSpPr>
      <xdr:spPr>
        <a:xfrm>
          <a:off x="14909800" y="10581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21286</xdr:rowOff>
    </xdr:from>
    <xdr:to>
      <xdr:col>21</xdr:col>
      <xdr:colOff>50800</xdr:colOff>
      <xdr:row>61</xdr:row>
      <xdr:rowOff>122886</xdr:rowOff>
    </xdr:to>
    <xdr:sp macro="" textlink="">
      <xdr:nvSpPr>
        <xdr:cNvPr id="340" name="円/楕円 339"/>
        <xdr:cNvSpPr/>
      </xdr:nvSpPr>
      <xdr:spPr>
        <a:xfrm>
          <a:off x="14351000" y="1047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107663</xdr:rowOff>
    </xdr:from>
    <xdr:ext cx="762000" cy="259045"/>
    <xdr:sp macro="" textlink="">
      <xdr:nvSpPr>
        <xdr:cNvPr id="341" name="テキスト ボックス 340"/>
        <xdr:cNvSpPr txBox="1"/>
      </xdr:nvSpPr>
      <xdr:spPr>
        <a:xfrm>
          <a:off x="14020800" y="1056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31903</xdr:rowOff>
    </xdr:from>
    <xdr:to>
      <xdr:col>19</xdr:col>
      <xdr:colOff>533400</xdr:colOff>
      <xdr:row>61</xdr:row>
      <xdr:rowOff>133503</xdr:rowOff>
    </xdr:to>
    <xdr:sp macro="" textlink="">
      <xdr:nvSpPr>
        <xdr:cNvPr id="342" name="円/楕円 341"/>
        <xdr:cNvSpPr/>
      </xdr:nvSpPr>
      <xdr:spPr>
        <a:xfrm>
          <a:off x="13462000" y="104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118280</xdr:rowOff>
    </xdr:from>
    <xdr:ext cx="762000" cy="259045"/>
    <xdr:sp macro="" textlink="">
      <xdr:nvSpPr>
        <xdr:cNvPr id="343" name="テキスト ボックス 342"/>
        <xdr:cNvSpPr txBox="1"/>
      </xdr:nvSpPr>
      <xdr:spPr>
        <a:xfrm>
          <a:off x="13131800" y="10576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地方債発行額の抑制や繰上償還の効果から、平成１９年度を境に改善を続けている。引き続き、各事業を精査して行うことで、地方債発行額の抑制から公債費負担の適正化に努める。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1" name="テキスト ボックス 37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46</xdr:row>
      <xdr:rowOff>29028</xdr:rowOff>
    </xdr:to>
    <xdr:cxnSp macro="">
      <xdr:nvCxnSpPr>
        <xdr:cNvPr id="374" name="直線コネクタ 373"/>
        <xdr:cNvCxnSpPr/>
      </xdr:nvCxnSpPr>
      <xdr:spPr>
        <a:xfrm flipV="1">
          <a:off x="17018000" y="6203648"/>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1105</xdr:rowOff>
    </xdr:from>
    <xdr:ext cx="762000" cy="259045"/>
    <xdr:sp macro="" textlink="">
      <xdr:nvSpPr>
        <xdr:cNvPr id="375" name="公債費負担の状況最小値テキスト"/>
        <xdr:cNvSpPr txBox="1"/>
      </xdr:nvSpPr>
      <xdr:spPr>
        <a:xfrm>
          <a:off x="17106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46</xdr:row>
      <xdr:rowOff>29028</xdr:rowOff>
    </xdr:from>
    <xdr:to>
      <xdr:col>24</xdr:col>
      <xdr:colOff>647700</xdr:colOff>
      <xdr:row>46</xdr:row>
      <xdr:rowOff>29028</xdr:rowOff>
    </xdr:to>
    <xdr:cxnSp macro="">
      <xdr:nvCxnSpPr>
        <xdr:cNvPr id="376" name="直線コネクタ 375"/>
        <xdr:cNvCxnSpPr/>
      </xdr:nvCxnSpPr>
      <xdr:spPr>
        <a:xfrm>
          <a:off x="16929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77"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78" name="直線コネクタ 377"/>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69548</xdr:rowOff>
    </xdr:from>
    <xdr:to>
      <xdr:col>24</xdr:col>
      <xdr:colOff>558800</xdr:colOff>
      <xdr:row>41</xdr:row>
      <xdr:rowOff>127907</xdr:rowOff>
    </xdr:to>
    <xdr:cxnSp macro="">
      <xdr:nvCxnSpPr>
        <xdr:cNvPr id="379" name="直線コネクタ 378"/>
        <xdr:cNvCxnSpPr/>
      </xdr:nvCxnSpPr>
      <xdr:spPr>
        <a:xfrm flipV="1">
          <a:off x="16179800" y="6927548"/>
          <a:ext cx="8382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37694</xdr:rowOff>
    </xdr:from>
    <xdr:ext cx="762000" cy="259045"/>
    <xdr:sp macro="" textlink="">
      <xdr:nvSpPr>
        <xdr:cNvPr id="380" name="公債費負担の状況平均値テキスト"/>
        <xdr:cNvSpPr txBox="1"/>
      </xdr:nvSpPr>
      <xdr:spPr>
        <a:xfrm>
          <a:off x="17106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81" name="フローチャート : 判断 380"/>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127907</xdr:rowOff>
    </xdr:from>
    <xdr:to>
      <xdr:col>23</xdr:col>
      <xdr:colOff>406400</xdr:colOff>
      <xdr:row>42</xdr:row>
      <xdr:rowOff>151795</xdr:rowOff>
    </xdr:to>
    <xdr:cxnSp macro="">
      <xdr:nvCxnSpPr>
        <xdr:cNvPr id="382" name="直線コネクタ 381"/>
        <xdr:cNvCxnSpPr/>
      </xdr:nvCxnSpPr>
      <xdr:spPr>
        <a:xfrm flipV="1">
          <a:off x="15290800" y="7157357"/>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66524</xdr:rowOff>
    </xdr:from>
    <xdr:to>
      <xdr:col>23</xdr:col>
      <xdr:colOff>457200</xdr:colOff>
      <xdr:row>42</xdr:row>
      <xdr:rowOff>168124</xdr:rowOff>
    </xdr:to>
    <xdr:sp macro="" textlink="">
      <xdr:nvSpPr>
        <xdr:cNvPr id="383" name="フローチャート : 判断 382"/>
        <xdr:cNvSpPr/>
      </xdr:nvSpPr>
      <xdr:spPr>
        <a:xfrm>
          <a:off x="16129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152901</xdr:rowOff>
    </xdr:from>
    <xdr:ext cx="736600" cy="259045"/>
    <xdr:sp macro="" textlink="">
      <xdr:nvSpPr>
        <xdr:cNvPr id="384" name="テキスト ボックス 383"/>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151795</xdr:rowOff>
    </xdr:from>
    <xdr:to>
      <xdr:col>22</xdr:col>
      <xdr:colOff>203200</xdr:colOff>
      <xdr:row>43</xdr:row>
      <xdr:rowOff>164193</xdr:rowOff>
    </xdr:to>
    <xdr:cxnSp macro="">
      <xdr:nvCxnSpPr>
        <xdr:cNvPr id="385" name="直線コネクタ 384"/>
        <xdr:cNvCxnSpPr/>
      </xdr:nvCxnSpPr>
      <xdr:spPr>
        <a:xfrm flipV="1">
          <a:off x="14401800" y="7352695"/>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158448</xdr:rowOff>
    </xdr:from>
    <xdr:to>
      <xdr:col>22</xdr:col>
      <xdr:colOff>254000</xdr:colOff>
      <xdr:row>43</xdr:row>
      <xdr:rowOff>88598</xdr:rowOff>
    </xdr:to>
    <xdr:sp macro="" textlink="">
      <xdr:nvSpPr>
        <xdr:cNvPr id="386" name="フローチャート : 判断 385"/>
        <xdr:cNvSpPr/>
      </xdr:nvSpPr>
      <xdr:spPr>
        <a:xfrm>
          <a:off x="15240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73375</xdr:rowOff>
    </xdr:from>
    <xdr:ext cx="762000" cy="259045"/>
    <xdr:sp macro="" textlink="">
      <xdr:nvSpPr>
        <xdr:cNvPr id="387" name="テキスト ボックス 386"/>
        <xdr:cNvSpPr txBox="1"/>
      </xdr:nvSpPr>
      <xdr:spPr>
        <a:xfrm>
          <a:off x="14909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164193</xdr:rowOff>
    </xdr:from>
    <xdr:to>
      <xdr:col>21</xdr:col>
      <xdr:colOff>0</xdr:colOff>
      <xdr:row>45</xdr:row>
      <xdr:rowOff>28122</xdr:rowOff>
    </xdr:to>
    <xdr:cxnSp macro="">
      <xdr:nvCxnSpPr>
        <xdr:cNvPr id="388" name="直線コネクタ 387"/>
        <xdr:cNvCxnSpPr/>
      </xdr:nvCxnSpPr>
      <xdr:spPr>
        <a:xfrm flipV="1">
          <a:off x="13512800" y="753654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44450</xdr:rowOff>
    </xdr:from>
    <xdr:to>
      <xdr:col>21</xdr:col>
      <xdr:colOff>50800</xdr:colOff>
      <xdr:row>43</xdr:row>
      <xdr:rowOff>146050</xdr:rowOff>
    </xdr:to>
    <xdr:sp macro="" textlink="">
      <xdr:nvSpPr>
        <xdr:cNvPr id="389" name="フローチャート : 判断 388"/>
        <xdr:cNvSpPr/>
      </xdr:nvSpPr>
      <xdr:spPr>
        <a:xfrm>
          <a:off x="14351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156227</xdr:rowOff>
    </xdr:from>
    <xdr:ext cx="762000" cy="259045"/>
    <xdr:sp macro="" textlink="">
      <xdr:nvSpPr>
        <xdr:cNvPr id="390" name="テキスト ボックス 389"/>
        <xdr:cNvSpPr txBox="1"/>
      </xdr:nvSpPr>
      <xdr:spPr>
        <a:xfrm>
          <a:off x="14020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113393</xdr:rowOff>
    </xdr:from>
    <xdr:to>
      <xdr:col>19</xdr:col>
      <xdr:colOff>533400</xdr:colOff>
      <xdr:row>44</xdr:row>
      <xdr:rowOff>43543</xdr:rowOff>
    </xdr:to>
    <xdr:sp macro="" textlink="">
      <xdr:nvSpPr>
        <xdr:cNvPr id="391" name="フローチャート : 判断 390"/>
        <xdr:cNvSpPr/>
      </xdr:nvSpPr>
      <xdr:spPr>
        <a:xfrm>
          <a:off x="13462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53720</xdr:rowOff>
    </xdr:from>
    <xdr:ext cx="762000" cy="259045"/>
    <xdr:sp macro="" textlink="">
      <xdr:nvSpPr>
        <xdr:cNvPr id="392" name="テキスト ボックス 391"/>
        <xdr:cNvSpPr txBox="1"/>
      </xdr:nvSpPr>
      <xdr:spPr>
        <a:xfrm>
          <a:off x="13131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18748</xdr:rowOff>
    </xdr:from>
    <xdr:to>
      <xdr:col>24</xdr:col>
      <xdr:colOff>609600</xdr:colOff>
      <xdr:row>40</xdr:row>
      <xdr:rowOff>120348</xdr:rowOff>
    </xdr:to>
    <xdr:sp macro="" textlink="">
      <xdr:nvSpPr>
        <xdr:cNvPr id="398" name="円/楕円 397"/>
        <xdr:cNvSpPr/>
      </xdr:nvSpPr>
      <xdr:spPr>
        <a:xfrm>
          <a:off x="169672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35275</xdr:rowOff>
    </xdr:from>
    <xdr:ext cx="762000" cy="259045"/>
    <xdr:sp macro="" textlink="">
      <xdr:nvSpPr>
        <xdr:cNvPr id="399" name="公債費負担の状況該当値テキスト"/>
        <xdr:cNvSpPr txBox="1"/>
      </xdr:nvSpPr>
      <xdr:spPr>
        <a:xfrm>
          <a:off x="17106900" y="672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77107</xdr:rowOff>
    </xdr:from>
    <xdr:to>
      <xdr:col>23</xdr:col>
      <xdr:colOff>457200</xdr:colOff>
      <xdr:row>42</xdr:row>
      <xdr:rowOff>7257</xdr:rowOff>
    </xdr:to>
    <xdr:sp macro="" textlink="">
      <xdr:nvSpPr>
        <xdr:cNvPr id="400" name="円/楕円 399"/>
        <xdr:cNvSpPr/>
      </xdr:nvSpPr>
      <xdr:spPr>
        <a:xfrm>
          <a:off x="16129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17434</xdr:rowOff>
    </xdr:from>
    <xdr:ext cx="736600" cy="259045"/>
    <xdr:sp macro="" textlink="">
      <xdr:nvSpPr>
        <xdr:cNvPr id="401" name="テキスト ボックス 400"/>
        <xdr:cNvSpPr txBox="1"/>
      </xdr:nvSpPr>
      <xdr:spPr>
        <a:xfrm>
          <a:off x="15798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100995</xdr:rowOff>
    </xdr:from>
    <xdr:to>
      <xdr:col>22</xdr:col>
      <xdr:colOff>254000</xdr:colOff>
      <xdr:row>43</xdr:row>
      <xdr:rowOff>31145</xdr:rowOff>
    </xdr:to>
    <xdr:sp macro="" textlink="">
      <xdr:nvSpPr>
        <xdr:cNvPr id="402" name="円/楕円 401"/>
        <xdr:cNvSpPr/>
      </xdr:nvSpPr>
      <xdr:spPr>
        <a:xfrm>
          <a:off x="15240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41322</xdr:rowOff>
    </xdr:from>
    <xdr:ext cx="762000" cy="259045"/>
    <xdr:sp macro="" textlink="">
      <xdr:nvSpPr>
        <xdr:cNvPr id="403" name="テキスト ボックス 402"/>
        <xdr:cNvSpPr txBox="1"/>
      </xdr:nvSpPr>
      <xdr:spPr>
        <a:xfrm>
          <a:off x="14909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113393</xdr:rowOff>
    </xdr:from>
    <xdr:to>
      <xdr:col>21</xdr:col>
      <xdr:colOff>50800</xdr:colOff>
      <xdr:row>44</xdr:row>
      <xdr:rowOff>43543</xdr:rowOff>
    </xdr:to>
    <xdr:sp macro="" textlink="">
      <xdr:nvSpPr>
        <xdr:cNvPr id="404" name="円/楕円 403"/>
        <xdr:cNvSpPr/>
      </xdr:nvSpPr>
      <xdr:spPr>
        <a:xfrm>
          <a:off x="14351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28320</xdr:rowOff>
    </xdr:from>
    <xdr:ext cx="762000" cy="259045"/>
    <xdr:sp macro="" textlink="">
      <xdr:nvSpPr>
        <xdr:cNvPr id="405" name="テキスト ボックス 404"/>
        <xdr:cNvSpPr txBox="1"/>
      </xdr:nvSpPr>
      <xdr:spPr>
        <a:xfrm>
          <a:off x="14020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148772</xdr:rowOff>
    </xdr:from>
    <xdr:to>
      <xdr:col>19</xdr:col>
      <xdr:colOff>533400</xdr:colOff>
      <xdr:row>45</xdr:row>
      <xdr:rowOff>78922</xdr:rowOff>
    </xdr:to>
    <xdr:sp macro="" textlink="">
      <xdr:nvSpPr>
        <xdr:cNvPr id="406" name="円/楕円 405"/>
        <xdr:cNvSpPr/>
      </xdr:nvSpPr>
      <xdr:spPr>
        <a:xfrm>
          <a:off x="13462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63699</xdr:rowOff>
    </xdr:from>
    <xdr:ext cx="762000" cy="259045"/>
    <xdr:sp macro="" textlink="">
      <xdr:nvSpPr>
        <xdr:cNvPr id="407" name="テキスト ボックス 406"/>
        <xdr:cNvSpPr txBox="1"/>
      </xdr:nvSpPr>
      <xdr:spPr>
        <a:xfrm>
          <a:off x="13131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地方債発行額の抑制や繰上償還の効果による地方債現在高の減少、歳出削減による財政調整基金残高の増加から将来負担の状況は類似団体内平均値を下回った。今後も、各事業を精査して行うことで、地方債残高の増加抑制に努める。 </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122301</xdr:rowOff>
    </xdr:to>
    <xdr:cxnSp macro="">
      <xdr:nvCxnSpPr>
        <xdr:cNvPr id="436" name="直線コネクタ 435"/>
        <xdr:cNvCxnSpPr/>
      </xdr:nvCxnSpPr>
      <xdr:spPr>
        <a:xfrm flipV="1">
          <a:off x="17018000" y="2370667"/>
          <a:ext cx="0" cy="1352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94378</xdr:rowOff>
    </xdr:from>
    <xdr:ext cx="762000" cy="259045"/>
    <xdr:sp macro="" textlink="">
      <xdr:nvSpPr>
        <xdr:cNvPr id="437" name="将来負担の状況最小値テキスト"/>
        <xdr:cNvSpPr txBox="1"/>
      </xdr:nvSpPr>
      <xdr:spPr>
        <a:xfrm>
          <a:off x="17106900" y="369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168.1</a:t>
          </a:r>
          <a:endParaRPr kumimoji="1" lang="ja-JP" altLang="en-US" sz="1000" b="1">
            <a:latin typeface="ＭＳ Ｐゴシック"/>
          </a:endParaRPr>
        </a:p>
      </xdr:txBody>
    </xdr:sp>
    <xdr:clientData/>
  </xdr:oneCellAnchor>
  <xdr:twoCellAnchor>
    <xdr:from>
      <xdr:col>24</xdr:col>
      <xdr:colOff>469900</xdr:colOff>
      <xdr:row>21</xdr:row>
      <xdr:rowOff>122301</xdr:rowOff>
    </xdr:from>
    <xdr:to>
      <xdr:col>24</xdr:col>
      <xdr:colOff>647700</xdr:colOff>
      <xdr:row>21</xdr:row>
      <xdr:rowOff>122301</xdr:rowOff>
    </xdr:to>
    <xdr:cxnSp macro="">
      <xdr:nvCxnSpPr>
        <xdr:cNvPr id="438" name="直線コネクタ 437"/>
        <xdr:cNvCxnSpPr/>
      </xdr:nvCxnSpPr>
      <xdr:spPr>
        <a:xfrm>
          <a:off x="16929100" y="372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89408</xdr:rowOff>
    </xdr:from>
    <xdr:to>
      <xdr:col>21</xdr:col>
      <xdr:colOff>0</xdr:colOff>
      <xdr:row>15</xdr:row>
      <xdr:rowOff>90085</xdr:rowOff>
    </xdr:to>
    <xdr:cxnSp macro="">
      <xdr:nvCxnSpPr>
        <xdr:cNvPr id="441" name="直線コネクタ 440"/>
        <xdr:cNvCxnSpPr/>
      </xdr:nvCxnSpPr>
      <xdr:spPr>
        <a:xfrm flipV="1">
          <a:off x="13512800" y="2489708"/>
          <a:ext cx="889000" cy="17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168461</xdr:rowOff>
    </xdr:from>
    <xdr:ext cx="762000" cy="259045"/>
    <xdr:sp macro="" textlink="">
      <xdr:nvSpPr>
        <xdr:cNvPr id="442" name="将来負担の状況平均値テキスト"/>
        <xdr:cNvSpPr txBox="1"/>
      </xdr:nvSpPr>
      <xdr:spPr>
        <a:xfrm>
          <a:off x="17106900" y="2397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24934</xdr:rowOff>
    </xdr:from>
    <xdr:to>
      <xdr:col>24</xdr:col>
      <xdr:colOff>609600</xdr:colOff>
      <xdr:row>14</xdr:row>
      <xdr:rowOff>126534</xdr:rowOff>
    </xdr:to>
    <xdr:sp macro="" textlink="">
      <xdr:nvSpPr>
        <xdr:cNvPr id="443" name="フローチャート : 判断 442"/>
        <xdr:cNvSpPr/>
      </xdr:nvSpPr>
      <xdr:spPr>
        <a:xfrm>
          <a:off x="169672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139827</xdr:rowOff>
    </xdr:from>
    <xdr:to>
      <xdr:col>23</xdr:col>
      <xdr:colOff>457200</xdr:colOff>
      <xdr:row>16</xdr:row>
      <xdr:rowOff>69977</xdr:rowOff>
    </xdr:to>
    <xdr:sp macro="" textlink="">
      <xdr:nvSpPr>
        <xdr:cNvPr id="444" name="フローチャート : 判断 443"/>
        <xdr:cNvSpPr/>
      </xdr:nvSpPr>
      <xdr:spPr>
        <a:xfrm>
          <a:off x="16129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80154</xdr:rowOff>
    </xdr:from>
    <xdr:ext cx="736600" cy="259045"/>
    <xdr:sp macro="" textlink="">
      <xdr:nvSpPr>
        <xdr:cNvPr id="445" name="テキスト ボックス 444"/>
        <xdr:cNvSpPr txBox="1"/>
      </xdr:nvSpPr>
      <xdr:spPr>
        <a:xfrm>
          <a:off x="15798800" y="2480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15833</xdr:rowOff>
    </xdr:from>
    <xdr:to>
      <xdr:col>22</xdr:col>
      <xdr:colOff>254000</xdr:colOff>
      <xdr:row>16</xdr:row>
      <xdr:rowOff>117433</xdr:rowOff>
    </xdr:to>
    <xdr:sp macro="" textlink="">
      <xdr:nvSpPr>
        <xdr:cNvPr id="446" name="フローチャート : 判断 445"/>
        <xdr:cNvSpPr/>
      </xdr:nvSpPr>
      <xdr:spPr>
        <a:xfrm>
          <a:off x="15240000" y="275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127610</xdr:rowOff>
    </xdr:from>
    <xdr:ext cx="762000" cy="259045"/>
    <xdr:sp macro="" textlink="">
      <xdr:nvSpPr>
        <xdr:cNvPr id="447" name="テキスト ボックス 446"/>
        <xdr:cNvSpPr txBox="1"/>
      </xdr:nvSpPr>
      <xdr:spPr>
        <a:xfrm>
          <a:off x="14909800" y="252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69723</xdr:rowOff>
    </xdr:from>
    <xdr:to>
      <xdr:col>21</xdr:col>
      <xdr:colOff>50800</xdr:colOff>
      <xdr:row>16</xdr:row>
      <xdr:rowOff>171323</xdr:rowOff>
    </xdr:to>
    <xdr:sp macro="" textlink="">
      <xdr:nvSpPr>
        <xdr:cNvPr id="448" name="フローチャート : 判断 447"/>
        <xdr:cNvSpPr/>
      </xdr:nvSpPr>
      <xdr:spPr>
        <a:xfrm>
          <a:off x="143510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156100</xdr:rowOff>
    </xdr:from>
    <xdr:ext cx="762000" cy="259045"/>
    <xdr:sp macro="" textlink="">
      <xdr:nvSpPr>
        <xdr:cNvPr id="449" name="テキスト ボックス 448"/>
        <xdr:cNvSpPr txBox="1"/>
      </xdr:nvSpPr>
      <xdr:spPr>
        <a:xfrm>
          <a:off x="14020800" y="28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93853</xdr:rowOff>
    </xdr:from>
    <xdr:to>
      <xdr:col>19</xdr:col>
      <xdr:colOff>533400</xdr:colOff>
      <xdr:row>17</xdr:row>
      <xdr:rowOff>24003</xdr:rowOff>
    </xdr:to>
    <xdr:sp macro="" textlink="">
      <xdr:nvSpPr>
        <xdr:cNvPr id="450" name="フローチャート : 判断 449"/>
        <xdr:cNvSpPr/>
      </xdr:nvSpPr>
      <xdr:spPr>
        <a:xfrm>
          <a:off x="13462000" y="283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8780</xdr:rowOff>
    </xdr:from>
    <xdr:ext cx="762000" cy="259045"/>
    <xdr:sp macro="" textlink="">
      <xdr:nvSpPr>
        <xdr:cNvPr id="451" name="テキスト ボックス 450"/>
        <xdr:cNvSpPr txBox="1"/>
      </xdr:nvSpPr>
      <xdr:spPr>
        <a:xfrm>
          <a:off x="13131800" y="292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14</xdr:row>
      <xdr:rowOff>38608</xdr:rowOff>
    </xdr:from>
    <xdr:to>
      <xdr:col>21</xdr:col>
      <xdr:colOff>50800</xdr:colOff>
      <xdr:row>14</xdr:row>
      <xdr:rowOff>140208</xdr:rowOff>
    </xdr:to>
    <xdr:sp macro="" textlink="">
      <xdr:nvSpPr>
        <xdr:cNvPr id="457" name="円/楕円 456"/>
        <xdr:cNvSpPr/>
      </xdr:nvSpPr>
      <xdr:spPr>
        <a:xfrm>
          <a:off x="14351000" y="24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150385</xdr:rowOff>
    </xdr:from>
    <xdr:ext cx="762000" cy="259045"/>
    <xdr:sp macro="" textlink="">
      <xdr:nvSpPr>
        <xdr:cNvPr id="458" name="テキスト ボックス 457"/>
        <xdr:cNvSpPr txBox="1"/>
      </xdr:nvSpPr>
      <xdr:spPr>
        <a:xfrm>
          <a:off x="14020800" y="220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39285</xdr:rowOff>
    </xdr:from>
    <xdr:to>
      <xdr:col>19</xdr:col>
      <xdr:colOff>533400</xdr:colOff>
      <xdr:row>15</xdr:row>
      <xdr:rowOff>140885</xdr:rowOff>
    </xdr:to>
    <xdr:sp macro="" textlink="">
      <xdr:nvSpPr>
        <xdr:cNvPr id="459" name="円/楕円 458"/>
        <xdr:cNvSpPr/>
      </xdr:nvSpPr>
      <xdr:spPr>
        <a:xfrm>
          <a:off x="13462000" y="26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151062</xdr:rowOff>
    </xdr:from>
    <xdr:ext cx="762000" cy="259045"/>
    <xdr:sp macro="" textlink="">
      <xdr:nvSpPr>
        <xdr:cNvPr id="460" name="テキスト ボックス 459"/>
        <xdr:cNvSpPr txBox="1"/>
      </xdr:nvSpPr>
      <xdr:spPr>
        <a:xfrm>
          <a:off x="13131800" y="237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徳島県東みよし町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14,943
14,852
122.48
8,634,295
7,970,108
548,247
5,171,750
10,073,426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に係る経常収支比率は類似団体内平均値で推移している。今後も、民間でも実施可能な部分の委託を検討するなど、行政サービスを維持しつつ定員管理の適正化に努めることで、人件費関係経費全体について抑制を図る。 </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19558</xdr:rowOff>
    </xdr:from>
    <xdr:to>
      <xdr:col>7</xdr:col>
      <xdr:colOff>15875</xdr:colOff>
      <xdr:row>41</xdr:row>
      <xdr:rowOff>42418</xdr:rowOff>
    </xdr:to>
    <xdr:cxnSp macro="">
      <xdr:nvCxnSpPr>
        <xdr:cNvPr id="59" name="直線コネクタ 58"/>
        <xdr:cNvCxnSpPr/>
      </xdr:nvCxnSpPr>
      <xdr:spPr>
        <a:xfrm flipV="1">
          <a:off x="4826000" y="6020308"/>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14495</xdr:rowOff>
    </xdr:from>
    <xdr:ext cx="762000" cy="259045"/>
    <xdr:sp macro="" textlink="">
      <xdr:nvSpPr>
        <xdr:cNvPr id="60" name="人件費最小値テキスト"/>
        <xdr:cNvSpPr txBox="1"/>
      </xdr:nvSpPr>
      <xdr:spPr>
        <a:xfrm>
          <a:off x="4914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612775</xdr:colOff>
      <xdr:row>41</xdr:row>
      <xdr:rowOff>42418</xdr:rowOff>
    </xdr:from>
    <xdr:to>
      <xdr:col>7</xdr:col>
      <xdr:colOff>104775</xdr:colOff>
      <xdr:row>41</xdr:row>
      <xdr:rowOff>42418</xdr:rowOff>
    </xdr:to>
    <xdr:cxnSp macro="">
      <xdr:nvCxnSpPr>
        <xdr:cNvPr id="61" name="直線コネクタ 60"/>
        <xdr:cNvCxnSpPr/>
      </xdr:nvCxnSpPr>
      <xdr:spPr>
        <a:xfrm>
          <a:off x="4737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35</xdr:row>
      <xdr:rowOff>19558</xdr:rowOff>
    </xdr:from>
    <xdr:to>
      <xdr:col>7</xdr:col>
      <xdr:colOff>104775</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163576</xdr:rowOff>
    </xdr:from>
    <xdr:to>
      <xdr:col>7</xdr:col>
      <xdr:colOff>15875</xdr:colOff>
      <xdr:row>36</xdr:row>
      <xdr:rowOff>168148</xdr:rowOff>
    </xdr:to>
    <xdr:cxnSp macro="">
      <xdr:nvCxnSpPr>
        <xdr:cNvPr id="64" name="直線コネクタ 63"/>
        <xdr:cNvCxnSpPr/>
      </xdr:nvCxnSpPr>
      <xdr:spPr>
        <a:xfrm>
          <a:off x="3987800" y="63357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117856</xdr:rowOff>
    </xdr:from>
    <xdr:to>
      <xdr:col>5</xdr:col>
      <xdr:colOff>549275</xdr:colOff>
      <xdr:row>36</xdr:row>
      <xdr:rowOff>163576</xdr:rowOff>
    </xdr:to>
    <xdr:cxnSp macro="">
      <xdr:nvCxnSpPr>
        <xdr:cNvPr id="67" name="直線コネクタ 66"/>
        <xdr:cNvCxnSpPr/>
      </xdr:nvCxnSpPr>
      <xdr:spPr>
        <a:xfrm>
          <a:off x="3098800" y="62900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117856</xdr:rowOff>
    </xdr:from>
    <xdr:to>
      <xdr:col>4</xdr:col>
      <xdr:colOff>346075</xdr:colOff>
      <xdr:row>36</xdr:row>
      <xdr:rowOff>145288</xdr:rowOff>
    </xdr:to>
    <xdr:cxnSp macro="">
      <xdr:nvCxnSpPr>
        <xdr:cNvPr id="70" name="直線コネクタ 69"/>
        <xdr:cNvCxnSpPr/>
      </xdr:nvCxnSpPr>
      <xdr:spPr>
        <a:xfrm flipV="1">
          <a:off x="2209800" y="62900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145288</xdr:rowOff>
    </xdr:from>
    <xdr:to>
      <xdr:col>3</xdr:col>
      <xdr:colOff>142875</xdr:colOff>
      <xdr:row>37</xdr:row>
      <xdr:rowOff>19558</xdr:rowOff>
    </xdr:to>
    <xdr:cxnSp macro="">
      <xdr:nvCxnSpPr>
        <xdr:cNvPr id="73" name="直線コネクタ 72"/>
        <xdr:cNvCxnSpPr/>
      </xdr:nvCxnSpPr>
      <xdr:spPr>
        <a:xfrm flipV="1">
          <a:off x="1320800" y="63174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100855</xdr:rowOff>
    </xdr:from>
    <xdr:ext cx="762000" cy="259045"/>
    <xdr:sp macro="" textlink="">
      <xdr:nvSpPr>
        <xdr:cNvPr id="77" name="テキスト ボックス 76"/>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83" name="円/楕円 82"/>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89425</xdr:rowOff>
    </xdr:from>
    <xdr:ext cx="762000" cy="259045"/>
    <xdr:sp macro="" textlink="">
      <xdr:nvSpPr>
        <xdr:cNvPr id="84" name="人件費該当値テキスト"/>
        <xdr:cNvSpPr txBox="1"/>
      </xdr:nvSpPr>
      <xdr:spPr>
        <a:xfrm>
          <a:off x="4914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112776</xdr:rowOff>
    </xdr:from>
    <xdr:to>
      <xdr:col>5</xdr:col>
      <xdr:colOff>600075</xdr:colOff>
      <xdr:row>37</xdr:row>
      <xdr:rowOff>42926</xdr:rowOff>
    </xdr:to>
    <xdr:sp macro="" textlink="">
      <xdr:nvSpPr>
        <xdr:cNvPr id="85" name="円/楕円 84"/>
        <xdr:cNvSpPr/>
      </xdr:nvSpPr>
      <xdr:spPr>
        <a:xfrm>
          <a:off x="3937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53103</xdr:rowOff>
    </xdr:from>
    <xdr:ext cx="736600" cy="259045"/>
    <xdr:sp macro="" textlink="">
      <xdr:nvSpPr>
        <xdr:cNvPr id="86" name="テキスト ボックス 85"/>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67056</xdr:rowOff>
    </xdr:from>
    <xdr:to>
      <xdr:col>4</xdr:col>
      <xdr:colOff>396875</xdr:colOff>
      <xdr:row>36</xdr:row>
      <xdr:rowOff>168656</xdr:rowOff>
    </xdr:to>
    <xdr:sp macro="" textlink="">
      <xdr:nvSpPr>
        <xdr:cNvPr id="87" name="円/楕円 86"/>
        <xdr:cNvSpPr/>
      </xdr:nvSpPr>
      <xdr:spPr>
        <a:xfrm>
          <a:off x="3048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7383</xdr:rowOff>
    </xdr:from>
    <xdr:ext cx="762000" cy="259045"/>
    <xdr:sp macro="" textlink="">
      <xdr:nvSpPr>
        <xdr:cNvPr id="88" name="テキスト ボックス 87"/>
        <xdr:cNvSpPr txBox="1"/>
      </xdr:nvSpPr>
      <xdr:spPr>
        <a:xfrm>
          <a:off x="2717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94488</xdr:rowOff>
    </xdr:from>
    <xdr:to>
      <xdr:col>3</xdr:col>
      <xdr:colOff>193675</xdr:colOff>
      <xdr:row>37</xdr:row>
      <xdr:rowOff>24638</xdr:rowOff>
    </xdr:to>
    <xdr:sp macro="" textlink="">
      <xdr:nvSpPr>
        <xdr:cNvPr id="89" name="円/楕円 88"/>
        <xdr:cNvSpPr/>
      </xdr:nvSpPr>
      <xdr:spPr>
        <a:xfrm>
          <a:off x="2159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34815</xdr:rowOff>
    </xdr:from>
    <xdr:ext cx="762000" cy="259045"/>
    <xdr:sp macro="" textlink="">
      <xdr:nvSpPr>
        <xdr:cNvPr id="90" name="テキスト ボックス 89"/>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140208</xdr:rowOff>
    </xdr:from>
    <xdr:to>
      <xdr:col>1</xdr:col>
      <xdr:colOff>676275</xdr:colOff>
      <xdr:row>37</xdr:row>
      <xdr:rowOff>70358</xdr:rowOff>
    </xdr:to>
    <xdr:sp macro="" textlink="">
      <xdr:nvSpPr>
        <xdr:cNvPr id="91" name="円/楕円 90"/>
        <xdr:cNvSpPr/>
      </xdr:nvSpPr>
      <xdr:spPr>
        <a:xfrm>
          <a:off x="1270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80535</xdr:rowOff>
    </xdr:from>
    <xdr:ext cx="762000" cy="259045"/>
    <xdr:sp macro="" textlink="">
      <xdr:nvSpPr>
        <xdr:cNvPr id="92" name="テキスト ボックス 91"/>
        <xdr:cNvSpPr txBox="1"/>
      </xdr:nvSpPr>
      <xdr:spPr>
        <a:xfrm>
          <a:off x="939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に係る経常収支比率は、長期継続契約の推進や委託業務の見直しによる削減のほか、節電対策や消耗品費削減による効果から、類似団体内平均値を下回っている。しかし業務の民間委託やシステム関連経費の増等により、割合が増加しており、今後なお一層の経費削減に努めることで、委託化推進による物件費上昇の抑制に努める必要がある。 </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20</xdr:row>
      <xdr:rowOff>104140</xdr:rowOff>
    </xdr:to>
    <xdr:cxnSp macro="">
      <xdr:nvCxnSpPr>
        <xdr:cNvPr id="120" name="直線コネクタ 119"/>
        <xdr:cNvCxnSpPr/>
      </xdr:nvCxnSpPr>
      <xdr:spPr>
        <a:xfrm flipV="1">
          <a:off x="16510000" y="2352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76217</xdr:rowOff>
    </xdr:from>
    <xdr:ext cx="762000" cy="259045"/>
    <xdr:sp macro="" textlink="">
      <xdr:nvSpPr>
        <xdr:cNvPr id="121" name="物件費最小値テキスト"/>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20</xdr:row>
      <xdr:rowOff>104140</xdr:rowOff>
    </xdr:from>
    <xdr:to>
      <xdr:col>24</xdr:col>
      <xdr:colOff>120650</xdr:colOff>
      <xdr:row>20</xdr:row>
      <xdr:rowOff>104140</xdr:rowOff>
    </xdr:to>
    <xdr:cxnSp macro="">
      <xdr:nvCxnSpPr>
        <xdr:cNvPr id="122" name="直線コネクタ 121"/>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146050</xdr:rowOff>
    </xdr:from>
    <xdr:to>
      <xdr:col>24</xdr:col>
      <xdr:colOff>31750</xdr:colOff>
      <xdr:row>15</xdr:row>
      <xdr:rowOff>161290</xdr:rowOff>
    </xdr:to>
    <xdr:cxnSp macro="">
      <xdr:nvCxnSpPr>
        <xdr:cNvPr id="125" name="直線コネクタ 124"/>
        <xdr:cNvCxnSpPr/>
      </xdr:nvCxnSpPr>
      <xdr:spPr>
        <a:xfrm>
          <a:off x="15671800" y="27178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100330</xdr:rowOff>
    </xdr:from>
    <xdr:to>
      <xdr:col>22</xdr:col>
      <xdr:colOff>565150</xdr:colOff>
      <xdr:row>15</xdr:row>
      <xdr:rowOff>146050</xdr:rowOff>
    </xdr:to>
    <xdr:cxnSp macro="">
      <xdr:nvCxnSpPr>
        <xdr:cNvPr id="128" name="直線コネクタ 127"/>
        <xdr:cNvCxnSpPr/>
      </xdr:nvCxnSpPr>
      <xdr:spPr>
        <a:xfrm>
          <a:off x="14782800" y="267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91440</xdr:rowOff>
    </xdr:from>
    <xdr:to>
      <xdr:col>22</xdr:col>
      <xdr:colOff>615950</xdr:colOff>
      <xdr:row>17</xdr:row>
      <xdr:rowOff>21590</xdr:rowOff>
    </xdr:to>
    <xdr:sp macro="" textlink="">
      <xdr:nvSpPr>
        <xdr:cNvPr id="129" name="フローチャート : 判断 128"/>
        <xdr:cNvSpPr/>
      </xdr:nvSpPr>
      <xdr:spPr>
        <a:xfrm>
          <a:off x="15621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6367</xdr:rowOff>
    </xdr:from>
    <xdr:ext cx="736600" cy="259045"/>
    <xdr:sp macro="" textlink="">
      <xdr:nvSpPr>
        <xdr:cNvPr id="130" name="テキスト ボックス 129"/>
        <xdr:cNvSpPr txBox="1"/>
      </xdr:nvSpPr>
      <xdr:spPr>
        <a:xfrm>
          <a:off x="15290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39370</xdr:rowOff>
    </xdr:from>
    <xdr:to>
      <xdr:col>21</xdr:col>
      <xdr:colOff>361950</xdr:colOff>
      <xdr:row>15</xdr:row>
      <xdr:rowOff>100330</xdr:rowOff>
    </xdr:to>
    <xdr:cxnSp macro="">
      <xdr:nvCxnSpPr>
        <xdr:cNvPr id="131" name="直線コネクタ 130"/>
        <xdr:cNvCxnSpPr/>
      </xdr:nvCxnSpPr>
      <xdr:spPr>
        <a:xfrm>
          <a:off x="13893800" y="2611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45720</xdr:rowOff>
    </xdr:from>
    <xdr:to>
      <xdr:col>21</xdr:col>
      <xdr:colOff>412750</xdr:colOff>
      <xdr:row>16</xdr:row>
      <xdr:rowOff>147320</xdr:rowOff>
    </xdr:to>
    <xdr:sp macro="" textlink="">
      <xdr:nvSpPr>
        <xdr:cNvPr id="132" name="フローチャート : 判断 131"/>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132097</xdr:rowOff>
    </xdr:from>
    <xdr:ext cx="762000" cy="259045"/>
    <xdr:sp macro="" textlink="">
      <xdr:nvSpPr>
        <xdr:cNvPr id="133" name="テキスト ボックス 132"/>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149860</xdr:rowOff>
    </xdr:from>
    <xdr:to>
      <xdr:col>20</xdr:col>
      <xdr:colOff>158750</xdr:colOff>
      <xdr:row>15</xdr:row>
      <xdr:rowOff>39370</xdr:rowOff>
    </xdr:to>
    <xdr:cxnSp macro="">
      <xdr:nvCxnSpPr>
        <xdr:cNvPr id="134" name="直線コネクタ 133"/>
        <xdr:cNvCxnSpPr/>
      </xdr:nvCxnSpPr>
      <xdr:spPr>
        <a:xfrm>
          <a:off x="13004800" y="2550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6" name="テキスト ボックス 135"/>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140970</xdr:rowOff>
    </xdr:from>
    <xdr:to>
      <xdr:col>19</xdr:col>
      <xdr:colOff>6350</xdr:colOff>
      <xdr:row>16</xdr:row>
      <xdr:rowOff>71120</xdr:rowOff>
    </xdr:to>
    <xdr:sp macro="" textlink="">
      <xdr:nvSpPr>
        <xdr:cNvPr id="137" name="フローチャート : 判断 136"/>
        <xdr:cNvSpPr/>
      </xdr:nvSpPr>
      <xdr:spPr>
        <a:xfrm>
          <a:off x="12954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55897</xdr:rowOff>
    </xdr:from>
    <xdr:ext cx="762000" cy="259045"/>
    <xdr:sp macro="" textlink="">
      <xdr:nvSpPr>
        <xdr:cNvPr id="138" name="テキスト ボックス 137"/>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110490</xdr:rowOff>
    </xdr:from>
    <xdr:to>
      <xdr:col>24</xdr:col>
      <xdr:colOff>82550</xdr:colOff>
      <xdr:row>16</xdr:row>
      <xdr:rowOff>40640</xdr:rowOff>
    </xdr:to>
    <xdr:sp macro="" textlink="">
      <xdr:nvSpPr>
        <xdr:cNvPr id="144" name="円/楕円 143"/>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127017</xdr:rowOff>
    </xdr:from>
    <xdr:ext cx="762000" cy="259045"/>
    <xdr:sp macro="" textlink="">
      <xdr:nvSpPr>
        <xdr:cNvPr id="145" name="物件費該当値テキスト"/>
        <xdr:cNvSpPr txBox="1"/>
      </xdr:nvSpPr>
      <xdr:spPr>
        <a:xfrm>
          <a:off x="165989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95250</xdr:rowOff>
    </xdr:from>
    <xdr:to>
      <xdr:col>22</xdr:col>
      <xdr:colOff>615950</xdr:colOff>
      <xdr:row>16</xdr:row>
      <xdr:rowOff>25400</xdr:rowOff>
    </xdr:to>
    <xdr:sp macro="" textlink="">
      <xdr:nvSpPr>
        <xdr:cNvPr id="146" name="円/楕円 145"/>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35577</xdr:rowOff>
    </xdr:from>
    <xdr:ext cx="736600" cy="259045"/>
    <xdr:sp macro="" textlink="">
      <xdr:nvSpPr>
        <xdr:cNvPr id="147" name="テキスト ボックス 146"/>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49530</xdr:rowOff>
    </xdr:from>
    <xdr:to>
      <xdr:col>21</xdr:col>
      <xdr:colOff>412750</xdr:colOff>
      <xdr:row>15</xdr:row>
      <xdr:rowOff>151130</xdr:rowOff>
    </xdr:to>
    <xdr:sp macro="" textlink="">
      <xdr:nvSpPr>
        <xdr:cNvPr id="148" name="円/楕円 147"/>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49" name="テキスト ボックス 148"/>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160020</xdr:rowOff>
    </xdr:from>
    <xdr:to>
      <xdr:col>20</xdr:col>
      <xdr:colOff>209550</xdr:colOff>
      <xdr:row>15</xdr:row>
      <xdr:rowOff>90170</xdr:rowOff>
    </xdr:to>
    <xdr:sp macro="" textlink="">
      <xdr:nvSpPr>
        <xdr:cNvPr id="150" name="円/楕円 149"/>
        <xdr:cNvSpPr/>
      </xdr:nvSpPr>
      <xdr:spPr>
        <a:xfrm>
          <a:off x="13843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100347</xdr:rowOff>
    </xdr:from>
    <xdr:ext cx="762000" cy="259045"/>
    <xdr:sp macro="" textlink="">
      <xdr:nvSpPr>
        <xdr:cNvPr id="151" name="テキスト ボックス 150"/>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99060</xdr:rowOff>
    </xdr:from>
    <xdr:to>
      <xdr:col>19</xdr:col>
      <xdr:colOff>6350</xdr:colOff>
      <xdr:row>15</xdr:row>
      <xdr:rowOff>29210</xdr:rowOff>
    </xdr:to>
    <xdr:sp macro="" textlink="">
      <xdr:nvSpPr>
        <xdr:cNvPr id="152" name="円/楕円 151"/>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39387</xdr:rowOff>
    </xdr:from>
    <xdr:ext cx="762000" cy="259045"/>
    <xdr:sp macro="" textlink="">
      <xdr:nvSpPr>
        <xdr:cNvPr id="153" name="テキスト ボックス 152"/>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扶助費に係る経常収支比率は類似団体内平均値を下回っているが、平成２３年度から「子どもはぐくみ医療費助成事業」の対象年齢を段階的に拡大している影響などから、今後も扶助費の増加が見込まれる。 </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62</xdr:row>
      <xdr:rowOff>12700</xdr:rowOff>
    </xdr:to>
    <xdr:cxnSp macro="">
      <xdr:nvCxnSpPr>
        <xdr:cNvPr id="181" name="直線コネクタ 180"/>
        <xdr:cNvCxnSpPr/>
      </xdr:nvCxnSpPr>
      <xdr:spPr>
        <a:xfrm flipV="1">
          <a:off x="4826000" y="90995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4"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5" name="直線コネクタ 184"/>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69850</xdr:rowOff>
    </xdr:from>
    <xdr:to>
      <xdr:col>7</xdr:col>
      <xdr:colOff>15875</xdr:colOff>
      <xdr:row>56</xdr:row>
      <xdr:rowOff>146050</xdr:rowOff>
    </xdr:to>
    <xdr:cxnSp macro="">
      <xdr:nvCxnSpPr>
        <xdr:cNvPr id="186" name="直線コネクタ 185"/>
        <xdr:cNvCxnSpPr/>
      </xdr:nvCxnSpPr>
      <xdr:spPr>
        <a:xfrm>
          <a:off x="3987800" y="96710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124477</xdr:rowOff>
    </xdr:from>
    <xdr:ext cx="762000" cy="259045"/>
    <xdr:sp macro="" textlink="">
      <xdr:nvSpPr>
        <xdr:cNvPr id="187"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188" name="フローチャート : 判断 187"/>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69850</xdr:rowOff>
    </xdr:to>
    <xdr:cxnSp macro="">
      <xdr:nvCxnSpPr>
        <xdr:cNvPr id="189" name="直線コネクタ 188"/>
        <xdr:cNvCxnSpPr/>
      </xdr:nvCxnSpPr>
      <xdr:spPr>
        <a:xfrm>
          <a:off x="3098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0" name="フローチャート : 判断 189"/>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191" name="テキスト ボックス 190"/>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56</xdr:row>
      <xdr:rowOff>50800</xdr:rowOff>
    </xdr:to>
    <xdr:cxnSp macro="">
      <xdr:nvCxnSpPr>
        <xdr:cNvPr id="192" name="直線コネクタ 191"/>
        <xdr:cNvCxnSpPr/>
      </xdr:nvCxnSpPr>
      <xdr:spPr>
        <a:xfrm>
          <a:off x="2209800" y="9499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152400</xdr:rowOff>
    </xdr:from>
    <xdr:to>
      <xdr:col>4</xdr:col>
      <xdr:colOff>396875</xdr:colOff>
      <xdr:row>57</xdr:row>
      <xdr:rowOff>82550</xdr:rowOff>
    </xdr:to>
    <xdr:sp macro="" textlink="">
      <xdr:nvSpPr>
        <xdr:cNvPr id="193" name="フローチャート : 判断 192"/>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67327</xdr:rowOff>
    </xdr:from>
    <xdr:ext cx="762000" cy="259045"/>
    <xdr:sp macro="" textlink="">
      <xdr:nvSpPr>
        <xdr:cNvPr id="194" name="テキスト ボックス 193"/>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xdr:rowOff>
    </xdr:from>
    <xdr:to>
      <xdr:col>3</xdr:col>
      <xdr:colOff>142875</xdr:colOff>
      <xdr:row>55</xdr:row>
      <xdr:rowOff>69850</xdr:rowOff>
    </xdr:to>
    <xdr:cxnSp macro="">
      <xdr:nvCxnSpPr>
        <xdr:cNvPr id="195" name="直線コネクタ 194"/>
        <xdr:cNvCxnSpPr/>
      </xdr:nvCxnSpPr>
      <xdr:spPr>
        <a:xfrm>
          <a:off x="1320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114300</xdr:rowOff>
    </xdr:from>
    <xdr:to>
      <xdr:col>3</xdr:col>
      <xdr:colOff>193675</xdr:colOff>
      <xdr:row>57</xdr:row>
      <xdr:rowOff>44450</xdr:rowOff>
    </xdr:to>
    <xdr:sp macro="" textlink="">
      <xdr:nvSpPr>
        <xdr:cNvPr id="196" name="フローチャート : 判断 195"/>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29227</xdr:rowOff>
    </xdr:from>
    <xdr:ext cx="762000" cy="259045"/>
    <xdr:sp macro="" textlink="">
      <xdr:nvSpPr>
        <xdr:cNvPr id="197" name="テキスト ボックス 196"/>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198" name="フローチャート : 判断 197"/>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199" name="テキスト ボックス 198"/>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205" name="円/楕円 204"/>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111777</xdr:rowOff>
    </xdr:from>
    <xdr:ext cx="762000" cy="259045"/>
    <xdr:sp macro="" textlink="">
      <xdr:nvSpPr>
        <xdr:cNvPr id="206" name="扶助費該当値テキスト"/>
        <xdr:cNvSpPr txBox="1"/>
      </xdr:nvSpPr>
      <xdr:spPr>
        <a:xfrm>
          <a:off x="49149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19050</xdr:rowOff>
    </xdr:from>
    <xdr:to>
      <xdr:col>5</xdr:col>
      <xdr:colOff>600075</xdr:colOff>
      <xdr:row>56</xdr:row>
      <xdr:rowOff>120650</xdr:rowOff>
    </xdr:to>
    <xdr:sp macro="" textlink="">
      <xdr:nvSpPr>
        <xdr:cNvPr id="207" name="円/楕円 206"/>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208" name="テキスト ボックス 207"/>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09" name="円/楕円 208"/>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210" name="テキスト ボックス 209"/>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1" name="円/楕円 210"/>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2" name="テキスト ボックス 211"/>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13" name="円/楕円 212"/>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14" name="テキスト ボックス 213"/>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その他に係る経常収支比率は類似団体内平均値を下回っているが、下水道事業への繰出金が依然として高い水準にある。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165862</xdr:rowOff>
    </xdr:from>
    <xdr:to>
      <xdr:col>24</xdr:col>
      <xdr:colOff>31750</xdr:colOff>
      <xdr:row>59</xdr:row>
      <xdr:rowOff>165862</xdr:rowOff>
    </xdr:to>
    <xdr:cxnSp macro="">
      <xdr:nvCxnSpPr>
        <xdr:cNvPr id="239" name="直線コネクタ 238"/>
        <xdr:cNvCxnSpPr/>
      </xdr:nvCxnSpPr>
      <xdr:spPr>
        <a:xfrm flipV="1">
          <a:off x="16510000" y="925271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137939</xdr:rowOff>
    </xdr:from>
    <xdr:ext cx="762000" cy="259045"/>
    <xdr:sp macro="" textlink="">
      <xdr:nvSpPr>
        <xdr:cNvPr id="240"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59</xdr:row>
      <xdr:rowOff>165862</xdr:rowOff>
    </xdr:from>
    <xdr:to>
      <xdr:col>24</xdr:col>
      <xdr:colOff>120650</xdr:colOff>
      <xdr:row>59</xdr:row>
      <xdr:rowOff>165862</xdr:rowOff>
    </xdr:to>
    <xdr:cxnSp macro="">
      <xdr:nvCxnSpPr>
        <xdr:cNvPr id="241" name="直線コネクタ 240"/>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80789</xdr:rowOff>
    </xdr:from>
    <xdr:ext cx="762000" cy="259045"/>
    <xdr:sp macro="" textlink="">
      <xdr:nvSpPr>
        <xdr:cNvPr id="242" name="その他最大値テキスト"/>
        <xdr:cNvSpPr txBox="1"/>
      </xdr:nvSpPr>
      <xdr:spPr>
        <a:xfrm>
          <a:off x="16598900" y="89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53</xdr:row>
      <xdr:rowOff>165862</xdr:rowOff>
    </xdr:from>
    <xdr:to>
      <xdr:col>24</xdr:col>
      <xdr:colOff>120650</xdr:colOff>
      <xdr:row>53</xdr:row>
      <xdr:rowOff>165862</xdr:rowOff>
    </xdr:to>
    <xdr:cxnSp macro="">
      <xdr:nvCxnSpPr>
        <xdr:cNvPr id="243" name="直線コネクタ 242"/>
        <xdr:cNvCxnSpPr/>
      </xdr:nvCxnSpPr>
      <xdr:spPr>
        <a:xfrm>
          <a:off x="16421100" y="92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56</xdr:row>
      <xdr:rowOff>168148</xdr:rowOff>
    </xdr:to>
    <xdr:cxnSp macro="">
      <xdr:nvCxnSpPr>
        <xdr:cNvPr id="244" name="直線コネクタ 243"/>
        <xdr:cNvCxnSpPr/>
      </xdr:nvCxnSpPr>
      <xdr:spPr>
        <a:xfrm flipV="1">
          <a:off x="15671800" y="97510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5"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6" name="フローチャート : 判断 245"/>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122428</xdr:rowOff>
    </xdr:from>
    <xdr:to>
      <xdr:col>22</xdr:col>
      <xdr:colOff>565150</xdr:colOff>
      <xdr:row>56</xdr:row>
      <xdr:rowOff>168148</xdr:rowOff>
    </xdr:to>
    <xdr:cxnSp macro="">
      <xdr:nvCxnSpPr>
        <xdr:cNvPr id="247" name="直線コネクタ 246"/>
        <xdr:cNvCxnSpPr/>
      </xdr:nvCxnSpPr>
      <xdr:spPr>
        <a:xfrm>
          <a:off x="14782800" y="9723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5334</xdr:rowOff>
    </xdr:from>
    <xdr:to>
      <xdr:col>22</xdr:col>
      <xdr:colOff>615950</xdr:colOff>
      <xdr:row>57</xdr:row>
      <xdr:rowOff>106934</xdr:rowOff>
    </xdr:to>
    <xdr:sp macro="" textlink="">
      <xdr:nvSpPr>
        <xdr:cNvPr id="248" name="フローチャート : 判断 247"/>
        <xdr:cNvSpPr/>
      </xdr:nvSpPr>
      <xdr:spPr>
        <a:xfrm>
          <a:off x="15621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91711</xdr:rowOff>
    </xdr:from>
    <xdr:ext cx="736600" cy="259045"/>
    <xdr:sp macro="" textlink="">
      <xdr:nvSpPr>
        <xdr:cNvPr id="249" name="テキスト ボックス 248"/>
        <xdr:cNvSpPr txBox="1"/>
      </xdr:nvSpPr>
      <xdr:spPr>
        <a:xfrm>
          <a:off x="15290800" y="986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104140</xdr:rowOff>
    </xdr:from>
    <xdr:to>
      <xdr:col>21</xdr:col>
      <xdr:colOff>361950</xdr:colOff>
      <xdr:row>56</xdr:row>
      <xdr:rowOff>122428</xdr:rowOff>
    </xdr:to>
    <xdr:cxnSp macro="">
      <xdr:nvCxnSpPr>
        <xdr:cNvPr id="250" name="直線コネクタ 249"/>
        <xdr:cNvCxnSpPr/>
      </xdr:nvCxnSpPr>
      <xdr:spPr>
        <a:xfrm>
          <a:off x="13893800" y="9705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153924</xdr:rowOff>
    </xdr:from>
    <xdr:to>
      <xdr:col>21</xdr:col>
      <xdr:colOff>412750</xdr:colOff>
      <xdr:row>57</xdr:row>
      <xdr:rowOff>84074</xdr:rowOff>
    </xdr:to>
    <xdr:sp macro="" textlink="">
      <xdr:nvSpPr>
        <xdr:cNvPr id="251" name="フローチャート : 判断 250"/>
        <xdr:cNvSpPr/>
      </xdr:nvSpPr>
      <xdr:spPr>
        <a:xfrm>
          <a:off x="14732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68851</xdr:rowOff>
    </xdr:from>
    <xdr:ext cx="762000" cy="259045"/>
    <xdr:sp macro="" textlink="">
      <xdr:nvSpPr>
        <xdr:cNvPr id="252" name="テキスト ボックス 251"/>
        <xdr:cNvSpPr txBox="1"/>
      </xdr:nvSpPr>
      <xdr:spPr>
        <a:xfrm>
          <a:off x="14401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94996</xdr:rowOff>
    </xdr:from>
    <xdr:to>
      <xdr:col>20</xdr:col>
      <xdr:colOff>158750</xdr:colOff>
      <xdr:row>56</xdr:row>
      <xdr:rowOff>104140</xdr:rowOff>
    </xdr:to>
    <xdr:cxnSp macro="">
      <xdr:nvCxnSpPr>
        <xdr:cNvPr id="253" name="直線コネクタ 252"/>
        <xdr:cNvCxnSpPr/>
      </xdr:nvCxnSpPr>
      <xdr:spPr>
        <a:xfrm>
          <a:off x="13004800" y="9696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5334</xdr:rowOff>
    </xdr:from>
    <xdr:to>
      <xdr:col>20</xdr:col>
      <xdr:colOff>209550</xdr:colOff>
      <xdr:row>57</xdr:row>
      <xdr:rowOff>106934</xdr:rowOff>
    </xdr:to>
    <xdr:sp macro="" textlink="">
      <xdr:nvSpPr>
        <xdr:cNvPr id="254" name="フローチャート : 判断 253"/>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91711</xdr:rowOff>
    </xdr:from>
    <xdr:ext cx="762000" cy="259045"/>
    <xdr:sp macro="" textlink="">
      <xdr:nvSpPr>
        <xdr:cNvPr id="255" name="テキスト ボックス 254"/>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163068</xdr:rowOff>
    </xdr:from>
    <xdr:to>
      <xdr:col>19</xdr:col>
      <xdr:colOff>6350</xdr:colOff>
      <xdr:row>57</xdr:row>
      <xdr:rowOff>93218</xdr:rowOff>
    </xdr:to>
    <xdr:sp macro="" textlink="">
      <xdr:nvSpPr>
        <xdr:cNvPr id="256" name="フローチャート : 判断 255"/>
        <xdr:cNvSpPr/>
      </xdr:nvSpPr>
      <xdr:spPr>
        <a:xfrm>
          <a:off x="12954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77995</xdr:rowOff>
    </xdr:from>
    <xdr:ext cx="762000" cy="259045"/>
    <xdr:sp macro="" textlink="">
      <xdr:nvSpPr>
        <xdr:cNvPr id="257" name="テキスト ボックス 256"/>
        <xdr:cNvSpPr txBox="1"/>
      </xdr:nvSpPr>
      <xdr:spPr>
        <a:xfrm>
          <a:off x="12623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63" name="円/楕円 262"/>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115587</xdr:rowOff>
    </xdr:from>
    <xdr:ext cx="762000" cy="259045"/>
    <xdr:sp macro="" textlink="">
      <xdr:nvSpPr>
        <xdr:cNvPr id="264" name="その他該当値テキスト"/>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117348</xdr:rowOff>
    </xdr:from>
    <xdr:to>
      <xdr:col>22</xdr:col>
      <xdr:colOff>615950</xdr:colOff>
      <xdr:row>57</xdr:row>
      <xdr:rowOff>47498</xdr:rowOff>
    </xdr:to>
    <xdr:sp macro="" textlink="">
      <xdr:nvSpPr>
        <xdr:cNvPr id="265" name="円/楕円 264"/>
        <xdr:cNvSpPr/>
      </xdr:nvSpPr>
      <xdr:spPr>
        <a:xfrm>
          <a:off x="15621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57675</xdr:rowOff>
    </xdr:from>
    <xdr:ext cx="736600" cy="259045"/>
    <xdr:sp macro="" textlink="">
      <xdr:nvSpPr>
        <xdr:cNvPr id="266" name="テキスト ボックス 265"/>
        <xdr:cNvSpPr txBox="1"/>
      </xdr:nvSpPr>
      <xdr:spPr>
        <a:xfrm>
          <a:off x="15290800" y="948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71628</xdr:rowOff>
    </xdr:from>
    <xdr:to>
      <xdr:col>21</xdr:col>
      <xdr:colOff>412750</xdr:colOff>
      <xdr:row>57</xdr:row>
      <xdr:rowOff>1778</xdr:rowOff>
    </xdr:to>
    <xdr:sp macro="" textlink="">
      <xdr:nvSpPr>
        <xdr:cNvPr id="267" name="円/楕円 266"/>
        <xdr:cNvSpPr/>
      </xdr:nvSpPr>
      <xdr:spPr>
        <a:xfrm>
          <a:off x="14732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11955</xdr:rowOff>
    </xdr:from>
    <xdr:ext cx="762000" cy="259045"/>
    <xdr:sp macro="" textlink="">
      <xdr:nvSpPr>
        <xdr:cNvPr id="268" name="テキスト ボックス 267"/>
        <xdr:cNvSpPr txBox="1"/>
      </xdr:nvSpPr>
      <xdr:spPr>
        <a:xfrm>
          <a:off x="14401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53340</xdr:rowOff>
    </xdr:from>
    <xdr:to>
      <xdr:col>20</xdr:col>
      <xdr:colOff>209550</xdr:colOff>
      <xdr:row>56</xdr:row>
      <xdr:rowOff>154940</xdr:rowOff>
    </xdr:to>
    <xdr:sp macro="" textlink="">
      <xdr:nvSpPr>
        <xdr:cNvPr id="269" name="円/楕円 268"/>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70" name="テキスト ボックス 269"/>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44196</xdr:rowOff>
    </xdr:from>
    <xdr:to>
      <xdr:col>19</xdr:col>
      <xdr:colOff>6350</xdr:colOff>
      <xdr:row>56</xdr:row>
      <xdr:rowOff>145796</xdr:rowOff>
    </xdr:to>
    <xdr:sp macro="" textlink="">
      <xdr:nvSpPr>
        <xdr:cNvPr id="271" name="円/楕円 270"/>
        <xdr:cNvSpPr/>
      </xdr:nvSpPr>
      <xdr:spPr>
        <a:xfrm>
          <a:off x="12954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155973</xdr:rowOff>
    </xdr:from>
    <xdr:ext cx="762000" cy="259045"/>
    <xdr:sp macro="" textlink="">
      <xdr:nvSpPr>
        <xdr:cNvPr id="272" name="テキスト ボックス 271"/>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各種団体への補助金の見直しにより、補助費等の削減に努めており、補助費等に係る経常収支比率は類似団体内平均値を下回っている。今後は補助費等の経常的経費の中で多くを占める一部事務組合等に対するものについて、事務内容の精査、負担割合見直しなどにより負担額を軽減するなど経費削減に努める。 </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117856</xdr:rowOff>
    </xdr:from>
    <xdr:to>
      <xdr:col>24</xdr:col>
      <xdr:colOff>31750</xdr:colOff>
      <xdr:row>40</xdr:row>
      <xdr:rowOff>127000</xdr:rowOff>
    </xdr:to>
    <xdr:cxnSp macro="">
      <xdr:nvCxnSpPr>
        <xdr:cNvPr id="297" name="直線コネクタ 296"/>
        <xdr:cNvCxnSpPr/>
      </xdr:nvCxnSpPr>
      <xdr:spPr>
        <a:xfrm flipV="1">
          <a:off x="16510000" y="5947156"/>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29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299" name="直線コネクタ 29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32783</xdr:rowOff>
    </xdr:from>
    <xdr:ext cx="762000" cy="259045"/>
    <xdr:sp macro="" textlink="">
      <xdr:nvSpPr>
        <xdr:cNvPr id="300" name="補助費等最大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628650</xdr:colOff>
      <xdr:row>34</xdr:row>
      <xdr:rowOff>117856</xdr:rowOff>
    </xdr:from>
    <xdr:to>
      <xdr:col>24</xdr:col>
      <xdr:colOff>120650</xdr:colOff>
      <xdr:row>34</xdr:row>
      <xdr:rowOff>117856</xdr:rowOff>
    </xdr:to>
    <xdr:cxnSp macro="">
      <xdr:nvCxnSpPr>
        <xdr:cNvPr id="301" name="直線コネクタ 300"/>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40132</xdr:rowOff>
    </xdr:from>
    <xdr:to>
      <xdr:col>24</xdr:col>
      <xdr:colOff>31750</xdr:colOff>
      <xdr:row>36</xdr:row>
      <xdr:rowOff>76708</xdr:rowOff>
    </xdr:to>
    <xdr:cxnSp macro="">
      <xdr:nvCxnSpPr>
        <xdr:cNvPr id="302" name="直線コネクタ 301"/>
        <xdr:cNvCxnSpPr/>
      </xdr:nvCxnSpPr>
      <xdr:spPr>
        <a:xfrm flipV="1">
          <a:off x="15671800" y="62123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130573</xdr:rowOff>
    </xdr:from>
    <xdr:ext cx="762000" cy="259045"/>
    <xdr:sp macro="" textlink="">
      <xdr:nvSpPr>
        <xdr:cNvPr id="303"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04" name="フローチャート : 判断 303"/>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76708</xdr:rowOff>
    </xdr:from>
    <xdr:to>
      <xdr:col>22</xdr:col>
      <xdr:colOff>565150</xdr:colOff>
      <xdr:row>36</xdr:row>
      <xdr:rowOff>104140</xdr:rowOff>
    </xdr:to>
    <xdr:cxnSp macro="">
      <xdr:nvCxnSpPr>
        <xdr:cNvPr id="305" name="直線コネクタ 304"/>
        <xdr:cNvCxnSpPr/>
      </xdr:nvCxnSpPr>
      <xdr:spPr>
        <a:xfrm flipV="1">
          <a:off x="14782800" y="6248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6" name="フローチャート : 判断 305"/>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7" name="テキスト ボックス 306"/>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104140</xdr:rowOff>
    </xdr:from>
    <xdr:to>
      <xdr:col>21</xdr:col>
      <xdr:colOff>361950</xdr:colOff>
      <xdr:row>36</xdr:row>
      <xdr:rowOff>108712</xdr:rowOff>
    </xdr:to>
    <xdr:cxnSp macro="">
      <xdr:nvCxnSpPr>
        <xdr:cNvPr id="308" name="直線コネクタ 307"/>
        <xdr:cNvCxnSpPr/>
      </xdr:nvCxnSpPr>
      <xdr:spPr>
        <a:xfrm flipV="1">
          <a:off x="13893800" y="6276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09" name="フローチャート : 判断 308"/>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0" name="テキスト ボックス 309"/>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76708</xdr:rowOff>
    </xdr:from>
    <xdr:to>
      <xdr:col>20</xdr:col>
      <xdr:colOff>158750</xdr:colOff>
      <xdr:row>36</xdr:row>
      <xdr:rowOff>108712</xdr:rowOff>
    </xdr:to>
    <xdr:cxnSp macro="">
      <xdr:nvCxnSpPr>
        <xdr:cNvPr id="311" name="直線コネクタ 310"/>
        <xdr:cNvCxnSpPr/>
      </xdr:nvCxnSpPr>
      <xdr:spPr>
        <a:xfrm>
          <a:off x="13004800" y="62489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2" name="フローチャート : 判断 311"/>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13" name="テキスト ボックス 312"/>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14" name="フローチャート : 判断 313"/>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15" name="テキスト ボックス 314"/>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21" name="円/楕円 320"/>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5859</xdr:rowOff>
    </xdr:from>
    <xdr:ext cx="762000" cy="259045"/>
    <xdr:sp macro="" textlink="">
      <xdr:nvSpPr>
        <xdr:cNvPr id="322" name="補助費等該当値テキスト"/>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25908</xdr:rowOff>
    </xdr:from>
    <xdr:to>
      <xdr:col>22</xdr:col>
      <xdr:colOff>615950</xdr:colOff>
      <xdr:row>36</xdr:row>
      <xdr:rowOff>127508</xdr:rowOff>
    </xdr:to>
    <xdr:sp macro="" textlink="">
      <xdr:nvSpPr>
        <xdr:cNvPr id="323" name="円/楕円 322"/>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137685</xdr:rowOff>
    </xdr:from>
    <xdr:ext cx="736600" cy="259045"/>
    <xdr:sp macro="" textlink="">
      <xdr:nvSpPr>
        <xdr:cNvPr id="324" name="テキスト ボックス 323"/>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25" name="円/楕円 324"/>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26" name="テキスト ボックス 325"/>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57912</xdr:rowOff>
    </xdr:from>
    <xdr:to>
      <xdr:col>20</xdr:col>
      <xdr:colOff>209550</xdr:colOff>
      <xdr:row>36</xdr:row>
      <xdr:rowOff>159512</xdr:rowOff>
    </xdr:to>
    <xdr:sp macro="" textlink="">
      <xdr:nvSpPr>
        <xdr:cNvPr id="327" name="円/楕円 326"/>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28" name="テキスト ボックス 327"/>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29" name="円/楕円 328"/>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30" name="テキスト ボックス 329"/>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過去に実施した大型事業により地方債の元利償還金が膨らんでいるため、類似団体内平均値を上回っている。しかし、地方債発行額の抑制などにより、数値は改善している。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88137</xdr:rowOff>
    </xdr:to>
    <xdr:cxnSp macro="">
      <xdr:nvCxnSpPr>
        <xdr:cNvPr id="355" name="直線コネクタ 354"/>
        <xdr:cNvCxnSpPr/>
      </xdr:nvCxnSpPr>
      <xdr:spPr>
        <a:xfrm flipV="1">
          <a:off x="4826000" y="12860020"/>
          <a:ext cx="0" cy="111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60214</xdr:rowOff>
    </xdr:from>
    <xdr:ext cx="762000" cy="259045"/>
    <xdr:sp macro="" textlink="">
      <xdr:nvSpPr>
        <xdr:cNvPr id="356"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81</xdr:row>
      <xdr:rowOff>88137</xdr:rowOff>
    </xdr:from>
    <xdr:to>
      <xdr:col>7</xdr:col>
      <xdr:colOff>104775</xdr:colOff>
      <xdr:row>81</xdr:row>
      <xdr:rowOff>88137</xdr:rowOff>
    </xdr:to>
    <xdr:cxnSp macro="">
      <xdr:nvCxnSpPr>
        <xdr:cNvPr id="357" name="直線コネクタ 356"/>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58"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59" name="直線コネクタ 358"/>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117856</xdr:rowOff>
    </xdr:from>
    <xdr:to>
      <xdr:col>7</xdr:col>
      <xdr:colOff>15875</xdr:colOff>
      <xdr:row>79</xdr:row>
      <xdr:rowOff>115570</xdr:rowOff>
    </xdr:to>
    <xdr:cxnSp macro="">
      <xdr:nvCxnSpPr>
        <xdr:cNvPr id="360" name="直線コネクタ 359"/>
        <xdr:cNvCxnSpPr/>
      </xdr:nvCxnSpPr>
      <xdr:spPr>
        <a:xfrm flipV="1">
          <a:off x="3987800" y="13490956"/>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67581</xdr:rowOff>
    </xdr:from>
    <xdr:ext cx="762000" cy="259045"/>
    <xdr:sp macro="" textlink="">
      <xdr:nvSpPr>
        <xdr:cNvPr id="361"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62" name="フローチャート : 判断 361"/>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115570</xdr:rowOff>
    </xdr:from>
    <xdr:to>
      <xdr:col>5</xdr:col>
      <xdr:colOff>549275</xdr:colOff>
      <xdr:row>79</xdr:row>
      <xdr:rowOff>133858</xdr:rowOff>
    </xdr:to>
    <xdr:cxnSp macro="">
      <xdr:nvCxnSpPr>
        <xdr:cNvPr id="363" name="直線コネクタ 362"/>
        <xdr:cNvCxnSpPr/>
      </xdr:nvCxnSpPr>
      <xdr:spPr>
        <a:xfrm flipV="1">
          <a:off x="3098800" y="136601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64" name="フローチャート : 判断 363"/>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64533</xdr:rowOff>
    </xdr:from>
    <xdr:ext cx="736600" cy="259045"/>
    <xdr:sp macro="" textlink="">
      <xdr:nvSpPr>
        <xdr:cNvPr id="365" name="テキスト ボックス 364"/>
        <xdr:cNvSpPr txBox="1"/>
      </xdr:nvSpPr>
      <xdr:spPr>
        <a:xfrm>
          <a:off x="3606800" y="1309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133858</xdr:rowOff>
    </xdr:from>
    <xdr:to>
      <xdr:col>4</xdr:col>
      <xdr:colOff>346075</xdr:colOff>
      <xdr:row>80</xdr:row>
      <xdr:rowOff>131572</xdr:rowOff>
    </xdr:to>
    <xdr:cxnSp macro="">
      <xdr:nvCxnSpPr>
        <xdr:cNvPr id="366" name="直線コネクタ 365"/>
        <xdr:cNvCxnSpPr/>
      </xdr:nvCxnSpPr>
      <xdr:spPr>
        <a:xfrm flipV="1">
          <a:off x="2209800" y="1367840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67" name="フローチャート : 判断 366"/>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68" name="テキスト ボックス 367"/>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131572</xdr:rowOff>
    </xdr:from>
    <xdr:to>
      <xdr:col>3</xdr:col>
      <xdr:colOff>142875</xdr:colOff>
      <xdr:row>81</xdr:row>
      <xdr:rowOff>28702</xdr:rowOff>
    </xdr:to>
    <xdr:cxnSp macro="">
      <xdr:nvCxnSpPr>
        <xdr:cNvPr id="369" name="直線コネクタ 368"/>
        <xdr:cNvCxnSpPr/>
      </xdr:nvCxnSpPr>
      <xdr:spPr>
        <a:xfrm flipV="1">
          <a:off x="1320800" y="138475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0" name="フローチャート : 判断 369"/>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91964</xdr:rowOff>
    </xdr:from>
    <xdr:ext cx="762000" cy="259045"/>
    <xdr:sp macro="" textlink="">
      <xdr:nvSpPr>
        <xdr:cNvPr id="371" name="テキスト ボックス 370"/>
        <xdr:cNvSpPr txBox="1"/>
      </xdr:nvSpPr>
      <xdr:spPr>
        <a:xfrm>
          <a:off x="1828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2" name="フローチャート : 判断 371"/>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91964</xdr:rowOff>
    </xdr:from>
    <xdr:ext cx="762000" cy="259045"/>
    <xdr:sp macro="" textlink="">
      <xdr:nvSpPr>
        <xdr:cNvPr id="373" name="テキスト ボックス 372"/>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67056</xdr:rowOff>
    </xdr:from>
    <xdr:to>
      <xdr:col>7</xdr:col>
      <xdr:colOff>66675</xdr:colOff>
      <xdr:row>78</xdr:row>
      <xdr:rowOff>168656</xdr:rowOff>
    </xdr:to>
    <xdr:sp macro="" textlink="">
      <xdr:nvSpPr>
        <xdr:cNvPr id="379" name="円/楕円 378"/>
        <xdr:cNvSpPr/>
      </xdr:nvSpPr>
      <xdr:spPr>
        <a:xfrm>
          <a:off x="4775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39133</xdr:rowOff>
    </xdr:from>
    <xdr:ext cx="762000" cy="259045"/>
    <xdr:sp macro="" textlink="">
      <xdr:nvSpPr>
        <xdr:cNvPr id="380" name="公債費該当値テキスト"/>
        <xdr:cNvSpPr txBox="1"/>
      </xdr:nvSpPr>
      <xdr:spPr>
        <a:xfrm>
          <a:off x="4914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64770</xdr:rowOff>
    </xdr:from>
    <xdr:to>
      <xdr:col>5</xdr:col>
      <xdr:colOff>600075</xdr:colOff>
      <xdr:row>79</xdr:row>
      <xdr:rowOff>166370</xdr:rowOff>
    </xdr:to>
    <xdr:sp macro="" textlink="">
      <xdr:nvSpPr>
        <xdr:cNvPr id="381" name="円/楕円 380"/>
        <xdr:cNvSpPr/>
      </xdr:nvSpPr>
      <xdr:spPr>
        <a:xfrm>
          <a:off x="3937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151147</xdr:rowOff>
    </xdr:from>
    <xdr:ext cx="736600" cy="259045"/>
    <xdr:sp macro="" textlink="">
      <xdr:nvSpPr>
        <xdr:cNvPr id="382" name="テキスト ボックス 381"/>
        <xdr:cNvSpPr txBox="1"/>
      </xdr:nvSpPr>
      <xdr:spPr>
        <a:xfrm>
          <a:off x="3606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83058</xdr:rowOff>
    </xdr:from>
    <xdr:to>
      <xdr:col>4</xdr:col>
      <xdr:colOff>396875</xdr:colOff>
      <xdr:row>80</xdr:row>
      <xdr:rowOff>13208</xdr:rowOff>
    </xdr:to>
    <xdr:sp macro="" textlink="">
      <xdr:nvSpPr>
        <xdr:cNvPr id="383" name="円/楕円 382"/>
        <xdr:cNvSpPr/>
      </xdr:nvSpPr>
      <xdr:spPr>
        <a:xfrm>
          <a:off x="3048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169435</xdr:rowOff>
    </xdr:from>
    <xdr:ext cx="762000" cy="259045"/>
    <xdr:sp macro="" textlink="">
      <xdr:nvSpPr>
        <xdr:cNvPr id="384" name="テキスト ボックス 383"/>
        <xdr:cNvSpPr txBox="1"/>
      </xdr:nvSpPr>
      <xdr:spPr>
        <a:xfrm>
          <a:off x="2717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80772</xdr:rowOff>
    </xdr:from>
    <xdr:to>
      <xdr:col>3</xdr:col>
      <xdr:colOff>193675</xdr:colOff>
      <xdr:row>81</xdr:row>
      <xdr:rowOff>10922</xdr:rowOff>
    </xdr:to>
    <xdr:sp macro="" textlink="">
      <xdr:nvSpPr>
        <xdr:cNvPr id="385" name="円/楕円 384"/>
        <xdr:cNvSpPr/>
      </xdr:nvSpPr>
      <xdr:spPr>
        <a:xfrm>
          <a:off x="21590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167149</xdr:rowOff>
    </xdr:from>
    <xdr:ext cx="762000" cy="259045"/>
    <xdr:sp macro="" textlink="">
      <xdr:nvSpPr>
        <xdr:cNvPr id="386" name="テキスト ボックス 385"/>
        <xdr:cNvSpPr txBox="1"/>
      </xdr:nvSpPr>
      <xdr:spPr>
        <a:xfrm>
          <a:off x="1828800" y="1388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149352</xdr:rowOff>
    </xdr:from>
    <xdr:to>
      <xdr:col>1</xdr:col>
      <xdr:colOff>676275</xdr:colOff>
      <xdr:row>81</xdr:row>
      <xdr:rowOff>79502</xdr:rowOff>
    </xdr:to>
    <xdr:sp macro="" textlink="">
      <xdr:nvSpPr>
        <xdr:cNvPr id="387" name="円/楕円 386"/>
        <xdr:cNvSpPr/>
      </xdr:nvSpPr>
      <xdr:spPr>
        <a:xfrm>
          <a:off x="1270000" y="1386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64279</xdr:rowOff>
    </xdr:from>
    <xdr:ext cx="762000" cy="259045"/>
    <xdr:sp macro="" textlink="">
      <xdr:nvSpPr>
        <xdr:cNvPr id="388" name="テキスト ボックス 387"/>
        <xdr:cNvSpPr txBox="1"/>
      </xdr:nvSpPr>
      <xdr:spPr>
        <a:xfrm>
          <a:off x="939800" y="1395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各種経費の削減などを行った結果、類似団体内平均値を下回っている。 </a:t>
          </a: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50800</xdr:rowOff>
    </xdr:from>
    <xdr:to>
      <xdr:col>24</xdr:col>
      <xdr:colOff>31750</xdr:colOff>
      <xdr:row>80</xdr:row>
      <xdr:rowOff>107950</xdr:rowOff>
    </xdr:to>
    <xdr:cxnSp macro="">
      <xdr:nvCxnSpPr>
        <xdr:cNvPr id="416" name="直線コネクタ 415"/>
        <xdr:cNvCxnSpPr/>
      </xdr:nvCxnSpPr>
      <xdr:spPr>
        <a:xfrm flipV="1">
          <a:off x="16510000" y="127381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80027</xdr:rowOff>
    </xdr:from>
    <xdr:ext cx="762000" cy="259045"/>
    <xdr:sp macro="" textlink="">
      <xdr:nvSpPr>
        <xdr:cNvPr id="417" name="公債費以外最小値テキスト"/>
        <xdr:cNvSpPr txBox="1"/>
      </xdr:nvSpPr>
      <xdr:spPr>
        <a:xfrm>
          <a:off x="16598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80</xdr:row>
      <xdr:rowOff>107950</xdr:rowOff>
    </xdr:from>
    <xdr:to>
      <xdr:col>24</xdr:col>
      <xdr:colOff>120650</xdr:colOff>
      <xdr:row>80</xdr:row>
      <xdr:rowOff>107950</xdr:rowOff>
    </xdr:to>
    <xdr:cxnSp macro="">
      <xdr:nvCxnSpPr>
        <xdr:cNvPr id="418" name="直線コネクタ 417"/>
        <xdr:cNvCxnSpPr/>
      </xdr:nvCxnSpPr>
      <xdr:spPr>
        <a:xfrm>
          <a:off x="16421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137177</xdr:rowOff>
    </xdr:from>
    <xdr:ext cx="762000" cy="259045"/>
    <xdr:sp macro="" textlink="">
      <xdr:nvSpPr>
        <xdr:cNvPr id="419" name="公債費以外最大値テキスト"/>
        <xdr:cNvSpPr txBox="1"/>
      </xdr:nvSpPr>
      <xdr:spPr>
        <a:xfrm>
          <a:off x="16598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23</xdr:col>
      <xdr:colOff>628650</xdr:colOff>
      <xdr:row>74</xdr:row>
      <xdr:rowOff>50800</xdr:rowOff>
    </xdr:from>
    <xdr:to>
      <xdr:col>24</xdr:col>
      <xdr:colOff>120650</xdr:colOff>
      <xdr:row>74</xdr:row>
      <xdr:rowOff>50800</xdr:rowOff>
    </xdr:to>
    <xdr:cxnSp macro="">
      <xdr:nvCxnSpPr>
        <xdr:cNvPr id="420" name="直線コネクタ 419"/>
        <xdr:cNvCxnSpPr/>
      </xdr:nvCxnSpPr>
      <xdr:spPr>
        <a:xfrm>
          <a:off x="16421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20320</xdr:rowOff>
    </xdr:from>
    <xdr:to>
      <xdr:col>24</xdr:col>
      <xdr:colOff>31750</xdr:colOff>
      <xdr:row>76</xdr:row>
      <xdr:rowOff>39370</xdr:rowOff>
    </xdr:to>
    <xdr:cxnSp macro="">
      <xdr:nvCxnSpPr>
        <xdr:cNvPr id="421" name="直線コネクタ 420"/>
        <xdr:cNvCxnSpPr/>
      </xdr:nvCxnSpPr>
      <xdr:spPr>
        <a:xfrm flipV="1">
          <a:off x="15671800" y="130505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10177</xdr:rowOff>
    </xdr:from>
    <xdr:ext cx="762000" cy="259045"/>
    <xdr:sp macro="" textlink="">
      <xdr:nvSpPr>
        <xdr:cNvPr id="422" name="公債費以外平均値テキスト"/>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23" name="フローチャート : 判断 422"/>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130810</xdr:rowOff>
    </xdr:from>
    <xdr:to>
      <xdr:col>22</xdr:col>
      <xdr:colOff>565150</xdr:colOff>
      <xdr:row>76</xdr:row>
      <xdr:rowOff>39370</xdr:rowOff>
    </xdr:to>
    <xdr:cxnSp macro="">
      <xdr:nvCxnSpPr>
        <xdr:cNvPr id="424" name="直線コネクタ 423"/>
        <xdr:cNvCxnSpPr/>
      </xdr:nvCxnSpPr>
      <xdr:spPr>
        <a:xfrm>
          <a:off x="14782800" y="129895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76200</xdr:rowOff>
    </xdr:from>
    <xdr:to>
      <xdr:col>22</xdr:col>
      <xdr:colOff>615950</xdr:colOff>
      <xdr:row>78</xdr:row>
      <xdr:rowOff>6350</xdr:rowOff>
    </xdr:to>
    <xdr:sp macro="" textlink="">
      <xdr:nvSpPr>
        <xdr:cNvPr id="425" name="フローチャート : 判断 42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162577</xdr:rowOff>
    </xdr:from>
    <xdr:ext cx="736600" cy="259045"/>
    <xdr:sp macro="" textlink="">
      <xdr:nvSpPr>
        <xdr:cNvPr id="426" name="テキスト ボックス 42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81280</xdr:rowOff>
    </xdr:from>
    <xdr:to>
      <xdr:col>21</xdr:col>
      <xdr:colOff>361950</xdr:colOff>
      <xdr:row>75</xdr:row>
      <xdr:rowOff>130810</xdr:rowOff>
    </xdr:to>
    <xdr:cxnSp macro="">
      <xdr:nvCxnSpPr>
        <xdr:cNvPr id="427" name="直線コネクタ 426"/>
        <xdr:cNvCxnSpPr/>
      </xdr:nvCxnSpPr>
      <xdr:spPr>
        <a:xfrm>
          <a:off x="13893800" y="129400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28" name="フローチャート : 判断 427"/>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29" name="テキスト ボックス 428"/>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43180</xdr:rowOff>
    </xdr:from>
    <xdr:to>
      <xdr:col>20</xdr:col>
      <xdr:colOff>158750</xdr:colOff>
      <xdr:row>75</xdr:row>
      <xdr:rowOff>81280</xdr:rowOff>
    </xdr:to>
    <xdr:cxnSp macro="">
      <xdr:nvCxnSpPr>
        <xdr:cNvPr id="430" name="直線コネクタ 429"/>
        <xdr:cNvCxnSpPr/>
      </xdr:nvCxnSpPr>
      <xdr:spPr>
        <a:xfrm>
          <a:off x="13004800" y="129019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31" name="フローチャート : 判断 430"/>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32" name="テキスト ボックス 431"/>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7620</xdr:rowOff>
    </xdr:from>
    <xdr:to>
      <xdr:col>19</xdr:col>
      <xdr:colOff>6350</xdr:colOff>
      <xdr:row>77</xdr:row>
      <xdr:rowOff>109220</xdr:rowOff>
    </xdr:to>
    <xdr:sp macro="" textlink="">
      <xdr:nvSpPr>
        <xdr:cNvPr id="433" name="フローチャート : 判断 432"/>
        <xdr:cNvSpPr/>
      </xdr:nvSpPr>
      <xdr:spPr>
        <a:xfrm>
          <a:off x="12954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93997</xdr:rowOff>
    </xdr:from>
    <xdr:ext cx="762000" cy="259045"/>
    <xdr:sp macro="" textlink="">
      <xdr:nvSpPr>
        <xdr:cNvPr id="434" name="テキスト ボックス 433"/>
        <xdr:cNvSpPr txBox="1"/>
      </xdr:nvSpPr>
      <xdr:spPr>
        <a:xfrm>
          <a:off x="12623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40" name="円/楕円 439"/>
        <xdr:cNvSpPr/>
      </xdr:nvSpPr>
      <xdr:spPr>
        <a:xfrm>
          <a:off x="16459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157497</xdr:rowOff>
    </xdr:from>
    <xdr:ext cx="762000" cy="259045"/>
    <xdr:sp macro="" textlink="">
      <xdr:nvSpPr>
        <xdr:cNvPr id="441" name="公債費以外該当値テキスト"/>
        <xdr:cNvSpPr txBox="1"/>
      </xdr:nvSpPr>
      <xdr:spPr>
        <a:xfrm>
          <a:off x="16598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160020</xdr:rowOff>
    </xdr:from>
    <xdr:to>
      <xdr:col>22</xdr:col>
      <xdr:colOff>615950</xdr:colOff>
      <xdr:row>76</xdr:row>
      <xdr:rowOff>90170</xdr:rowOff>
    </xdr:to>
    <xdr:sp macro="" textlink="">
      <xdr:nvSpPr>
        <xdr:cNvPr id="442" name="円/楕円 441"/>
        <xdr:cNvSpPr/>
      </xdr:nvSpPr>
      <xdr:spPr>
        <a:xfrm>
          <a:off x="15621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43" name="テキスト ボックス 442"/>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80010</xdr:rowOff>
    </xdr:from>
    <xdr:to>
      <xdr:col>21</xdr:col>
      <xdr:colOff>412750</xdr:colOff>
      <xdr:row>76</xdr:row>
      <xdr:rowOff>10161</xdr:rowOff>
    </xdr:to>
    <xdr:sp macro="" textlink="">
      <xdr:nvSpPr>
        <xdr:cNvPr id="444" name="円/楕円 443"/>
        <xdr:cNvSpPr/>
      </xdr:nvSpPr>
      <xdr:spPr>
        <a:xfrm>
          <a:off x="14732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20337</xdr:rowOff>
    </xdr:from>
    <xdr:ext cx="762000" cy="259045"/>
    <xdr:sp macro="" textlink="">
      <xdr:nvSpPr>
        <xdr:cNvPr id="445" name="テキスト ボックス 444"/>
        <xdr:cNvSpPr txBox="1"/>
      </xdr:nvSpPr>
      <xdr:spPr>
        <a:xfrm>
          <a:off x="14401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30480</xdr:rowOff>
    </xdr:from>
    <xdr:to>
      <xdr:col>20</xdr:col>
      <xdr:colOff>209550</xdr:colOff>
      <xdr:row>75</xdr:row>
      <xdr:rowOff>132080</xdr:rowOff>
    </xdr:to>
    <xdr:sp macro="" textlink="">
      <xdr:nvSpPr>
        <xdr:cNvPr id="446" name="円/楕円 445"/>
        <xdr:cNvSpPr/>
      </xdr:nvSpPr>
      <xdr:spPr>
        <a:xfrm>
          <a:off x="13843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142257</xdr:rowOff>
    </xdr:from>
    <xdr:ext cx="762000" cy="259045"/>
    <xdr:sp macro="" textlink="">
      <xdr:nvSpPr>
        <xdr:cNvPr id="447" name="テキスト ボックス 446"/>
        <xdr:cNvSpPr txBox="1"/>
      </xdr:nvSpPr>
      <xdr:spPr>
        <a:xfrm>
          <a:off x="13512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163830</xdr:rowOff>
    </xdr:from>
    <xdr:to>
      <xdr:col>19</xdr:col>
      <xdr:colOff>6350</xdr:colOff>
      <xdr:row>75</xdr:row>
      <xdr:rowOff>93980</xdr:rowOff>
    </xdr:to>
    <xdr:sp macro="" textlink="">
      <xdr:nvSpPr>
        <xdr:cNvPr id="448" name="円/楕円 447"/>
        <xdr:cNvSpPr/>
      </xdr:nvSpPr>
      <xdr:spPr>
        <a:xfrm>
          <a:off x="12954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104157</xdr:rowOff>
    </xdr:from>
    <xdr:ext cx="762000" cy="259045"/>
    <xdr:sp macro="" textlink="">
      <xdr:nvSpPr>
        <xdr:cNvPr id="449" name="テキスト ボックス 448"/>
        <xdr:cNvSpPr txBox="1"/>
      </xdr:nvSpPr>
      <xdr:spPr>
        <a:xfrm>
          <a:off x="12623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徳島県東みよし町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89563</xdr:rowOff>
    </xdr:from>
    <xdr:to>
      <xdr:col>4</xdr:col>
      <xdr:colOff>1117600</xdr:colOff>
      <xdr:row>20</xdr:row>
      <xdr:rowOff>4371</xdr:rowOff>
    </xdr:to>
    <xdr:cxnSp macro="">
      <xdr:nvCxnSpPr>
        <xdr:cNvPr id="45" name="直線コネクタ 44"/>
        <xdr:cNvCxnSpPr/>
      </xdr:nvCxnSpPr>
      <xdr:spPr bwMode="auto">
        <a:xfrm flipV="1">
          <a:off x="5651500" y="2194588"/>
          <a:ext cx="0" cy="1286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147898</xdr:rowOff>
    </xdr:from>
    <xdr:ext cx="762000" cy="259045"/>
    <xdr:sp macro="" textlink="">
      <xdr:nvSpPr>
        <xdr:cNvPr id="46" name="人口1人当たり決算額の推移最小値テキスト130"/>
        <xdr:cNvSpPr txBox="1"/>
      </xdr:nvSpPr>
      <xdr:spPr>
        <a:xfrm>
          <a:off x="5740400" y="34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59,843</a:t>
          </a:r>
          <a:endParaRPr kumimoji="1" lang="ja-JP" altLang="en-US" sz="1000" b="1">
            <a:latin typeface="ＭＳ Ｐゴシック"/>
          </a:endParaRPr>
        </a:p>
      </xdr:txBody>
    </xdr:sp>
    <xdr:clientData/>
  </xdr:oneCellAnchor>
  <xdr:twoCellAnchor>
    <xdr:from>
      <xdr:col>4</xdr:col>
      <xdr:colOff>1028700</xdr:colOff>
      <xdr:row>20</xdr:row>
      <xdr:rowOff>4371</xdr:rowOff>
    </xdr:from>
    <xdr:to>
      <xdr:col>5</xdr:col>
      <xdr:colOff>73025</xdr:colOff>
      <xdr:row>20</xdr:row>
      <xdr:rowOff>4371</xdr:rowOff>
    </xdr:to>
    <xdr:cxnSp macro="">
      <xdr:nvCxnSpPr>
        <xdr:cNvPr id="47" name="直線コネクタ 46"/>
        <xdr:cNvCxnSpPr/>
      </xdr:nvCxnSpPr>
      <xdr:spPr bwMode="auto">
        <a:xfrm>
          <a:off x="5562600" y="3480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4490</xdr:rowOff>
    </xdr:from>
    <xdr:ext cx="762000" cy="259045"/>
    <xdr:sp macro="" textlink="">
      <xdr:nvSpPr>
        <xdr:cNvPr id="48" name="人口1人当たり決算額の推移最大値テキスト130"/>
        <xdr:cNvSpPr txBox="1"/>
      </xdr:nvSpPr>
      <xdr:spPr>
        <a:xfrm>
          <a:off x="5740400" y="19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228,663</a:t>
          </a:r>
          <a:endParaRPr kumimoji="1" lang="ja-JP" altLang="en-US" sz="1000" b="1">
            <a:latin typeface="ＭＳ Ｐゴシック"/>
          </a:endParaRPr>
        </a:p>
      </xdr:txBody>
    </xdr:sp>
    <xdr:clientData/>
  </xdr:oneCellAnchor>
  <xdr:twoCellAnchor>
    <xdr:from>
      <xdr:col>4</xdr:col>
      <xdr:colOff>1028700</xdr:colOff>
      <xdr:row>12</xdr:row>
      <xdr:rowOff>89563</xdr:rowOff>
    </xdr:from>
    <xdr:to>
      <xdr:col>5</xdr:col>
      <xdr:colOff>73025</xdr:colOff>
      <xdr:row>12</xdr:row>
      <xdr:rowOff>89563</xdr:rowOff>
    </xdr:to>
    <xdr:cxnSp macro="">
      <xdr:nvCxnSpPr>
        <xdr:cNvPr id="49" name="直線コネクタ 48"/>
        <xdr:cNvCxnSpPr/>
      </xdr:nvCxnSpPr>
      <xdr:spPr bwMode="auto">
        <a:xfrm>
          <a:off x="5562600" y="2194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160216</xdr:rowOff>
    </xdr:from>
    <xdr:to>
      <xdr:col>4</xdr:col>
      <xdr:colOff>1117600</xdr:colOff>
      <xdr:row>17</xdr:row>
      <xdr:rowOff>163218</xdr:rowOff>
    </xdr:to>
    <xdr:cxnSp macro="">
      <xdr:nvCxnSpPr>
        <xdr:cNvPr id="50" name="直線コネクタ 49"/>
        <xdr:cNvCxnSpPr/>
      </xdr:nvCxnSpPr>
      <xdr:spPr bwMode="auto">
        <a:xfrm flipV="1">
          <a:off x="5003800" y="3122491"/>
          <a:ext cx="647700" cy="3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114802</xdr:rowOff>
    </xdr:from>
    <xdr:ext cx="762000" cy="259045"/>
    <xdr:sp macro="" textlink="">
      <xdr:nvSpPr>
        <xdr:cNvPr id="51" name="人口1人当たり決算額の推移平均値テキスト130"/>
        <xdr:cNvSpPr txBox="1"/>
      </xdr:nvSpPr>
      <xdr:spPr>
        <a:xfrm>
          <a:off x="5740400" y="290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98275</xdr:rowOff>
    </xdr:from>
    <xdr:to>
      <xdr:col>5</xdr:col>
      <xdr:colOff>34925</xdr:colOff>
      <xdr:row>18</xdr:row>
      <xdr:rowOff>28425</xdr:rowOff>
    </xdr:to>
    <xdr:sp macro="" textlink="">
      <xdr:nvSpPr>
        <xdr:cNvPr id="52" name="フローチャート : 判断 51"/>
        <xdr:cNvSpPr/>
      </xdr:nvSpPr>
      <xdr:spPr bwMode="auto">
        <a:xfrm>
          <a:off x="56007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163218</xdr:rowOff>
    </xdr:from>
    <xdr:to>
      <xdr:col>4</xdr:col>
      <xdr:colOff>469900</xdr:colOff>
      <xdr:row>17</xdr:row>
      <xdr:rowOff>171303</xdr:rowOff>
    </xdr:to>
    <xdr:cxnSp macro="">
      <xdr:nvCxnSpPr>
        <xdr:cNvPr id="53" name="直線コネクタ 52"/>
        <xdr:cNvCxnSpPr/>
      </xdr:nvCxnSpPr>
      <xdr:spPr bwMode="auto">
        <a:xfrm flipV="1">
          <a:off x="4305300" y="3125493"/>
          <a:ext cx="698500" cy="8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30091</xdr:rowOff>
    </xdr:from>
    <xdr:to>
      <xdr:col>4</xdr:col>
      <xdr:colOff>520700</xdr:colOff>
      <xdr:row>18</xdr:row>
      <xdr:rowOff>131691</xdr:rowOff>
    </xdr:to>
    <xdr:sp macro="" textlink="">
      <xdr:nvSpPr>
        <xdr:cNvPr id="54" name="フローチャート : 判断 53"/>
        <xdr:cNvSpPr/>
      </xdr:nvSpPr>
      <xdr:spPr bwMode="auto">
        <a:xfrm>
          <a:off x="49530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116468</xdr:rowOff>
    </xdr:from>
    <xdr:ext cx="736600" cy="259045"/>
    <xdr:sp macro="" textlink="">
      <xdr:nvSpPr>
        <xdr:cNvPr id="55" name="テキスト ボックス 54"/>
        <xdr:cNvSpPr txBox="1"/>
      </xdr:nvSpPr>
      <xdr:spPr>
        <a:xfrm>
          <a:off x="4622800" y="3250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166342</xdr:rowOff>
    </xdr:from>
    <xdr:to>
      <xdr:col>3</xdr:col>
      <xdr:colOff>904875</xdr:colOff>
      <xdr:row>17</xdr:row>
      <xdr:rowOff>171303</xdr:rowOff>
    </xdr:to>
    <xdr:cxnSp macro="">
      <xdr:nvCxnSpPr>
        <xdr:cNvPr id="56" name="直線コネクタ 55"/>
        <xdr:cNvCxnSpPr/>
      </xdr:nvCxnSpPr>
      <xdr:spPr bwMode="auto">
        <a:xfrm>
          <a:off x="3606800" y="3128617"/>
          <a:ext cx="698500" cy="4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45674</xdr:rowOff>
    </xdr:from>
    <xdr:to>
      <xdr:col>3</xdr:col>
      <xdr:colOff>955675</xdr:colOff>
      <xdr:row>18</xdr:row>
      <xdr:rowOff>147274</xdr:rowOff>
    </xdr:to>
    <xdr:sp macro="" textlink="">
      <xdr:nvSpPr>
        <xdr:cNvPr id="57" name="フローチャート : 判断 56"/>
        <xdr:cNvSpPr/>
      </xdr:nvSpPr>
      <xdr:spPr bwMode="auto">
        <a:xfrm>
          <a:off x="4254500" y="3179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132051</xdr:rowOff>
    </xdr:from>
    <xdr:ext cx="762000" cy="259045"/>
    <xdr:sp macro="" textlink="">
      <xdr:nvSpPr>
        <xdr:cNvPr id="58" name="テキスト ボックス 57"/>
        <xdr:cNvSpPr txBox="1"/>
      </xdr:nvSpPr>
      <xdr:spPr>
        <a:xfrm>
          <a:off x="3924300" y="326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86904</xdr:rowOff>
    </xdr:from>
    <xdr:to>
      <xdr:col>3</xdr:col>
      <xdr:colOff>206375</xdr:colOff>
      <xdr:row>17</xdr:row>
      <xdr:rowOff>166342</xdr:rowOff>
    </xdr:to>
    <xdr:cxnSp macro="">
      <xdr:nvCxnSpPr>
        <xdr:cNvPr id="59" name="直線コネクタ 58"/>
        <xdr:cNvCxnSpPr/>
      </xdr:nvCxnSpPr>
      <xdr:spPr bwMode="auto">
        <a:xfrm>
          <a:off x="2908300" y="3049179"/>
          <a:ext cx="698500" cy="79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27767</xdr:rowOff>
    </xdr:from>
    <xdr:to>
      <xdr:col>3</xdr:col>
      <xdr:colOff>257175</xdr:colOff>
      <xdr:row>18</xdr:row>
      <xdr:rowOff>129367</xdr:rowOff>
    </xdr:to>
    <xdr:sp macro="" textlink="">
      <xdr:nvSpPr>
        <xdr:cNvPr id="60" name="フローチャート : 判断 59"/>
        <xdr:cNvSpPr/>
      </xdr:nvSpPr>
      <xdr:spPr bwMode="auto">
        <a:xfrm>
          <a:off x="3556000" y="3161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114144</xdr:rowOff>
    </xdr:from>
    <xdr:ext cx="762000" cy="259045"/>
    <xdr:sp macro="" textlink="">
      <xdr:nvSpPr>
        <xdr:cNvPr id="61" name="テキスト ボックス 60"/>
        <xdr:cNvSpPr txBox="1"/>
      </xdr:nvSpPr>
      <xdr:spPr>
        <a:xfrm>
          <a:off x="3225800" y="324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6805</xdr:rowOff>
    </xdr:from>
    <xdr:to>
      <xdr:col>2</xdr:col>
      <xdr:colOff>692150</xdr:colOff>
      <xdr:row>18</xdr:row>
      <xdr:rowOff>108405</xdr:rowOff>
    </xdr:to>
    <xdr:sp macro="" textlink="">
      <xdr:nvSpPr>
        <xdr:cNvPr id="62" name="フローチャート : 判断 61"/>
        <xdr:cNvSpPr/>
      </xdr:nvSpPr>
      <xdr:spPr bwMode="auto">
        <a:xfrm>
          <a:off x="2857500" y="31405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93182</xdr:rowOff>
    </xdr:from>
    <xdr:ext cx="762000" cy="259045"/>
    <xdr:sp macro="" textlink="">
      <xdr:nvSpPr>
        <xdr:cNvPr id="63" name="テキスト ボックス 62"/>
        <xdr:cNvSpPr txBox="1"/>
      </xdr:nvSpPr>
      <xdr:spPr>
        <a:xfrm>
          <a:off x="2527300" y="322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109416</xdr:rowOff>
    </xdr:from>
    <xdr:to>
      <xdr:col>5</xdr:col>
      <xdr:colOff>34925</xdr:colOff>
      <xdr:row>18</xdr:row>
      <xdr:rowOff>39566</xdr:rowOff>
    </xdr:to>
    <xdr:sp macro="" textlink="">
      <xdr:nvSpPr>
        <xdr:cNvPr id="69" name="円/楕円 68"/>
        <xdr:cNvSpPr/>
      </xdr:nvSpPr>
      <xdr:spPr bwMode="auto">
        <a:xfrm>
          <a:off x="5600700" y="3071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81493</xdr:rowOff>
    </xdr:from>
    <xdr:ext cx="762000" cy="259045"/>
    <xdr:sp macro="" textlink="">
      <xdr:nvSpPr>
        <xdr:cNvPr id="70" name="人口1人当たり決算額の推移該当値テキスト130"/>
        <xdr:cNvSpPr txBox="1"/>
      </xdr:nvSpPr>
      <xdr:spPr>
        <a:xfrm>
          <a:off x="5740400" y="3043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106,891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112418</xdr:rowOff>
    </xdr:from>
    <xdr:to>
      <xdr:col>4</xdr:col>
      <xdr:colOff>520700</xdr:colOff>
      <xdr:row>18</xdr:row>
      <xdr:rowOff>42568</xdr:rowOff>
    </xdr:to>
    <xdr:sp macro="" textlink="">
      <xdr:nvSpPr>
        <xdr:cNvPr id="71" name="円/楕円 70"/>
        <xdr:cNvSpPr/>
      </xdr:nvSpPr>
      <xdr:spPr bwMode="auto">
        <a:xfrm>
          <a:off x="4953000" y="3074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52745</xdr:rowOff>
    </xdr:from>
    <xdr:ext cx="736600" cy="259045"/>
    <xdr:sp macro="" textlink="">
      <xdr:nvSpPr>
        <xdr:cNvPr id="72" name="テキスト ボックス 71"/>
        <xdr:cNvSpPr txBox="1"/>
      </xdr:nvSpPr>
      <xdr:spPr>
        <a:xfrm>
          <a:off x="4622800" y="284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106,497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120503</xdr:rowOff>
    </xdr:from>
    <xdr:to>
      <xdr:col>3</xdr:col>
      <xdr:colOff>955675</xdr:colOff>
      <xdr:row>18</xdr:row>
      <xdr:rowOff>50653</xdr:rowOff>
    </xdr:to>
    <xdr:sp macro="" textlink="">
      <xdr:nvSpPr>
        <xdr:cNvPr id="73" name="円/楕円 72"/>
        <xdr:cNvSpPr/>
      </xdr:nvSpPr>
      <xdr:spPr bwMode="auto">
        <a:xfrm>
          <a:off x="4254500" y="3082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60830</xdr:rowOff>
    </xdr:from>
    <xdr:ext cx="762000" cy="259045"/>
    <xdr:sp macro="" textlink="">
      <xdr:nvSpPr>
        <xdr:cNvPr id="74" name="テキスト ボックス 73"/>
        <xdr:cNvSpPr txBox="1"/>
      </xdr:nvSpPr>
      <xdr:spPr>
        <a:xfrm>
          <a:off x="3924300" y="2851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105,436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115542</xdr:rowOff>
    </xdr:from>
    <xdr:to>
      <xdr:col>3</xdr:col>
      <xdr:colOff>257175</xdr:colOff>
      <xdr:row>18</xdr:row>
      <xdr:rowOff>45692</xdr:rowOff>
    </xdr:to>
    <xdr:sp macro="" textlink="">
      <xdr:nvSpPr>
        <xdr:cNvPr id="75" name="円/楕円 74"/>
        <xdr:cNvSpPr/>
      </xdr:nvSpPr>
      <xdr:spPr bwMode="auto">
        <a:xfrm>
          <a:off x="3556000" y="3077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55869</xdr:rowOff>
    </xdr:from>
    <xdr:ext cx="762000" cy="259045"/>
    <xdr:sp macro="" textlink="">
      <xdr:nvSpPr>
        <xdr:cNvPr id="76" name="テキスト ボックス 75"/>
        <xdr:cNvSpPr txBox="1"/>
      </xdr:nvSpPr>
      <xdr:spPr>
        <a:xfrm>
          <a:off x="3225800" y="284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106,087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36104</xdr:rowOff>
    </xdr:from>
    <xdr:to>
      <xdr:col>2</xdr:col>
      <xdr:colOff>692150</xdr:colOff>
      <xdr:row>17</xdr:row>
      <xdr:rowOff>137704</xdr:rowOff>
    </xdr:to>
    <xdr:sp macro="" textlink="">
      <xdr:nvSpPr>
        <xdr:cNvPr id="77" name="円/楕円 76"/>
        <xdr:cNvSpPr/>
      </xdr:nvSpPr>
      <xdr:spPr bwMode="auto">
        <a:xfrm>
          <a:off x="2857500" y="2998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147881</xdr:rowOff>
    </xdr:from>
    <xdr:ext cx="762000" cy="259045"/>
    <xdr:sp macro="" textlink="">
      <xdr:nvSpPr>
        <xdr:cNvPr id="78" name="テキスト ボックス 77"/>
        <xdr:cNvSpPr txBox="1"/>
      </xdr:nvSpPr>
      <xdr:spPr>
        <a:xfrm>
          <a:off x="2527300" y="2767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116,512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225458</xdr:rowOff>
    </xdr:from>
    <xdr:to>
      <xdr:col>4</xdr:col>
      <xdr:colOff>1117600</xdr:colOff>
      <xdr:row>38</xdr:row>
      <xdr:rowOff>84961</xdr:rowOff>
    </xdr:to>
    <xdr:cxnSp macro="">
      <xdr:nvCxnSpPr>
        <xdr:cNvPr id="105" name="直線コネクタ 104"/>
        <xdr:cNvCxnSpPr/>
      </xdr:nvCxnSpPr>
      <xdr:spPr bwMode="auto">
        <a:xfrm flipV="1">
          <a:off x="5651500" y="6150008"/>
          <a:ext cx="0" cy="14025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57038</xdr:rowOff>
    </xdr:from>
    <xdr:ext cx="762000" cy="259045"/>
    <xdr:sp macro="" textlink="">
      <xdr:nvSpPr>
        <xdr:cNvPr id="106" name="人口1人当たり決算額の推移最小値テキスト445"/>
        <xdr:cNvSpPr txBox="1"/>
      </xdr:nvSpPr>
      <xdr:spPr>
        <a:xfrm>
          <a:off x="5740400" y="752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-3,161</a:t>
          </a:r>
          <a:endParaRPr kumimoji="1" lang="ja-JP" altLang="en-US" sz="1000" b="1">
            <a:latin typeface="ＭＳ Ｐゴシック"/>
          </a:endParaRPr>
        </a:p>
      </xdr:txBody>
    </xdr:sp>
    <xdr:clientData/>
  </xdr:oneCellAnchor>
  <xdr:twoCellAnchor>
    <xdr:from>
      <xdr:col>4</xdr:col>
      <xdr:colOff>1028700</xdr:colOff>
      <xdr:row>38</xdr:row>
      <xdr:rowOff>84961</xdr:rowOff>
    </xdr:from>
    <xdr:to>
      <xdr:col>5</xdr:col>
      <xdr:colOff>73025</xdr:colOff>
      <xdr:row>38</xdr:row>
      <xdr:rowOff>84961</xdr:rowOff>
    </xdr:to>
    <xdr:cxnSp macro="">
      <xdr:nvCxnSpPr>
        <xdr:cNvPr id="107" name="直線コネクタ 106"/>
        <xdr:cNvCxnSpPr/>
      </xdr:nvCxnSpPr>
      <xdr:spPr bwMode="auto">
        <a:xfrm>
          <a:off x="5562600" y="7552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140385</xdr:rowOff>
    </xdr:from>
    <xdr:ext cx="762000" cy="259045"/>
    <xdr:sp macro="" textlink="">
      <xdr:nvSpPr>
        <xdr:cNvPr id="108" name="人口1人当たり決算額の推移最大値テキスト445"/>
        <xdr:cNvSpPr txBox="1"/>
      </xdr:nvSpPr>
      <xdr:spPr>
        <a:xfrm>
          <a:off x="5740400" y="589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58,193</a:t>
          </a:r>
          <a:endParaRPr kumimoji="1" lang="ja-JP" altLang="en-US" sz="1000" b="1">
            <a:latin typeface="ＭＳ Ｐゴシック"/>
          </a:endParaRPr>
        </a:p>
      </xdr:txBody>
    </xdr:sp>
    <xdr:clientData/>
  </xdr:oneCellAnchor>
  <xdr:twoCellAnchor>
    <xdr:from>
      <xdr:col>4</xdr:col>
      <xdr:colOff>1028700</xdr:colOff>
      <xdr:row>33</xdr:row>
      <xdr:rowOff>225458</xdr:rowOff>
    </xdr:from>
    <xdr:to>
      <xdr:col>5</xdr:col>
      <xdr:colOff>73025</xdr:colOff>
      <xdr:row>33</xdr:row>
      <xdr:rowOff>225458</xdr:rowOff>
    </xdr:to>
    <xdr:cxnSp macro="">
      <xdr:nvCxnSpPr>
        <xdr:cNvPr id="109" name="直線コネクタ 108"/>
        <xdr:cNvCxnSpPr/>
      </xdr:nvCxnSpPr>
      <xdr:spPr bwMode="auto">
        <a:xfrm>
          <a:off x="5562600" y="6150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45847</xdr:rowOff>
    </xdr:from>
    <xdr:to>
      <xdr:col>4</xdr:col>
      <xdr:colOff>1117600</xdr:colOff>
      <xdr:row>37</xdr:row>
      <xdr:rowOff>23124</xdr:rowOff>
    </xdr:to>
    <xdr:cxnSp macro="">
      <xdr:nvCxnSpPr>
        <xdr:cNvPr id="110" name="直線コネクタ 109"/>
        <xdr:cNvCxnSpPr/>
      </xdr:nvCxnSpPr>
      <xdr:spPr bwMode="auto">
        <a:xfrm>
          <a:off x="5003800" y="6999097"/>
          <a:ext cx="647700" cy="148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146105</xdr:rowOff>
    </xdr:from>
    <xdr:ext cx="762000" cy="259045"/>
    <xdr:sp macro="" textlink="">
      <xdr:nvSpPr>
        <xdr:cNvPr id="111" name="人口1人当たり決算額の推移平均値テキスト445"/>
        <xdr:cNvSpPr txBox="1"/>
      </xdr:nvSpPr>
      <xdr:spPr>
        <a:xfrm>
          <a:off x="5740400" y="6756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301028</xdr:rowOff>
    </xdr:from>
    <xdr:to>
      <xdr:col>5</xdr:col>
      <xdr:colOff>34925</xdr:colOff>
      <xdr:row>36</xdr:row>
      <xdr:rowOff>59728</xdr:rowOff>
    </xdr:to>
    <xdr:sp macro="" textlink="">
      <xdr:nvSpPr>
        <xdr:cNvPr id="112" name="フローチャート : 判断 111"/>
        <xdr:cNvSpPr/>
      </xdr:nvSpPr>
      <xdr:spPr bwMode="auto">
        <a:xfrm>
          <a:off x="56007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7305</xdr:rowOff>
    </xdr:from>
    <xdr:to>
      <xdr:col>4</xdr:col>
      <xdr:colOff>469900</xdr:colOff>
      <xdr:row>36</xdr:row>
      <xdr:rowOff>45847</xdr:rowOff>
    </xdr:to>
    <xdr:cxnSp macro="">
      <xdr:nvCxnSpPr>
        <xdr:cNvPr id="113" name="直線コネクタ 112"/>
        <xdr:cNvCxnSpPr/>
      </xdr:nvCxnSpPr>
      <xdr:spPr bwMode="auto">
        <a:xfrm>
          <a:off x="4305300" y="6960555"/>
          <a:ext cx="698500" cy="38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4" name="フローチャート : 判断 113"/>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69151</xdr:rowOff>
    </xdr:from>
    <xdr:ext cx="736600" cy="259045"/>
    <xdr:sp macro="" textlink="">
      <xdr:nvSpPr>
        <xdr:cNvPr id="115" name="テキスト ボックス 114"/>
        <xdr:cNvSpPr txBox="1"/>
      </xdr:nvSpPr>
      <xdr:spPr>
        <a:xfrm>
          <a:off x="4622800" y="6679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183716</xdr:rowOff>
    </xdr:from>
    <xdr:to>
      <xdr:col>3</xdr:col>
      <xdr:colOff>904875</xdr:colOff>
      <xdr:row>36</xdr:row>
      <xdr:rowOff>7305</xdr:rowOff>
    </xdr:to>
    <xdr:cxnSp macro="">
      <xdr:nvCxnSpPr>
        <xdr:cNvPr id="116" name="直線コネクタ 115"/>
        <xdr:cNvCxnSpPr/>
      </xdr:nvCxnSpPr>
      <xdr:spPr bwMode="auto">
        <a:xfrm>
          <a:off x="3606800" y="6794066"/>
          <a:ext cx="698500" cy="166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7" name="フローチャート : 判断 116"/>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8092</xdr:rowOff>
    </xdr:from>
    <xdr:ext cx="762000" cy="259045"/>
    <xdr:sp macro="" textlink="">
      <xdr:nvSpPr>
        <xdr:cNvPr id="118" name="テキスト ボックス 117"/>
        <xdr:cNvSpPr txBox="1"/>
      </xdr:nvSpPr>
      <xdr:spPr>
        <a:xfrm>
          <a:off x="3924300" y="66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70810</xdr:rowOff>
    </xdr:from>
    <xdr:to>
      <xdr:col>3</xdr:col>
      <xdr:colOff>206375</xdr:colOff>
      <xdr:row>35</xdr:row>
      <xdr:rowOff>183716</xdr:rowOff>
    </xdr:to>
    <xdr:cxnSp macro="">
      <xdr:nvCxnSpPr>
        <xdr:cNvPr id="119" name="直線コネクタ 118"/>
        <xdr:cNvCxnSpPr/>
      </xdr:nvCxnSpPr>
      <xdr:spPr bwMode="auto">
        <a:xfrm>
          <a:off x="2908300" y="6681160"/>
          <a:ext cx="698500" cy="112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0" name="フローチャート : 判断 119"/>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290341</xdr:rowOff>
    </xdr:from>
    <xdr:ext cx="762000" cy="259045"/>
    <xdr:sp macro="" textlink="">
      <xdr:nvSpPr>
        <xdr:cNvPr id="121" name="テキスト ボックス 120"/>
        <xdr:cNvSpPr txBox="1"/>
      </xdr:nvSpPr>
      <xdr:spPr>
        <a:xfrm>
          <a:off x="3225800" y="6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2" name="フローチャート : 判断 121"/>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240278</xdr:rowOff>
    </xdr:from>
    <xdr:ext cx="762000" cy="259045"/>
    <xdr:sp macro="" textlink="">
      <xdr:nvSpPr>
        <xdr:cNvPr id="123" name="テキスト ボックス 122"/>
        <xdr:cNvSpPr txBox="1"/>
      </xdr:nvSpPr>
      <xdr:spPr>
        <a:xfrm>
          <a:off x="2527300" y="68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143774</xdr:rowOff>
    </xdr:from>
    <xdr:to>
      <xdr:col>5</xdr:col>
      <xdr:colOff>34925</xdr:colOff>
      <xdr:row>37</xdr:row>
      <xdr:rowOff>73924</xdr:rowOff>
    </xdr:to>
    <xdr:sp macro="" textlink="">
      <xdr:nvSpPr>
        <xdr:cNvPr id="129" name="円/楕円 128"/>
        <xdr:cNvSpPr/>
      </xdr:nvSpPr>
      <xdr:spPr bwMode="auto">
        <a:xfrm>
          <a:off x="5600700" y="7097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115851</xdr:rowOff>
    </xdr:from>
    <xdr:ext cx="762000" cy="259045"/>
    <xdr:sp macro="" textlink="">
      <xdr:nvSpPr>
        <xdr:cNvPr id="130" name="人口1人当たり決算額の推移該当値テキスト445"/>
        <xdr:cNvSpPr txBox="1"/>
      </xdr:nvSpPr>
      <xdr:spPr>
        <a:xfrm>
          <a:off x="5740400" y="706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14,544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337947</xdr:rowOff>
    </xdr:from>
    <xdr:to>
      <xdr:col>4</xdr:col>
      <xdr:colOff>520700</xdr:colOff>
      <xdr:row>36</xdr:row>
      <xdr:rowOff>96647</xdr:rowOff>
    </xdr:to>
    <xdr:sp macro="" textlink="">
      <xdr:nvSpPr>
        <xdr:cNvPr id="131" name="円/楕円 130"/>
        <xdr:cNvSpPr/>
      </xdr:nvSpPr>
      <xdr:spPr bwMode="auto">
        <a:xfrm>
          <a:off x="4953000" y="6948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81424</xdr:rowOff>
    </xdr:from>
    <xdr:ext cx="736600" cy="259045"/>
    <xdr:sp macro="" textlink="">
      <xdr:nvSpPr>
        <xdr:cNvPr id="132" name="テキスト ボックス 131"/>
        <xdr:cNvSpPr txBox="1"/>
      </xdr:nvSpPr>
      <xdr:spPr>
        <a:xfrm>
          <a:off x="4622800" y="7034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21,050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299405</xdr:rowOff>
    </xdr:from>
    <xdr:to>
      <xdr:col>3</xdr:col>
      <xdr:colOff>955675</xdr:colOff>
      <xdr:row>36</xdr:row>
      <xdr:rowOff>58105</xdr:rowOff>
    </xdr:to>
    <xdr:sp macro="" textlink="">
      <xdr:nvSpPr>
        <xdr:cNvPr id="133" name="円/楕円 132"/>
        <xdr:cNvSpPr/>
      </xdr:nvSpPr>
      <xdr:spPr bwMode="auto">
        <a:xfrm>
          <a:off x="4254500" y="6909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42882</xdr:rowOff>
    </xdr:from>
    <xdr:ext cx="762000" cy="259045"/>
    <xdr:sp macro="" textlink="">
      <xdr:nvSpPr>
        <xdr:cNvPr id="134" name="テキスト ボックス 133"/>
        <xdr:cNvSpPr txBox="1"/>
      </xdr:nvSpPr>
      <xdr:spPr>
        <a:xfrm>
          <a:off x="3924300" y="6996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22,736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132916</xdr:rowOff>
    </xdr:from>
    <xdr:to>
      <xdr:col>3</xdr:col>
      <xdr:colOff>257175</xdr:colOff>
      <xdr:row>35</xdr:row>
      <xdr:rowOff>234516</xdr:rowOff>
    </xdr:to>
    <xdr:sp macro="" textlink="">
      <xdr:nvSpPr>
        <xdr:cNvPr id="135" name="円/楕円 134"/>
        <xdr:cNvSpPr/>
      </xdr:nvSpPr>
      <xdr:spPr bwMode="auto">
        <a:xfrm>
          <a:off x="3556000" y="6743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244693</xdr:rowOff>
    </xdr:from>
    <xdr:ext cx="762000" cy="259045"/>
    <xdr:sp macro="" textlink="">
      <xdr:nvSpPr>
        <xdr:cNvPr id="136" name="テキスト ボックス 135"/>
        <xdr:cNvSpPr txBox="1"/>
      </xdr:nvSpPr>
      <xdr:spPr>
        <a:xfrm>
          <a:off x="3225800" y="6512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30,019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20010</xdr:rowOff>
    </xdr:from>
    <xdr:to>
      <xdr:col>2</xdr:col>
      <xdr:colOff>692150</xdr:colOff>
      <xdr:row>35</xdr:row>
      <xdr:rowOff>121610</xdr:rowOff>
    </xdr:to>
    <xdr:sp macro="" textlink="">
      <xdr:nvSpPr>
        <xdr:cNvPr id="137" name="円/楕円 136"/>
        <xdr:cNvSpPr/>
      </xdr:nvSpPr>
      <xdr:spPr bwMode="auto">
        <a:xfrm>
          <a:off x="2857500" y="6630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131787</xdr:rowOff>
    </xdr:from>
    <xdr:ext cx="762000" cy="259045"/>
    <xdr:sp macro="" textlink="">
      <xdr:nvSpPr>
        <xdr:cNvPr id="138" name="テキスト ボックス 137"/>
        <xdr:cNvSpPr txBox="1"/>
      </xdr:nvSpPr>
      <xdr:spPr>
        <a:xfrm>
          <a:off x="2527300" y="63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徳島県東みよし町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14,943
14,852
122.48
8,634,295
7,970,108
548,247
5,171,750
10,073,426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26223</xdr:rowOff>
    </xdr:from>
    <xdr:to>
      <xdr:col>6</xdr:col>
      <xdr:colOff>510540</xdr:colOff>
      <xdr:row>39</xdr:row>
      <xdr:rowOff>34651</xdr:rowOff>
    </xdr:to>
    <xdr:cxnSp macro="">
      <xdr:nvCxnSpPr>
        <xdr:cNvPr id="56" name="直線コネクタ 55"/>
        <xdr:cNvCxnSpPr/>
      </xdr:nvCxnSpPr>
      <xdr:spPr>
        <a:xfrm flipV="1">
          <a:off x="4633595" y="5341173"/>
          <a:ext cx="1270" cy="138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38478</xdr:rowOff>
    </xdr:from>
    <xdr:ext cx="534377" cy="259045"/>
    <xdr:sp macro="" textlink="">
      <xdr:nvSpPr>
        <xdr:cNvPr id="57" name="人件費最小値テキスト"/>
        <xdr:cNvSpPr txBox="1"/>
      </xdr:nvSpPr>
      <xdr:spPr>
        <a:xfrm>
          <a:off x="4686300" y="67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51,286</a:t>
          </a:r>
          <a:endParaRPr kumimoji="1" lang="ja-JP" altLang="en-US" sz="1000" b="1">
            <a:latin typeface="ＭＳ Ｐゴシック"/>
          </a:endParaRPr>
        </a:p>
      </xdr:txBody>
    </xdr:sp>
    <xdr:clientData/>
  </xdr:oneCellAnchor>
  <xdr:twoCellAnchor>
    <xdr:from>
      <xdr:col>6</xdr:col>
      <xdr:colOff>422275</xdr:colOff>
      <xdr:row>39</xdr:row>
      <xdr:rowOff>34651</xdr:rowOff>
    </xdr:from>
    <xdr:to>
      <xdr:col>6</xdr:col>
      <xdr:colOff>600075</xdr:colOff>
      <xdr:row>39</xdr:row>
      <xdr:rowOff>34651</xdr:rowOff>
    </xdr:to>
    <xdr:cxnSp macro="">
      <xdr:nvCxnSpPr>
        <xdr:cNvPr id="58" name="直線コネクタ 57"/>
        <xdr:cNvCxnSpPr/>
      </xdr:nvCxnSpPr>
      <xdr:spPr>
        <a:xfrm>
          <a:off x="4546600" y="672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144350</xdr:rowOff>
    </xdr:from>
    <xdr:ext cx="599010" cy="259045"/>
    <xdr:sp macro="" textlink="">
      <xdr:nvSpPr>
        <xdr:cNvPr id="59" name="人件費最大値テキスト"/>
        <xdr:cNvSpPr txBox="1"/>
      </xdr:nvSpPr>
      <xdr:spPr>
        <a:xfrm>
          <a:off x="4686300" y="511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232,392</a:t>
          </a:r>
          <a:endParaRPr kumimoji="1" lang="ja-JP" altLang="en-US" sz="1000" b="1">
            <a:latin typeface="ＭＳ Ｐゴシック"/>
          </a:endParaRPr>
        </a:p>
      </xdr:txBody>
    </xdr:sp>
    <xdr:clientData/>
  </xdr:oneCellAnchor>
  <xdr:twoCellAnchor>
    <xdr:from>
      <xdr:col>6</xdr:col>
      <xdr:colOff>422275</xdr:colOff>
      <xdr:row>31</xdr:row>
      <xdr:rowOff>26223</xdr:rowOff>
    </xdr:from>
    <xdr:to>
      <xdr:col>6</xdr:col>
      <xdr:colOff>600075</xdr:colOff>
      <xdr:row>31</xdr:row>
      <xdr:rowOff>26223</xdr:rowOff>
    </xdr:to>
    <xdr:cxnSp macro="">
      <xdr:nvCxnSpPr>
        <xdr:cNvPr id="60" name="直線コネクタ 59"/>
        <xdr:cNvCxnSpPr/>
      </xdr:nvCxnSpPr>
      <xdr:spPr>
        <a:xfrm>
          <a:off x="4546600" y="534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45974</xdr:rowOff>
    </xdr:from>
    <xdr:to>
      <xdr:col>6</xdr:col>
      <xdr:colOff>511175</xdr:colOff>
      <xdr:row>37</xdr:row>
      <xdr:rowOff>58936</xdr:rowOff>
    </xdr:to>
    <xdr:cxnSp macro="">
      <xdr:nvCxnSpPr>
        <xdr:cNvPr id="61" name="直線コネクタ 60"/>
        <xdr:cNvCxnSpPr/>
      </xdr:nvCxnSpPr>
      <xdr:spPr>
        <a:xfrm flipV="1">
          <a:off x="3797300" y="6389624"/>
          <a:ext cx="838200" cy="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20708</xdr:rowOff>
    </xdr:from>
    <xdr:ext cx="534377" cy="259045"/>
    <xdr:sp macro="" textlink="">
      <xdr:nvSpPr>
        <xdr:cNvPr id="62" name="人件費平均値テキスト"/>
        <xdr:cNvSpPr txBox="1"/>
      </xdr:nvSpPr>
      <xdr:spPr>
        <a:xfrm>
          <a:off x="4686300" y="636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42281</xdr:rowOff>
    </xdr:from>
    <xdr:to>
      <xdr:col>6</xdr:col>
      <xdr:colOff>561975</xdr:colOff>
      <xdr:row>37</xdr:row>
      <xdr:rowOff>143881</xdr:rowOff>
    </xdr:to>
    <xdr:sp macro="" textlink="">
      <xdr:nvSpPr>
        <xdr:cNvPr id="63" name="フローチャート : 判断 62"/>
        <xdr:cNvSpPr/>
      </xdr:nvSpPr>
      <xdr:spPr>
        <a:xfrm>
          <a:off x="45847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58936</xdr:rowOff>
    </xdr:from>
    <xdr:to>
      <xdr:col>5</xdr:col>
      <xdr:colOff>358775</xdr:colOff>
      <xdr:row>37</xdr:row>
      <xdr:rowOff>93500</xdr:rowOff>
    </xdr:to>
    <xdr:cxnSp macro="">
      <xdr:nvCxnSpPr>
        <xdr:cNvPr id="64" name="直線コネクタ 63"/>
        <xdr:cNvCxnSpPr/>
      </xdr:nvCxnSpPr>
      <xdr:spPr>
        <a:xfrm flipV="1">
          <a:off x="2908300" y="6402586"/>
          <a:ext cx="889000" cy="3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124721</xdr:rowOff>
    </xdr:from>
    <xdr:to>
      <xdr:col>5</xdr:col>
      <xdr:colOff>409575</xdr:colOff>
      <xdr:row>38</xdr:row>
      <xdr:rowOff>54871</xdr:rowOff>
    </xdr:to>
    <xdr:sp macro="" textlink="">
      <xdr:nvSpPr>
        <xdr:cNvPr id="65" name="フローチャート : 判断 64"/>
        <xdr:cNvSpPr/>
      </xdr:nvSpPr>
      <xdr:spPr>
        <a:xfrm>
          <a:off x="3746500" y="646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45999</xdr:rowOff>
    </xdr:from>
    <xdr:ext cx="534377" cy="259045"/>
    <xdr:sp macro="" textlink="">
      <xdr:nvSpPr>
        <xdr:cNvPr id="66" name="テキスト ボックス 65"/>
        <xdr:cNvSpPr txBox="1"/>
      </xdr:nvSpPr>
      <xdr:spPr>
        <a:xfrm>
          <a:off x="3530111" y="65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70746</xdr:rowOff>
    </xdr:from>
    <xdr:to>
      <xdr:col>4</xdr:col>
      <xdr:colOff>155575</xdr:colOff>
      <xdr:row>37</xdr:row>
      <xdr:rowOff>93500</xdr:rowOff>
    </xdr:to>
    <xdr:cxnSp macro="">
      <xdr:nvCxnSpPr>
        <xdr:cNvPr id="67" name="直線コネクタ 66"/>
        <xdr:cNvCxnSpPr/>
      </xdr:nvCxnSpPr>
      <xdr:spPr>
        <a:xfrm>
          <a:off x="2019300" y="6414396"/>
          <a:ext cx="889000" cy="2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130940</xdr:rowOff>
    </xdr:from>
    <xdr:to>
      <xdr:col>4</xdr:col>
      <xdr:colOff>206375</xdr:colOff>
      <xdr:row>38</xdr:row>
      <xdr:rowOff>61089</xdr:rowOff>
    </xdr:to>
    <xdr:sp macro="" textlink="">
      <xdr:nvSpPr>
        <xdr:cNvPr id="68" name="フローチャート : 判断 67"/>
        <xdr:cNvSpPr/>
      </xdr:nvSpPr>
      <xdr:spPr>
        <a:xfrm>
          <a:off x="2857500" y="64745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52216</xdr:rowOff>
    </xdr:from>
    <xdr:ext cx="534377" cy="259045"/>
    <xdr:sp macro="" textlink="">
      <xdr:nvSpPr>
        <xdr:cNvPr id="69" name="テキスト ボックス 68"/>
        <xdr:cNvSpPr txBox="1"/>
      </xdr:nvSpPr>
      <xdr:spPr>
        <a:xfrm>
          <a:off x="2641111" y="656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7318</xdr:rowOff>
    </xdr:from>
    <xdr:to>
      <xdr:col>2</xdr:col>
      <xdr:colOff>638175</xdr:colOff>
      <xdr:row>37</xdr:row>
      <xdr:rowOff>70746</xdr:rowOff>
    </xdr:to>
    <xdr:cxnSp macro="">
      <xdr:nvCxnSpPr>
        <xdr:cNvPr id="70" name="直線コネクタ 69"/>
        <xdr:cNvCxnSpPr/>
      </xdr:nvCxnSpPr>
      <xdr:spPr>
        <a:xfrm>
          <a:off x="1130300" y="6350968"/>
          <a:ext cx="889000" cy="6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115303</xdr:rowOff>
    </xdr:from>
    <xdr:to>
      <xdr:col>3</xdr:col>
      <xdr:colOff>3175</xdr:colOff>
      <xdr:row>38</xdr:row>
      <xdr:rowOff>45453</xdr:rowOff>
    </xdr:to>
    <xdr:sp macro="" textlink="">
      <xdr:nvSpPr>
        <xdr:cNvPr id="71" name="フローチャート : 判断 70"/>
        <xdr:cNvSpPr/>
      </xdr:nvSpPr>
      <xdr:spPr>
        <a:xfrm>
          <a:off x="1968500" y="645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36580</xdr:rowOff>
    </xdr:from>
    <xdr:ext cx="534377" cy="259045"/>
    <xdr:sp macro="" textlink="">
      <xdr:nvSpPr>
        <xdr:cNvPr id="72" name="テキスト ボックス 71"/>
        <xdr:cNvSpPr txBox="1"/>
      </xdr:nvSpPr>
      <xdr:spPr>
        <a:xfrm>
          <a:off x="1752111" y="655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98044</xdr:rowOff>
    </xdr:from>
    <xdr:to>
      <xdr:col>1</xdr:col>
      <xdr:colOff>485775</xdr:colOff>
      <xdr:row>38</xdr:row>
      <xdr:rowOff>28194</xdr:rowOff>
    </xdr:to>
    <xdr:sp macro="" textlink="">
      <xdr:nvSpPr>
        <xdr:cNvPr id="73" name="フローチャート : 判断 72"/>
        <xdr:cNvSpPr/>
      </xdr:nvSpPr>
      <xdr:spPr>
        <a:xfrm>
          <a:off x="1079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19321</xdr:rowOff>
    </xdr:from>
    <xdr:ext cx="534377" cy="259045"/>
    <xdr:sp macro="" textlink="">
      <xdr:nvSpPr>
        <xdr:cNvPr id="74" name="テキスト ボックス 73"/>
        <xdr:cNvSpPr txBox="1"/>
      </xdr:nvSpPr>
      <xdr:spPr>
        <a:xfrm>
          <a:off x="863111" y="653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166624</xdr:rowOff>
    </xdr:from>
    <xdr:to>
      <xdr:col>6</xdr:col>
      <xdr:colOff>561975</xdr:colOff>
      <xdr:row>37</xdr:row>
      <xdr:rowOff>96774</xdr:rowOff>
    </xdr:to>
    <xdr:sp macro="" textlink="">
      <xdr:nvSpPr>
        <xdr:cNvPr id="80" name="円/楕円 79"/>
        <xdr:cNvSpPr/>
      </xdr:nvSpPr>
      <xdr:spPr>
        <a:xfrm>
          <a:off x="45847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18051</xdr:rowOff>
    </xdr:from>
    <xdr:ext cx="534377" cy="259045"/>
    <xdr:sp macro="" textlink="">
      <xdr:nvSpPr>
        <xdr:cNvPr id="81" name="人件費該当値テキスト"/>
        <xdr:cNvSpPr txBox="1"/>
      </xdr:nvSpPr>
      <xdr:spPr>
        <a:xfrm>
          <a:off x="4686300" y="61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94,800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8136</xdr:rowOff>
    </xdr:from>
    <xdr:to>
      <xdr:col>5</xdr:col>
      <xdr:colOff>409575</xdr:colOff>
      <xdr:row>37</xdr:row>
      <xdr:rowOff>109736</xdr:rowOff>
    </xdr:to>
    <xdr:sp macro="" textlink="">
      <xdr:nvSpPr>
        <xdr:cNvPr id="82" name="円/楕円 81"/>
        <xdr:cNvSpPr/>
      </xdr:nvSpPr>
      <xdr:spPr>
        <a:xfrm>
          <a:off x="3746500" y="635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126263</xdr:rowOff>
    </xdr:from>
    <xdr:ext cx="534377" cy="259045"/>
    <xdr:sp macro="" textlink="">
      <xdr:nvSpPr>
        <xdr:cNvPr id="83" name="テキスト ボックス 82"/>
        <xdr:cNvSpPr txBox="1"/>
      </xdr:nvSpPr>
      <xdr:spPr>
        <a:xfrm>
          <a:off x="3530111" y="612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93,099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42700</xdr:rowOff>
    </xdr:from>
    <xdr:to>
      <xdr:col>4</xdr:col>
      <xdr:colOff>206375</xdr:colOff>
      <xdr:row>37</xdr:row>
      <xdr:rowOff>144300</xdr:rowOff>
    </xdr:to>
    <xdr:sp macro="" textlink="">
      <xdr:nvSpPr>
        <xdr:cNvPr id="84" name="円/楕円 83"/>
        <xdr:cNvSpPr/>
      </xdr:nvSpPr>
      <xdr:spPr>
        <a:xfrm>
          <a:off x="2857500" y="638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160827</xdr:rowOff>
    </xdr:from>
    <xdr:ext cx="534377" cy="259045"/>
    <xdr:sp macro="" textlink="">
      <xdr:nvSpPr>
        <xdr:cNvPr id="85" name="テキスト ボックス 84"/>
        <xdr:cNvSpPr txBox="1"/>
      </xdr:nvSpPr>
      <xdr:spPr>
        <a:xfrm>
          <a:off x="2641111" y="616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88,563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19946</xdr:rowOff>
    </xdr:from>
    <xdr:to>
      <xdr:col>3</xdr:col>
      <xdr:colOff>3175</xdr:colOff>
      <xdr:row>37</xdr:row>
      <xdr:rowOff>121546</xdr:rowOff>
    </xdr:to>
    <xdr:sp macro="" textlink="">
      <xdr:nvSpPr>
        <xdr:cNvPr id="86" name="円/楕円 85"/>
        <xdr:cNvSpPr/>
      </xdr:nvSpPr>
      <xdr:spPr>
        <a:xfrm>
          <a:off x="1968500" y="636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138073</xdr:rowOff>
    </xdr:from>
    <xdr:ext cx="534377" cy="259045"/>
    <xdr:sp macro="" textlink="">
      <xdr:nvSpPr>
        <xdr:cNvPr id="87" name="テキスト ボックス 86"/>
        <xdr:cNvSpPr txBox="1"/>
      </xdr:nvSpPr>
      <xdr:spPr>
        <a:xfrm>
          <a:off x="1752111" y="613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91,549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127968</xdr:rowOff>
    </xdr:from>
    <xdr:to>
      <xdr:col>1</xdr:col>
      <xdr:colOff>485775</xdr:colOff>
      <xdr:row>37</xdr:row>
      <xdr:rowOff>58118</xdr:rowOff>
    </xdr:to>
    <xdr:sp macro="" textlink="">
      <xdr:nvSpPr>
        <xdr:cNvPr id="88" name="円/楕円 87"/>
        <xdr:cNvSpPr/>
      </xdr:nvSpPr>
      <xdr:spPr>
        <a:xfrm>
          <a:off x="1079500" y="63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74645</xdr:rowOff>
    </xdr:from>
    <xdr:ext cx="534377" cy="259045"/>
    <xdr:sp macro="" textlink="">
      <xdr:nvSpPr>
        <xdr:cNvPr id="89" name="テキスト ボックス 88"/>
        <xdr:cNvSpPr txBox="1"/>
      </xdr:nvSpPr>
      <xdr:spPr>
        <a:xfrm>
          <a:off x="863111" y="607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24496</xdr:rowOff>
    </xdr:from>
    <xdr:to>
      <xdr:col>6</xdr:col>
      <xdr:colOff>510540</xdr:colOff>
      <xdr:row>59</xdr:row>
      <xdr:rowOff>31801</xdr:rowOff>
    </xdr:to>
    <xdr:cxnSp macro="">
      <xdr:nvCxnSpPr>
        <xdr:cNvPr id="116" name="直線コネクタ 115"/>
        <xdr:cNvCxnSpPr/>
      </xdr:nvCxnSpPr>
      <xdr:spPr>
        <a:xfrm flipV="1">
          <a:off x="4633595" y="8596996"/>
          <a:ext cx="1270" cy="155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35628</xdr:rowOff>
    </xdr:from>
    <xdr:ext cx="534377" cy="259045"/>
    <xdr:sp macro="" textlink="">
      <xdr:nvSpPr>
        <xdr:cNvPr id="117" name="物件費最小値テキスト"/>
        <xdr:cNvSpPr txBox="1"/>
      </xdr:nvSpPr>
      <xdr:spPr>
        <a:xfrm>
          <a:off x="4686300" y="101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36,162</a:t>
          </a:r>
          <a:endParaRPr kumimoji="1" lang="ja-JP" altLang="en-US" sz="1000" b="1">
            <a:latin typeface="ＭＳ Ｐゴシック"/>
          </a:endParaRPr>
        </a:p>
      </xdr:txBody>
    </xdr:sp>
    <xdr:clientData/>
  </xdr:oneCellAnchor>
  <xdr:twoCellAnchor>
    <xdr:from>
      <xdr:col>6</xdr:col>
      <xdr:colOff>422275</xdr:colOff>
      <xdr:row>59</xdr:row>
      <xdr:rowOff>31801</xdr:rowOff>
    </xdr:from>
    <xdr:to>
      <xdr:col>6</xdr:col>
      <xdr:colOff>600075</xdr:colOff>
      <xdr:row>59</xdr:row>
      <xdr:rowOff>31801</xdr:rowOff>
    </xdr:to>
    <xdr:cxnSp macro="">
      <xdr:nvCxnSpPr>
        <xdr:cNvPr id="118" name="直線コネクタ 117"/>
        <xdr:cNvCxnSpPr/>
      </xdr:nvCxnSpPr>
      <xdr:spPr>
        <a:xfrm>
          <a:off x="4546600" y="10147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142623</xdr:rowOff>
    </xdr:from>
    <xdr:ext cx="599010" cy="259045"/>
    <xdr:sp macro="" textlink="">
      <xdr:nvSpPr>
        <xdr:cNvPr id="119" name="物件費最大値テキスト"/>
        <xdr:cNvSpPr txBox="1"/>
      </xdr:nvSpPr>
      <xdr:spPr>
        <a:xfrm>
          <a:off x="4686300" y="837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178,583</a:t>
          </a:r>
          <a:endParaRPr kumimoji="1" lang="ja-JP" altLang="en-US" sz="1000" b="1">
            <a:latin typeface="ＭＳ Ｐゴシック"/>
          </a:endParaRPr>
        </a:p>
      </xdr:txBody>
    </xdr:sp>
    <xdr:clientData/>
  </xdr:oneCellAnchor>
  <xdr:twoCellAnchor>
    <xdr:from>
      <xdr:col>6</xdr:col>
      <xdr:colOff>422275</xdr:colOff>
      <xdr:row>50</xdr:row>
      <xdr:rowOff>24496</xdr:rowOff>
    </xdr:from>
    <xdr:to>
      <xdr:col>6</xdr:col>
      <xdr:colOff>600075</xdr:colOff>
      <xdr:row>50</xdr:row>
      <xdr:rowOff>24496</xdr:rowOff>
    </xdr:to>
    <xdr:cxnSp macro="">
      <xdr:nvCxnSpPr>
        <xdr:cNvPr id="120" name="直線コネクタ 119"/>
        <xdr:cNvCxnSpPr/>
      </xdr:nvCxnSpPr>
      <xdr:spPr>
        <a:xfrm>
          <a:off x="4546600" y="859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87905</xdr:rowOff>
    </xdr:from>
    <xdr:to>
      <xdr:col>6</xdr:col>
      <xdr:colOff>511175</xdr:colOff>
      <xdr:row>57</xdr:row>
      <xdr:rowOff>20578</xdr:rowOff>
    </xdr:to>
    <xdr:cxnSp macro="">
      <xdr:nvCxnSpPr>
        <xdr:cNvPr id="121" name="直線コネクタ 120"/>
        <xdr:cNvCxnSpPr/>
      </xdr:nvCxnSpPr>
      <xdr:spPr>
        <a:xfrm flipV="1">
          <a:off x="3797300" y="9689105"/>
          <a:ext cx="838200" cy="10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45417</xdr:rowOff>
    </xdr:from>
    <xdr:ext cx="534377" cy="259045"/>
    <xdr:sp macro="" textlink="">
      <xdr:nvSpPr>
        <xdr:cNvPr id="122" name="物件費平均値テキスト"/>
        <xdr:cNvSpPr txBox="1"/>
      </xdr:nvSpPr>
      <xdr:spPr>
        <a:xfrm>
          <a:off x="4686300" y="9475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22540</xdr:rowOff>
    </xdr:from>
    <xdr:to>
      <xdr:col>6</xdr:col>
      <xdr:colOff>561975</xdr:colOff>
      <xdr:row>56</xdr:row>
      <xdr:rowOff>124140</xdr:rowOff>
    </xdr:to>
    <xdr:sp macro="" textlink="">
      <xdr:nvSpPr>
        <xdr:cNvPr id="123" name="フローチャート : 判断 122"/>
        <xdr:cNvSpPr/>
      </xdr:nvSpPr>
      <xdr:spPr>
        <a:xfrm>
          <a:off x="4584700" y="96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20578</xdr:rowOff>
    </xdr:from>
    <xdr:to>
      <xdr:col>5</xdr:col>
      <xdr:colOff>358775</xdr:colOff>
      <xdr:row>57</xdr:row>
      <xdr:rowOff>78457</xdr:rowOff>
    </xdr:to>
    <xdr:cxnSp macro="">
      <xdr:nvCxnSpPr>
        <xdr:cNvPr id="124" name="直線コネクタ 123"/>
        <xdr:cNvCxnSpPr/>
      </xdr:nvCxnSpPr>
      <xdr:spPr>
        <a:xfrm flipV="1">
          <a:off x="2908300" y="9793228"/>
          <a:ext cx="889000" cy="5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119456</xdr:rowOff>
    </xdr:from>
    <xdr:to>
      <xdr:col>5</xdr:col>
      <xdr:colOff>409575</xdr:colOff>
      <xdr:row>57</xdr:row>
      <xdr:rowOff>49606</xdr:rowOff>
    </xdr:to>
    <xdr:sp macro="" textlink="">
      <xdr:nvSpPr>
        <xdr:cNvPr id="125" name="フローチャート : 判断 124"/>
        <xdr:cNvSpPr/>
      </xdr:nvSpPr>
      <xdr:spPr>
        <a:xfrm>
          <a:off x="3746500" y="972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66133</xdr:rowOff>
    </xdr:from>
    <xdr:ext cx="534377" cy="259045"/>
    <xdr:sp macro="" textlink="">
      <xdr:nvSpPr>
        <xdr:cNvPr id="126" name="テキスト ボックス 125"/>
        <xdr:cNvSpPr txBox="1"/>
      </xdr:nvSpPr>
      <xdr:spPr>
        <a:xfrm>
          <a:off x="3530111" y="949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78457</xdr:rowOff>
    </xdr:from>
    <xdr:to>
      <xdr:col>4</xdr:col>
      <xdr:colOff>155575</xdr:colOff>
      <xdr:row>57</xdr:row>
      <xdr:rowOff>95166</xdr:rowOff>
    </xdr:to>
    <xdr:cxnSp macro="">
      <xdr:nvCxnSpPr>
        <xdr:cNvPr id="127" name="直線コネクタ 126"/>
        <xdr:cNvCxnSpPr/>
      </xdr:nvCxnSpPr>
      <xdr:spPr>
        <a:xfrm flipV="1">
          <a:off x="2019300" y="9851107"/>
          <a:ext cx="889000" cy="1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38238</xdr:rowOff>
    </xdr:from>
    <xdr:to>
      <xdr:col>4</xdr:col>
      <xdr:colOff>206375</xdr:colOff>
      <xdr:row>57</xdr:row>
      <xdr:rowOff>139838</xdr:rowOff>
    </xdr:to>
    <xdr:sp macro="" textlink="">
      <xdr:nvSpPr>
        <xdr:cNvPr id="128" name="フローチャート : 判断 127"/>
        <xdr:cNvSpPr/>
      </xdr:nvSpPr>
      <xdr:spPr>
        <a:xfrm>
          <a:off x="2857500" y="98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130965</xdr:rowOff>
    </xdr:from>
    <xdr:ext cx="534377" cy="259045"/>
    <xdr:sp macro="" textlink="">
      <xdr:nvSpPr>
        <xdr:cNvPr id="129" name="テキスト ボックス 128"/>
        <xdr:cNvSpPr txBox="1"/>
      </xdr:nvSpPr>
      <xdr:spPr>
        <a:xfrm>
          <a:off x="2641111" y="99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68138</xdr:rowOff>
    </xdr:from>
    <xdr:to>
      <xdr:col>2</xdr:col>
      <xdr:colOff>638175</xdr:colOff>
      <xdr:row>57</xdr:row>
      <xdr:rowOff>95166</xdr:rowOff>
    </xdr:to>
    <xdr:cxnSp macro="">
      <xdr:nvCxnSpPr>
        <xdr:cNvPr id="130" name="直線コネクタ 129"/>
        <xdr:cNvCxnSpPr/>
      </xdr:nvCxnSpPr>
      <xdr:spPr>
        <a:xfrm>
          <a:off x="1130300" y="9840788"/>
          <a:ext cx="889000" cy="2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27744</xdr:rowOff>
    </xdr:from>
    <xdr:to>
      <xdr:col>3</xdr:col>
      <xdr:colOff>3175</xdr:colOff>
      <xdr:row>57</xdr:row>
      <xdr:rowOff>129344</xdr:rowOff>
    </xdr:to>
    <xdr:sp macro="" textlink="">
      <xdr:nvSpPr>
        <xdr:cNvPr id="131" name="フローチャート : 判断 130"/>
        <xdr:cNvSpPr/>
      </xdr:nvSpPr>
      <xdr:spPr>
        <a:xfrm>
          <a:off x="1968500" y="980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145871</xdr:rowOff>
    </xdr:from>
    <xdr:ext cx="534377" cy="259045"/>
    <xdr:sp macro="" textlink="">
      <xdr:nvSpPr>
        <xdr:cNvPr id="132" name="テキスト ボックス 131"/>
        <xdr:cNvSpPr txBox="1"/>
      </xdr:nvSpPr>
      <xdr:spPr>
        <a:xfrm>
          <a:off x="1752111" y="957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135404</xdr:rowOff>
    </xdr:from>
    <xdr:to>
      <xdr:col>1</xdr:col>
      <xdr:colOff>485775</xdr:colOff>
      <xdr:row>57</xdr:row>
      <xdr:rowOff>65554</xdr:rowOff>
    </xdr:to>
    <xdr:sp macro="" textlink="">
      <xdr:nvSpPr>
        <xdr:cNvPr id="133" name="フローチャート : 判断 132"/>
        <xdr:cNvSpPr/>
      </xdr:nvSpPr>
      <xdr:spPr>
        <a:xfrm>
          <a:off x="1079500" y="973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82081</xdr:rowOff>
    </xdr:from>
    <xdr:ext cx="534377" cy="259045"/>
    <xdr:sp macro="" textlink="">
      <xdr:nvSpPr>
        <xdr:cNvPr id="134" name="テキスト ボックス 133"/>
        <xdr:cNvSpPr txBox="1"/>
      </xdr:nvSpPr>
      <xdr:spPr>
        <a:xfrm>
          <a:off x="863111" y="951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37105</xdr:rowOff>
    </xdr:from>
    <xdr:to>
      <xdr:col>6</xdr:col>
      <xdr:colOff>561975</xdr:colOff>
      <xdr:row>56</xdr:row>
      <xdr:rowOff>138705</xdr:rowOff>
    </xdr:to>
    <xdr:sp macro="" textlink="">
      <xdr:nvSpPr>
        <xdr:cNvPr id="140" name="円/楕円 139"/>
        <xdr:cNvSpPr/>
      </xdr:nvSpPr>
      <xdr:spPr>
        <a:xfrm>
          <a:off x="4584700" y="963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15532</xdr:rowOff>
    </xdr:from>
    <xdr:ext cx="534377" cy="259045"/>
    <xdr:sp macro="" textlink="">
      <xdr:nvSpPr>
        <xdr:cNvPr id="141" name="物件費該当値テキスト"/>
        <xdr:cNvSpPr txBox="1"/>
      </xdr:nvSpPr>
      <xdr:spPr>
        <a:xfrm>
          <a:off x="4686300" y="961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78,258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141228</xdr:rowOff>
    </xdr:from>
    <xdr:to>
      <xdr:col>5</xdr:col>
      <xdr:colOff>409575</xdr:colOff>
      <xdr:row>57</xdr:row>
      <xdr:rowOff>71378</xdr:rowOff>
    </xdr:to>
    <xdr:sp macro="" textlink="">
      <xdr:nvSpPr>
        <xdr:cNvPr id="142" name="円/楕円 141"/>
        <xdr:cNvSpPr/>
      </xdr:nvSpPr>
      <xdr:spPr>
        <a:xfrm>
          <a:off x="3746500" y="97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62505</xdr:rowOff>
    </xdr:from>
    <xdr:ext cx="534377" cy="259045"/>
    <xdr:sp macro="" textlink="">
      <xdr:nvSpPr>
        <xdr:cNvPr id="143" name="テキスト ボックス 142"/>
        <xdr:cNvSpPr txBox="1"/>
      </xdr:nvSpPr>
      <xdr:spPr>
        <a:xfrm>
          <a:off x="3530111" y="983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68,693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27657</xdr:rowOff>
    </xdr:from>
    <xdr:to>
      <xdr:col>4</xdr:col>
      <xdr:colOff>206375</xdr:colOff>
      <xdr:row>57</xdr:row>
      <xdr:rowOff>129257</xdr:rowOff>
    </xdr:to>
    <xdr:sp macro="" textlink="">
      <xdr:nvSpPr>
        <xdr:cNvPr id="144" name="円/楕円 143"/>
        <xdr:cNvSpPr/>
      </xdr:nvSpPr>
      <xdr:spPr>
        <a:xfrm>
          <a:off x="2857500" y="980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145784</xdr:rowOff>
    </xdr:from>
    <xdr:ext cx="534377" cy="259045"/>
    <xdr:sp macro="" textlink="">
      <xdr:nvSpPr>
        <xdr:cNvPr id="145" name="テキスト ボックス 144"/>
        <xdr:cNvSpPr txBox="1"/>
      </xdr:nvSpPr>
      <xdr:spPr>
        <a:xfrm>
          <a:off x="2641111" y="957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63,376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44366</xdr:rowOff>
    </xdr:from>
    <xdr:to>
      <xdr:col>3</xdr:col>
      <xdr:colOff>3175</xdr:colOff>
      <xdr:row>57</xdr:row>
      <xdr:rowOff>145966</xdr:rowOff>
    </xdr:to>
    <xdr:sp macro="" textlink="">
      <xdr:nvSpPr>
        <xdr:cNvPr id="146" name="円/楕円 145"/>
        <xdr:cNvSpPr/>
      </xdr:nvSpPr>
      <xdr:spPr>
        <a:xfrm>
          <a:off x="1968500" y="981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137093</xdr:rowOff>
    </xdr:from>
    <xdr:ext cx="534377" cy="259045"/>
    <xdr:sp macro="" textlink="">
      <xdr:nvSpPr>
        <xdr:cNvPr id="147" name="テキスト ボックス 146"/>
        <xdr:cNvSpPr txBox="1"/>
      </xdr:nvSpPr>
      <xdr:spPr>
        <a:xfrm>
          <a:off x="1752111" y="990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61,841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17338</xdr:rowOff>
    </xdr:from>
    <xdr:to>
      <xdr:col>1</xdr:col>
      <xdr:colOff>485775</xdr:colOff>
      <xdr:row>57</xdr:row>
      <xdr:rowOff>118938</xdr:rowOff>
    </xdr:to>
    <xdr:sp macro="" textlink="">
      <xdr:nvSpPr>
        <xdr:cNvPr id="148" name="円/楕円 147"/>
        <xdr:cNvSpPr/>
      </xdr:nvSpPr>
      <xdr:spPr>
        <a:xfrm>
          <a:off x="1079500" y="978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110065</xdr:rowOff>
    </xdr:from>
    <xdr:ext cx="534377" cy="259045"/>
    <xdr:sp macro="" textlink="">
      <xdr:nvSpPr>
        <xdr:cNvPr id="149" name="テキスト ボックス 148"/>
        <xdr:cNvSpPr txBox="1"/>
      </xdr:nvSpPr>
      <xdr:spPr>
        <a:xfrm>
          <a:off x="863111" y="988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115468</xdr:rowOff>
    </xdr:from>
    <xdr:to>
      <xdr:col>6</xdr:col>
      <xdr:colOff>510540</xdr:colOff>
      <xdr:row>78</xdr:row>
      <xdr:rowOff>110210</xdr:rowOff>
    </xdr:to>
    <xdr:cxnSp macro="">
      <xdr:nvCxnSpPr>
        <xdr:cNvPr id="171" name="直線コネクタ 170"/>
        <xdr:cNvCxnSpPr/>
      </xdr:nvCxnSpPr>
      <xdr:spPr>
        <a:xfrm flipV="1">
          <a:off x="4633595" y="12459868"/>
          <a:ext cx="1270" cy="102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114037</xdr:rowOff>
    </xdr:from>
    <xdr:ext cx="378565" cy="259045"/>
    <xdr:sp macro="" textlink="">
      <xdr:nvSpPr>
        <xdr:cNvPr id="172" name="維持補修費最小値テキスト"/>
        <xdr:cNvSpPr txBox="1"/>
      </xdr:nvSpPr>
      <xdr:spPr>
        <a:xfrm>
          <a:off x="4686300" y="1348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6</xdr:col>
      <xdr:colOff>422275</xdr:colOff>
      <xdr:row>78</xdr:row>
      <xdr:rowOff>110210</xdr:rowOff>
    </xdr:from>
    <xdr:to>
      <xdr:col>6</xdr:col>
      <xdr:colOff>600075</xdr:colOff>
      <xdr:row>78</xdr:row>
      <xdr:rowOff>110210</xdr:rowOff>
    </xdr:to>
    <xdr:cxnSp macro="">
      <xdr:nvCxnSpPr>
        <xdr:cNvPr id="173" name="直線コネクタ 172"/>
        <xdr:cNvCxnSpPr/>
      </xdr:nvCxnSpPr>
      <xdr:spPr>
        <a:xfrm>
          <a:off x="4546600" y="1348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62145</xdr:rowOff>
    </xdr:from>
    <xdr:ext cx="534377" cy="259045"/>
    <xdr:sp macro="" textlink="">
      <xdr:nvSpPr>
        <xdr:cNvPr id="174" name="維持補修費最大値テキスト"/>
        <xdr:cNvSpPr txBox="1"/>
      </xdr:nvSpPr>
      <xdr:spPr>
        <a:xfrm>
          <a:off x="4686300" y="122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23,030</a:t>
          </a:r>
          <a:endParaRPr kumimoji="1" lang="ja-JP" altLang="en-US" sz="1000" b="1">
            <a:latin typeface="ＭＳ Ｐゴシック"/>
          </a:endParaRPr>
        </a:p>
      </xdr:txBody>
    </xdr:sp>
    <xdr:clientData/>
  </xdr:oneCellAnchor>
  <xdr:twoCellAnchor>
    <xdr:from>
      <xdr:col>6</xdr:col>
      <xdr:colOff>422275</xdr:colOff>
      <xdr:row>72</xdr:row>
      <xdr:rowOff>115468</xdr:rowOff>
    </xdr:from>
    <xdr:to>
      <xdr:col>6</xdr:col>
      <xdr:colOff>600075</xdr:colOff>
      <xdr:row>72</xdr:row>
      <xdr:rowOff>115468</xdr:rowOff>
    </xdr:to>
    <xdr:cxnSp macro="">
      <xdr:nvCxnSpPr>
        <xdr:cNvPr id="175" name="直線コネクタ 174"/>
        <xdr:cNvCxnSpPr/>
      </xdr:nvCxnSpPr>
      <xdr:spPr>
        <a:xfrm>
          <a:off x="4546600" y="1245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47163</xdr:rowOff>
    </xdr:from>
    <xdr:to>
      <xdr:col>6</xdr:col>
      <xdr:colOff>511175</xdr:colOff>
      <xdr:row>78</xdr:row>
      <xdr:rowOff>65725</xdr:rowOff>
    </xdr:to>
    <xdr:cxnSp macro="">
      <xdr:nvCxnSpPr>
        <xdr:cNvPr id="176" name="直線コネクタ 175"/>
        <xdr:cNvCxnSpPr/>
      </xdr:nvCxnSpPr>
      <xdr:spPr>
        <a:xfrm>
          <a:off x="3797300" y="13420263"/>
          <a:ext cx="838200" cy="1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64183</xdr:rowOff>
    </xdr:from>
    <xdr:ext cx="469744" cy="259045"/>
    <xdr:sp macro="" textlink="">
      <xdr:nvSpPr>
        <xdr:cNvPr id="177" name="維持補修費平均値テキスト"/>
        <xdr:cNvSpPr txBox="1"/>
      </xdr:nvSpPr>
      <xdr:spPr>
        <a:xfrm>
          <a:off x="4686300" y="13094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41306</xdr:rowOff>
    </xdr:from>
    <xdr:to>
      <xdr:col>6</xdr:col>
      <xdr:colOff>561975</xdr:colOff>
      <xdr:row>77</xdr:row>
      <xdr:rowOff>142906</xdr:rowOff>
    </xdr:to>
    <xdr:sp macro="" textlink="">
      <xdr:nvSpPr>
        <xdr:cNvPr id="178" name="フローチャート : 判断 177"/>
        <xdr:cNvSpPr/>
      </xdr:nvSpPr>
      <xdr:spPr>
        <a:xfrm>
          <a:off x="45847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47163</xdr:rowOff>
    </xdr:from>
    <xdr:to>
      <xdr:col>5</xdr:col>
      <xdr:colOff>358775</xdr:colOff>
      <xdr:row>78</xdr:row>
      <xdr:rowOff>76789</xdr:rowOff>
    </xdr:to>
    <xdr:cxnSp macro="">
      <xdr:nvCxnSpPr>
        <xdr:cNvPr id="179" name="直線コネクタ 178"/>
        <xdr:cNvCxnSpPr/>
      </xdr:nvCxnSpPr>
      <xdr:spPr>
        <a:xfrm flipV="1">
          <a:off x="2908300" y="13420263"/>
          <a:ext cx="8890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80" name="フローチャート : 判断 179"/>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81" name="テキスト ボックス 180"/>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75189</xdr:rowOff>
    </xdr:from>
    <xdr:to>
      <xdr:col>4</xdr:col>
      <xdr:colOff>155575</xdr:colOff>
      <xdr:row>78</xdr:row>
      <xdr:rowOff>76789</xdr:rowOff>
    </xdr:to>
    <xdr:cxnSp macro="">
      <xdr:nvCxnSpPr>
        <xdr:cNvPr id="182" name="直線コネクタ 181"/>
        <xdr:cNvCxnSpPr/>
      </xdr:nvCxnSpPr>
      <xdr:spPr>
        <a:xfrm>
          <a:off x="2019300" y="13448289"/>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83" name="フローチャート : 判断 182"/>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84" name="テキスト ボックス 183"/>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75189</xdr:rowOff>
    </xdr:from>
    <xdr:to>
      <xdr:col>2</xdr:col>
      <xdr:colOff>638175</xdr:colOff>
      <xdr:row>78</xdr:row>
      <xdr:rowOff>96265</xdr:rowOff>
    </xdr:to>
    <xdr:cxnSp macro="">
      <xdr:nvCxnSpPr>
        <xdr:cNvPr id="185" name="直線コネクタ 184"/>
        <xdr:cNvCxnSpPr/>
      </xdr:nvCxnSpPr>
      <xdr:spPr>
        <a:xfrm flipV="1">
          <a:off x="1130300" y="13448289"/>
          <a:ext cx="889000" cy="2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6" name="フローチャート : 判断 185"/>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7" name="テキスト ボックス 186"/>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8" name="フローチャート : 判断 187"/>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89" name="テキスト ボックス 188"/>
        <xdr:cNvSpPr txBox="1"/>
      </xdr:nvSpPr>
      <xdr:spPr>
        <a:xfrm>
          <a:off x="895427"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14925</xdr:rowOff>
    </xdr:from>
    <xdr:to>
      <xdr:col>6</xdr:col>
      <xdr:colOff>561975</xdr:colOff>
      <xdr:row>78</xdr:row>
      <xdr:rowOff>116525</xdr:rowOff>
    </xdr:to>
    <xdr:sp macro="" textlink="">
      <xdr:nvSpPr>
        <xdr:cNvPr id="195" name="円/楕円 194"/>
        <xdr:cNvSpPr/>
      </xdr:nvSpPr>
      <xdr:spPr>
        <a:xfrm>
          <a:off x="4584700" y="133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101302</xdr:rowOff>
    </xdr:from>
    <xdr:ext cx="469744" cy="259045"/>
    <xdr:sp macro="" textlink="">
      <xdr:nvSpPr>
        <xdr:cNvPr id="196" name="維持補修費該当値テキスト"/>
        <xdr:cNvSpPr txBox="1"/>
      </xdr:nvSpPr>
      <xdr:spPr>
        <a:xfrm>
          <a:off x="4686300" y="1330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167813</xdr:rowOff>
    </xdr:from>
    <xdr:to>
      <xdr:col>5</xdr:col>
      <xdr:colOff>409575</xdr:colOff>
      <xdr:row>78</xdr:row>
      <xdr:rowOff>97963</xdr:rowOff>
    </xdr:to>
    <xdr:sp macro="" textlink="">
      <xdr:nvSpPr>
        <xdr:cNvPr id="197" name="円/楕円 196"/>
        <xdr:cNvSpPr/>
      </xdr:nvSpPr>
      <xdr:spPr>
        <a:xfrm>
          <a:off x="3746500" y="1336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89090</xdr:rowOff>
    </xdr:from>
    <xdr:ext cx="469744" cy="259045"/>
    <xdr:sp macro="" textlink="">
      <xdr:nvSpPr>
        <xdr:cNvPr id="198" name="テキスト ボックス 197"/>
        <xdr:cNvSpPr txBox="1"/>
      </xdr:nvSpPr>
      <xdr:spPr>
        <a:xfrm>
          <a:off x="3562427" y="1346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25989</xdr:rowOff>
    </xdr:from>
    <xdr:to>
      <xdr:col>4</xdr:col>
      <xdr:colOff>206375</xdr:colOff>
      <xdr:row>78</xdr:row>
      <xdr:rowOff>127589</xdr:rowOff>
    </xdr:to>
    <xdr:sp macro="" textlink="">
      <xdr:nvSpPr>
        <xdr:cNvPr id="199" name="円/楕円 198"/>
        <xdr:cNvSpPr/>
      </xdr:nvSpPr>
      <xdr:spPr>
        <a:xfrm>
          <a:off x="2857500" y="1339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118716</xdr:rowOff>
    </xdr:from>
    <xdr:ext cx="469744" cy="259045"/>
    <xdr:sp macro="" textlink="">
      <xdr:nvSpPr>
        <xdr:cNvPr id="200" name="テキスト ボックス 199"/>
        <xdr:cNvSpPr txBox="1"/>
      </xdr:nvSpPr>
      <xdr:spPr>
        <a:xfrm>
          <a:off x="2673427" y="1349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24389</xdr:rowOff>
    </xdr:from>
    <xdr:to>
      <xdr:col>3</xdr:col>
      <xdr:colOff>3175</xdr:colOff>
      <xdr:row>78</xdr:row>
      <xdr:rowOff>125989</xdr:rowOff>
    </xdr:to>
    <xdr:sp macro="" textlink="">
      <xdr:nvSpPr>
        <xdr:cNvPr id="201" name="円/楕円 200"/>
        <xdr:cNvSpPr/>
      </xdr:nvSpPr>
      <xdr:spPr>
        <a:xfrm>
          <a:off x="1968500" y="1339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117116</xdr:rowOff>
    </xdr:from>
    <xdr:ext cx="469744" cy="259045"/>
    <xdr:sp macro="" textlink="">
      <xdr:nvSpPr>
        <xdr:cNvPr id="202" name="テキスト ボックス 201"/>
        <xdr:cNvSpPr txBox="1"/>
      </xdr:nvSpPr>
      <xdr:spPr>
        <a:xfrm>
          <a:off x="1784427" y="1349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45465</xdr:rowOff>
    </xdr:from>
    <xdr:to>
      <xdr:col>1</xdr:col>
      <xdr:colOff>485775</xdr:colOff>
      <xdr:row>78</xdr:row>
      <xdr:rowOff>147065</xdr:rowOff>
    </xdr:to>
    <xdr:sp macro="" textlink="">
      <xdr:nvSpPr>
        <xdr:cNvPr id="203" name="円/楕円 202"/>
        <xdr:cNvSpPr/>
      </xdr:nvSpPr>
      <xdr:spPr>
        <a:xfrm>
          <a:off x="1079500" y="134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138192</xdr:rowOff>
    </xdr:from>
    <xdr:ext cx="378565" cy="259045"/>
    <xdr:sp macro="" textlink="">
      <xdr:nvSpPr>
        <xdr:cNvPr id="204" name="テキスト ボックス 203"/>
        <xdr:cNvSpPr txBox="1"/>
      </xdr:nvSpPr>
      <xdr:spPr>
        <a:xfrm>
          <a:off x="941017" y="13511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40765</xdr:rowOff>
    </xdr:from>
    <xdr:to>
      <xdr:col>6</xdr:col>
      <xdr:colOff>510540</xdr:colOff>
      <xdr:row>98</xdr:row>
      <xdr:rowOff>103729</xdr:rowOff>
    </xdr:to>
    <xdr:cxnSp macro="">
      <xdr:nvCxnSpPr>
        <xdr:cNvPr id="231" name="直線コネクタ 230"/>
        <xdr:cNvCxnSpPr/>
      </xdr:nvCxnSpPr>
      <xdr:spPr>
        <a:xfrm flipV="1">
          <a:off x="4633595" y="15471265"/>
          <a:ext cx="1270" cy="143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107556</xdr:rowOff>
    </xdr:from>
    <xdr:ext cx="534377" cy="259045"/>
    <xdr:sp macro="" textlink="">
      <xdr:nvSpPr>
        <xdr:cNvPr id="232" name="扶助費最小値テキスト"/>
        <xdr:cNvSpPr txBox="1"/>
      </xdr:nvSpPr>
      <xdr:spPr>
        <a:xfrm>
          <a:off x="4686300" y="169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30,203</a:t>
          </a:r>
          <a:endParaRPr kumimoji="1" lang="ja-JP" altLang="en-US" sz="1000" b="1">
            <a:latin typeface="ＭＳ Ｐゴシック"/>
          </a:endParaRPr>
        </a:p>
      </xdr:txBody>
    </xdr:sp>
    <xdr:clientData/>
  </xdr:oneCellAnchor>
  <xdr:twoCellAnchor>
    <xdr:from>
      <xdr:col>6</xdr:col>
      <xdr:colOff>422275</xdr:colOff>
      <xdr:row>98</xdr:row>
      <xdr:rowOff>103729</xdr:rowOff>
    </xdr:from>
    <xdr:to>
      <xdr:col>6</xdr:col>
      <xdr:colOff>600075</xdr:colOff>
      <xdr:row>98</xdr:row>
      <xdr:rowOff>103729</xdr:rowOff>
    </xdr:to>
    <xdr:cxnSp macro="">
      <xdr:nvCxnSpPr>
        <xdr:cNvPr id="233" name="直線コネクタ 232"/>
        <xdr:cNvCxnSpPr/>
      </xdr:nvCxnSpPr>
      <xdr:spPr>
        <a:xfrm>
          <a:off x="4546600" y="16905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158892</xdr:rowOff>
    </xdr:from>
    <xdr:ext cx="599010" cy="259045"/>
    <xdr:sp macro="" textlink="">
      <xdr:nvSpPr>
        <xdr:cNvPr id="234" name="扶助費最大値テキスト"/>
        <xdr:cNvSpPr txBox="1"/>
      </xdr:nvSpPr>
      <xdr:spPr>
        <a:xfrm>
          <a:off x="4686300" y="1524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118,059</a:t>
          </a:r>
          <a:endParaRPr kumimoji="1" lang="ja-JP" altLang="en-US" sz="1000" b="1">
            <a:latin typeface="ＭＳ Ｐゴシック"/>
          </a:endParaRPr>
        </a:p>
      </xdr:txBody>
    </xdr:sp>
    <xdr:clientData/>
  </xdr:oneCellAnchor>
  <xdr:twoCellAnchor>
    <xdr:from>
      <xdr:col>6</xdr:col>
      <xdr:colOff>422275</xdr:colOff>
      <xdr:row>90</xdr:row>
      <xdr:rowOff>40765</xdr:rowOff>
    </xdr:from>
    <xdr:to>
      <xdr:col>6</xdr:col>
      <xdr:colOff>600075</xdr:colOff>
      <xdr:row>90</xdr:row>
      <xdr:rowOff>40765</xdr:rowOff>
    </xdr:to>
    <xdr:cxnSp macro="">
      <xdr:nvCxnSpPr>
        <xdr:cNvPr id="235" name="直線コネクタ 234"/>
        <xdr:cNvCxnSpPr/>
      </xdr:nvCxnSpPr>
      <xdr:spPr>
        <a:xfrm>
          <a:off x="4546600" y="1547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82010</xdr:rowOff>
    </xdr:from>
    <xdr:to>
      <xdr:col>6</xdr:col>
      <xdr:colOff>511175</xdr:colOff>
      <xdr:row>95</xdr:row>
      <xdr:rowOff>109965</xdr:rowOff>
    </xdr:to>
    <xdr:cxnSp macro="">
      <xdr:nvCxnSpPr>
        <xdr:cNvPr id="236" name="直線コネクタ 235"/>
        <xdr:cNvCxnSpPr/>
      </xdr:nvCxnSpPr>
      <xdr:spPr>
        <a:xfrm flipV="1">
          <a:off x="3797300" y="16369760"/>
          <a:ext cx="8382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20321</xdr:rowOff>
    </xdr:from>
    <xdr:ext cx="534377" cy="259045"/>
    <xdr:sp macro="" textlink="">
      <xdr:nvSpPr>
        <xdr:cNvPr id="237" name="扶助費平均値テキスト"/>
        <xdr:cNvSpPr txBox="1"/>
      </xdr:nvSpPr>
      <xdr:spPr>
        <a:xfrm>
          <a:off x="4686300" y="1613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168894</xdr:rowOff>
    </xdr:from>
    <xdr:to>
      <xdr:col>6</xdr:col>
      <xdr:colOff>561975</xdr:colOff>
      <xdr:row>95</xdr:row>
      <xdr:rowOff>99044</xdr:rowOff>
    </xdr:to>
    <xdr:sp macro="" textlink="">
      <xdr:nvSpPr>
        <xdr:cNvPr id="238" name="フローチャート : 判断 237"/>
        <xdr:cNvSpPr/>
      </xdr:nvSpPr>
      <xdr:spPr>
        <a:xfrm>
          <a:off x="45847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109965</xdr:rowOff>
    </xdr:from>
    <xdr:to>
      <xdr:col>5</xdr:col>
      <xdr:colOff>358775</xdr:colOff>
      <xdr:row>96</xdr:row>
      <xdr:rowOff>30511</xdr:rowOff>
    </xdr:to>
    <xdr:cxnSp macro="">
      <xdr:nvCxnSpPr>
        <xdr:cNvPr id="239" name="直線コネクタ 238"/>
        <xdr:cNvCxnSpPr/>
      </xdr:nvCxnSpPr>
      <xdr:spPr>
        <a:xfrm flipV="1">
          <a:off x="2908300" y="16397715"/>
          <a:ext cx="889000" cy="9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77437</xdr:rowOff>
    </xdr:from>
    <xdr:to>
      <xdr:col>5</xdr:col>
      <xdr:colOff>409575</xdr:colOff>
      <xdr:row>96</xdr:row>
      <xdr:rowOff>7587</xdr:rowOff>
    </xdr:to>
    <xdr:sp macro="" textlink="">
      <xdr:nvSpPr>
        <xdr:cNvPr id="240" name="フローチャート : 判断 239"/>
        <xdr:cNvSpPr/>
      </xdr:nvSpPr>
      <xdr:spPr>
        <a:xfrm>
          <a:off x="3746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170164</xdr:rowOff>
    </xdr:from>
    <xdr:ext cx="534377" cy="259045"/>
    <xdr:sp macro="" textlink="">
      <xdr:nvSpPr>
        <xdr:cNvPr id="241" name="テキスト ボックス 240"/>
        <xdr:cNvSpPr txBox="1"/>
      </xdr:nvSpPr>
      <xdr:spPr>
        <a:xfrm>
          <a:off x="3530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30511</xdr:rowOff>
    </xdr:from>
    <xdr:to>
      <xdr:col>4</xdr:col>
      <xdr:colOff>155575</xdr:colOff>
      <xdr:row>96</xdr:row>
      <xdr:rowOff>64638</xdr:rowOff>
    </xdr:to>
    <xdr:cxnSp macro="">
      <xdr:nvCxnSpPr>
        <xdr:cNvPr id="242" name="直線コネクタ 241"/>
        <xdr:cNvCxnSpPr/>
      </xdr:nvCxnSpPr>
      <xdr:spPr>
        <a:xfrm flipV="1">
          <a:off x="2019300" y="16489711"/>
          <a:ext cx="889000" cy="3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167049</xdr:rowOff>
    </xdr:from>
    <xdr:to>
      <xdr:col>4</xdr:col>
      <xdr:colOff>206375</xdr:colOff>
      <xdr:row>96</xdr:row>
      <xdr:rowOff>97199</xdr:rowOff>
    </xdr:to>
    <xdr:sp macro="" textlink="">
      <xdr:nvSpPr>
        <xdr:cNvPr id="243" name="フローチャート : 判断 242"/>
        <xdr:cNvSpPr/>
      </xdr:nvSpPr>
      <xdr:spPr>
        <a:xfrm>
          <a:off x="2857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88326</xdr:rowOff>
    </xdr:from>
    <xdr:ext cx="534377" cy="259045"/>
    <xdr:sp macro="" textlink="">
      <xdr:nvSpPr>
        <xdr:cNvPr id="244" name="テキスト ボックス 243"/>
        <xdr:cNvSpPr txBox="1"/>
      </xdr:nvSpPr>
      <xdr:spPr>
        <a:xfrm>
          <a:off x="2641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64638</xdr:rowOff>
    </xdr:from>
    <xdr:to>
      <xdr:col>2</xdr:col>
      <xdr:colOff>638175</xdr:colOff>
      <xdr:row>96</xdr:row>
      <xdr:rowOff>121493</xdr:rowOff>
    </xdr:to>
    <xdr:cxnSp macro="">
      <xdr:nvCxnSpPr>
        <xdr:cNvPr id="245" name="直線コネクタ 244"/>
        <xdr:cNvCxnSpPr/>
      </xdr:nvCxnSpPr>
      <xdr:spPr>
        <a:xfrm flipV="1">
          <a:off x="1130300" y="16523838"/>
          <a:ext cx="889000" cy="5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149561</xdr:rowOff>
    </xdr:from>
    <xdr:to>
      <xdr:col>3</xdr:col>
      <xdr:colOff>3175</xdr:colOff>
      <xdr:row>96</xdr:row>
      <xdr:rowOff>79711</xdr:rowOff>
    </xdr:to>
    <xdr:sp macro="" textlink="">
      <xdr:nvSpPr>
        <xdr:cNvPr id="246" name="フローチャート : 判断 245"/>
        <xdr:cNvSpPr/>
      </xdr:nvSpPr>
      <xdr:spPr>
        <a:xfrm>
          <a:off x="1968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96238</xdr:rowOff>
    </xdr:from>
    <xdr:ext cx="534377" cy="259045"/>
    <xdr:sp macro="" textlink="">
      <xdr:nvSpPr>
        <xdr:cNvPr id="247" name="テキスト ボックス 246"/>
        <xdr:cNvSpPr txBox="1"/>
      </xdr:nvSpPr>
      <xdr:spPr>
        <a:xfrm>
          <a:off x="1752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148842</xdr:rowOff>
    </xdr:from>
    <xdr:to>
      <xdr:col>1</xdr:col>
      <xdr:colOff>485775</xdr:colOff>
      <xdr:row>96</xdr:row>
      <xdr:rowOff>78992</xdr:rowOff>
    </xdr:to>
    <xdr:sp macro="" textlink="">
      <xdr:nvSpPr>
        <xdr:cNvPr id="248" name="フローチャート : 判断 247"/>
        <xdr:cNvSpPr/>
      </xdr:nvSpPr>
      <xdr:spPr>
        <a:xfrm>
          <a:off x="1079500" y="1643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95519</xdr:rowOff>
    </xdr:from>
    <xdr:ext cx="534377" cy="259045"/>
    <xdr:sp macro="" textlink="">
      <xdr:nvSpPr>
        <xdr:cNvPr id="249" name="テキスト ボックス 248"/>
        <xdr:cNvSpPr txBox="1"/>
      </xdr:nvSpPr>
      <xdr:spPr>
        <a:xfrm>
          <a:off x="863111" y="1621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31210</xdr:rowOff>
    </xdr:from>
    <xdr:to>
      <xdr:col>6</xdr:col>
      <xdr:colOff>561975</xdr:colOff>
      <xdr:row>95</xdr:row>
      <xdr:rowOff>132810</xdr:rowOff>
    </xdr:to>
    <xdr:sp macro="" textlink="">
      <xdr:nvSpPr>
        <xdr:cNvPr id="255" name="円/楕円 254"/>
        <xdr:cNvSpPr/>
      </xdr:nvSpPr>
      <xdr:spPr>
        <a:xfrm>
          <a:off x="4584700" y="163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9637</xdr:rowOff>
    </xdr:from>
    <xdr:ext cx="534377" cy="259045"/>
    <xdr:sp macro="" textlink="">
      <xdr:nvSpPr>
        <xdr:cNvPr id="256" name="扶助費該当値テキスト"/>
        <xdr:cNvSpPr txBox="1"/>
      </xdr:nvSpPr>
      <xdr:spPr>
        <a:xfrm>
          <a:off x="4686300" y="162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63,033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59165</xdr:rowOff>
    </xdr:from>
    <xdr:to>
      <xdr:col>5</xdr:col>
      <xdr:colOff>409575</xdr:colOff>
      <xdr:row>95</xdr:row>
      <xdr:rowOff>160765</xdr:rowOff>
    </xdr:to>
    <xdr:sp macro="" textlink="">
      <xdr:nvSpPr>
        <xdr:cNvPr id="257" name="円/楕円 256"/>
        <xdr:cNvSpPr/>
      </xdr:nvSpPr>
      <xdr:spPr>
        <a:xfrm>
          <a:off x="3746500" y="1634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5842</xdr:rowOff>
    </xdr:from>
    <xdr:ext cx="534377" cy="259045"/>
    <xdr:sp macro="" textlink="">
      <xdr:nvSpPr>
        <xdr:cNvPr id="258" name="テキスト ボックス 257"/>
        <xdr:cNvSpPr txBox="1"/>
      </xdr:nvSpPr>
      <xdr:spPr>
        <a:xfrm>
          <a:off x="3530111" y="1612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61,321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151161</xdr:rowOff>
    </xdr:from>
    <xdr:to>
      <xdr:col>4</xdr:col>
      <xdr:colOff>206375</xdr:colOff>
      <xdr:row>96</xdr:row>
      <xdr:rowOff>81311</xdr:rowOff>
    </xdr:to>
    <xdr:sp macro="" textlink="">
      <xdr:nvSpPr>
        <xdr:cNvPr id="259" name="円/楕円 258"/>
        <xdr:cNvSpPr/>
      </xdr:nvSpPr>
      <xdr:spPr>
        <a:xfrm>
          <a:off x="2857500" y="1643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97838</xdr:rowOff>
    </xdr:from>
    <xdr:ext cx="534377" cy="259045"/>
    <xdr:sp macro="" textlink="">
      <xdr:nvSpPr>
        <xdr:cNvPr id="260" name="テキスト ボックス 259"/>
        <xdr:cNvSpPr txBox="1"/>
      </xdr:nvSpPr>
      <xdr:spPr>
        <a:xfrm>
          <a:off x="2641111" y="1621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55,687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13838</xdr:rowOff>
    </xdr:from>
    <xdr:to>
      <xdr:col>3</xdr:col>
      <xdr:colOff>3175</xdr:colOff>
      <xdr:row>96</xdr:row>
      <xdr:rowOff>115438</xdr:rowOff>
    </xdr:to>
    <xdr:sp macro="" textlink="">
      <xdr:nvSpPr>
        <xdr:cNvPr id="261" name="円/楕円 260"/>
        <xdr:cNvSpPr/>
      </xdr:nvSpPr>
      <xdr:spPr>
        <a:xfrm>
          <a:off x="1968500" y="164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106565</xdr:rowOff>
    </xdr:from>
    <xdr:ext cx="534377" cy="259045"/>
    <xdr:sp macro="" textlink="">
      <xdr:nvSpPr>
        <xdr:cNvPr id="262" name="テキスト ボックス 261"/>
        <xdr:cNvSpPr txBox="1"/>
      </xdr:nvSpPr>
      <xdr:spPr>
        <a:xfrm>
          <a:off x="1752111" y="1656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53,597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70693</xdr:rowOff>
    </xdr:from>
    <xdr:to>
      <xdr:col>1</xdr:col>
      <xdr:colOff>485775</xdr:colOff>
      <xdr:row>97</xdr:row>
      <xdr:rowOff>843</xdr:rowOff>
    </xdr:to>
    <xdr:sp macro="" textlink="">
      <xdr:nvSpPr>
        <xdr:cNvPr id="263" name="円/楕円 262"/>
        <xdr:cNvSpPr/>
      </xdr:nvSpPr>
      <xdr:spPr>
        <a:xfrm>
          <a:off x="1079500" y="1652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163420</xdr:rowOff>
    </xdr:from>
    <xdr:ext cx="534377" cy="259045"/>
    <xdr:sp macro="" textlink="">
      <xdr:nvSpPr>
        <xdr:cNvPr id="264" name="テキスト ボックス 263"/>
        <xdr:cNvSpPr txBox="1"/>
      </xdr:nvSpPr>
      <xdr:spPr>
        <a:xfrm>
          <a:off x="863111" y="166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51036</xdr:rowOff>
    </xdr:from>
    <xdr:to>
      <xdr:col>15</xdr:col>
      <xdr:colOff>180340</xdr:colOff>
      <xdr:row>39</xdr:row>
      <xdr:rowOff>57600</xdr:rowOff>
    </xdr:to>
    <xdr:cxnSp macro="">
      <xdr:nvCxnSpPr>
        <xdr:cNvPr id="291" name="直線コネクタ 290"/>
        <xdr:cNvCxnSpPr/>
      </xdr:nvCxnSpPr>
      <xdr:spPr>
        <a:xfrm flipV="1">
          <a:off x="10475595" y="5194536"/>
          <a:ext cx="1270" cy="15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61427</xdr:rowOff>
    </xdr:from>
    <xdr:ext cx="534377" cy="259045"/>
    <xdr:sp macro="" textlink="">
      <xdr:nvSpPr>
        <xdr:cNvPr id="292" name="補助費等最小値テキスト"/>
        <xdr:cNvSpPr txBox="1"/>
      </xdr:nvSpPr>
      <xdr:spPr>
        <a:xfrm>
          <a:off x="10528300" y="674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33,792</a:t>
          </a:r>
          <a:endParaRPr kumimoji="1" lang="ja-JP" altLang="en-US" sz="1000" b="1">
            <a:latin typeface="ＭＳ Ｐゴシック"/>
          </a:endParaRPr>
        </a:p>
      </xdr:txBody>
    </xdr:sp>
    <xdr:clientData/>
  </xdr:oneCellAnchor>
  <xdr:twoCellAnchor>
    <xdr:from>
      <xdr:col>15</xdr:col>
      <xdr:colOff>92075</xdr:colOff>
      <xdr:row>39</xdr:row>
      <xdr:rowOff>57600</xdr:rowOff>
    </xdr:from>
    <xdr:to>
      <xdr:col>15</xdr:col>
      <xdr:colOff>269875</xdr:colOff>
      <xdr:row>39</xdr:row>
      <xdr:rowOff>57600</xdr:rowOff>
    </xdr:to>
    <xdr:cxnSp macro="">
      <xdr:nvCxnSpPr>
        <xdr:cNvPr id="293" name="直線コネクタ 292"/>
        <xdr:cNvCxnSpPr/>
      </xdr:nvCxnSpPr>
      <xdr:spPr>
        <a:xfrm>
          <a:off x="10388600" y="674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169163</xdr:rowOff>
    </xdr:from>
    <xdr:ext cx="599010" cy="259045"/>
    <xdr:sp macro="" textlink="">
      <xdr:nvSpPr>
        <xdr:cNvPr id="294" name="補助費等最大値テキスト"/>
        <xdr:cNvSpPr txBox="1"/>
      </xdr:nvSpPr>
      <xdr:spPr>
        <a:xfrm>
          <a:off x="10528300" y="496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176,145</a:t>
          </a:r>
          <a:endParaRPr kumimoji="1" lang="ja-JP" altLang="en-US" sz="1000" b="1">
            <a:latin typeface="ＭＳ Ｐゴシック"/>
          </a:endParaRPr>
        </a:p>
      </xdr:txBody>
    </xdr:sp>
    <xdr:clientData/>
  </xdr:oneCellAnchor>
  <xdr:twoCellAnchor>
    <xdr:from>
      <xdr:col>15</xdr:col>
      <xdr:colOff>92075</xdr:colOff>
      <xdr:row>30</xdr:row>
      <xdr:rowOff>51036</xdr:rowOff>
    </xdr:from>
    <xdr:to>
      <xdr:col>15</xdr:col>
      <xdr:colOff>269875</xdr:colOff>
      <xdr:row>30</xdr:row>
      <xdr:rowOff>51036</xdr:rowOff>
    </xdr:to>
    <xdr:cxnSp macro="">
      <xdr:nvCxnSpPr>
        <xdr:cNvPr id="295" name="直線コネクタ 294"/>
        <xdr:cNvCxnSpPr/>
      </xdr:nvCxnSpPr>
      <xdr:spPr>
        <a:xfrm>
          <a:off x="10388600" y="519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26968</xdr:rowOff>
    </xdr:from>
    <xdr:to>
      <xdr:col>15</xdr:col>
      <xdr:colOff>180975</xdr:colOff>
      <xdr:row>38</xdr:row>
      <xdr:rowOff>59603</xdr:rowOff>
    </xdr:to>
    <xdr:cxnSp macro="">
      <xdr:nvCxnSpPr>
        <xdr:cNvPr id="296" name="直線コネクタ 295"/>
        <xdr:cNvCxnSpPr/>
      </xdr:nvCxnSpPr>
      <xdr:spPr>
        <a:xfrm>
          <a:off x="9639300" y="6370618"/>
          <a:ext cx="838200" cy="20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64729</xdr:rowOff>
    </xdr:from>
    <xdr:ext cx="534377" cy="259045"/>
    <xdr:sp macro="" textlink="">
      <xdr:nvSpPr>
        <xdr:cNvPr id="297" name="補助費等平均値テキスト"/>
        <xdr:cNvSpPr txBox="1"/>
      </xdr:nvSpPr>
      <xdr:spPr>
        <a:xfrm>
          <a:off x="10528300" y="606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41852</xdr:rowOff>
    </xdr:from>
    <xdr:to>
      <xdr:col>15</xdr:col>
      <xdr:colOff>231775</xdr:colOff>
      <xdr:row>36</xdr:row>
      <xdr:rowOff>143452</xdr:rowOff>
    </xdr:to>
    <xdr:sp macro="" textlink="">
      <xdr:nvSpPr>
        <xdr:cNvPr id="298" name="フローチャート : 判断 297"/>
        <xdr:cNvSpPr/>
      </xdr:nvSpPr>
      <xdr:spPr>
        <a:xfrm>
          <a:off x="10426700" y="621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26968</xdr:rowOff>
    </xdr:from>
    <xdr:to>
      <xdr:col>14</xdr:col>
      <xdr:colOff>28575</xdr:colOff>
      <xdr:row>38</xdr:row>
      <xdr:rowOff>50111</xdr:rowOff>
    </xdr:to>
    <xdr:cxnSp macro="">
      <xdr:nvCxnSpPr>
        <xdr:cNvPr id="299" name="直線コネクタ 298"/>
        <xdr:cNvCxnSpPr/>
      </xdr:nvCxnSpPr>
      <xdr:spPr>
        <a:xfrm flipV="1">
          <a:off x="8750300" y="6370618"/>
          <a:ext cx="889000" cy="19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59759</xdr:rowOff>
    </xdr:from>
    <xdr:to>
      <xdr:col>14</xdr:col>
      <xdr:colOff>79375</xdr:colOff>
      <xdr:row>37</xdr:row>
      <xdr:rowOff>161359</xdr:rowOff>
    </xdr:to>
    <xdr:sp macro="" textlink="">
      <xdr:nvSpPr>
        <xdr:cNvPr id="300" name="フローチャート : 判断 299"/>
        <xdr:cNvSpPr/>
      </xdr:nvSpPr>
      <xdr:spPr>
        <a:xfrm>
          <a:off x="9588500" y="640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152486</xdr:rowOff>
    </xdr:from>
    <xdr:ext cx="534377" cy="259045"/>
    <xdr:sp macro="" textlink="">
      <xdr:nvSpPr>
        <xdr:cNvPr id="301" name="テキスト ボックス 300"/>
        <xdr:cNvSpPr txBox="1"/>
      </xdr:nvSpPr>
      <xdr:spPr>
        <a:xfrm>
          <a:off x="9372111" y="64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38670</xdr:rowOff>
    </xdr:from>
    <xdr:to>
      <xdr:col>12</xdr:col>
      <xdr:colOff>511175</xdr:colOff>
      <xdr:row>38</xdr:row>
      <xdr:rowOff>50111</xdr:rowOff>
    </xdr:to>
    <xdr:cxnSp macro="">
      <xdr:nvCxnSpPr>
        <xdr:cNvPr id="302" name="直線コネクタ 301"/>
        <xdr:cNvCxnSpPr/>
      </xdr:nvCxnSpPr>
      <xdr:spPr>
        <a:xfrm>
          <a:off x="7861300" y="6553770"/>
          <a:ext cx="889000" cy="1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65028</xdr:rowOff>
    </xdr:from>
    <xdr:to>
      <xdr:col>12</xdr:col>
      <xdr:colOff>561975</xdr:colOff>
      <xdr:row>37</xdr:row>
      <xdr:rowOff>166628</xdr:rowOff>
    </xdr:to>
    <xdr:sp macro="" textlink="">
      <xdr:nvSpPr>
        <xdr:cNvPr id="303" name="フローチャート : 判断 302"/>
        <xdr:cNvSpPr/>
      </xdr:nvSpPr>
      <xdr:spPr>
        <a:xfrm>
          <a:off x="8699500" y="640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11705</xdr:rowOff>
    </xdr:from>
    <xdr:ext cx="534377" cy="259045"/>
    <xdr:sp macro="" textlink="">
      <xdr:nvSpPr>
        <xdr:cNvPr id="304" name="テキスト ボックス 303"/>
        <xdr:cNvSpPr txBox="1"/>
      </xdr:nvSpPr>
      <xdr:spPr>
        <a:xfrm>
          <a:off x="8483111" y="618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38670</xdr:rowOff>
    </xdr:from>
    <xdr:to>
      <xdr:col>11</xdr:col>
      <xdr:colOff>307975</xdr:colOff>
      <xdr:row>38</xdr:row>
      <xdr:rowOff>54117</xdr:rowOff>
    </xdr:to>
    <xdr:cxnSp macro="">
      <xdr:nvCxnSpPr>
        <xdr:cNvPr id="305" name="直線コネクタ 304"/>
        <xdr:cNvCxnSpPr/>
      </xdr:nvCxnSpPr>
      <xdr:spPr>
        <a:xfrm flipV="1">
          <a:off x="6972300" y="6553770"/>
          <a:ext cx="889000" cy="1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110606</xdr:rowOff>
    </xdr:from>
    <xdr:to>
      <xdr:col>11</xdr:col>
      <xdr:colOff>358775</xdr:colOff>
      <xdr:row>37</xdr:row>
      <xdr:rowOff>40756</xdr:rowOff>
    </xdr:to>
    <xdr:sp macro="" textlink="">
      <xdr:nvSpPr>
        <xdr:cNvPr id="306" name="フローチャート : 判断 305"/>
        <xdr:cNvSpPr/>
      </xdr:nvSpPr>
      <xdr:spPr>
        <a:xfrm>
          <a:off x="7810500" y="628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57283</xdr:rowOff>
    </xdr:from>
    <xdr:ext cx="534377" cy="259045"/>
    <xdr:sp macro="" textlink="">
      <xdr:nvSpPr>
        <xdr:cNvPr id="307" name="テキスト ボックス 306"/>
        <xdr:cNvSpPr txBox="1"/>
      </xdr:nvSpPr>
      <xdr:spPr>
        <a:xfrm>
          <a:off x="7594111" y="605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60205</xdr:rowOff>
    </xdr:from>
    <xdr:to>
      <xdr:col>10</xdr:col>
      <xdr:colOff>155575</xdr:colOff>
      <xdr:row>37</xdr:row>
      <xdr:rowOff>161806</xdr:rowOff>
    </xdr:to>
    <xdr:sp macro="" textlink="">
      <xdr:nvSpPr>
        <xdr:cNvPr id="308" name="フローチャート : 判断 307"/>
        <xdr:cNvSpPr/>
      </xdr:nvSpPr>
      <xdr:spPr>
        <a:xfrm>
          <a:off x="6921500" y="64038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6882</xdr:rowOff>
    </xdr:from>
    <xdr:ext cx="534377" cy="259045"/>
    <xdr:sp macro="" textlink="">
      <xdr:nvSpPr>
        <xdr:cNvPr id="309" name="テキスト ボックス 308"/>
        <xdr:cNvSpPr txBox="1"/>
      </xdr:nvSpPr>
      <xdr:spPr>
        <a:xfrm>
          <a:off x="6705111" y="617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8803</xdr:rowOff>
    </xdr:from>
    <xdr:to>
      <xdr:col>15</xdr:col>
      <xdr:colOff>231775</xdr:colOff>
      <xdr:row>38</xdr:row>
      <xdr:rowOff>110403</xdr:rowOff>
    </xdr:to>
    <xdr:sp macro="" textlink="">
      <xdr:nvSpPr>
        <xdr:cNvPr id="315" name="円/楕円 314"/>
        <xdr:cNvSpPr/>
      </xdr:nvSpPr>
      <xdr:spPr>
        <a:xfrm>
          <a:off x="10426700" y="652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158680</xdr:rowOff>
    </xdr:from>
    <xdr:ext cx="534377" cy="259045"/>
    <xdr:sp macro="" textlink="">
      <xdr:nvSpPr>
        <xdr:cNvPr id="316" name="補助費等該当値テキスト"/>
        <xdr:cNvSpPr txBox="1"/>
      </xdr:nvSpPr>
      <xdr:spPr>
        <a:xfrm>
          <a:off x="10528300" y="650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49,358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147618</xdr:rowOff>
    </xdr:from>
    <xdr:to>
      <xdr:col>14</xdr:col>
      <xdr:colOff>79375</xdr:colOff>
      <xdr:row>37</xdr:row>
      <xdr:rowOff>77768</xdr:rowOff>
    </xdr:to>
    <xdr:sp macro="" textlink="">
      <xdr:nvSpPr>
        <xdr:cNvPr id="317" name="円/楕円 316"/>
        <xdr:cNvSpPr/>
      </xdr:nvSpPr>
      <xdr:spPr>
        <a:xfrm>
          <a:off x="9588500" y="631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94295</xdr:rowOff>
    </xdr:from>
    <xdr:ext cx="534377" cy="259045"/>
    <xdr:sp macro="" textlink="">
      <xdr:nvSpPr>
        <xdr:cNvPr id="318" name="テキスト ボックス 317"/>
        <xdr:cNvSpPr txBox="1"/>
      </xdr:nvSpPr>
      <xdr:spPr>
        <a:xfrm>
          <a:off x="9372111" y="609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68,106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170761</xdr:rowOff>
    </xdr:from>
    <xdr:to>
      <xdr:col>12</xdr:col>
      <xdr:colOff>561975</xdr:colOff>
      <xdr:row>38</xdr:row>
      <xdr:rowOff>100911</xdr:rowOff>
    </xdr:to>
    <xdr:sp macro="" textlink="">
      <xdr:nvSpPr>
        <xdr:cNvPr id="319" name="円/楕円 318"/>
        <xdr:cNvSpPr/>
      </xdr:nvSpPr>
      <xdr:spPr>
        <a:xfrm>
          <a:off x="8699500" y="651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92038</xdr:rowOff>
    </xdr:from>
    <xdr:ext cx="534377" cy="259045"/>
    <xdr:sp macro="" textlink="">
      <xdr:nvSpPr>
        <xdr:cNvPr id="320" name="テキスト ボックス 319"/>
        <xdr:cNvSpPr txBox="1"/>
      </xdr:nvSpPr>
      <xdr:spPr>
        <a:xfrm>
          <a:off x="8483111" y="660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50,230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159320</xdr:rowOff>
    </xdr:from>
    <xdr:to>
      <xdr:col>11</xdr:col>
      <xdr:colOff>358775</xdr:colOff>
      <xdr:row>38</xdr:row>
      <xdr:rowOff>89470</xdr:rowOff>
    </xdr:to>
    <xdr:sp macro="" textlink="">
      <xdr:nvSpPr>
        <xdr:cNvPr id="321" name="円/楕円 320"/>
        <xdr:cNvSpPr/>
      </xdr:nvSpPr>
      <xdr:spPr>
        <a:xfrm>
          <a:off x="7810500" y="650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80597</xdr:rowOff>
    </xdr:from>
    <xdr:ext cx="534377" cy="259045"/>
    <xdr:sp macro="" textlink="">
      <xdr:nvSpPr>
        <xdr:cNvPr id="322" name="テキスト ボックス 321"/>
        <xdr:cNvSpPr txBox="1"/>
      </xdr:nvSpPr>
      <xdr:spPr>
        <a:xfrm>
          <a:off x="7594111" y="659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51,281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3317</xdr:rowOff>
    </xdr:from>
    <xdr:to>
      <xdr:col>10</xdr:col>
      <xdr:colOff>155575</xdr:colOff>
      <xdr:row>38</xdr:row>
      <xdr:rowOff>104917</xdr:rowOff>
    </xdr:to>
    <xdr:sp macro="" textlink="">
      <xdr:nvSpPr>
        <xdr:cNvPr id="323" name="円/楕円 322"/>
        <xdr:cNvSpPr/>
      </xdr:nvSpPr>
      <xdr:spPr>
        <a:xfrm>
          <a:off x="6921500" y="651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96044</xdr:rowOff>
    </xdr:from>
    <xdr:ext cx="534377" cy="259045"/>
    <xdr:sp macro="" textlink="">
      <xdr:nvSpPr>
        <xdr:cNvPr id="324" name="テキスト ボックス 323"/>
        <xdr:cNvSpPr txBox="1"/>
      </xdr:nvSpPr>
      <xdr:spPr>
        <a:xfrm>
          <a:off x="6705111" y="661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62,920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92563</xdr:rowOff>
    </xdr:from>
    <xdr:to>
      <xdr:col>15</xdr:col>
      <xdr:colOff>180340</xdr:colOff>
      <xdr:row>58</xdr:row>
      <xdr:rowOff>136439</xdr:rowOff>
    </xdr:to>
    <xdr:cxnSp macro="">
      <xdr:nvCxnSpPr>
        <xdr:cNvPr id="348" name="直線コネクタ 347"/>
        <xdr:cNvCxnSpPr/>
      </xdr:nvCxnSpPr>
      <xdr:spPr>
        <a:xfrm flipV="1">
          <a:off x="10475595" y="8665063"/>
          <a:ext cx="1270" cy="1415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140266</xdr:rowOff>
    </xdr:from>
    <xdr:ext cx="534377" cy="259045"/>
    <xdr:sp macro="" textlink="">
      <xdr:nvSpPr>
        <xdr:cNvPr id="349" name="普通建設事業費最小値テキスト"/>
        <xdr:cNvSpPr txBox="1"/>
      </xdr:nvSpPr>
      <xdr:spPr>
        <a:xfrm>
          <a:off x="10528300" y="100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20,856</a:t>
          </a:r>
          <a:endParaRPr kumimoji="1" lang="ja-JP" altLang="en-US" sz="1000" b="1">
            <a:latin typeface="ＭＳ Ｐゴシック"/>
          </a:endParaRPr>
        </a:p>
      </xdr:txBody>
    </xdr:sp>
    <xdr:clientData/>
  </xdr:oneCellAnchor>
  <xdr:twoCellAnchor>
    <xdr:from>
      <xdr:col>15</xdr:col>
      <xdr:colOff>92075</xdr:colOff>
      <xdr:row>58</xdr:row>
      <xdr:rowOff>136439</xdr:rowOff>
    </xdr:from>
    <xdr:to>
      <xdr:col>15</xdr:col>
      <xdr:colOff>269875</xdr:colOff>
      <xdr:row>58</xdr:row>
      <xdr:rowOff>136439</xdr:rowOff>
    </xdr:to>
    <xdr:cxnSp macro="">
      <xdr:nvCxnSpPr>
        <xdr:cNvPr id="350" name="直線コネクタ 349"/>
        <xdr:cNvCxnSpPr/>
      </xdr:nvCxnSpPr>
      <xdr:spPr>
        <a:xfrm>
          <a:off x="10388600" y="10080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39240</xdr:rowOff>
    </xdr:from>
    <xdr:ext cx="599010" cy="259045"/>
    <xdr:sp macro="" textlink="">
      <xdr:nvSpPr>
        <xdr:cNvPr id="351" name="普通建設事業費最大値テキスト"/>
        <xdr:cNvSpPr txBox="1"/>
      </xdr:nvSpPr>
      <xdr:spPr>
        <a:xfrm>
          <a:off x="10528300" y="844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392,372</a:t>
          </a:r>
          <a:endParaRPr kumimoji="1" lang="ja-JP" altLang="en-US" sz="1000" b="1">
            <a:latin typeface="ＭＳ Ｐゴシック"/>
          </a:endParaRPr>
        </a:p>
      </xdr:txBody>
    </xdr:sp>
    <xdr:clientData/>
  </xdr:oneCellAnchor>
  <xdr:twoCellAnchor>
    <xdr:from>
      <xdr:col>15</xdr:col>
      <xdr:colOff>92075</xdr:colOff>
      <xdr:row>50</xdr:row>
      <xdr:rowOff>92563</xdr:rowOff>
    </xdr:from>
    <xdr:to>
      <xdr:col>15</xdr:col>
      <xdr:colOff>269875</xdr:colOff>
      <xdr:row>50</xdr:row>
      <xdr:rowOff>92563</xdr:rowOff>
    </xdr:to>
    <xdr:cxnSp macro="">
      <xdr:nvCxnSpPr>
        <xdr:cNvPr id="352" name="直線コネクタ 351"/>
        <xdr:cNvCxnSpPr/>
      </xdr:nvCxnSpPr>
      <xdr:spPr>
        <a:xfrm>
          <a:off x="10388600" y="8665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13357</xdr:rowOff>
    </xdr:from>
    <xdr:to>
      <xdr:col>15</xdr:col>
      <xdr:colOff>180975</xdr:colOff>
      <xdr:row>57</xdr:row>
      <xdr:rowOff>77087</xdr:rowOff>
    </xdr:to>
    <xdr:cxnSp macro="">
      <xdr:nvCxnSpPr>
        <xdr:cNvPr id="353" name="直線コネクタ 352"/>
        <xdr:cNvCxnSpPr/>
      </xdr:nvCxnSpPr>
      <xdr:spPr>
        <a:xfrm>
          <a:off x="9639300" y="9786007"/>
          <a:ext cx="838200" cy="6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25523</xdr:rowOff>
    </xdr:from>
    <xdr:ext cx="534377" cy="259045"/>
    <xdr:sp macro="" textlink="">
      <xdr:nvSpPr>
        <xdr:cNvPr id="354" name="普通建設事業費平均値テキスト"/>
        <xdr:cNvSpPr txBox="1"/>
      </xdr:nvSpPr>
      <xdr:spPr>
        <a:xfrm>
          <a:off x="10528300" y="9798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47096</xdr:rowOff>
    </xdr:from>
    <xdr:to>
      <xdr:col>15</xdr:col>
      <xdr:colOff>231775</xdr:colOff>
      <xdr:row>57</xdr:row>
      <xdr:rowOff>148696</xdr:rowOff>
    </xdr:to>
    <xdr:sp macro="" textlink="">
      <xdr:nvSpPr>
        <xdr:cNvPr id="355" name="フローチャート : 判断 354"/>
        <xdr:cNvSpPr/>
      </xdr:nvSpPr>
      <xdr:spPr>
        <a:xfrm>
          <a:off x="104267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13357</xdr:rowOff>
    </xdr:from>
    <xdr:to>
      <xdr:col>14</xdr:col>
      <xdr:colOff>28575</xdr:colOff>
      <xdr:row>57</xdr:row>
      <xdr:rowOff>133764</xdr:rowOff>
    </xdr:to>
    <xdr:cxnSp macro="">
      <xdr:nvCxnSpPr>
        <xdr:cNvPr id="356" name="直線コネクタ 355"/>
        <xdr:cNvCxnSpPr/>
      </xdr:nvCxnSpPr>
      <xdr:spPr>
        <a:xfrm flipV="1">
          <a:off x="8750300" y="9786007"/>
          <a:ext cx="889000" cy="12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11919</xdr:rowOff>
    </xdr:from>
    <xdr:to>
      <xdr:col>14</xdr:col>
      <xdr:colOff>79375</xdr:colOff>
      <xdr:row>57</xdr:row>
      <xdr:rowOff>113519</xdr:rowOff>
    </xdr:to>
    <xdr:sp macro="" textlink="">
      <xdr:nvSpPr>
        <xdr:cNvPr id="357" name="フローチャート : 判断 356"/>
        <xdr:cNvSpPr/>
      </xdr:nvSpPr>
      <xdr:spPr>
        <a:xfrm>
          <a:off x="9588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104646</xdr:rowOff>
    </xdr:from>
    <xdr:ext cx="534377" cy="259045"/>
    <xdr:sp macro="" textlink="">
      <xdr:nvSpPr>
        <xdr:cNvPr id="358" name="テキスト ボックス 357"/>
        <xdr:cNvSpPr txBox="1"/>
      </xdr:nvSpPr>
      <xdr:spPr>
        <a:xfrm>
          <a:off x="9372111" y="98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72598</xdr:rowOff>
    </xdr:from>
    <xdr:to>
      <xdr:col>12</xdr:col>
      <xdr:colOff>511175</xdr:colOff>
      <xdr:row>57</xdr:row>
      <xdr:rowOff>133764</xdr:rowOff>
    </xdr:to>
    <xdr:cxnSp macro="">
      <xdr:nvCxnSpPr>
        <xdr:cNvPr id="359" name="直線コネクタ 358"/>
        <xdr:cNvCxnSpPr/>
      </xdr:nvCxnSpPr>
      <xdr:spPr>
        <a:xfrm>
          <a:off x="7861300" y="9845248"/>
          <a:ext cx="889000" cy="6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52918</xdr:rowOff>
    </xdr:from>
    <xdr:to>
      <xdr:col>12</xdr:col>
      <xdr:colOff>561975</xdr:colOff>
      <xdr:row>57</xdr:row>
      <xdr:rowOff>154518</xdr:rowOff>
    </xdr:to>
    <xdr:sp macro="" textlink="">
      <xdr:nvSpPr>
        <xdr:cNvPr id="360" name="フローチャート : 判断 359"/>
        <xdr:cNvSpPr/>
      </xdr:nvSpPr>
      <xdr:spPr>
        <a:xfrm>
          <a:off x="8699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171045</xdr:rowOff>
    </xdr:from>
    <xdr:ext cx="534377" cy="259045"/>
    <xdr:sp macro="" textlink="">
      <xdr:nvSpPr>
        <xdr:cNvPr id="361" name="テキスト ボックス 360"/>
        <xdr:cNvSpPr txBox="1"/>
      </xdr:nvSpPr>
      <xdr:spPr>
        <a:xfrm>
          <a:off x="8483111" y="960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72598</xdr:rowOff>
    </xdr:from>
    <xdr:to>
      <xdr:col>11</xdr:col>
      <xdr:colOff>307975</xdr:colOff>
      <xdr:row>57</xdr:row>
      <xdr:rowOff>136427</xdr:rowOff>
    </xdr:to>
    <xdr:cxnSp macro="">
      <xdr:nvCxnSpPr>
        <xdr:cNvPr id="362" name="直線コネクタ 361"/>
        <xdr:cNvCxnSpPr/>
      </xdr:nvCxnSpPr>
      <xdr:spPr>
        <a:xfrm flipV="1">
          <a:off x="6972300" y="9845248"/>
          <a:ext cx="889000" cy="6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70589</xdr:rowOff>
    </xdr:from>
    <xdr:to>
      <xdr:col>11</xdr:col>
      <xdr:colOff>358775</xdr:colOff>
      <xdr:row>58</xdr:row>
      <xdr:rowOff>739</xdr:rowOff>
    </xdr:to>
    <xdr:sp macro="" textlink="">
      <xdr:nvSpPr>
        <xdr:cNvPr id="363" name="フローチャート : 判断 362"/>
        <xdr:cNvSpPr/>
      </xdr:nvSpPr>
      <xdr:spPr>
        <a:xfrm>
          <a:off x="7810500" y="984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163316</xdr:rowOff>
    </xdr:from>
    <xdr:ext cx="534377" cy="259045"/>
    <xdr:sp macro="" textlink="">
      <xdr:nvSpPr>
        <xdr:cNvPr id="364" name="テキスト ボックス 363"/>
        <xdr:cNvSpPr txBox="1"/>
      </xdr:nvSpPr>
      <xdr:spPr>
        <a:xfrm>
          <a:off x="7594111" y="993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102018</xdr:rowOff>
    </xdr:from>
    <xdr:to>
      <xdr:col>10</xdr:col>
      <xdr:colOff>155575</xdr:colOff>
      <xdr:row>58</xdr:row>
      <xdr:rowOff>32168</xdr:rowOff>
    </xdr:to>
    <xdr:sp macro="" textlink="">
      <xdr:nvSpPr>
        <xdr:cNvPr id="365" name="フローチャート : 判断 364"/>
        <xdr:cNvSpPr/>
      </xdr:nvSpPr>
      <xdr:spPr>
        <a:xfrm>
          <a:off x="6921500" y="98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23295</xdr:rowOff>
    </xdr:from>
    <xdr:ext cx="534377" cy="259045"/>
    <xdr:sp macro="" textlink="">
      <xdr:nvSpPr>
        <xdr:cNvPr id="366" name="テキスト ボックス 365"/>
        <xdr:cNvSpPr txBox="1"/>
      </xdr:nvSpPr>
      <xdr:spPr>
        <a:xfrm>
          <a:off x="6705111" y="996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26287</xdr:rowOff>
    </xdr:from>
    <xdr:to>
      <xdr:col>15</xdr:col>
      <xdr:colOff>231775</xdr:colOff>
      <xdr:row>57</xdr:row>
      <xdr:rowOff>127887</xdr:rowOff>
    </xdr:to>
    <xdr:sp macro="" textlink="">
      <xdr:nvSpPr>
        <xdr:cNvPr id="372" name="円/楕円 371"/>
        <xdr:cNvSpPr/>
      </xdr:nvSpPr>
      <xdr:spPr>
        <a:xfrm>
          <a:off x="10426700" y="97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49164</xdr:rowOff>
    </xdr:from>
    <xdr:ext cx="534377" cy="259045"/>
    <xdr:sp macro="" textlink="">
      <xdr:nvSpPr>
        <xdr:cNvPr id="373" name="普通建設事業費該当値テキスト"/>
        <xdr:cNvSpPr txBox="1"/>
      </xdr:nvSpPr>
      <xdr:spPr>
        <a:xfrm>
          <a:off x="10528300" y="965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81,434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134007</xdr:rowOff>
    </xdr:from>
    <xdr:to>
      <xdr:col>14</xdr:col>
      <xdr:colOff>79375</xdr:colOff>
      <xdr:row>57</xdr:row>
      <xdr:rowOff>64157</xdr:rowOff>
    </xdr:to>
    <xdr:sp macro="" textlink="">
      <xdr:nvSpPr>
        <xdr:cNvPr id="374" name="円/楕円 373"/>
        <xdr:cNvSpPr/>
      </xdr:nvSpPr>
      <xdr:spPr>
        <a:xfrm>
          <a:off x="9588500" y="973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80684</xdr:rowOff>
    </xdr:from>
    <xdr:ext cx="534377" cy="259045"/>
    <xdr:sp macro="" textlink="">
      <xdr:nvSpPr>
        <xdr:cNvPr id="375" name="テキスト ボックス 374"/>
        <xdr:cNvSpPr txBox="1"/>
      </xdr:nvSpPr>
      <xdr:spPr>
        <a:xfrm>
          <a:off x="9372111" y="951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98,161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82964</xdr:rowOff>
    </xdr:from>
    <xdr:to>
      <xdr:col>12</xdr:col>
      <xdr:colOff>561975</xdr:colOff>
      <xdr:row>58</xdr:row>
      <xdr:rowOff>13114</xdr:rowOff>
    </xdr:to>
    <xdr:sp macro="" textlink="">
      <xdr:nvSpPr>
        <xdr:cNvPr id="376" name="円/楕円 375"/>
        <xdr:cNvSpPr/>
      </xdr:nvSpPr>
      <xdr:spPr>
        <a:xfrm>
          <a:off x="8699500" y="98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4241</xdr:rowOff>
    </xdr:from>
    <xdr:ext cx="534377" cy="259045"/>
    <xdr:sp macro="" textlink="">
      <xdr:nvSpPr>
        <xdr:cNvPr id="377" name="テキスト ボックス 376"/>
        <xdr:cNvSpPr txBox="1"/>
      </xdr:nvSpPr>
      <xdr:spPr>
        <a:xfrm>
          <a:off x="8483111" y="99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66,558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21798</xdr:rowOff>
    </xdr:from>
    <xdr:to>
      <xdr:col>11</xdr:col>
      <xdr:colOff>358775</xdr:colOff>
      <xdr:row>57</xdr:row>
      <xdr:rowOff>123398</xdr:rowOff>
    </xdr:to>
    <xdr:sp macro="" textlink="">
      <xdr:nvSpPr>
        <xdr:cNvPr id="378" name="円/楕円 377"/>
        <xdr:cNvSpPr/>
      </xdr:nvSpPr>
      <xdr:spPr>
        <a:xfrm>
          <a:off x="7810500" y="979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139925</xdr:rowOff>
    </xdr:from>
    <xdr:ext cx="534377" cy="259045"/>
    <xdr:sp macro="" textlink="">
      <xdr:nvSpPr>
        <xdr:cNvPr id="379" name="テキスト ボックス 378"/>
        <xdr:cNvSpPr txBox="1"/>
      </xdr:nvSpPr>
      <xdr:spPr>
        <a:xfrm>
          <a:off x="7594111" y="956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82,612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85627</xdr:rowOff>
    </xdr:from>
    <xdr:to>
      <xdr:col>10</xdr:col>
      <xdr:colOff>155575</xdr:colOff>
      <xdr:row>58</xdr:row>
      <xdr:rowOff>15777</xdr:rowOff>
    </xdr:to>
    <xdr:sp macro="" textlink="">
      <xdr:nvSpPr>
        <xdr:cNvPr id="380" name="円/楕円 379"/>
        <xdr:cNvSpPr/>
      </xdr:nvSpPr>
      <xdr:spPr>
        <a:xfrm>
          <a:off x="6921500" y="985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32304</xdr:rowOff>
    </xdr:from>
    <xdr:ext cx="534377" cy="259045"/>
    <xdr:sp macro="" textlink="">
      <xdr:nvSpPr>
        <xdr:cNvPr id="381" name="テキスト ボックス 380"/>
        <xdr:cNvSpPr txBox="1"/>
      </xdr:nvSpPr>
      <xdr:spPr>
        <a:xfrm>
          <a:off x="6705111" y="963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116188</xdr:rowOff>
    </xdr:from>
    <xdr:to>
      <xdr:col>15</xdr:col>
      <xdr:colOff>180340</xdr:colOff>
      <xdr:row>79</xdr:row>
      <xdr:rowOff>44450</xdr:rowOff>
    </xdr:to>
    <xdr:cxnSp macro="">
      <xdr:nvCxnSpPr>
        <xdr:cNvPr id="405" name="直線コネクタ 404"/>
        <xdr:cNvCxnSpPr/>
      </xdr:nvCxnSpPr>
      <xdr:spPr>
        <a:xfrm flipV="1">
          <a:off x="10475595" y="12117688"/>
          <a:ext cx="1270" cy="147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62865</xdr:rowOff>
    </xdr:from>
    <xdr:ext cx="599010" cy="259045"/>
    <xdr:sp macro="" textlink="">
      <xdr:nvSpPr>
        <xdr:cNvPr id="408" name="普通建設事業費 （ うち新規整備　）最大値テキスト"/>
        <xdr:cNvSpPr txBox="1"/>
      </xdr:nvSpPr>
      <xdr:spPr>
        <a:xfrm>
          <a:off x="10528300" y="118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386,171</a:t>
          </a:r>
          <a:endParaRPr kumimoji="1" lang="ja-JP" altLang="en-US" sz="1000" b="1">
            <a:latin typeface="ＭＳ Ｐゴシック"/>
          </a:endParaRPr>
        </a:p>
      </xdr:txBody>
    </xdr:sp>
    <xdr:clientData/>
  </xdr:oneCellAnchor>
  <xdr:twoCellAnchor>
    <xdr:from>
      <xdr:col>15</xdr:col>
      <xdr:colOff>92075</xdr:colOff>
      <xdr:row>70</xdr:row>
      <xdr:rowOff>116188</xdr:rowOff>
    </xdr:from>
    <xdr:to>
      <xdr:col>15</xdr:col>
      <xdr:colOff>269875</xdr:colOff>
      <xdr:row>70</xdr:row>
      <xdr:rowOff>116188</xdr:rowOff>
    </xdr:to>
    <xdr:cxnSp macro="">
      <xdr:nvCxnSpPr>
        <xdr:cNvPr id="409" name="直線コネクタ 408"/>
        <xdr:cNvCxnSpPr/>
      </xdr:nvCxnSpPr>
      <xdr:spPr>
        <a:xfrm>
          <a:off x="10388600" y="121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46965</xdr:rowOff>
    </xdr:from>
    <xdr:to>
      <xdr:col>15</xdr:col>
      <xdr:colOff>180975</xdr:colOff>
      <xdr:row>78</xdr:row>
      <xdr:rowOff>92982</xdr:rowOff>
    </xdr:to>
    <xdr:cxnSp macro="">
      <xdr:nvCxnSpPr>
        <xdr:cNvPr id="410" name="直線コネクタ 409"/>
        <xdr:cNvCxnSpPr/>
      </xdr:nvCxnSpPr>
      <xdr:spPr>
        <a:xfrm flipV="1">
          <a:off x="9639300" y="13420065"/>
          <a:ext cx="838200" cy="4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34946</xdr:rowOff>
    </xdr:from>
    <xdr:ext cx="534377" cy="259045"/>
    <xdr:sp macro="" textlink="">
      <xdr:nvSpPr>
        <xdr:cNvPr id="411" name="普通建設事業費 （ うち新規整備　）平均値テキスト"/>
        <xdr:cNvSpPr txBox="1"/>
      </xdr:nvSpPr>
      <xdr:spPr>
        <a:xfrm>
          <a:off x="10528300" y="13408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56519</xdr:rowOff>
    </xdr:from>
    <xdr:to>
      <xdr:col>15</xdr:col>
      <xdr:colOff>231775</xdr:colOff>
      <xdr:row>78</xdr:row>
      <xdr:rowOff>158119</xdr:rowOff>
    </xdr:to>
    <xdr:sp macro="" textlink="">
      <xdr:nvSpPr>
        <xdr:cNvPr id="412" name="フローチャート : 判断 411"/>
        <xdr:cNvSpPr/>
      </xdr:nvSpPr>
      <xdr:spPr>
        <a:xfrm>
          <a:off x="104267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11202</xdr:rowOff>
    </xdr:from>
    <xdr:to>
      <xdr:col>14</xdr:col>
      <xdr:colOff>79375</xdr:colOff>
      <xdr:row>78</xdr:row>
      <xdr:rowOff>112802</xdr:rowOff>
    </xdr:to>
    <xdr:sp macro="" textlink="">
      <xdr:nvSpPr>
        <xdr:cNvPr id="413" name="フローチャート : 判断 412"/>
        <xdr:cNvSpPr/>
      </xdr:nvSpPr>
      <xdr:spPr>
        <a:xfrm>
          <a:off x="9588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129329</xdr:rowOff>
    </xdr:from>
    <xdr:ext cx="534377" cy="259045"/>
    <xdr:sp macro="" textlink="">
      <xdr:nvSpPr>
        <xdr:cNvPr id="414" name="テキスト ボックス 413"/>
        <xdr:cNvSpPr txBox="1"/>
      </xdr:nvSpPr>
      <xdr:spPr>
        <a:xfrm>
          <a:off x="9372111" y="131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167615</xdr:rowOff>
    </xdr:from>
    <xdr:to>
      <xdr:col>15</xdr:col>
      <xdr:colOff>231775</xdr:colOff>
      <xdr:row>78</xdr:row>
      <xdr:rowOff>97765</xdr:rowOff>
    </xdr:to>
    <xdr:sp macro="" textlink="">
      <xdr:nvSpPr>
        <xdr:cNvPr id="420" name="円/楕円 419"/>
        <xdr:cNvSpPr/>
      </xdr:nvSpPr>
      <xdr:spPr>
        <a:xfrm>
          <a:off x="10426700" y="1336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19042</xdr:rowOff>
    </xdr:from>
    <xdr:ext cx="534377" cy="259045"/>
    <xdr:sp macro="" textlink="">
      <xdr:nvSpPr>
        <xdr:cNvPr id="421" name="普通建設事業費 （ うち新規整備　）該当値テキスト"/>
        <xdr:cNvSpPr txBox="1"/>
      </xdr:nvSpPr>
      <xdr:spPr>
        <a:xfrm>
          <a:off x="10528300" y="1322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44,340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42182</xdr:rowOff>
    </xdr:from>
    <xdr:to>
      <xdr:col>14</xdr:col>
      <xdr:colOff>79375</xdr:colOff>
      <xdr:row>78</xdr:row>
      <xdr:rowOff>143782</xdr:rowOff>
    </xdr:to>
    <xdr:sp macro="" textlink="">
      <xdr:nvSpPr>
        <xdr:cNvPr id="422" name="円/楕円 421"/>
        <xdr:cNvSpPr/>
      </xdr:nvSpPr>
      <xdr:spPr>
        <a:xfrm>
          <a:off x="9588500" y="1341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134909</xdr:rowOff>
    </xdr:from>
    <xdr:ext cx="534377" cy="259045"/>
    <xdr:sp macro="" textlink="">
      <xdr:nvSpPr>
        <xdr:cNvPr id="423" name="テキスト ボックス 422"/>
        <xdr:cNvSpPr txBox="1"/>
      </xdr:nvSpPr>
      <xdr:spPr>
        <a:xfrm>
          <a:off x="9372111" y="1350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98414</xdr:rowOff>
    </xdr:from>
    <xdr:to>
      <xdr:col>15</xdr:col>
      <xdr:colOff>180340</xdr:colOff>
      <xdr:row>98</xdr:row>
      <xdr:rowOff>139700</xdr:rowOff>
    </xdr:to>
    <xdr:cxnSp macro="">
      <xdr:nvCxnSpPr>
        <xdr:cNvPr id="445" name="直線コネクタ 444"/>
        <xdr:cNvCxnSpPr/>
      </xdr:nvCxnSpPr>
      <xdr:spPr>
        <a:xfrm flipV="1">
          <a:off x="10475595" y="15871814"/>
          <a:ext cx="1270" cy="106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7" name="直線コネクタ 44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45091</xdr:rowOff>
    </xdr:from>
    <xdr:ext cx="599010" cy="259045"/>
    <xdr:sp macro="" textlink="">
      <xdr:nvSpPr>
        <xdr:cNvPr id="448" name="普通建設事業費 （ うち更新整備　）最大値テキスト"/>
        <xdr:cNvSpPr txBox="1"/>
      </xdr:nvSpPr>
      <xdr:spPr>
        <a:xfrm>
          <a:off x="10528300" y="1564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234,030</a:t>
          </a:r>
          <a:endParaRPr kumimoji="1" lang="ja-JP" altLang="en-US" sz="1000" b="1">
            <a:latin typeface="ＭＳ Ｐゴシック"/>
          </a:endParaRPr>
        </a:p>
      </xdr:txBody>
    </xdr:sp>
    <xdr:clientData/>
  </xdr:oneCellAnchor>
  <xdr:twoCellAnchor>
    <xdr:from>
      <xdr:col>15</xdr:col>
      <xdr:colOff>92075</xdr:colOff>
      <xdr:row>92</xdr:row>
      <xdr:rowOff>98414</xdr:rowOff>
    </xdr:from>
    <xdr:to>
      <xdr:col>15</xdr:col>
      <xdr:colOff>269875</xdr:colOff>
      <xdr:row>92</xdr:row>
      <xdr:rowOff>98414</xdr:rowOff>
    </xdr:to>
    <xdr:cxnSp macro="">
      <xdr:nvCxnSpPr>
        <xdr:cNvPr id="449" name="直線コネクタ 448"/>
        <xdr:cNvCxnSpPr/>
      </xdr:nvCxnSpPr>
      <xdr:spPr>
        <a:xfrm>
          <a:off x="10388600" y="1587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144675</xdr:rowOff>
    </xdr:from>
    <xdr:to>
      <xdr:col>15</xdr:col>
      <xdr:colOff>180975</xdr:colOff>
      <xdr:row>98</xdr:row>
      <xdr:rowOff>98003</xdr:rowOff>
    </xdr:to>
    <xdr:cxnSp macro="">
      <xdr:nvCxnSpPr>
        <xdr:cNvPr id="450" name="直線コネクタ 449"/>
        <xdr:cNvCxnSpPr/>
      </xdr:nvCxnSpPr>
      <xdr:spPr>
        <a:xfrm>
          <a:off x="9639300" y="16775325"/>
          <a:ext cx="838200" cy="12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118699</xdr:rowOff>
    </xdr:from>
    <xdr:ext cx="534377" cy="259045"/>
    <xdr:sp macro="" textlink="">
      <xdr:nvSpPr>
        <xdr:cNvPr id="451" name="普通建設事業費 （ うち更新整備　）平均値テキスト"/>
        <xdr:cNvSpPr txBox="1"/>
      </xdr:nvSpPr>
      <xdr:spPr>
        <a:xfrm>
          <a:off x="10528300" y="1657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95822</xdr:rowOff>
    </xdr:from>
    <xdr:to>
      <xdr:col>15</xdr:col>
      <xdr:colOff>231775</xdr:colOff>
      <xdr:row>98</xdr:row>
      <xdr:rowOff>25972</xdr:rowOff>
    </xdr:to>
    <xdr:sp macro="" textlink="">
      <xdr:nvSpPr>
        <xdr:cNvPr id="452" name="フローチャート : 判断 451"/>
        <xdr:cNvSpPr/>
      </xdr:nvSpPr>
      <xdr:spPr>
        <a:xfrm>
          <a:off x="104267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115601</xdr:rowOff>
    </xdr:from>
    <xdr:to>
      <xdr:col>14</xdr:col>
      <xdr:colOff>79375</xdr:colOff>
      <xdr:row>98</xdr:row>
      <xdr:rowOff>45751</xdr:rowOff>
    </xdr:to>
    <xdr:sp macro="" textlink="">
      <xdr:nvSpPr>
        <xdr:cNvPr id="453" name="フローチャート : 判断 452"/>
        <xdr:cNvSpPr/>
      </xdr:nvSpPr>
      <xdr:spPr>
        <a:xfrm>
          <a:off x="9588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36878</xdr:rowOff>
    </xdr:from>
    <xdr:ext cx="534377" cy="259045"/>
    <xdr:sp macro="" textlink="">
      <xdr:nvSpPr>
        <xdr:cNvPr id="454" name="テキスト ボックス 453"/>
        <xdr:cNvSpPr txBox="1"/>
      </xdr:nvSpPr>
      <xdr:spPr>
        <a:xfrm>
          <a:off x="9372111" y="1683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47203</xdr:rowOff>
    </xdr:from>
    <xdr:to>
      <xdr:col>15</xdr:col>
      <xdr:colOff>231775</xdr:colOff>
      <xdr:row>98</xdr:row>
      <xdr:rowOff>148803</xdr:rowOff>
    </xdr:to>
    <xdr:sp macro="" textlink="">
      <xdr:nvSpPr>
        <xdr:cNvPr id="460" name="円/楕円 459"/>
        <xdr:cNvSpPr/>
      </xdr:nvSpPr>
      <xdr:spPr>
        <a:xfrm>
          <a:off x="10426700" y="1684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133580</xdr:rowOff>
    </xdr:from>
    <xdr:ext cx="469744" cy="259045"/>
    <xdr:sp macro="" textlink="">
      <xdr:nvSpPr>
        <xdr:cNvPr id="461" name="普通建設事業費 （ うち更新整備　）該当値テキスト"/>
        <xdr:cNvSpPr txBox="1"/>
      </xdr:nvSpPr>
      <xdr:spPr>
        <a:xfrm>
          <a:off x="10528300" y="1676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9,120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93875</xdr:rowOff>
    </xdr:from>
    <xdr:to>
      <xdr:col>14</xdr:col>
      <xdr:colOff>79375</xdr:colOff>
      <xdr:row>98</xdr:row>
      <xdr:rowOff>24025</xdr:rowOff>
    </xdr:to>
    <xdr:sp macro="" textlink="">
      <xdr:nvSpPr>
        <xdr:cNvPr id="462" name="円/楕円 461"/>
        <xdr:cNvSpPr/>
      </xdr:nvSpPr>
      <xdr:spPr>
        <a:xfrm>
          <a:off x="9588500" y="1672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40552</xdr:rowOff>
    </xdr:from>
    <xdr:ext cx="534377" cy="259045"/>
    <xdr:sp macro="" textlink="">
      <xdr:nvSpPr>
        <xdr:cNvPr id="463" name="テキスト ボックス 462"/>
        <xdr:cNvSpPr txBox="1"/>
      </xdr:nvSpPr>
      <xdr:spPr>
        <a:xfrm>
          <a:off x="9372111" y="1649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115697</xdr:rowOff>
    </xdr:from>
    <xdr:to>
      <xdr:col>23</xdr:col>
      <xdr:colOff>516889</xdr:colOff>
      <xdr:row>39</xdr:row>
      <xdr:rowOff>44450</xdr:rowOff>
    </xdr:to>
    <xdr:cxnSp macro="">
      <xdr:nvCxnSpPr>
        <xdr:cNvPr id="487" name="直線コネクタ 486"/>
        <xdr:cNvCxnSpPr/>
      </xdr:nvCxnSpPr>
      <xdr:spPr>
        <a:xfrm flipV="1">
          <a:off x="16317595" y="5430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62374</xdr:rowOff>
    </xdr:from>
    <xdr:ext cx="534377" cy="259045"/>
    <xdr:sp macro="" textlink="">
      <xdr:nvSpPr>
        <xdr:cNvPr id="490" name="災害復旧事業費最大値テキスト"/>
        <xdr:cNvSpPr txBox="1"/>
      </xdr:nvSpPr>
      <xdr:spPr>
        <a:xfrm>
          <a:off x="16370300" y="52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31</xdr:row>
      <xdr:rowOff>115697</xdr:rowOff>
    </xdr:from>
    <xdr:to>
      <xdr:col>23</xdr:col>
      <xdr:colOff>606425</xdr:colOff>
      <xdr:row>31</xdr:row>
      <xdr:rowOff>115697</xdr:rowOff>
    </xdr:to>
    <xdr:cxnSp macro="">
      <xdr:nvCxnSpPr>
        <xdr:cNvPr id="491" name="直線コネクタ 490"/>
        <xdr:cNvCxnSpPr/>
      </xdr:nvCxnSpPr>
      <xdr:spPr>
        <a:xfrm>
          <a:off x="16230600" y="543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157264</xdr:rowOff>
    </xdr:from>
    <xdr:to>
      <xdr:col>23</xdr:col>
      <xdr:colOff>517525</xdr:colOff>
      <xdr:row>38</xdr:row>
      <xdr:rowOff>157874</xdr:rowOff>
    </xdr:to>
    <xdr:cxnSp macro="">
      <xdr:nvCxnSpPr>
        <xdr:cNvPr id="492" name="直線コネクタ 491"/>
        <xdr:cNvCxnSpPr/>
      </xdr:nvCxnSpPr>
      <xdr:spPr>
        <a:xfrm>
          <a:off x="15481300" y="6672364"/>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125912</xdr:rowOff>
    </xdr:from>
    <xdr:ext cx="469744" cy="259045"/>
    <xdr:sp macro="" textlink="">
      <xdr:nvSpPr>
        <xdr:cNvPr id="493" name="災害復旧事業費平均値テキスト"/>
        <xdr:cNvSpPr txBox="1"/>
      </xdr:nvSpPr>
      <xdr:spPr>
        <a:xfrm>
          <a:off x="16370300" y="6469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103035</xdr:rowOff>
    </xdr:from>
    <xdr:to>
      <xdr:col>23</xdr:col>
      <xdr:colOff>568325</xdr:colOff>
      <xdr:row>39</xdr:row>
      <xdr:rowOff>33185</xdr:rowOff>
    </xdr:to>
    <xdr:sp macro="" textlink="">
      <xdr:nvSpPr>
        <xdr:cNvPr id="494" name="フローチャート : 判断 493"/>
        <xdr:cNvSpPr/>
      </xdr:nvSpPr>
      <xdr:spPr>
        <a:xfrm>
          <a:off x="16268700" y="661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157264</xdr:rowOff>
    </xdr:from>
    <xdr:to>
      <xdr:col>22</xdr:col>
      <xdr:colOff>365125</xdr:colOff>
      <xdr:row>39</xdr:row>
      <xdr:rowOff>22961</xdr:rowOff>
    </xdr:to>
    <xdr:cxnSp macro="">
      <xdr:nvCxnSpPr>
        <xdr:cNvPr id="495" name="直線コネクタ 494"/>
        <xdr:cNvCxnSpPr/>
      </xdr:nvCxnSpPr>
      <xdr:spPr>
        <a:xfrm flipV="1">
          <a:off x="14592300" y="6672364"/>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30607</xdr:rowOff>
    </xdr:from>
    <xdr:to>
      <xdr:col>22</xdr:col>
      <xdr:colOff>415925</xdr:colOff>
      <xdr:row>38</xdr:row>
      <xdr:rowOff>132207</xdr:rowOff>
    </xdr:to>
    <xdr:sp macro="" textlink="">
      <xdr:nvSpPr>
        <xdr:cNvPr id="496" name="フローチャート : 判断 495"/>
        <xdr:cNvSpPr/>
      </xdr:nvSpPr>
      <xdr:spPr>
        <a:xfrm>
          <a:off x="15430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148734</xdr:rowOff>
    </xdr:from>
    <xdr:ext cx="469744" cy="259045"/>
    <xdr:sp macro="" textlink="">
      <xdr:nvSpPr>
        <xdr:cNvPr id="497" name="テキスト ボックス 496"/>
        <xdr:cNvSpPr txBox="1"/>
      </xdr:nvSpPr>
      <xdr:spPr>
        <a:xfrm>
          <a:off x="15246427" y="632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54166</xdr:rowOff>
    </xdr:from>
    <xdr:to>
      <xdr:col>21</xdr:col>
      <xdr:colOff>161925</xdr:colOff>
      <xdr:row>39</xdr:row>
      <xdr:rowOff>22961</xdr:rowOff>
    </xdr:to>
    <xdr:cxnSp macro="">
      <xdr:nvCxnSpPr>
        <xdr:cNvPr id="498" name="直線コネクタ 497"/>
        <xdr:cNvCxnSpPr/>
      </xdr:nvCxnSpPr>
      <xdr:spPr>
        <a:xfrm>
          <a:off x="13703300" y="6226366"/>
          <a:ext cx="889000" cy="48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37732</xdr:rowOff>
    </xdr:from>
    <xdr:to>
      <xdr:col>21</xdr:col>
      <xdr:colOff>212725</xdr:colOff>
      <xdr:row>38</xdr:row>
      <xdr:rowOff>139332</xdr:rowOff>
    </xdr:to>
    <xdr:sp macro="" textlink="">
      <xdr:nvSpPr>
        <xdr:cNvPr id="499" name="フローチャート : 判断 498"/>
        <xdr:cNvSpPr/>
      </xdr:nvSpPr>
      <xdr:spPr>
        <a:xfrm>
          <a:off x="14541500" y="655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155859</xdr:rowOff>
    </xdr:from>
    <xdr:ext cx="469744" cy="259045"/>
    <xdr:sp macro="" textlink="">
      <xdr:nvSpPr>
        <xdr:cNvPr id="500" name="テキスト ボックス 499"/>
        <xdr:cNvSpPr txBox="1"/>
      </xdr:nvSpPr>
      <xdr:spPr>
        <a:xfrm>
          <a:off x="14357427" y="632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54166</xdr:rowOff>
    </xdr:from>
    <xdr:to>
      <xdr:col>19</xdr:col>
      <xdr:colOff>644525</xdr:colOff>
      <xdr:row>36</xdr:row>
      <xdr:rowOff>95314</xdr:rowOff>
    </xdr:to>
    <xdr:cxnSp macro="">
      <xdr:nvCxnSpPr>
        <xdr:cNvPr id="501" name="直線コネクタ 500"/>
        <xdr:cNvCxnSpPr/>
      </xdr:nvCxnSpPr>
      <xdr:spPr>
        <a:xfrm flipV="1">
          <a:off x="12814300" y="622636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100749</xdr:rowOff>
    </xdr:from>
    <xdr:to>
      <xdr:col>20</xdr:col>
      <xdr:colOff>9525</xdr:colOff>
      <xdr:row>36</xdr:row>
      <xdr:rowOff>30899</xdr:rowOff>
    </xdr:to>
    <xdr:sp macro="" textlink="">
      <xdr:nvSpPr>
        <xdr:cNvPr id="502" name="フローチャート : 判断 501"/>
        <xdr:cNvSpPr/>
      </xdr:nvSpPr>
      <xdr:spPr>
        <a:xfrm>
          <a:off x="13652500" y="610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47426</xdr:rowOff>
    </xdr:from>
    <xdr:ext cx="534377" cy="259045"/>
    <xdr:sp macro="" textlink="">
      <xdr:nvSpPr>
        <xdr:cNvPr id="503" name="テキスト ボックス 502"/>
        <xdr:cNvSpPr txBox="1"/>
      </xdr:nvSpPr>
      <xdr:spPr>
        <a:xfrm>
          <a:off x="13436111" y="587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83261</xdr:rowOff>
    </xdr:from>
    <xdr:to>
      <xdr:col>18</xdr:col>
      <xdr:colOff>492125</xdr:colOff>
      <xdr:row>38</xdr:row>
      <xdr:rowOff>13412</xdr:rowOff>
    </xdr:to>
    <xdr:sp macro="" textlink="">
      <xdr:nvSpPr>
        <xdr:cNvPr id="504" name="フローチャート : 判断 503"/>
        <xdr:cNvSpPr/>
      </xdr:nvSpPr>
      <xdr:spPr>
        <a:xfrm>
          <a:off x="12763500" y="64269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4539</xdr:rowOff>
    </xdr:from>
    <xdr:ext cx="469744" cy="259045"/>
    <xdr:sp macro="" textlink="">
      <xdr:nvSpPr>
        <xdr:cNvPr id="505" name="テキスト ボックス 504"/>
        <xdr:cNvSpPr txBox="1"/>
      </xdr:nvSpPr>
      <xdr:spPr>
        <a:xfrm>
          <a:off x="12579427" y="651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107074</xdr:rowOff>
    </xdr:from>
    <xdr:to>
      <xdr:col>23</xdr:col>
      <xdr:colOff>568325</xdr:colOff>
      <xdr:row>39</xdr:row>
      <xdr:rowOff>37224</xdr:rowOff>
    </xdr:to>
    <xdr:sp macro="" textlink="">
      <xdr:nvSpPr>
        <xdr:cNvPr id="511" name="円/楕円 510"/>
        <xdr:cNvSpPr/>
      </xdr:nvSpPr>
      <xdr:spPr>
        <a:xfrm>
          <a:off x="16268700" y="662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81462</xdr:rowOff>
    </xdr:from>
    <xdr:ext cx="469744" cy="259045"/>
    <xdr:sp macro="" textlink="">
      <xdr:nvSpPr>
        <xdr:cNvPr id="512" name="災害復旧事業費該当値テキスト"/>
        <xdr:cNvSpPr txBox="1"/>
      </xdr:nvSpPr>
      <xdr:spPr>
        <a:xfrm>
          <a:off x="16370300" y="659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106464</xdr:rowOff>
    </xdr:from>
    <xdr:to>
      <xdr:col>22</xdr:col>
      <xdr:colOff>415925</xdr:colOff>
      <xdr:row>39</xdr:row>
      <xdr:rowOff>36614</xdr:rowOff>
    </xdr:to>
    <xdr:sp macro="" textlink="">
      <xdr:nvSpPr>
        <xdr:cNvPr id="513" name="円/楕円 512"/>
        <xdr:cNvSpPr/>
      </xdr:nvSpPr>
      <xdr:spPr>
        <a:xfrm>
          <a:off x="15430500" y="66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27741</xdr:rowOff>
    </xdr:from>
    <xdr:ext cx="469744" cy="259045"/>
    <xdr:sp macro="" textlink="">
      <xdr:nvSpPr>
        <xdr:cNvPr id="514" name="テキスト ボックス 513"/>
        <xdr:cNvSpPr txBox="1"/>
      </xdr:nvSpPr>
      <xdr:spPr>
        <a:xfrm>
          <a:off x="15246427" y="67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143611</xdr:rowOff>
    </xdr:from>
    <xdr:to>
      <xdr:col>21</xdr:col>
      <xdr:colOff>212725</xdr:colOff>
      <xdr:row>39</xdr:row>
      <xdr:rowOff>73761</xdr:rowOff>
    </xdr:to>
    <xdr:sp macro="" textlink="">
      <xdr:nvSpPr>
        <xdr:cNvPr id="515" name="円/楕円 514"/>
        <xdr:cNvSpPr/>
      </xdr:nvSpPr>
      <xdr:spPr>
        <a:xfrm>
          <a:off x="14541500" y="665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64888</xdr:rowOff>
    </xdr:from>
    <xdr:ext cx="378565" cy="259045"/>
    <xdr:sp macro="" textlink="">
      <xdr:nvSpPr>
        <xdr:cNvPr id="516" name="テキスト ボックス 515"/>
        <xdr:cNvSpPr txBox="1"/>
      </xdr:nvSpPr>
      <xdr:spPr>
        <a:xfrm>
          <a:off x="14403017" y="6751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3366</xdr:rowOff>
    </xdr:from>
    <xdr:to>
      <xdr:col>20</xdr:col>
      <xdr:colOff>9525</xdr:colOff>
      <xdr:row>36</xdr:row>
      <xdr:rowOff>104966</xdr:rowOff>
    </xdr:to>
    <xdr:sp macro="" textlink="">
      <xdr:nvSpPr>
        <xdr:cNvPr id="517" name="円/楕円 516"/>
        <xdr:cNvSpPr/>
      </xdr:nvSpPr>
      <xdr:spPr>
        <a:xfrm>
          <a:off x="13652500" y="61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96093</xdr:rowOff>
    </xdr:from>
    <xdr:ext cx="534377" cy="259045"/>
    <xdr:sp macro="" textlink="">
      <xdr:nvSpPr>
        <xdr:cNvPr id="518" name="テキスト ボックス 517"/>
        <xdr:cNvSpPr txBox="1"/>
      </xdr:nvSpPr>
      <xdr:spPr>
        <a:xfrm>
          <a:off x="13436111" y="626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44514</xdr:rowOff>
    </xdr:from>
    <xdr:to>
      <xdr:col>18</xdr:col>
      <xdr:colOff>492125</xdr:colOff>
      <xdr:row>36</xdr:row>
      <xdr:rowOff>146114</xdr:rowOff>
    </xdr:to>
    <xdr:sp macro="" textlink="">
      <xdr:nvSpPr>
        <xdr:cNvPr id="519" name="円/楕円 518"/>
        <xdr:cNvSpPr/>
      </xdr:nvSpPr>
      <xdr:spPr>
        <a:xfrm>
          <a:off x="12763500" y="621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162641</xdr:rowOff>
    </xdr:from>
    <xdr:ext cx="534377" cy="259045"/>
    <xdr:sp macro="" textlink="">
      <xdr:nvSpPr>
        <xdr:cNvPr id="520" name="テキスト ボックス 519"/>
        <xdr:cNvSpPr txBox="1"/>
      </xdr:nvSpPr>
      <xdr:spPr>
        <a:xfrm>
          <a:off x="12547111" y="599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1" name="直線コネクタ 53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2" name="テキスト ボックス 53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3" name="直線コネクタ 53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4" name="テキスト ボックス 533"/>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7" name="直線コネクタ 53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38" name="テキスト ボックス 53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9" name="直線コネクタ 53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40" name="テキスト ボックス 539"/>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2" name="テキスト ボックス 54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4" name="直線コネクタ 54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6" name="直線コネクタ 54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9" name="直線コネクタ 54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1" name="フローチャート : 判断 55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2" name="直線コネクタ 55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51</xdr:row>
      <xdr:rowOff>31750</xdr:rowOff>
    </xdr:from>
    <xdr:to>
      <xdr:col>22</xdr:col>
      <xdr:colOff>415925</xdr:colOff>
      <xdr:row>51</xdr:row>
      <xdr:rowOff>133350</xdr:rowOff>
    </xdr:to>
    <xdr:sp macro="" textlink="">
      <xdr:nvSpPr>
        <xdr:cNvPr id="553" name="フローチャート : 判断 552"/>
        <xdr:cNvSpPr/>
      </xdr:nvSpPr>
      <xdr:spPr>
        <a:xfrm>
          <a:off x="15430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149877</xdr:rowOff>
    </xdr:from>
    <xdr:ext cx="249299" cy="259045"/>
    <xdr:sp macro="" textlink="">
      <xdr:nvSpPr>
        <xdr:cNvPr id="554" name="テキスト ボックス 553"/>
        <xdr:cNvSpPr txBox="1"/>
      </xdr:nvSpPr>
      <xdr:spPr>
        <a:xfrm>
          <a:off x="15356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5" name="直線コネクタ 55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56" name="フローチャート : 判断 555"/>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57" name="テキスト ボックス 556"/>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8" name="直線コネクタ 55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59" name="フローチャート : 判断 558"/>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60" name="テキスト ボックス 559"/>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107950</xdr:rowOff>
    </xdr:from>
    <xdr:to>
      <xdr:col>18</xdr:col>
      <xdr:colOff>492125</xdr:colOff>
      <xdr:row>56</xdr:row>
      <xdr:rowOff>38100</xdr:rowOff>
    </xdr:to>
    <xdr:sp macro="" textlink="">
      <xdr:nvSpPr>
        <xdr:cNvPr id="561" name="フローチャート : 判断 560"/>
        <xdr:cNvSpPr/>
      </xdr:nvSpPr>
      <xdr:spPr>
        <a:xfrm>
          <a:off x="12763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54</xdr:row>
      <xdr:rowOff>54627</xdr:rowOff>
    </xdr:from>
    <xdr:ext cx="249299" cy="259045"/>
    <xdr:sp macro="" textlink="">
      <xdr:nvSpPr>
        <xdr:cNvPr id="562" name="テキスト ボックス 561"/>
        <xdr:cNvSpPr txBox="1"/>
      </xdr:nvSpPr>
      <xdr:spPr>
        <a:xfrm>
          <a:off x="12689649"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8" name="円/楕円 56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6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0" name="円/楕円 56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1" name="テキスト ボックス 570"/>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2" name="円/楕円 57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3" name="テキスト ボックス 57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4" name="円/楕円 57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5" name="テキスト ボックス 57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6" name="円/楕円 57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7" name="テキスト ボックス 57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3" name="テキスト ボックス 59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5" name="テキスト ボックス 59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63546</xdr:rowOff>
    </xdr:from>
    <xdr:to>
      <xdr:col>23</xdr:col>
      <xdr:colOff>516889</xdr:colOff>
      <xdr:row>78</xdr:row>
      <xdr:rowOff>74701</xdr:rowOff>
    </xdr:to>
    <xdr:cxnSp macro="">
      <xdr:nvCxnSpPr>
        <xdr:cNvPr id="601" name="直線コネクタ 600"/>
        <xdr:cNvCxnSpPr/>
      </xdr:nvCxnSpPr>
      <xdr:spPr>
        <a:xfrm flipV="1">
          <a:off x="16317595" y="12065046"/>
          <a:ext cx="1269" cy="138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78528</xdr:rowOff>
    </xdr:from>
    <xdr:ext cx="534377" cy="259045"/>
    <xdr:sp macro="" textlink="">
      <xdr:nvSpPr>
        <xdr:cNvPr id="602" name="公債費最小値テキスト"/>
        <xdr:cNvSpPr txBox="1"/>
      </xdr:nvSpPr>
      <xdr:spPr>
        <a:xfrm>
          <a:off x="16370300" y="134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78</xdr:row>
      <xdr:rowOff>74701</xdr:rowOff>
    </xdr:from>
    <xdr:to>
      <xdr:col>23</xdr:col>
      <xdr:colOff>606425</xdr:colOff>
      <xdr:row>78</xdr:row>
      <xdr:rowOff>74701</xdr:rowOff>
    </xdr:to>
    <xdr:cxnSp macro="">
      <xdr:nvCxnSpPr>
        <xdr:cNvPr id="603" name="直線コネクタ 602"/>
        <xdr:cNvCxnSpPr/>
      </xdr:nvCxnSpPr>
      <xdr:spPr>
        <a:xfrm>
          <a:off x="16230600" y="13447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10223</xdr:rowOff>
    </xdr:from>
    <xdr:ext cx="599010" cy="259045"/>
    <xdr:sp macro="" textlink="">
      <xdr:nvSpPr>
        <xdr:cNvPr id="604" name="公債費最大値テキスト"/>
        <xdr:cNvSpPr txBox="1"/>
      </xdr:nvSpPr>
      <xdr:spPr>
        <a:xfrm>
          <a:off x="16370300" y="1184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70</xdr:row>
      <xdr:rowOff>63546</xdr:rowOff>
    </xdr:from>
    <xdr:to>
      <xdr:col>23</xdr:col>
      <xdr:colOff>606425</xdr:colOff>
      <xdr:row>70</xdr:row>
      <xdr:rowOff>63546</xdr:rowOff>
    </xdr:to>
    <xdr:cxnSp macro="">
      <xdr:nvCxnSpPr>
        <xdr:cNvPr id="605" name="直線コネクタ 604"/>
        <xdr:cNvCxnSpPr/>
      </xdr:nvCxnSpPr>
      <xdr:spPr>
        <a:xfrm>
          <a:off x="16230600" y="1206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95831</xdr:rowOff>
    </xdr:from>
    <xdr:to>
      <xdr:col>23</xdr:col>
      <xdr:colOff>517525</xdr:colOff>
      <xdr:row>76</xdr:row>
      <xdr:rowOff>10336</xdr:rowOff>
    </xdr:to>
    <xdr:cxnSp macro="">
      <xdr:nvCxnSpPr>
        <xdr:cNvPr id="606" name="直線コネクタ 605"/>
        <xdr:cNvCxnSpPr/>
      </xdr:nvCxnSpPr>
      <xdr:spPr>
        <a:xfrm>
          <a:off x="15481300" y="12954581"/>
          <a:ext cx="838200" cy="8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35665</xdr:rowOff>
    </xdr:from>
    <xdr:ext cx="534377" cy="259045"/>
    <xdr:sp macro="" textlink="">
      <xdr:nvSpPr>
        <xdr:cNvPr id="607" name="公債費平均値テキスト"/>
        <xdr:cNvSpPr txBox="1"/>
      </xdr:nvSpPr>
      <xdr:spPr>
        <a:xfrm>
          <a:off x="16370300" y="13065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57238</xdr:rowOff>
    </xdr:from>
    <xdr:to>
      <xdr:col>23</xdr:col>
      <xdr:colOff>568325</xdr:colOff>
      <xdr:row>76</xdr:row>
      <xdr:rowOff>158838</xdr:rowOff>
    </xdr:to>
    <xdr:sp macro="" textlink="">
      <xdr:nvSpPr>
        <xdr:cNvPr id="608" name="フローチャート : 判断 607"/>
        <xdr:cNvSpPr/>
      </xdr:nvSpPr>
      <xdr:spPr>
        <a:xfrm>
          <a:off x="162687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95831</xdr:rowOff>
    </xdr:from>
    <xdr:to>
      <xdr:col>22</xdr:col>
      <xdr:colOff>365125</xdr:colOff>
      <xdr:row>75</xdr:row>
      <xdr:rowOff>98598</xdr:rowOff>
    </xdr:to>
    <xdr:cxnSp macro="">
      <xdr:nvCxnSpPr>
        <xdr:cNvPr id="609" name="直線コネクタ 608"/>
        <xdr:cNvCxnSpPr/>
      </xdr:nvCxnSpPr>
      <xdr:spPr>
        <a:xfrm flipV="1">
          <a:off x="14592300" y="12954581"/>
          <a:ext cx="889000" cy="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91446</xdr:rowOff>
    </xdr:from>
    <xdr:to>
      <xdr:col>22</xdr:col>
      <xdr:colOff>415925</xdr:colOff>
      <xdr:row>77</xdr:row>
      <xdr:rowOff>21596</xdr:rowOff>
    </xdr:to>
    <xdr:sp macro="" textlink="">
      <xdr:nvSpPr>
        <xdr:cNvPr id="610" name="フローチャート : 判断 609"/>
        <xdr:cNvSpPr/>
      </xdr:nvSpPr>
      <xdr:spPr>
        <a:xfrm>
          <a:off x="15430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12723</xdr:rowOff>
    </xdr:from>
    <xdr:ext cx="534377" cy="259045"/>
    <xdr:sp macro="" textlink="">
      <xdr:nvSpPr>
        <xdr:cNvPr id="611" name="テキスト ボックス 610"/>
        <xdr:cNvSpPr txBox="1"/>
      </xdr:nvSpPr>
      <xdr:spPr>
        <a:xfrm>
          <a:off x="15214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163604</xdr:rowOff>
    </xdr:from>
    <xdr:to>
      <xdr:col>21</xdr:col>
      <xdr:colOff>161925</xdr:colOff>
      <xdr:row>75</xdr:row>
      <xdr:rowOff>98598</xdr:rowOff>
    </xdr:to>
    <xdr:cxnSp macro="">
      <xdr:nvCxnSpPr>
        <xdr:cNvPr id="612" name="直線コネクタ 611"/>
        <xdr:cNvCxnSpPr/>
      </xdr:nvCxnSpPr>
      <xdr:spPr>
        <a:xfrm>
          <a:off x="13703300" y="12850904"/>
          <a:ext cx="889000" cy="10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74293</xdr:rowOff>
    </xdr:from>
    <xdr:to>
      <xdr:col>21</xdr:col>
      <xdr:colOff>212725</xdr:colOff>
      <xdr:row>77</xdr:row>
      <xdr:rowOff>4443</xdr:rowOff>
    </xdr:to>
    <xdr:sp macro="" textlink="">
      <xdr:nvSpPr>
        <xdr:cNvPr id="613" name="フローチャート : 判断 612"/>
        <xdr:cNvSpPr/>
      </xdr:nvSpPr>
      <xdr:spPr>
        <a:xfrm>
          <a:off x="14541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167020</xdr:rowOff>
    </xdr:from>
    <xdr:ext cx="534377" cy="259045"/>
    <xdr:sp macro="" textlink="">
      <xdr:nvSpPr>
        <xdr:cNvPr id="614" name="テキスト ボックス 613"/>
        <xdr:cNvSpPr txBox="1"/>
      </xdr:nvSpPr>
      <xdr:spPr>
        <a:xfrm>
          <a:off x="14325111" y="13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95527</xdr:rowOff>
    </xdr:from>
    <xdr:to>
      <xdr:col>19</xdr:col>
      <xdr:colOff>644525</xdr:colOff>
      <xdr:row>74</xdr:row>
      <xdr:rowOff>163604</xdr:rowOff>
    </xdr:to>
    <xdr:cxnSp macro="">
      <xdr:nvCxnSpPr>
        <xdr:cNvPr id="615" name="直線コネクタ 614"/>
        <xdr:cNvCxnSpPr/>
      </xdr:nvCxnSpPr>
      <xdr:spPr>
        <a:xfrm>
          <a:off x="12814300" y="12782827"/>
          <a:ext cx="889000" cy="6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76136</xdr:rowOff>
    </xdr:from>
    <xdr:to>
      <xdr:col>20</xdr:col>
      <xdr:colOff>9525</xdr:colOff>
      <xdr:row>77</xdr:row>
      <xdr:rowOff>6286</xdr:rowOff>
    </xdr:to>
    <xdr:sp macro="" textlink="">
      <xdr:nvSpPr>
        <xdr:cNvPr id="616" name="フローチャート : 判断 615"/>
        <xdr:cNvSpPr/>
      </xdr:nvSpPr>
      <xdr:spPr>
        <a:xfrm>
          <a:off x="13652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168863</xdr:rowOff>
    </xdr:from>
    <xdr:ext cx="534377" cy="259045"/>
    <xdr:sp macro="" textlink="">
      <xdr:nvSpPr>
        <xdr:cNvPr id="617" name="テキスト ボックス 616"/>
        <xdr:cNvSpPr txBox="1"/>
      </xdr:nvSpPr>
      <xdr:spPr>
        <a:xfrm>
          <a:off x="13436111" y="1319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61917</xdr:rowOff>
    </xdr:from>
    <xdr:to>
      <xdr:col>18</xdr:col>
      <xdr:colOff>492125</xdr:colOff>
      <xdr:row>76</xdr:row>
      <xdr:rowOff>163517</xdr:rowOff>
    </xdr:to>
    <xdr:sp macro="" textlink="">
      <xdr:nvSpPr>
        <xdr:cNvPr id="618" name="フローチャート : 判断 617"/>
        <xdr:cNvSpPr/>
      </xdr:nvSpPr>
      <xdr:spPr>
        <a:xfrm>
          <a:off x="12763500" y="130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154644</xdr:rowOff>
    </xdr:from>
    <xdr:ext cx="534377" cy="259045"/>
    <xdr:sp macro="" textlink="">
      <xdr:nvSpPr>
        <xdr:cNvPr id="619" name="テキスト ボックス 618"/>
        <xdr:cNvSpPr txBox="1"/>
      </xdr:nvSpPr>
      <xdr:spPr>
        <a:xfrm>
          <a:off x="12547111" y="131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130985</xdr:rowOff>
    </xdr:from>
    <xdr:to>
      <xdr:col>23</xdr:col>
      <xdr:colOff>568325</xdr:colOff>
      <xdr:row>76</xdr:row>
      <xdr:rowOff>61134</xdr:rowOff>
    </xdr:to>
    <xdr:sp macro="" textlink="">
      <xdr:nvSpPr>
        <xdr:cNvPr id="625" name="円/楕円 624"/>
        <xdr:cNvSpPr/>
      </xdr:nvSpPr>
      <xdr:spPr>
        <a:xfrm>
          <a:off x="16268700" y="129897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153862</xdr:rowOff>
    </xdr:from>
    <xdr:ext cx="534377" cy="259045"/>
    <xdr:sp macro="" textlink="">
      <xdr:nvSpPr>
        <xdr:cNvPr id="626" name="公債費該当値テキスト"/>
        <xdr:cNvSpPr txBox="1"/>
      </xdr:nvSpPr>
      <xdr:spPr>
        <a:xfrm>
          <a:off x="16370300" y="1284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71,977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45031</xdr:rowOff>
    </xdr:from>
    <xdr:to>
      <xdr:col>22</xdr:col>
      <xdr:colOff>415925</xdr:colOff>
      <xdr:row>75</xdr:row>
      <xdr:rowOff>146631</xdr:rowOff>
    </xdr:to>
    <xdr:sp macro="" textlink="">
      <xdr:nvSpPr>
        <xdr:cNvPr id="627" name="円/楕円 626"/>
        <xdr:cNvSpPr/>
      </xdr:nvSpPr>
      <xdr:spPr>
        <a:xfrm>
          <a:off x="15430500" y="1290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163158</xdr:rowOff>
    </xdr:from>
    <xdr:ext cx="534377" cy="259045"/>
    <xdr:sp macro="" textlink="">
      <xdr:nvSpPr>
        <xdr:cNvPr id="628" name="テキスト ボックス 627"/>
        <xdr:cNvSpPr txBox="1"/>
      </xdr:nvSpPr>
      <xdr:spPr>
        <a:xfrm>
          <a:off x="15214111" y="1267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83,257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47798</xdr:rowOff>
    </xdr:from>
    <xdr:to>
      <xdr:col>21</xdr:col>
      <xdr:colOff>212725</xdr:colOff>
      <xdr:row>75</xdr:row>
      <xdr:rowOff>149399</xdr:rowOff>
    </xdr:to>
    <xdr:sp macro="" textlink="">
      <xdr:nvSpPr>
        <xdr:cNvPr id="629" name="円/楕円 628"/>
        <xdr:cNvSpPr/>
      </xdr:nvSpPr>
      <xdr:spPr>
        <a:xfrm>
          <a:off x="14541500" y="129065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165925</xdr:rowOff>
    </xdr:from>
    <xdr:ext cx="534377" cy="259045"/>
    <xdr:sp macro="" textlink="">
      <xdr:nvSpPr>
        <xdr:cNvPr id="630" name="テキスト ボックス 629"/>
        <xdr:cNvSpPr txBox="1"/>
      </xdr:nvSpPr>
      <xdr:spPr>
        <a:xfrm>
          <a:off x="14325111" y="1268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82,894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112804</xdr:rowOff>
    </xdr:from>
    <xdr:to>
      <xdr:col>20</xdr:col>
      <xdr:colOff>9525</xdr:colOff>
      <xdr:row>75</xdr:row>
      <xdr:rowOff>42954</xdr:rowOff>
    </xdr:to>
    <xdr:sp macro="" textlink="">
      <xdr:nvSpPr>
        <xdr:cNvPr id="631" name="円/楕円 630"/>
        <xdr:cNvSpPr/>
      </xdr:nvSpPr>
      <xdr:spPr>
        <a:xfrm>
          <a:off x="13652500" y="1280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59481</xdr:rowOff>
    </xdr:from>
    <xdr:ext cx="534377" cy="259045"/>
    <xdr:sp macro="" textlink="">
      <xdr:nvSpPr>
        <xdr:cNvPr id="632" name="テキスト ボックス 631"/>
        <xdr:cNvSpPr txBox="1"/>
      </xdr:nvSpPr>
      <xdr:spPr>
        <a:xfrm>
          <a:off x="13436111" y="1257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96,863</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44727</xdr:rowOff>
    </xdr:from>
    <xdr:to>
      <xdr:col>18</xdr:col>
      <xdr:colOff>492125</xdr:colOff>
      <xdr:row>74</xdr:row>
      <xdr:rowOff>146327</xdr:rowOff>
    </xdr:to>
    <xdr:sp macro="" textlink="">
      <xdr:nvSpPr>
        <xdr:cNvPr id="633" name="円/楕円 632"/>
        <xdr:cNvSpPr/>
      </xdr:nvSpPr>
      <xdr:spPr>
        <a:xfrm>
          <a:off x="12763500" y="1273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162854</xdr:rowOff>
    </xdr:from>
    <xdr:ext cx="599010" cy="259045"/>
    <xdr:sp macro="" textlink="">
      <xdr:nvSpPr>
        <xdr:cNvPr id="634" name="テキスト ボックス 633"/>
        <xdr:cNvSpPr txBox="1"/>
      </xdr:nvSpPr>
      <xdr:spPr>
        <a:xfrm>
          <a:off x="12514794" y="12507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164818</xdr:rowOff>
    </xdr:from>
    <xdr:to>
      <xdr:col>23</xdr:col>
      <xdr:colOff>516889</xdr:colOff>
      <xdr:row>98</xdr:row>
      <xdr:rowOff>137767</xdr:rowOff>
    </xdr:to>
    <xdr:cxnSp macro="">
      <xdr:nvCxnSpPr>
        <xdr:cNvPr id="656" name="直線コネクタ 655"/>
        <xdr:cNvCxnSpPr/>
      </xdr:nvCxnSpPr>
      <xdr:spPr>
        <a:xfrm flipV="1">
          <a:off x="16317595" y="15595318"/>
          <a:ext cx="1269" cy="134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141594</xdr:rowOff>
    </xdr:from>
    <xdr:ext cx="378565" cy="259045"/>
    <xdr:sp macro="" textlink="">
      <xdr:nvSpPr>
        <xdr:cNvPr id="657" name="積立金最小値テキスト"/>
        <xdr:cNvSpPr txBox="1"/>
      </xdr:nvSpPr>
      <xdr:spPr>
        <a:xfrm>
          <a:off x="16370300" y="16943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98</xdr:row>
      <xdr:rowOff>137767</xdr:rowOff>
    </xdr:from>
    <xdr:to>
      <xdr:col>23</xdr:col>
      <xdr:colOff>606425</xdr:colOff>
      <xdr:row>98</xdr:row>
      <xdr:rowOff>137767</xdr:rowOff>
    </xdr:to>
    <xdr:cxnSp macro="">
      <xdr:nvCxnSpPr>
        <xdr:cNvPr id="658" name="直線コネクタ 657"/>
        <xdr:cNvCxnSpPr/>
      </xdr:nvCxnSpPr>
      <xdr:spPr>
        <a:xfrm>
          <a:off x="16230600" y="16939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111495</xdr:rowOff>
    </xdr:from>
    <xdr:ext cx="599010" cy="259045"/>
    <xdr:sp macro="" textlink="">
      <xdr:nvSpPr>
        <xdr:cNvPr id="659" name="積立金最大値テキスト"/>
        <xdr:cNvSpPr txBox="1"/>
      </xdr:nvSpPr>
      <xdr:spPr>
        <a:xfrm>
          <a:off x="16370300" y="1537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294,506</a:t>
          </a:r>
          <a:endParaRPr kumimoji="1" lang="ja-JP" altLang="en-US" sz="1000" b="1">
            <a:latin typeface="ＭＳ Ｐゴシック"/>
          </a:endParaRPr>
        </a:p>
      </xdr:txBody>
    </xdr:sp>
    <xdr:clientData/>
  </xdr:oneCellAnchor>
  <xdr:twoCellAnchor>
    <xdr:from>
      <xdr:col>23</xdr:col>
      <xdr:colOff>428625</xdr:colOff>
      <xdr:row>90</xdr:row>
      <xdr:rowOff>164818</xdr:rowOff>
    </xdr:from>
    <xdr:to>
      <xdr:col>23</xdr:col>
      <xdr:colOff>606425</xdr:colOff>
      <xdr:row>90</xdr:row>
      <xdr:rowOff>164818</xdr:rowOff>
    </xdr:to>
    <xdr:cxnSp macro="">
      <xdr:nvCxnSpPr>
        <xdr:cNvPr id="660" name="直線コネクタ 659"/>
        <xdr:cNvCxnSpPr/>
      </xdr:nvCxnSpPr>
      <xdr:spPr>
        <a:xfrm>
          <a:off x="16230600" y="1559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75774</xdr:rowOff>
    </xdr:from>
    <xdr:to>
      <xdr:col>23</xdr:col>
      <xdr:colOff>517525</xdr:colOff>
      <xdr:row>97</xdr:row>
      <xdr:rowOff>156373</xdr:rowOff>
    </xdr:to>
    <xdr:cxnSp macro="">
      <xdr:nvCxnSpPr>
        <xdr:cNvPr id="661" name="直線コネクタ 660"/>
        <xdr:cNvCxnSpPr/>
      </xdr:nvCxnSpPr>
      <xdr:spPr>
        <a:xfrm>
          <a:off x="15481300" y="16706424"/>
          <a:ext cx="838200" cy="8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119997</xdr:rowOff>
    </xdr:from>
    <xdr:ext cx="534377" cy="259045"/>
    <xdr:sp macro="" textlink="">
      <xdr:nvSpPr>
        <xdr:cNvPr id="662" name="積立金平均値テキスト"/>
        <xdr:cNvSpPr txBox="1"/>
      </xdr:nvSpPr>
      <xdr:spPr>
        <a:xfrm>
          <a:off x="16370300" y="16750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141570</xdr:rowOff>
    </xdr:from>
    <xdr:to>
      <xdr:col>23</xdr:col>
      <xdr:colOff>568325</xdr:colOff>
      <xdr:row>98</xdr:row>
      <xdr:rowOff>71720</xdr:rowOff>
    </xdr:to>
    <xdr:sp macro="" textlink="">
      <xdr:nvSpPr>
        <xdr:cNvPr id="663" name="フローチャート : 判断 662"/>
        <xdr:cNvSpPr/>
      </xdr:nvSpPr>
      <xdr:spPr>
        <a:xfrm>
          <a:off x="162687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75774</xdr:rowOff>
    </xdr:from>
    <xdr:to>
      <xdr:col>22</xdr:col>
      <xdr:colOff>365125</xdr:colOff>
      <xdr:row>97</xdr:row>
      <xdr:rowOff>126492</xdr:rowOff>
    </xdr:to>
    <xdr:cxnSp macro="">
      <xdr:nvCxnSpPr>
        <xdr:cNvPr id="664" name="直線コネクタ 663"/>
        <xdr:cNvCxnSpPr/>
      </xdr:nvCxnSpPr>
      <xdr:spPr>
        <a:xfrm flipV="1">
          <a:off x="14592300" y="16706424"/>
          <a:ext cx="889000" cy="5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160675</xdr:rowOff>
    </xdr:from>
    <xdr:to>
      <xdr:col>22</xdr:col>
      <xdr:colOff>415925</xdr:colOff>
      <xdr:row>98</xdr:row>
      <xdr:rowOff>90825</xdr:rowOff>
    </xdr:to>
    <xdr:sp macro="" textlink="">
      <xdr:nvSpPr>
        <xdr:cNvPr id="665" name="フローチャート : 判断 664"/>
        <xdr:cNvSpPr/>
      </xdr:nvSpPr>
      <xdr:spPr>
        <a:xfrm>
          <a:off x="15430500" y="167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81952</xdr:rowOff>
    </xdr:from>
    <xdr:ext cx="534377" cy="259045"/>
    <xdr:sp macro="" textlink="">
      <xdr:nvSpPr>
        <xdr:cNvPr id="666" name="テキスト ボックス 665"/>
        <xdr:cNvSpPr txBox="1"/>
      </xdr:nvSpPr>
      <xdr:spPr>
        <a:xfrm>
          <a:off x="15214111" y="1688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42683</xdr:rowOff>
    </xdr:from>
    <xdr:to>
      <xdr:col>21</xdr:col>
      <xdr:colOff>161925</xdr:colOff>
      <xdr:row>97</xdr:row>
      <xdr:rowOff>126492</xdr:rowOff>
    </xdr:to>
    <xdr:cxnSp macro="">
      <xdr:nvCxnSpPr>
        <xdr:cNvPr id="667" name="直線コネクタ 666"/>
        <xdr:cNvCxnSpPr/>
      </xdr:nvCxnSpPr>
      <xdr:spPr>
        <a:xfrm>
          <a:off x="13703300" y="16673333"/>
          <a:ext cx="889000" cy="8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164717</xdr:rowOff>
    </xdr:from>
    <xdr:to>
      <xdr:col>21</xdr:col>
      <xdr:colOff>212725</xdr:colOff>
      <xdr:row>98</xdr:row>
      <xdr:rowOff>94867</xdr:rowOff>
    </xdr:to>
    <xdr:sp macro="" textlink="">
      <xdr:nvSpPr>
        <xdr:cNvPr id="668" name="フローチャート : 判断 667"/>
        <xdr:cNvSpPr/>
      </xdr:nvSpPr>
      <xdr:spPr>
        <a:xfrm>
          <a:off x="14541500" y="1679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85994</xdr:rowOff>
    </xdr:from>
    <xdr:ext cx="534377" cy="259045"/>
    <xdr:sp macro="" textlink="">
      <xdr:nvSpPr>
        <xdr:cNvPr id="669" name="テキスト ボックス 668"/>
        <xdr:cNvSpPr txBox="1"/>
      </xdr:nvSpPr>
      <xdr:spPr>
        <a:xfrm>
          <a:off x="14325111" y="1688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42683</xdr:rowOff>
    </xdr:from>
    <xdr:to>
      <xdr:col>19</xdr:col>
      <xdr:colOff>644525</xdr:colOff>
      <xdr:row>97</xdr:row>
      <xdr:rowOff>157522</xdr:rowOff>
    </xdr:to>
    <xdr:cxnSp macro="">
      <xdr:nvCxnSpPr>
        <xdr:cNvPr id="670" name="直線コネクタ 669"/>
        <xdr:cNvCxnSpPr/>
      </xdr:nvCxnSpPr>
      <xdr:spPr>
        <a:xfrm flipV="1">
          <a:off x="12814300" y="16673333"/>
          <a:ext cx="889000" cy="11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137012</xdr:rowOff>
    </xdr:from>
    <xdr:to>
      <xdr:col>20</xdr:col>
      <xdr:colOff>9525</xdr:colOff>
      <xdr:row>96</xdr:row>
      <xdr:rowOff>67162</xdr:rowOff>
    </xdr:to>
    <xdr:sp macro="" textlink="">
      <xdr:nvSpPr>
        <xdr:cNvPr id="671" name="フローチャート : 判断 670"/>
        <xdr:cNvSpPr/>
      </xdr:nvSpPr>
      <xdr:spPr>
        <a:xfrm>
          <a:off x="13652500" y="1642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83689</xdr:rowOff>
    </xdr:from>
    <xdr:ext cx="599010" cy="259045"/>
    <xdr:sp macro="" textlink="">
      <xdr:nvSpPr>
        <xdr:cNvPr id="672" name="テキスト ボックス 671"/>
        <xdr:cNvSpPr txBox="1"/>
      </xdr:nvSpPr>
      <xdr:spPr>
        <a:xfrm>
          <a:off x="13403794" y="1619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116720</xdr:rowOff>
    </xdr:from>
    <xdr:to>
      <xdr:col>18</xdr:col>
      <xdr:colOff>492125</xdr:colOff>
      <xdr:row>98</xdr:row>
      <xdr:rowOff>46870</xdr:rowOff>
    </xdr:to>
    <xdr:sp macro="" textlink="">
      <xdr:nvSpPr>
        <xdr:cNvPr id="673" name="フローチャート : 判断 672"/>
        <xdr:cNvSpPr/>
      </xdr:nvSpPr>
      <xdr:spPr>
        <a:xfrm>
          <a:off x="12763500" y="167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37997</xdr:rowOff>
    </xdr:from>
    <xdr:ext cx="534377" cy="259045"/>
    <xdr:sp macro="" textlink="">
      <xdr:nvSpPr>
        <xdr:cNvPr id="674" name="テキスト ボックス 673"/>
        <xdr:cNvSpPr txBox="1"/>
      </xdr:nvSpPr>
      <xdr:spPr>
        <a:xfrm>
          <a:off x="12547111" y="1684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105573</xdr:rowOff>
    </xdr:from>
    <xdr:to>
      <xdr:col>23</xdr:col>
      <xdr:colOff>568325</xdr:colOff>
      <xdr:row>98</xdr:row>
      <xdr:rowOff>35723</xdr:rowOff>
    </xdr:to>
    <xdr:sp macro="" textlink="">
      <xdr:nvSpPr>
        <xdr:cNvPr id="680" name="円/楕円 679"/>
        <xdr:cNvSpPr/>
      </xdr:nvSpPr>
      <xdr:spPr>
        <a:xfrm>
          <a:off x="16268700" y="1673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128450</xdr:rowOff>
    </xdr:from>
    <xdr:ext cx="534377" cy="259045"/>
    <xdr:sp macro="" textlink="">
      <xdr:nvSpPr>
        <xdr:cNvPr id="681" name="積立金該当値テキスト"/>
        <xdr:cNvSpPr txBox="1"/>
      </xdr:nvSpPr>
      <xdr:spPr>
        <a:xfrm>
          <a:off x="16370300" y="1658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33,853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24974</xdr:rowOff>
    </xdr:from>
    <xdr:to>
      <xdr:col>22</xdr:col>
      <xdr:colOff>415925</xdr:colOff>
      <xdr:row>97</xdr:row>
      <xdr:rowOff>126574</xdr:rowOff>
    </xdr:to>
    <xdr:sp macro="" textlink="">
      <xdr:nvSpPr>
        <xdr:cNvPr id="682" name="円/楕円 681"/>
        <xdr:cNvSpPr/>
      </xdr:nvSpPr>
      <xdr:spPr>
        <a:xfrm>
          <a:off x="15430500" y="166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143101</xdr:rowOff>
    </xdr:from>
    <xdr:ext cx="534377" cy="259045"/>
    <xdr:sp macro="" textlink="">
      <xdr:nvSpPr>
        <xdr:cNvPr id="683" name="テキスト ボックス 682"/>
        <xdr:cNvSpPr txBox="1"/>
      </xdr:nvSpPr>
      <xdr:spPr>
        <a:xfrm>
          <a:off x="15214111" y="1643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51,482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75692</xdr:rowOff>
    </xdr:from>
    <xdr:to>
      <xdr:col>21</xdr:col>
      <xdr:colOff>212725</xdr:colOff>
      <xdr:row>98</xdr:row>
      <xdr:rowOff>5842</xdr:rowOff>
    </xdr:to>
    <xdr:sp macro="" textlink="">
      <xdr:nvSpPr>
        <xdr:cNvPr id="684" name="円/楕円 683"/>
        <xdr:cNvSpPr/>
      </xdr:nvSpPr>
      <xdr:spPr>
        <a:xfrm>
          <a:off x="14541500" y="1670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22369</xdr:rowOff>
    </xdr:from>
    <xdr:ext cx="534377" cy="259045"/>
    <xdr:sp macro="" textlink="">
      <xdr:nvSpPr>
        <xdr:cNvPr id="685" name="テキスト ボックス 684"/>
        <xdr:cNvSpPr txBox="1"/>
      </xdr:nvSpPr>
      <xdr:spPr>
        <a:xfrm>
          <a:off x="14325111" y="164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163333</xdr:rowOff>
    </xdr:from>
    <xdr:to>
      <xdr:col>20</xdr:col>
      <xdr:colOff>9525</xdr:colOff>
      <xdr:row>97</xdr:row>
      <xdr:rowOff>93483</xdr:rowOff>
    </xdr:to>
    <xdr:sp macro="" textlink="">
      <xdr:nvSpPr>
        <xdr:cNvPr id="686" name="円/楕円 685"/>
        <xdr:cNvSpPr/>
      </xdr:nvSpPr>
      <xdr:spPr>
        <a:xfrm>
          <a:off x="13652500" y="1662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84610</xdr:rowOff>
    </xdr:from>
    <xdr:ext cx="534377" cy="259045"/>
    <xdr:sp macro="" textlink="">
      <xdr:nvSpPr>
        <xdr:cNvPr id="687" name="テキスト ボックス 686"/>
        <xdr:cNvSpPr txBox="1"/>
      </xdr:nvSpPr>
      <xdr:spPr>
        <a:xfrm>
          <a:off x="13436111" y="1671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58,720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106722</xdr:rowOff>
    </xdr:from>
    <xdr:to>
      <xdr:col>18</xdr:col>
      <xdr:colOff>492125</xdr:colOff>
      <xdr:row>98</xdr:row>
      <xdr:rowOff>36872</xdr:rowOff>
    </xdr:to>
    <xdr:sp macro="" textlink="">
      <xdr:nvSpPr>
        <xdr:cNvPr id="688" name="円/楕円 687"/>
        <xdr:cNvSpPr/>
      </xdr:nvSpPr>
      <xdr:spPr>
        <a:xfrm>
          <a:off x="12763500" y="167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53399</xdr:rowOff>
    </xdr:from>
    <xdr:ext cx="534377" cy="259045"/>
    <xdr:sp macro="" textlink="">
      <xdr:nvSpPr>
        <xdr:cNvPr id="689" name="テキスト ボックス 688"/>
        <xdr:cNvSpPr txBox="1"/>
      </xdr:nvSpPr>
      <xdr:spPr>
        <a:xfrm>
          <a:off x="12547111" y="1651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0" name="直線コネクタ 69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1" name="テキスト ボックス 70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2" name="直線コネクタ 70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3" name="テキスト ボックス 70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4" name="直線コネクタ 70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05" name="テキスト ボックス 70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6" name="直線コネクタ 70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7" name="テキスト ボックス 70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8" name="直線コネクタ 70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9" name="テキスト ボックス 70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0" name="直線コネクタ 70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11" name="テキスト ボックス 71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3" name="テキスト ボックス 71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45207</xdr:rowOff>
    </xdr:from>
    <xdr:to>
      <xdr:col>32</xdr:col>
      <xdr:colOff>186689</xdr:colOff>
      <xdr:row>39</xdr:row>
      <xdr:rowOff>98878</xdr:rowOff>
    </xdr:to>
    <xdr:cxnSp macro="">
      <xdr:nvCxnSpPr>
        <xdr:cNvPr id="715" name="直線コネクタ 714"/>
        <xdr:cNvCxnSpPr/>
      </xdr:nvCxnSpPr>
      <xdr:spPr>
        <a:xfrm flipV="1">
          <a:off x="22159595" y="5188707"/>
          <a:ext cx="1269" cy="15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136278</xdr:rowOff>
    </xdr:from>
    <xdr:ext cx="249299" cy="259045"/>
    <xdr:sp macro="" textlink="">
      <xdr:nvSpPr>
        <xdr:cNvPr id="716" name="投資及び出資金最小値テキスト"/>
        <xdr:cNvSpPr txBox="1"/>
      </xdr:nvSpPr>
      <xdr:spPr>
        <a:xfrm>
          <a:off x="22212300" y="6822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7" name="直線コネクタ 71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163334</xdr:rowOff>
    </xdr:from>
    <xdr:ext cx="534377" cy="259045"/>
    <xdr:sp macro="" textlink="">
      <xdr:nvSpPr>
        <xdr:cNvPr id="718" name="投資及び出資金最大値テキスト"/>
        <xdr:cNvSpPr txBox="1"/>
      </xdr:nvSpPr>
      <xdr:spPr>
        <a:xfrm>
          <a:off x="22212300" y="49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97,787</a:t>
          </a:r>
          <a:endParaRPr kumimoji="1" lang="ja-JP" altLang="en-US" sz="1000" b="1">
            <a:latin typeface="ＭＳ Ｐゴシック"/>
          </a:endParaRPr>
        </a:p>
      </xdr:txBody>
    </xdr:sp>
    <xdr:clientData/>
  </xdr:oneCellAnchor>
  <xdr:twoCellAnchor>
    <xdr:from>
      <xdr:col>32</xdr:col>
      <xdr:colOff>98425</xdr:colOff>
      <xdr:row>30</xdr:row>
      <xdr:rowOff>45207</xdr:rowOff>
    </xdr:from>
    <xdr:to>
      <xdr:col>32</xdr:col>
      <xdr:colOff>276225</xdr:colOff>
      <xdr:row>30</xdr:row>
      <xdr:rowOff>45207</xdr:rowOff>
    </xdr:to>
    <xdr:cxnSp macro="">
      <xdr:nvCxnSpPr>
        <xdr:cNvPr id="719" name="直線コネクタ 718"/>
        <xdr:cNvCxnSpPr/>
      </xdr:nvCxnSpPr>
      <xdr:spPr>
        <a:xfrm>
          <a:off x="22072600" y="518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0" name="直線コネクタ 71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53729</xdr:rowOff>
    </xdr:from>
    <xdr:ext cx="469744" cy="259045"/>
    <xdr:sp macro="" textlink="">
      <xdr:nvSpPr>
        <xdr:cNvPr id="721" name="投資及び出資金平均値テキスト"/>
        <xdr:cNvSpPr txBox="1"/>
      </xdr:nvSpPr>
      <xdr:spPr>
        <a:xfrm>
          <a:off x="22212300" y="6568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30852</xdr:rowOff>
    </xdr:from>
    <xdr:to>
      <xdr:col>32</xdr:col>
      <xdr:colOff>238125</xdr:colOff>
      <xdr:row>39</xdr:row>
      <xdr:rowOff>132452</xdr:rowOff>
    </xdr:to>
    <xdr:sp macro="" textlink="">
      <xdr:nvSpPr>
        <xdr:cNvPr id="722" name="フローチャート : 判断 721"/>
        <xdr:cNvSpPr/>
      </xdr:nvSpPr>
      <xdr:spPr>
        <a:xfrm>
          <a:off x="22110700" y="67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3" name="直線コネクタ 72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31783</xdr:rowOff>
    </xdr:from>
    <xdr:to>
      <xdr:col>31</xdr:col>
      <xdr:colOff>85725</xdr:colOff>
      <xdr:row>39</xdr:row>
      <xdr:rowOff>133383</xdr:rowOff>
    </xdr:to>
    <xdr:sp macro="" textlink="">
      <xdr:nvSpPr>
        <xdr:cNvPr id="724" name="フローチャート : 判断 723"/>
        <xdr:cNvSpPr/>
      </xdr:nvSpPr>
      <xdr:spPr>
        <a:xfrm>
          <a:off x="21272500" y="671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149910</xdr:rowOff>
    </xdr:from>
    <xdr:ext cx="378565" cy="259045"/>
    <xdr:sp macro="" textlink="">
      <xdr:nvSpPr>
        <xdr:cNvPr id="725" name="テキスト ボックス 724"/>
        <xdr:cNvSpPr txBox="1"/>
      </xdr:nvSpPr>
      <xdr:spPr>
        <a:xfrm>
          <a:off x="21134017" y="649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6" name="直線コネクタ 72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32517</xdr:rowOff>
    </xdr:from>
    <xdr:to>
      <xdr:col>29</xdr:col>
      <xdr:colOff>568325</xdr:colOff>
      <xdr:row>39</xdr:row>
      <xdr:rowOff>134117</xdr:rowOff>
    </xdr:to>
    <xdr:sp macro="" textlink="">
      <xdr:nvSpPr>
        <xdr:cNvPr id="727" name="フローチャート : 判断 726"/>
        <xdr:cNvSpPr/>
      </xdr:nvSpPr>
      <xdr:spPr>
        <a:xfrm>
          <a:off x="20383500" y="671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150644</xdr:rowOff>
    </xdr:from>
    <xdr:ext cx="378565" cy="259045"/>
    <xdr:sp macro="" textlink="">
      <xdr:nvSpPr>
        <xdr:cNvPr id="728" name="テキスト ボックス 727"/>
        <xdr:cNvSpPr txBox="1"/>
      </xdr:nvSpPr>
      <xdr:spPr>
        <a:xfrm>
          <a:off x="20245017" y="649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98568</xdr:rowOff>
    </xdr:from>
    <xdr:to>
      <xdr:col>28</xdr:col>
      <xdr:colOff>314325</xdr:colOff>
      <xdr:row>39</xdr:row>
      <xdr:rowOff>98878</xdr:rowOff>
    </xdr:to>
    <xdr:cxnSp macro="">
      <xdr:nvCxnSpPr>
        <xdr:cNvPr id="729" name="直線コネクタ 728"/>
        <xdr:cNvCxnSpPr/>
      </xdr:nvCxnSpPr>
      <xdr:spPr>
        <a:xfrm>
          <a:off x="18656300" y="6785118"/>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26492</xdr:rowOff>
    </xdr:from>
    <xdr:to>
      <xdr:col>28</xdr:col>
      <xdr:colOff>365125</xdr:colOff>
      <xdr:row>39</xdr:row>
      <xdr:rowOff>128092</xdr:rowOff>
    </xdr:to>
    <xdr:sp macro="" textlink="">
      <xdr:nvSpPr>
        <xdr:cNvPr id="730" name="フローチャート : 判断 729"/>
        <xdr:cNvSpPr/>
      </xdr:nvSpPr>
      <xdr:spPr>
        <a:xfrm>
          <a:off x="19494500" y="671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144619</xdr:rowOff>
    </xdr:from>
    <xdr:ext cx="469744" cy="259045"/>
    <xdr:sp macro="" textlink="">
      <xdr:nvSpPr>
        <xdr:cNvPr id="731" name="テキスト ボックス 730"/>
        <xdr:cNvSpPr txBox="1"/>
      </xdr:nvSpPr>
      <xdr:spPr>
        <a:xfrm>
          <a:off x="19310427" y="648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26606</xdr:rowOff>
    </xdr:from>
    <xdr:to>
      <xdr:col>27</xdr:col>
      <xdr:colOff>161925</xdr:colOff>
      <xdr:row>39</xdr:row>
      <xdr:rowOff>128206</xdr:rowOff>
    </xdr:to>
    <xdr:sp macro="" textlink="">
      <xdr:nvSpPr>
        <xdr:cNvPr id="732" name="フローチャート : 判断 731"/>
        <xdr:cNvSpPr/>
      </xdr:nvSpPr>
      <xdr:spPr>
        <a:xfrm>
          <a:off x="18605500" y="671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144733</xdr:rowOff>
    </xdr:from>
    <xdr:ext cx="469744" cy="259045"/>
    <xdr:sp macro="" textlink="">
      <xdr:nvSpPr>
        <xdr:cNvPr id="733" name="テキスト ボックス 732"/>
        <xdr:cNvSpPr txBox="1"/>
      </xdr:nvSpPr>
      <xdr:spPr>
        <a:xfrm>
          <a:off x="18421427" y="648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9" name="円/楕円 73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9278</xdr:rowOff>
    </xdr:from>
    <xdr:ext cx="249299" cy="259045"/>
    <xdr:sp macro="" textlink="">
      <xdr:nvSpPr>
        <xdr:cNvPr id="740" name="投資及び出資金該当値テキスト"/>
        <xdr:cNvSpPr txBox="1"/>
      </xdr:nvSpPr>
      <xdr:spPr>
        <a:xfrm>
          <a:off x="22212300" y="6695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1" name="円/楕円 74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2" name="テキスト ボックス 74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3" name="円/楕円 74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4" name="テキスト ボックス 74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5" name="円/楕円 74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6" name="テキスト ボックス 74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47768</xdr:rowOff>
    </xdr:from>
    <xdr:to>
      <xdr:col>27</xdr:col>
      <xdr:colOff>161925</xdr:colOff>
      <xdr:row>39</xdr:row>
      <xdr:rowOff>149368</xdr:rowOff>
    </xdr:to>
    <xdr:sp macro="" textlink="">
      <xdr:nvSpPr>
        <xdr:cNvPr id="747" name="円/楕円 746"/>
        <xdr:cNvSpPr/>
      </xdr:nvSpPr>
      <xdr:spPr>
        <a:xfrm>
          <a:off x="18605500" y="673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140495</xdr:rowOff>
    </xdr:from>
    <xdr:ext cx="313932" cy="259045"/>
    <xdr:sp macro="" textlink="">
      <xdr:nvSpPr>
        <xdr:cNvPr id="748" name="テキスト ボックス 747"/>
        <xdr:cNvSpPr txBox="1"/>
      </xdr:nvSpPr>
      <xdr:spPr>
        <a:xfrm>
          <a:off x="18499333" y="6827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2" name="テキスト ボックス 76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4" name="テキスト ボックス 76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6" name="テキスト ボックス 76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8" name="テキスト ボックス 76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47574</xdr:rowOff>
    </xdr:from>
    <xdr:to>
      <xdr:col>32</xdr:col>
      <xdr:colOff>186689</xdr:colOff>
      <xdr:row>59</xdr:row>
      <xdr:rowOff>44450</xdr:rowOff>
    </xdr:to>
    <xdr:cxnSp macro="">
      <xdr:nvCxnSpPr>
        <xdr:cNvPr id="772" name="直線コネクタ 771"/>
        <xdr:cNvCxnSpPr/>
      </xdr:nvCxnSpPr>
      <xdr:spPr>
        <a:xfrm flipV="1">
          <a:off x="22159595" y="8620074"/>
          <a:ext cx="1269" cy="153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4" name="直線コネクタ 77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165701</xdr:rowOff>
    </xdr:from>
    <xdr:ext cx="534377" cy="259045"/>
    <xdr:sp macro="" textlink="">
      <xdr:nvSpPr>
        <xdr:cNvPr id="775" name="貸付金最大値テキスト"/>
        <xdr:cNvSpPr txBox="1"/>
      </xdr:nvSpPr>
      <xdr:spPr>
        <a:xfrm>
          <a:off x="22212300" y="839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40,418</a:t>
          </a:r>
          <a:endParaRPr kumimoji="1" lang="ja-JP" altLang="en-US" sz="1000" b="1">
            <a:latin typeface="ＭＳ Ｐゴシック"/>
          </a:endParaRPr>
        </a:p>
      </xdr:txBody>
    </xdr:sp>
    <xdr:clientData/>
  </xdr:oneCellAnchor>
  <xdr:twoCellAnchor>
    <xdr:from>
      <xdr:col>32</xdr:col>
      <xdr:colOff>98425</xdr:colOff>
      <xdr:row>50</xdr:row>
      <xdr:rowOff>47574</xdr:rowOff>
    </xdr:from>
    <xdr:to>
      <xdr:col>32</xdr:col>
      <xdr:colOff>276225</xdr:colOff>
      <xdr:row>50</xdr:row>
      <xdr:rowOff>47574</xdr:rowOff>
    </xdr:to>
    <xdr:cxnSp macro="">
      <xdr:nvCxnSpPr>
        <xdr:cNvPr id="776" name="直線コネクタ 775"/>
        <xdr:cNvCxnSpPr/>
      </xdr:nvCxnSpPr>
      <xdr:spPr>
        <a:xfrm>
          <a:off x="22072600" y="862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7" name="直線コネクタ 77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87469</xdr:rowOff>
    </xdr:from>
    <xdr:ext cx="469744" cy="259045"/>
    <xdr:sp macro="" textlink="">
      <xdr:nvSpPr>
        <xdr:cNvPr id="778" name="貸付金平均値テキスト"/>
        <xdr:cNvSpPr txBox="1"/>
      </xdr:nvSpPr>
      <xdr:spPr>
        <a:xfrm>
          <a:off x="22212300" y="9860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64592</xdr:rowOff>
    </xdr:from>
    <xdr:to>
      <xdr:col>32</xdr:col>
      <xdr:colOff>238125</xdr:colOff>
      <xdr:row>58</xdr:row>
      <xdr:rowOff>166192</xdr:rowOff>
    </xdr:to>
    <xdr:sp macro="" textlink="">
      <xdr:nvSpPr>
        <xdr:cNvPr id="779" name="フローチャート : 判断 778"/>
        <xdr:cNvSpPr/>
      </xdr:nvSpPr>
      <xdr:spPr>
        <a:xfrm>
          <a:off x="221107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0" name="直線コネクタ 77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97854</xdr:rowOff>
    </xdr:from>
    <xdr:to>
      <xdr:col>31</xdr:col>
      <xdr:colOff>85725</xdr:colOff>
      <xdr:row>59</xdr:row>
      <xdr:rowOff>28004</xdr:rowOff>
    </xdr:to>
    <xdr:sp macro="" textlink="">
      <xdr:nvSpPr>
        <xdr:cNvPr id="781" name="フローチャート : 判断 780"/>
        <xdr:cNvSpPr/>
      </xdr:nvSpPr>
      <xdr:spPr>
        <a:xfrm>
          <a:off x="21272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44531</xdr:rowOff>
    </xdr:from>
    <xdr:ext cx="469744" cy="259045"/>
    <xdr:sp macro="" textlink="">
      <xdr:nvSpPr>
        <xdr:cNvPr id="782" name="テキスト ボックス 781"/>
        <xdr:cNvSpPr txBox="1"/>
      </xdr:nvSpPr>
      <xdr:spPr>
        <a:xfrm>
          <a:off x="21088427" y="981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3" name="直線コネクタ 78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17844</xdr:rowOff>
    </xdr:from>
    <xdr:to>
      <xdr:col>29</xdr:col>
      <xdr:colOff>568325</xdr:colOff>
      <xdr:row>58</xdr:row>
      <xdr:rowOff>119444</xdr:rowOff>
    </xdr:to>
    <xdr:sp macro="" textlink="">
      <xdr:nvSpPr>
        <xdr:cNvPr id="784" name="フローチャート : 判断 783"/>
        <xdr:cNvSpPr/>
      </xdr:nvSpPr>
      <xdr:spPr>
        <a:xfrm>
          <a:off x="20383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135971</xdr:rowOff>
    </xdr:from>
    <xdr:ext cx="469744" cy="259045"/>
    <xdr:sp macro="" textlink="">
      <xdr:nvSpPr>
        <xdr:cNvPr id="785" name="テキスト ボックス 784"/>
        <xdr:cNvSpPr txBox="1"/>
      </xdr:nvSpPr>
      <xdr:spPr>
        <a:xfrm>
          <a:off x="20199427" y="97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43459</xdr:rowOff>
    </xdr:from>
    <xdr:to>
      <xdr:col>28</xdr:col>
      <xdr:colOff>314325</xdr:colOff>
      <xdr:row>59</xdr:row>
      <xdr:rowOff>44450</xdr:rowOff>
    </xdr:to>
    <xdr:cxnSp macro="">
      <xdr:nvCxnSpPr>
        <xdr:cNvPr id="786" name="直線コネクタ 785"/>
        <xdr:cNvCxnSpPr/>
      </xdr:nvCxnSpPr>
      <xdr:spPr>
        <a:xfrm>
          <a:off x="18656300" y="10159009"/>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63564</xdr:rowOff>
    </xdr:from>
    <xdr:to>
      <xdr:col>28</xdr:col>
      <xdr:colOff>365125</xdr:colOff>
      <xdr:row>58</xdr:row>
      <xdr:rowOff>165164</xdr:rowOff>
    </xdr:to>
    <xdr:sp macro="" textlink="">
      <xdr:nvSpPr>
        <xdr:cNvPr id="787" name="フローチャート : 判断 786"/>
        <xdr:cNvSpPr/>
      </xdr:nvSpPr>
      <xdr:spPr>
        <a:xfrm>
          <a:off x="19494500" y="1000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10241</xdr:rowOff>
    </xdr:from>
    <xdr:ext cx="469744" cy="259045"/>
    <xdr:sp macro="" textlink="">
      <xdr:nvSpPr>
        <xdr:cNvPr id="788" name="テキスト ボックス 787"/>
        <xdr:cNvSpPr txBox="1"/>
      </xdr:nvSpPr>
      <xdr:spPr>
        <a:xfrm>
          <a:off x="19310427" y="978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61735</xdr:rowOff>
    </xdr:from>
    <xdr:to>
      <xdr:col>27</xdr:col>
      <xdr:colOff>161925</xdr:colOff>
      <xdr:row>58</xdr:row>
      <xdr:rowOff>163335</xdr:rowOff>
    </xdr:to>
    <xdr:sp macro="" textlink="">
      <xdr:nvSpPr>
        <xdr:cNvPr id="789" name="フローチャート : 判断 788"/>
        <xdr:cNvSpPr/>
      </xdr:nvSpPr>
      <xdr:spPr>
        <a:xfrm>
          <a:off x="18605500" y="1000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8412</xdr:rowOff>
    </xdr:from>
    <xdr:ext cx="469744" cy="259045"/>
    <xdr:sp macro="" textlink="">
      <xdr:nvSpPr>
        <xdr:cNvPr id="790" name="テキスト ボックス 789"/>
        <xdr:cNvSpPr txBox="1"/>
      </xdr:nvSpPr>
      <xdr:spPr>
        <a:xfrm>
          <a:off x="18421427" y="978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6" name="円/楕円 79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7"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8" name="円/楕円 79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9" name="テキスト ボックス 79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0" name="円/楕円 79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1" name="テキスト ボックス 80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2" name="円/楕円 80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3" name="テキスト ボックス 80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164109</xdr:rowOff>
    </xdr:from>
    <xdr:to>
      <xdr:col>27</xdr:col>
      <xdr:colOff>161925</xdr:colOff>
      <xdr:row>59</xdr:row>
      <xdr:rowOff>94259</xdr:rowOff>
    </xdr:to>
    <xdr:sp macro="" textlink="">
      <xdr:nvSpPr>
        <xdr:cNvPr id="804" name="円/楕円 803"/>
        <xdr:cNvSpPr/>
      </xdr:nvSpPr>
      <xdr:spPr>
        <a:xfrm>
          <a:off x="18605500" y="101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85386</xdr:rowOff>
    </xdr:from>
    <xdr:ext cx="313932" cy="259045"/>
    <xdr:sp macro="" textlink="">
      <xdr:nvSpPr>
        <xdr:cNvPr id="805" name="テキスト ボックス 804"/>
        <xdr:cNvSpPr txBox="1"/>
      </xdr:nvSpPr>
      <xdr:spPr>
        <a:xfrm>
          <a:off x="18499333" y="10200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53,206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6" name="直線コネクタ 81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7" name="テキスト ボックス 816"/>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8" name="直線コネクタ 81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9" name="テキスト ボックス 81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0" name="直線コネクタ 81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1" name="テキスト ボックス 820"/>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2" name="直線コネクタ 82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3" name="テキスト ボックス 82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4" name="直線コネクタ 82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5" name="テキスト ボックス 82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142032</xdr:rowOff>
    </xdr:from>
    <xdr:to>
      <xdr:col>32</xdr:col>
      <xdr:colOff>186689</xdr:colOff>
      <xdr:row>78</xdr:row>
      <xdr:rowOff>104191</xdr:rowOff>
    </xdr:to>
    <xdr:cxnSp macro="">
      <xdr:nvCxnSpPr>
        <xdr:cNvPr id="829" name="直線コネクタ 828"/>
        <xdr:cNvCxnSpPr/>
      </xdr:nvCxnSpPr>
      <xdr:spPr>
        <a:xfrm flipV="1">
          <a:off x="22159595" y="12314982"/>
          <a:ext cx="1269" cy="116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108018</xdr:rowOff>
    </xdr:from>
    <xdr:ext cx="534377" cy="259045"/>
    <xdr:sp macro="" textlink="">
      <xdr:nvSpPr>
        <xdr:cNvPr id="830" name="繰出金最小値テキスト"/>
        <xdr:cNvSpPr txBox="1"/>
      </xdr:nvSpPr>
      <xdr:spPr>
        <a:xfrm>
          <a:off x="22212300"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14,660</a:t>
          </a:r>
          <a:endParaRPr kumimoji="1" lang="ja-JP" altLang="en-US" sz="1000" b="1">
            <a:latin typeface="ＭＳ Ｐゴシック"/>
          </a:endParaRPr>
        </a:p>
      </xdr:txBody>
    </xdr:sp>
    <xdr:clientData/>
  </xdr:oneCellAnchor>
  <xdr:twoCellAnchor>
    <xdr:from>
      <xdr:col>32</xdr:col>
      <xdr:colOff>98425</xdr:colOff>
      <xdr:row>78</xdr:row>
      <xdr:rowOff>104191</xdr:rowOff>
    </xdr:from>
    <xdr:to>
      <xdr:col>32</xdr:col>
      <xdr:colOff>276225</xdr:colOff>
      <xdr:row>78</xdr:row>
      <xdr:rowOff>104191</xdr:rowOff>
    </xdr:to>
    <xdr:cxnSp macro="">
      <xdr:nvCxnSpPr>
        <xdr:cNvPr id="831" name="直線コネクタ 830"/>
        <xdr:cNvCxnSpPr/>
      </xdr:nvCxnSpPr>
      <xdr:spPr>
        <a:xfrm>
          <a:off x="22072600" y="1347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88709</xdr:rowOff>
    </xdr:from>
    <xdr:ext cx="599010" cy="259045"/>
    <xdr:sp macro="" textlink="">
      <xdr:nvSpPr>
        <xdr:cNvPr id="832" name="繰出金最大値テキスト"/>
        <xdr:cNvSpPr txBox="1"/>
      </xdr:nvSpPr>
      <xdr:spPr>
        <a:xfrm>
          <a:off x="22212300" y="1209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167,194</a:t>
          </a:r>
          <a:endParaRPr kumimoji="1" lang="ja-JP" altLang="en-US" sz="1000" b="1">
            <a:latin typeface="ＭＳ Ｐゴシック"/>
          </a:endParaRPr>
        </a:p>
      </xdr:txBody>
    </xdr:sp>
    <xdr:clientData/>
  </xdr:oneCellAnchor>
  <xdr:twoCellAnchor>
    <xdr:from>
      <xdr:col>32</xdr:col>
      <xdr:colOff>98425</xdr:colOff>
      <xdr:row>71</xdr:row>
      <xdr:rowOff>142032</xdr:rowOff>
    </xdr:from>
    <xdr:to>
      <xdr:col>32</xdr:col>
      <xdr:colOff>276225</xdr:colOff>
      <xdr:row>71</xdr:row>
      <xdr:rowOff>142032</xdr:rowOff>
    </xdr:to>
    <xdr:cxnSp macro="">
      <xdr:nvCxnSpPr>
        <xdr:cNvPr id="833" name="直線コネクタ 832"/>
        <xdr:cNvCxnSpPr/>
      </xdr:nvCxnSpPr>
      <xdr:spPr>
        <a:xfrm>
          <a:off x="22072600" y="1231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120543</xdr:rowOff>
    </xdr:from>
    <xdr:to>
      <xdr:col>32</xdr:col>
      <xdr:colOff>187325</xdr:colOff>
      <xdr:row>76</xdr:row>
      <xdr:rowOff>134710</xdr:rowOff>
    </xdr:to>
    <xdr:cxnSp macro="">
      <xdr:nvCxnSpPr>
        <xdr:cNvPr id="834" name="直線コネクタ 833"/>
        <xdr:cNvCxnSpPr/>
      </xdr:nvCxnSpPr>
      <xdr:spPr>
        <a:xfrm flipV="1">
          <a:off x="21323300" y="13150743"/>
          <a:ext cx="838200" cy="1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67711</xdr:rowOff>
    </xdr:from>
    <xdr:ext cx="534377" cy="259045"/>
    <xdr:sp macro="" textlink="">
      <xdr:nvSpPr>
        <xdr:cNvPr id="835" name="繰出金平均値テキスト"/>
        <xdr:cNvSpPr txBox="1"/>
      </xdr:nvSpPr>
      <xdr:spPr>
        <a:xfrm>
          <a:off x="22212300" y="129264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44833</xdr:rowOff>
    </xdr:from>
    <xdr:to>
      <xdr:col>32</xdr:col>
      <xdr:colOff>238125</xdr:colOff>
      <xdr:row>76</xdr:row>
      <xdr:rowOff>146433</xdr:rowOff>
    </xdr:to>
    <xdr:sp macro="" textlink="">
      <xdr:nvSpPr>
        <xdr:cNvPr id="836" name="フローチャート : 判断 835"/>
        <xdr:cNvSpPr/>
      </xdr:nvSpPr>
      <xdr:spPr>
        <a:xfrm>
          <a:off x="221107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134710</xdr:rowOff>
    </xdr:from>
    <xdr:to>
      <xdr:col>31</xdr:col>
      <xdr:colOff>34925</xdr:colOff>
      <xdr:row>76</xdr:row>
      <xdr:rowOff>159406</xdr:rowOff>
    </xdr:to>
    <xdr:cxnSp macro="">
      <xdr:nvCxnSpPr>
        <xdr:cNvPr id="837" name="直線コネクタ 836"/>
        <xdr:cNvCxnSpPr/>
      </xdr:nvCxnSpPr>
      <xdr:spPr>
        <a:xfrm flipV="1">
          <a:off x="20434300" y="13164910"/>
          <a:ext cx="889000" cy="2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73577</xdr:rowOff>
    </xdr:from>
    <xdr:to>
      <xdr:col>31</xdr:col>
      <xdr:colOff>85725</xdr:colOff>
      <xdr:row>77</xdr:row>
      <xdr:rowOff>3727</xdr:rowOff>
    </xdr:to>
    <xdr:sp macro="" textlink="">
      <xdr:nvSpPr>
        <xdr:cNvPr id="838" name="フローチャート : 判断 837"/>
        <xdr:cNvSpPr/>
      </xdr:nvSpPr>
      <xdr:spPr>
        <a:xfrm>
          <a:off x="21272500" y="131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20253</xdr:rowOff>
    </xdr:from>
    <xdr:ext cx="534377" cy="259045"/>
    <xdr:sp macro="" textlink="">
      <xdr:nvSpPr>
        <xdr:cNvPr id="839" name="テキスト ボックス 838"/>
        <xdr:cNvSpPr txBox="1"/>
      </xdr:nvSpPr>
      <xdr:spPr>
        <a:xfrm>
          <a:off x="21056111" y="1287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159406</xdr:rowOff>
    </xdr:from>
    <xdr:to>
      <xdr:col>29</xdr:col>
      <xdr:colOff>517525</xdr:colOff>
      <xdr:row>76</xdr:row>
      <xdr:rowOff>168763</xdr:rowOff>
    </xdr:to>
    <xdr:cxnSp macro="">
      <xdr:nvCxnSpPr>
        <xdr:cNvPr id="840" name="直線コネクタ 839"/>
        <xdr:cNvCxnSpPr/>
      </xdr:nvCxnSpPr>
      <xdr:spPr>
        <a:xfrm flipV="1">
          <a:off x="19545300" y="13189606"/>
          <a:ext cx="889000" cy="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94607</xdr:rowOff>
    </xdr:from>
    <xdr:to>
      <xdr:col>29</xdr:col>
      <xdr:colOff>568325</xdr:colOff>
      <xdr:row>77</xdr:row>
      <xdr:rowOff>24757</xdr:rowOff>
    </xdr:to>
    <xdr:sp macro="" textlink="">
      <xdr:nvSpPr>
        <xdr:cNvPr id="841" name="フローチャート : 判断 840"/>
        <xdr:cNvSpPr/>
      </xdr:nvSpPr>
      <xdr:spPr>
        <a:xfrm>
          <a:off x="20383500" y="1312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41284</xdr:rowOff>
    </xdr:from>
    <xdr:ext cx="534377" cy="259045"/>
    <xdr:sp macro="" textlink="">
      <xdr:nvSpPr>
        <xdr:cNvPr id="842" name="テキスト ボックス 841"/>
        <xdr:cNvSpPr txBox="1"/>
      </xdr:nvSpPr>
      <xdr:spPr>
        <a:xfrm>
          <a:off x="20167111" y="1290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155634</xdr:rowOff>
    </xdr:from>
    <xdr:to>
      <xdr:col>28</xdr:col>
      <xdr:colOff>314325</xdr:colOff>
      <xdr:row>76</xdr:row>
      <xdr:rowOff>168763</xdr:rowOff>
    </xdr:to>
    <xdr:cxnSp macro="">
      <xdr:nvCxnSpPr>
        <xdr:cNvPr id="843" name="直線コネクタ 842"/>
        <xdr:cNvCxnSpPr/>
      </xdr:nvCxnSpPr>
      <xdr:spPr>
        <a:xfrm>
          <a:off x="18656300" y="13185834"/>
          <a:ext cx="889000" cy="1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91506</xdr:rowOff>
    </xdr:from>
    <xdr:to>
      <xdr:col>28</xdr:col>
      <xdr:colOff>365125</xdr:colOff>
      <xdr:row>77</xdr:row>
      <xdr:rowOff>21656</xdr:rowOff>
    </xdr:to>
    <xdr:sp macro="" textlink="">
      <xdr:nvSpPr>
        <xdr:cNvPr id="844" name="フローチャート : 判断 843"/>
        <xdr:cNvSpPr/>
      </xdr:nvSpPr>
      <xdr:spPr>
        <a:xfrm>
          <a:off x="19494500" y="1312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38183</xdr:rowOff>
    </xdr:from>
    <xdr:ext cx="534377" cy="259045"/>
    <xdr:sp macro="" textlink="">
      <xdr:nvSpPr>
        <xdr:cNvPr id="845" name="テキスト ボックス 844"/>
        <xdr:cNvSpPr txBox="1"/>
      </xdr:nvSpPr>
      <xdr:spPr>
        <a:xfrm>
          <a:off x="19278111" y="1289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96588</xdr:rowOff>
    </xdr:from>
    <xdr:to>
      <xdr:col>27</xdr:col>
      <xdr:colOff>161925</xdr:colOff>
      <xdr:row>77</xdr:row>
      <xdr:rowOff>26738</xdr:rowOff>
    </xdr:to>
    <xdr:sp macro="" textlink="">
      <xdr:nvSpPr>
        <xdr:cNvPr id="846" name="フローチャート : 判断 845"/>
        <xdr:cNvSpPr/>
      </xdr:nvSpPr>
      <xdr:spPr>
        <a:xfrm>
          <a:off x="18605500" y="1312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43266</xdr:rowOff>
    </xdr:from>
    <xdr:ext cx="534377" cy="259045"/>
    <xdr:sp macro="" textlink="">
      <xdr:nvSpPr>
        <xdr:cNvPr id="847" name="テキスト ボックス 846"/>
        <xdr:cNvSpPr txBox="1"/>
      </xdr:nvSpPr>
      <xdr:spPr>
        <a:xfrm>
          <a:off x="18389111" y="1290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69743</xdr:rowOff>
    </xdr:from>
    <xdr:to>
      <xdr:col>32</xdr:col>
      <xdr:colOff>238125</xdr:colOff>
      <xdr:row>76</xdr:row>
      <xdr:rowOff>171343</xdr:rowOff>
    </xdr:to>
    <xdr:sp macro="" textlink="">
      <xdr:nvSpPr>
        <xdr:cNvPr id="853" name="円/楕円 852"/>
        <xdr:cNvSpPr/>
      </xdr:nvSpPr>
      <xdr:spPr>
        <a:xfrm>
          <a:off x="22110700" y="1309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48170</xdr:rowOff>
    </xdr:from>
    <xdr:ext cx="534377" cy="259045"/>
    <xdr:sp macro="" textlink="">
      <xdr:nvSpPr>
        <xdr:cNvPr id="854" name="繰出金該当値テキスト"/>
        <xdr:cNvSpPr txBox="1"/>
      </xdr:nvSpPr>
      <xdr:spPr>
        <a:xfrm>
          <a:off x="22212300" y="130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57,514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83910</xdr:rowOff>
    </xdr:from>
    <xdr:to>
      <xdr:col>31</xdr:col>
      <xdr:colOff>85725</xdr:colOff>
      <xdr:row>77</xdr:row>
      <xdr:rowOff>14060</xdr:rowOff>
    </xdr:to>
    <xdr:sp macro="" textlink="">
      <xdr:nvSpPr>
        <xdr:cNvPr id="855" name="円/楕円 854"/>
        <xdr:cNvSpPr/>
      </xdr:nvSpPr>
      <xdr:spPr>
        <a:xfrm>
          <a:off x="21272500" y="131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5187</xdr:rowOff>
    </xdr:from>
    <xdr:ext cx="534377" cy="259045"/>
    <xdr:sp macro="" textlink="">
      <xdr:nvSpPr>
        <xdr:cNvPr id="856" name="テキスト ボックス 855"/>
        <xdr:cNvSpPr txBox="1"/>
      </xdr:nvSpPr>
      <xdr:spPr>
        <a:xfrm>
          <a:off x="21056111" y="1320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55,655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108606</xdr:rowOff>
    </xdr:from>
    <xdr:to>
      <xdr:col>29</xdr:col>
      <xdr:colOff>568325</xdr:colOff>
      <xdr:row>77</xdr:row>
      <xdr:rowOff>38756</xdr:rowOff>
    </xdr:to>
    <xdr:sp macro="" textlink="">
      <xdr:nvSpPr>
        <xdr:cNvPr id="857" name="円/楕円 856"/>
        <xdr:cNvSpPr/>
      </xdr:nvSpPr>
      <xdr:spPr>
        <a:xfrm>
          <a:off x="20383500" y="1313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29883</xdr:rowOff>
    </xdr:from>
    <xdr:ext cx="534377" cy="259045"/>
    <xdr:sp macro="" textlink="">
      <xdr:nvSpPr>
        <xdr:cNvPr id="858" name="テキスト ボックス 857"/>
        <xdr:cNvSpPr txBox="1"/>
      </xdr:nvSpPr>
      <xdr:spPr>
        <a:xfrm>
          <a:off x="20167111" y="132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52,414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117963</xdr:rowOff>
    </xdr:from>
    <xdr:to>
      <xdr:col>28</xdr:col>
      <xdr:colOff>365125</xdr:colOff>
      <xdr:row>77</xdr:row>
      <xdr:rowOff>48113</xdr:rowOff>
    </xdr:to>
    <xdr:sp macro="" textlink="">
      <xdr:nvSpPr>
        <xdr:cNvPr id="859" name="円/楕円 858"/>
        <xdr:cNvSpPr/>
      </xdr:nvSpPr>
      <xdr:spPr>
        <a:xfrm>
          <a:off x="19494500" y="1314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39240</xdr:rowOff>
    </xdr:from>
    <xdr:ext cx="534377" cy="259045"/>
    <xdr:sp macro="" textlink="">
      <xdr:nvSpPr>
        <xdr:cNvPr id="860" name="テキスト ボックス 859"/>
        <xdr:cNvSpPr txBox="1"/>
      </xdr:nvSpPr>
      <xdr:spPr>
        <a:xfrm>
          <a:off x="19278111" y="1324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51,186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104834</xdr:rowOff>
    </xdr:from>
    <xdr:to>
      <xdr:col>27</xdr:col>
      <xdr:colOff>161925</xdr:colOff>
      <xdr:row>77</xdr:row>
      <xdr:rowOff>34984</xdr:rowOff>
    </xdr:to>
    <xdr:sp macro="" textlink="">
      <xdr:nvSpPr>
        <xdr:cNvPr id="861" name="円/楕円 860"/>
        <xdr:cNvSpPr/>
      </xdr:nvSpPr>
      <xdr:spPr>
        <a:xfrm>
          <a:off x="18605500" y="1313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26111</xdr:rowOff>
    </xdr:from>
    <xdr:ext cx="534377" cy="259045"/>
    <xdr:sp macro="" textlink="">
      <xdr:nvSpPr>
        <xdr:cNvPr id="862" name="テキスト ボックス 861"/>
        <xdr:cNvSpPr txBox="1"/>
      </xdr:nvSpPr>
      <xdr:spPr>
        <a:xfrm>
          <a:off x="18389111" y="1322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52,909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533,970</a:t>
          </a:r>
          <a:r>
            <a:rPr kumimoji="1" lang="ja-JP" altLang="en-US" sz="1300">
              <a:latin typeface="ＭＳ Ｐゴシック"/>
            </a:rPr>
            <a:t>円となっている。主な構成項目である人件費は、住民一人当たり</a:t>
          </a:r>
          <a:r>
            <a:rPr kumimoji="1" lang="en-US" altLang="ja-JP" sz="1300">
              <a:latin typeface="ＭＳ Ｐゴシック"/>
            </a:rPr>
            <a:t>94,800</a:t>
          </a:r>
          <a:r>
            <a:rPr kumimoji="1" lang="ja-JP" altLang="en-US" sz="1300">
              <a:latin typeface="ＭＳ Ｐゴシック"/>
            </a:rPr>
            <a:t>円となっている。類似団体平均値との差額は、平成</a:t>
          </a:r>
          <a:r>
            <a:rPr kumimoji="1" lang="en-US" altLang="ja-JP" sz="1300">
              <a:latin typeface="ＭＳ Ｐゴシック"/>
            </a:rPr>
            <a:t>23</a:t>
          </a:r>
          <a:r>
            <a:rPr kumimoji="1" lang="ja-JP" altLang="en-US" sz="1300">
              <a:latin typeface="ＭＳ Ｐゴシック"/>
            </a:rPr>
            <a:t>年度で</a:t>
          </a:r>
          <a:r>
            <a:rPr kumimoji="1" lang="en-US" altLang="ja-JP" sz="1300">
              <a:latin typeface="ＭＳ Ｐゴシック"/>
            </a:rPr>
            <a:t>18,573</a:t>
          </a:r>
          <a:r>
            <a:rPr kumimoji="1" lang="ja-JP" altLang="en-US" sz="1300">
              <a:latin typeface="ＭＳ Ｐゴシック"/>
            </a:rPr>
            <a:t>円であったが、平成</a:t>
          </a:r>
          <a:r>
            <a:rPr kumimoji="1" lang="en-US" altLang="ja-JP" sz="1300">
              <a:latin typeface="ＭＳ Ｐゴシック"/>
            </a:rPr>
            <a:t>27</a:t>
          </a:r>
          <a:r>
            <a:rPr kumimoji="1" lang="ja-JP" altLang="en-US" sz="1300">
              <a:latin typeface="ＭＳ Ｐゴシック"/>
            </a:rPr>
            <a:t>年度では</a:t>
          </a:r>
          <a:r>
            <a:rPr kumimoji="1" lang="en-US" altLang="ja-JP" sz="1300">
              <a:latin typeface="ＭＳ Ｐゴシック"/>
            </a:rPr>
            <a:t>6,182</a:t>
          </a:r>
          <a:r>
            <a:rPr kumimoji="1" lang="ja-JP" altLang="en-US" sz="1300">
              <a:latin typeface="ＭＳ Ｐゴシック"/>
            </a:rPr>
            <a:t>円と年々平均値に近づいている。主な要因としては職員数の減である。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徳島県東みよし町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14,943
14,852
122.48
8,634,295
7,970,108
548,247
5,171,750
10,073,426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152273</xdr:rowOff>
    </xdr:from>
    <xdr:to>
      <xdr:col>6</xdr:col>
      <xdr:colOff>510540</xdr:colOff>
      <xdr:row>38</xdr:row>
      <xdr:rowOff>30163</xdr:rowOff>
    </xdr:to>
    <xdr:cxnSp macro="">
      <xdr:nvCxnSpPr>
        <xdr:cNvPr id="56" name="直線コネクタ 55"/>
        <xdr:cNvCxnSpPr/>
      </xdr:nvCxnSpPr>
      <xdr:spPr>
        <a:xfrm flipV="1">
          <a:off x="4633595" y="5124323"/>
          <a:ext cx="1270" cy="142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33990</xdr:rowOff>
    </xdr:from>
    <xdr:ext cx="469744" cy="259045"/>
    <xdr:sp macro="" textlink="">
      <xdr:nvSpPr>
        <xdr:cNvPr id="57" name="議会費最小値テキスト"/>
        <xdr:cNvSpPr txBox="1"/>
      </xdr:nvSpPr>
      <xdr:spPr>
        <a:xfrm>
          <a:off x="4686300" y="65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4,975</a:t>
          </a:r>
          <a:endParaRPr kumimoji="1" lang="ja-JP" altLang="en-US" sz="1000" b="1">
            <a:latin typeface="ＭＳ Ｐゴシック"/>
          </a:endParaRPr>
        </a:p>
      </xdr:txBody>
    </xdr:sp>
    <xdr:clientData/>
  </xdr:oneCellAnchor>
  <xdr:twoCellAnchor>
    <xdr:from>
      <xdr:col>6</xdr:col>
      <xdr:colOff>422275</xdr:colOff>
      <xdr:row>38</xdr:row>
      <xdr:rowOff>30163</xdr:rowOff>
    </xdr:from>
    <xdr:to>
      <xdr:col>6</xdr:col>
      <xdr:colOff>600075</xdr:colOff>
      <xdr:row>38</xdr:row>
      <xdr:rowOff>30163</xdr:rowOff>
    </xdr:to>
    <xdr:cxnSp macro="">
      <xdr:nvCxnSpPr>
        <xdr:cNvPr id="58" name="直線コネクタ 57"/>
        <xdr:cNvCxnSpPr/>
      </xdr:nvCxnSpPr>
      <xdr:spPr>
        <a:xfrm>
          <a:off x="4546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98950</xdr:rowOff>
    </xdr:from>
    <xdr:ext cx="534377" cy="259045"/>
    <xdr:sp macro="" textlink="">
      <xdr:nvSpPr>
        <xdr:cNvPr id="59" name="議会費最大値テキスト"/>
        <xdr:cNvSpPr txBox="1"/>
      </xdr:nvSpPr>
      <xdr:spPr>
        <a:xfrm>
          <a:off x="4686300" y="48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12,434</a:t>
          </a:r>
          <a:endParaRPr kumimoji="1" lang="ja-JP" altLang="en-US" sz="1000" b="1">
            <a:latin typeface="ＭＳ Ｐゴシック"/>
          </a:endParaRPr>
        </a:p>
      </xdr:txBody>
    </xdr:sp>
    <xdr:clientData/>
  </xdr:oneCellAnchor>
  <xdr:twoCellAnchor>
    <xdr:from>
      <xdr:col>6</xdr:col>
      <xdr:colOff>422275</xdr:colOff>
      <xdr:row>29</xdr:row>
      <xdr:rowOff>152273</xdr:rowOff>
    </xdr:from>
    <xdr:to>
      <xdr:col>6</xdr:col>
      <xdr:colOff>600075</xdr:colOff>
      <xdr:row>29</xdr:row>
      <xdr:rowOff>152273</xdr:rowOff>
    </xdr:to>
    <xdr:cxnSp macro="">
      <xdr:nvCxnSpPr>
        <xdr:cNvPr id="60" name="直線コネクタ 59"/>
        <xdr:cNvCxnSpPr/>
      </xdr:nvCxnSpPr>
      <xdr:spPr>
        <a:xfrm>
          <a:off x="4546600" y="512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50546</xdr:rowOff>
    </xdr:from>
    <xdr:to>
      <xdr:col>6</xdr:col>
      <xdr:colOff>511175</xdr:colOff>
      <xdr:row>36</xdr:row>
      <xdr:rowOff>127127</xdr:rowOff>
    </xdr:to>
    <xdr:cxnSp macro="">
      <xdr:nvCxnSpPr>
        <xdr:cNvPr id="61" name="直線コネクタ 60"/>
        <xdr:cNvCxnSpPr/>
      </xdr:nvCxnSpPr>
      <xdr:spPr>
        <a:xfrm flipV="1">
          <a:off x="3797300" y="6222746"/>
          <a:ext cx="8382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67962</xdr:rowOff>
    </xdr:from>
    <xdr:ext cx="469744" cy="259045"/>
    <xdr:sp macro="" textlink="">
      <xdr:nvSpPr>
        <xdr:cNvPr id="62" name="議会費平均値テキスト"/>
        <xdr:cNvSpPr txBox="1"/>
      </xdr:nvSpPr>
      <xdr:spPr>
        <a:xfrm>
          <a:off x="4686300" y="5897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45085</xdr:rowOff>
    </xdr:from>
    <xdr:to>
      <xdr:col>6</xdr:col>
      <xdr:colOff>561975</xdr:colOff>
      <xdr:row>35</xdr:row>
      <xdr:rowOff>146685</xdr:rowOff>
    </xdr:to>
    <xdr:sp macro="" textlink="">
      <xdr:nvSpPr>
        <xdr:cNvPr id="63" name="フローチャート : 判断 62"/>
        <xdr:cNvSpPr/>
      </xdr:nvSpPr>
      <xdr:spPr>
        <a:xfrm>
          <a:off x="45847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127127</xdr:rowOff>
    </xdr:from>
    <xdr:to>
      <xdr:col>5</xdr:col>
      <xdr:colOff>358775</xdr:colOff>
      <xdr:row>37</xdr:row>
      <xdr:rowOff>5016</xdr:rowOff>
    </xdr:to>
    <xdr:cxnSp macro="">
      <xdr:nvCxnSpPr>
        <xdr:cNvPr id="64" name="直線コネクタ 63"/>
        <xdr:cNvCxnSpPr/>
      </xdr:nvCxnSpPr>
      <xdr:spPr>
        <a:xfrm flipV="1">
          <a:off x="2908300" y="6299327"/>
          <a:ext cx="889000" cy="4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132715</xdr:rowOff>
    </xdr:from>
    <xdr:to>
      <xdr:col>5</xdr:col>
      <xdr:colOff>409575</xdr:colOff>
      <xdr:row>37</xdr:row>
      <xdr:rowOff>62865</xdr:rowOff>
    </xdr:to>
    <xdr:sp macro="" textlink="">
      <xdr:nvSpPr>
        <xdr:cNvPr id="65" name="フローチャート : 判断 64"/>
        <xdr:cNvSpPr/>
      </xdr:nvSpPr>
      <xdr:spPr>
        <a:xfrm>
          <a:off x="3746500" y="630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53992</xdr:rowOff>
    </xdr:from>
    <xdr:ext cx="469744" cy="259045"/>
    <xdr:sp macro="" textlink="">
      <xdr:nvSpPr>
        <xdr:cNvPr id="66" name="テキスト ボックス 65"/>
        <xdr:cNvSpPr txBox="1"/>
      </xdr:nvSpPr>
      <xdr:spPr>
        <a:xfrm>
          <a:off x="3562427" y="63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5016</xdr:rowOff>
    </xdr:from>
    <xdr:to>
      <xdr:col>4</xdr:col>
      <xdr:colOff>155575</xdr:colOff>
      <xdr:row>37</xdr:row>
      <xdr:rowOff>90741</xdr:rowOff>
    </xdr:to>
    <xdr:cxnSp macro="">
      <xdr:nvCxnSpPr>
        <xdr:cNvPr id="67" name="直線コネクタ 66"/>
        <xdr:cNvCxnSpPr/>
      </xdr:nvCxnSpPr>
      <xdr:spPr>
        <a:xfrm flipV="1">
          <a:off x="2019300" y="6348666"/>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142621</xdr:rowOff>
    </xdr:from>
    <xdr:to>
      <xdr:col>4</xdr:col>
      <xdr:colOff>206375</xdr:colOff>
      <xdr:row>37</xdr:row>
      <xdr:rowOff>72771</xdr:rowOff>
    </xdr:to>
    <xdr:sp macro="" textlink="">
      <xdr:nvSpPr>
        <xdr:cNvPr id="68" name="フローチャート : 判断 67"/>
        <xdr:cNvSpPr/>
      </xdr:nvSpPr>
      <xdr:spPr>
        <a:xfrm>
          <a:off x="2857500" y="631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63898</xdr:rowOff>
    </xdr:from>
    <xdr:ext cx="469744" cy="259045"/>
    <xdr:sp macro="" textlink="">
      <xdr:nvSpPr>
        <xdr:cNvPr id="69" name="テキスト ボックス 68"/>
        <xdr:cNvSpPr txBox="1"/>
      </xdr:nvSpPr>
      <xdr:spPr>
        <a:xfrm>
          <a:off x="2673427" y="640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53403</xdr:rowOff>
    </xdr:from>
    <xdr:to>
      <xdr:col>2</xdr:col>
      <xdr:colOff>638175</xdr:colOff>
      <xdr:row>37</xdr:row>
      <xdr:rowOff>90741</xdr:rowOff>
    </xdr:to>
    <xdr:cxnSp macro="">
      <xdr:nvCxnSpPr>
        <xdr:cNvPr id="70" name="直線コネクタ 69"/>
        <xdr:cNvCxnSpPr/>
      </xdr:nvCxnSpPr>
      <xdr:spPr>
        <a:xfrm>
          <a:off x="1130300" y="6225603"/>
          <a:ext cx="889000" cy="20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95377</xdr:rowOff>
    </xdr:from>
    <xdr:to>
      <xdr:col>3</xdr:col>
      <xdr:colOff>3175</xdr:colOff>
      <xdr:row>37</xdr:row>
      <xdr:rowOff>25527</xdr:rowOff>
    </xdr:to>
    <xdr:sp macro="" textlink="">
      <xdr:nvSpPr>
        <xdr:cNvPr id="71" name="フローチャート : 判断 70"/>
        <xdr:cNvSpPr/>
      </xdr:nvSpPr>
      <xdr:spPr>
        <a:xfrm>
          <a:off x="1968500" y="626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42054</xdr:rowOff>
    </xdr:from>
    <xdr:ext cx="469744" cy="259045"/>
    <xdr:sp macro="" textlink="">
      <xdr:nvSpPr>
        <xdr:cNvPr id="72" name="テキスト ボックス 71"/>
        <xdr:cNvSpPr txBox="1"/>
      </xdr:nvSpPr>
      <xdr:spPr>
        <a:xfrm>
          <a:off x="1784427" y="604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120333</xdr:rowOff>
    </xdr:from>
    <xdr:to>
      <xdr:col>1</xdr:col>
      <xdr:colOff>485775</xdr:colOff>
      <xdr:row>36</xdr:row>
      <xdr:rowOff>50483</xdr:rowOff>
    </xdr:to>
    <xdr:sp macro="" textlink="">
      <xdr:nvSpPr>
        <xdr:cNvPr id="73" name="フローチャート : 判断 72"/>
        <xdr:cNvSpPr/>
      </xdr:nvSpPr>
      <xdr:spPr>
        <a:xfrm>
          <a:off x="1079500" y="612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67010</xdr:rowOff>
    </xdr:from>
    <xdr:ext cx="469744" cy="259045"/>
    <xdr:sp macro="" textlink="">
      <xdr:nvSpPr>
        <xdr:cNvPr id="74" name="テキスト ボックス 73"/>
        <xdr:cNvSpPr txBox="1"/>
      </xdr:nvSpPr>
      <xdr:spPr>
        <a:xfrm>
          <a:off x="895427" y="589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171196</xdr:rowOff>
    </xdr:from>
    <xdr:to>
      <xdr:col>6</xdr:col>
      <xdr:colOff>561975</xdr:colOff>
      <xdr:row>36</xdr:row>
      <xdr:rowOff>101346</xdr:rowOff>
    </xdr:to>
    <xdr:sp macro="" textlink="">
      <xdr:nvSpPr>
        <xdr:cNvPr id="80" name="円/楕円 79"/>
        <xdr:cNvSpPr/>
      </xdr:nvSpPr>
      <xdr:spPr>
        <a:xfrm>
          <a:off x="4584700" y="61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149623</xdr:rowOff>
    </xdr:from>
    <xdr:ext cx="469744" cy="259045"/>
    <xdr:sp macro="" textlink="">
      <xdr:nvSpPr>
        <xdr:cNvPr id="81" name="議会費該当値テキスト"/>
        <xdr:cNvSpPr txBox="1"/>
      </xdr:nvSpPr>
      <xdr:spPr>
        <a:xfrm>
          <a:off x="4686300" y="615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76327</xdr:rowOff>
    </xdr:from>
    <xdr:to>
      <xdr:col>5</xdr:col>
      <xdr:colOff>409575</xdr:colOff>
      <xdr:row>37</xdr:row>
      <xdr:rowOff>6477</xdr:rowOff>
    </xdr:to>
    <xdr:sp macro="" textlink="">
      <xdr:nvSpPr>
        <xdr:cNvPr id="82" name="円/楕円 81"/>
        <xdr:cNvSpPr/>
      </xdr:nvSpPr>
      <xdr:spPr>
        <a:xfrm>
          <a:off x="3746500" y="62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23004</xdr:rowOff>
    </xdr:from>
    <xdr:ext cx="469744" cy="259045"/>
    <xdr:sp macro="" textlink="">
      <xdr:nvSpPr>
        <xdr:cNvPr id="83" name="テキスト ボックス 82"/>
        <xdr:cNvSpPr txBox="1"/>
      </xdr:nvSpPr>
      <xdr:spPr>
        <a:xfrm>
          <a:off x="3562427" y="602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125666</xdr:rowOff>
    </xdr:from>
    <xdr:to>
      <xdr:col>4</xdr:col>
      <xdr:colOff>206375</xdr:colOff>
      <xdr:row>37</xdr:row>
      <xdr:rowOff>55816</xdr:rowOff>
    </xdr:to>
    <xdr:sp macro="" textlink="">
      <xdr:nvSpPr>
        <xdr:cNvPr id="84" name="円/楕円 83"/>
        <xdr:cNvSpPr/>
      </xdr:nvSpPr>
      <xdr:spPr>
        <a:xfrm>
          <a:off x="2857500" y="629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72343</xdr:rowOff>
    </xdr:from>
    <xdr:ext cx="469744" cy="259045"/>
    <xdr:sp macro="" textlink="">
      <xdr:nvSpPr>
        <xdr:cNvPr id="85" name="テキスト ボックス 84"/>
        <xdr:cNvSpPr txBox="1"/>
      </xdr:nvSpPr>
      <xdr:spPr>
        <a:xfrm>
          <a:off x="2673427" y="607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39941</xdr:rowOff>
    </xdr:from>
    <xdr:to>
      <xdr:col>3</xdr:col>
      <xdr:colOff>3175</xdr:colOff>
      <xdr:row>37</xdr:row>
      <xdr:rowOff>141541</xdr:rowOff>
    </xdr:to>
    <xdr:sp macro="" textlink="">
      <xdr:nvSpPr>
        <xdr:cNvPr id="86" name="円/楕円 85"/>
        <xdr:cNvSpPr/>
      </xdr:nvSpPr>
      <xdr:spPr>
        <a:xfrm>
          <a:off x="1968500" y="638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132669</xdr:rowOff>
    </xdr:from>
    <xdr:ext cx="469744" cy="259045"/>
    <xdr:sp macro="" textlink="">
      <xdr:nvSpPr>
        <xdr:cNvPr id="87" name="テキスト ボックス 86"/>
        <xdr:cNvSpPr txBox="1"/>
      </xdr:nvSpPr>
      <xdr:spPr>
        <a:xfrm>
          <a:off x="1784427" y="647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2603</xdr:rowOff>
    </xdr:from>
    <xdr:to>
      <xdr:col>1</xdr:col>
      <xdr:colOff>485775</xdr:colOff>
      <xdr:row>36</xdr:row>
      <xdr:rowOff>104203</xdr:rowOff>
    </xdr:to>
    <xdr:sp macro="" textlink="">
      <xdr:nvSpPr>
        <xdr:cNvPr id="88" name="円/楕円 87"/>
        <xdr:cNvSpPr/>
      </xdr:nvSpPr>
      <xdr:spPr>
        <a:xfrm>
          <a:off x="1079500" y="617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95330</xdr:rowOff>
    </xdr:from>
    <xdr:ext cx="469744" cy="259045"/>
    <xdr:sp macro="" textlink="">
      <xdr:nvSpPr>
        <xdr:cNvPr id="89" name="テキスト ボックス 88"/>
        <xdr:cNvSpPr txBox="1"/>
      </xdr:nvSpPr>
      <xdr:spPr>
        <a:xfrm>
          <a:off x="895427" y="626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133505</xdr:rowOff>
    </xdr:from>
    <xdr:to>
      <xdr:col>6</xdr:col>
      <xdr:colOff>510540</xdr:colOff>
      <xdr:row>58</xdr:row>
      <xdr:rowOff>142064</xdr:rowOff>
    </xdr:to>
    <xdr:cxnSp macro="">
      <xdr:nvCxnSpPr>
        <xdr:cNvPr id="115" name="直線コネクタ 114"/>
        <xdr:cNvCxnSpPr/>
      </xdr:nvCxnSpPr>
      <xdr:spPr>
        <a:xfrm flipV="1">
          <a:off x="4633595" y="8534555"/>
          <a:ext cx="1270" cy="15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145891</xdr:rowOff>
    </xdr:from>
    <xdr:ext cx="534377" cy="259045"/>
    <xdr:sp macro="" textlink="">
      <xdr:nvSpPr>
        <xdr:cNvPr id="116" name="総務費最小値テキスト"/>
        <xdr:cNvSpPr txBox="1"/>
      </xdr:nvSpPr>
      <xdr:spPr>
        <a:xfrm>
          <a:off x="4686300" y="100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39,276</a:t>
          </a:r>
          <a:endParaRPr kumimoji="1" lang="ja-JP" altLang="en-US" sz="1000" b="1">
            <a:latin typeface="ＭＳ Ｐゴシック"/>
          </a:endParaRPr>
        </a:p>
      </xdr:txBody>
    </xdr:sp>
    <xdr:clientData/>
  </xdr:oneCellAnchor>
  <xdr:twoCellAnchor>
    <xdr:from>
      <xdr:col>6</xdr:col>
      <xdr:colOff>422275</xdr:colOff>
      <xdr:row>58</xdr:row>
      <xdr:rowOff>142064</xdr:rowOff>
    </xdr:from>
    <xdr:to>
      <xdr:col>6</xdr:col>
      <xdr:colOff>600075</xdr:colOff>
      <xdr:row>58</xdr:row>
      <xdr:rowOff>142064</xdr:rowOff>
    </xdr:to>
    <xdr:cxnSp macro="">
      <xdr:nvCxnSpPr>
        <xdr:cNvPr id="117" name="直線コネクタ 116"/>
        <xdr:cNvCxnSpPr/>
      </xdr:nvCxnSpPr>
      <xdr:spPr>
        <a:xfrm>
          <a:off x="4546600" y="1008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80182</xdr:rowOff>
    </xdr:from>
    <xdr:ext cx="599010" cy="259045"/>
    <xdr:sp macro="" textlink="">
      <xdr:nvSpPr>
        <xdr:cNvPr id="118" name="総務費最大値テキスト"/>
        <xdr:cNvSpPr txBox="1"/>
      </xdr:nvSpPr>
      <xdr:spPr>
        <a:xfrm>
          <a:off x="4686300" y="830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514,397</a:t>
          </a:r>
          <a:endParaRPr kumimoji="1" lang="ja-JP" altLang="en-US" sz="1000" b="1">
            <a:latin typeface="ＭＳ Ｐゴシック"/>
          </a:endParaRPr>
        </a:p>
      </xdr:txBody>
    </xdr:sp>
    <xdr:clientData/>
  </xdr:oneCellAnchor>
  <xdr:twoCellAnchor>
    <xdr:from>
      <xdr:col>6</xdr:col>
      <xdr:colOff>422275</xdr:colOff>
      <xdr:row>49</xdr:row>
      <xdr:rowOff>133505</xdr:rowOff>
    </xdr:from>
    <xdr:to>
      <xdr:col>6</xdr:col>
      <xdr:colOff>600075</xdr:colOff>
      <xdr:row>49</xdr:row>
      <xdr:rowOff>133505</xdr:rowOff>
    </xdr:to>
    <xdr:cxnSp macro="">
      <xdr:nvCxnSpPr>
        <xdr:cNvPr id="119" name="直線コネクタ 118"/>
        <xdr:cNvCxnSpPr/>
      </xdr:nvCxnSpPr>
      <xdr:spPr>
        <a:xfrm>
          <a:off x="4546600" y="853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49067</xdr:rowOff>
    </xdr:from>
    <xdr:to>
      <xdr:col>6</xdr:col>
      <xdr:colOff>511175</xdr:colOff>
      <xdr:row>57</xdr:row>
      <xdr:rowOff>75836</xdr:rowOff>
    </xdr:to>
    <xdr:cxnSp macro="">
      <xdr:nvCxnSpPr>
        <xdr:cNvPr id="120" name="直線コネクタ 119"/>
        <xdr:cNvCxnSpPr/>
      </xdr:nvCxnSpPr>
      <xdr:spPr>
        <a:xfrm>
          <a:off x="3797300" y="9821717"/>
          <a:ext cx="838200" cy="2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57562</xdr:rowOff>
    </xdr:from>
    <xdr:ext cx="534377" cy="259045"/>
    <xdr:sp macro="" textlink="">
      <xdr:nvSpPr>
        <xdr:cNvPr id="121" name="総務費平均値テキスト"/>
        <xdr:cNvSpPr txBox="1"/>
      </xdr:nvSpPr>
      <xdr:spPr>
        <a:xfrm>
          <a:off x="4686300" y="9830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79135</xdr:rowOff>
    </xdr:from>
    <xdr:to>
      <xdr:col>6</xdr:col>
      <xdr:colOff>561975</xdr:colOff>
      <xdr:row>58</xdr:row>
      <xdr:rowOff>9285</xdr:rowOff>
    </xdr:to>
    <xdr:sp macro="" textlink="">
      <xdr:nvSpPr>
        <xdr:cNvPr id="122" name="フローチャート : 判断 121"/>
        <xdr:cNvSpPr/>
      </xdr:nvSpPr>
      <xdr:spPr>
        <a:xfrm>
          <a:off x="45847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49067</xdr:rowOff>
    </xdr:from>
    <xdr:to>
      <xdr:col>5</xdr:col>
      <xdr:colOff>358775</xdr:colOff>
      <xdr:row>57</xdr:row>
      <xdr:rowOff>106550</xdr:rowOff>
    </xdr:to>
    <xdr:cxnSp macro="">
      <xdr:nvCxnSpPr>
        <xdr:cNvPr id="123" name="直線コネクタ 122"/>
        <xdr:cNvCxnSpPr/>
      </xdr:nvCxnSpPr>
      <xdr:spPr>
        <a:xfrm flipV="1">
          <a:off x="2908300" y="9821717"/>
          <a:ext cx="889000" cy="5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132759</xdr:rowOff>
    </xdr:from>
    <xdr:to>
      <xdr:col>5</xdr:col>
      <xdr:colOff>409575</xdr:colOff>
      <xdr:row>58</xdr:row>
      <xdr:rowOff>62909</xdr:rowOff>
    </xdr:to>
    <xdr:sp macro="" textlink="">
      <xdr:nvSpPr>
        <xdr:cNvPr id="124" name="フローチャート : 判断 123"/>
        <xdr:cNvSpPr/>
      </xdr:nvSpPr>
      <xdr:spPr>
        <a:xfrm>
          <a:off x="3746500" y="990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54036</xdr:rowOff>
    </xdr:from>
    <xdr:ext cx="534377" cy="259045"/>
    <xdr:sp macro="" textlink="">
      <xdr:nvSpPr>
        <xdr:cNvPr id="125" name="テキスト ボックス 124"/>
        <xdr:cNvSpPr txBox="1"/>
      </xdr:nvSpPr>
      <xdr:spPr>
        <a:xfrm>
          <a:off x="3530111" y="999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40341</xdr:rowOff>
    </xdr:from>
    <xdr:to>
      <xdr:col>4</xdr:col>
      <xdr:colOff>155575</xdr:colOff>
      <xdr:row>57</xdr:row>
      <xdr:rowOff>106550</xdr:rowOff>
    </xdr:to>
    <xdr:cxnSp macro="">
      <xdr:nvCxnSpPr>
        <xdr:cNvPr id="126" name="直線コネクタ 125"/>
        <xdr:cNvCxnSpPr/>
      </xdr:nvCxnSpPr>
      <xdr:spPr>
        <a:xfrm>
          <a:off x="2019300" y="9812991"/>
          <a:ext cx="889000" cy="6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137487</xdr:rowOff>
    </xdr:from>
    <xdr:to>
      <xdr:col>4</xdr:col>
      <xdr:colOff>206375</xdr:colOff>
      <xdr:row>58</xdr:row>
      <xdr:rowOff>67637</xdr:rowOff>
    </xdr:to>
    <xdr:sp macro="" textlink="">
      <xdr:nvSpPr>
        <xdr:cNvPr id="127" name="フローチャート : 判断 126"/>
        <xdr:cNvSpPr/>
      </xdr:nvSpPr>
      <xdr:spPr>
        <a:xfrm>
          <a:off x="2857500" y="991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58764</xdr:rowOff>
    </xdr:from>
    <xdr:ext cx="534377" cy="259045"/>
    <xdr:sp macro="" textlink="">
      <xdr:nvSpPr>
        <xdr:cNvPr id="128" name="テキスト ボックス 127"/>
        <xdr:cNvSpPr txBox="1"/>
      </xdr:nvSpPr>
      <xdr:spPr>
        <a:xfrm>
          <a:off x="2641111" y="1000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40341</xdr:rowOff>
    </xdr:from>
    <xdr:to>
      <xdr:col>2</xdr:col>
      <xdr:colOff>638175</xdr:colOff>
      <xdr:row>57</xdr:row>
      <xdr:rowOff>103022</xdr:rowOff>
    </xdr:to>
    <xdr:cxnSp macro="">
      <xdr:nvCxnSpPr>
        <xdr:cNvPr id="129" name="直線コネクタ 128"/>
        <xdr:cNvCxnSpPr/>
      </xdr:nvCxnSpPr>
      <xdr:spPr>
        <a:xfrm flipV="1">
          <a:off x="1130300" y="9812991"/>
          <a:ext cx="889000" cy="6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47772</xdr:rowOff>
    </xdr:from>
    <xdr:to>
      <xdr:col>3</xdr:col>
      <xdr:colOff>3175</xdr:colOff>
      <xdr:row>56</xdr:row>
      <xdr:rowOff>149372</xdr:rowOff>
    </xdr:to>
    <xdr:sp macro="" textlink="">
      <xdr:nvSpPr>
        <xdr:cNvPr id="130" name="フローチャート : 判断 129"/>
        <xdr:cNvSpPr/>
      </xdr:nvSpPr>
      <xdr:spPr>
        <a:xfrm>
          <a:off x="1968500" y="964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165899</xdr:rowOff>
    </xdr:from>
    <xdr:ext cx="599010" cy="259045"/>
    <xdr:sp macro="" textlink="">
      <xdr:nvSpPr>
        <xdr:cNvPr id="131" name="テキスト ボックス 130"/>
        <xdr:cNvSpPr txBox="1"/>
      </xdr:nvSpPr>
      <xdr:spPr>
        <a:xfrm>
          <a:off x="1719794" y="9424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117083</xdr:rowOff>
    </xdr:from>
    <xdr:to>
      <xdr:col>1</xdr:col>
      <xdr:colOff>485775</xdr:colOff>
      <xdr:row>58</xdr:row>
      <xdr:rowOff>47233</xdr:rowOff>
    </xdr:to>
    <xdr:sp macro="" textlink="">
      <xdr:nvSpPr>
        <xdr:cNvPr id="132" name="フローチャート : 判断 131"/>
        <xdr:cNvSpPr/>
      </xdr:nvSpPr>
      <xdr:spPr>
        <a:xfrm>
          <a:off x="1079500" y="988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38360</xdr:rowOff>
    </xdr:from>
    <xdr:ext cx="534377" cy="259045"/>
    <xdr:sp macro="" textlink="">
      <xdr:nvSpPr>
        <xdr:cNvPr id="133" name="テキスト ボックス 132"/>
        <xdr:cNvSpPr txBox="1"/>
      </xdr:nvSpPr>
      <xdr:spPr>
        <a:xfrm>
          <a:off x="863111" y="99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25036</xdr:rowOff>
    </xdr:from>
    <xdr:to>
      <xdr:col>6</xdr:col>
      <xdr:colOff>561975</xdr:colOff>
      <xdr:row>57</xdr:row>
      <xdr:rowOff>126636</xdr:rowOff>
    </xdr:to>
    <xdr:sp macro="" textlink="">
      <xdr:nvSpPr>
        <xdr:cNvPr id="139" name="円/楕円 138"/>
        <xdr:cNvSpPr/>
      </xdr:nvSpPr>
      <xdr:spPr>
        <a:xfrm>
          <a:off x="4584700" y="97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47913</xdr:rowOff>
    </xdr:from>
    <xdr:ext cx="599010" cy="259045"/>
    <xdr:sp macro="" textlink="">
      <xdr:nvSpPr>
        <xdr:cNvPr id="140" name="総務費該当値テキスト"/>
        <xdr:cNvSpPr txBox="1"/>
      </xdr:nvSpPr>
      <xdr:spPr>
        <a:xfrm>
          <a:off x="4686300" y="964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112,056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169717</xdr:rowOff>
    </xdr:from>
    <xdr:to>
      <xdr:col>5</xdr:col>
      <xdr:colOff>409575</xdr:colOff>
      <xdr:row>57</xdr:row>
      <xdr:rowOff>99867</xdr:rowOff>
    </xdr:to>
    <xdr:sp macro="" textlink="">
      <xdr:nvSpPr>
        <xdr:cNvPr id="141" name="円/楕円 140"/>
        <xdr:cNvSpPr/>
      </xdr:nvSpPr>
      <xdr:spPr>
        <a:xfrm>
          <a:off x="3746500" y="977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116394</xdr:rowOff>
    </xdr:from>
    <xdr:ext cx="599010" cy="259045"/>
    <xdr:sp macro="" textlink="">
      <xdr:nvSpPr>
        <xdr:cNvPr id="142" name="テキスト ボックス 141"/>
        <xdr:cNvSpPr txBox="1"/>
      </xdr:nvSpPr>
      <xdr:spPr>
        <a:xfrm>
          <a:off x="3497794" y="95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120,253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55750</xdr:rowOff>
    </xdr:from>
    <xdr:to>
      <xdr:col>4</xdr:col>
      <xdr:colOff>206375</xdr:colOff>
      <xdr:row>57</xdr:row>
      <xdr:rowOff>157350</xdr:rowOff>
    </xdr:to>
    <xdr:sp macro="" textlink="">
      <xdr:nvSpPr>
        <xdr:cNvPr id="143" name="円/楕円 142"/>
        <xdr:cNvSpPr/>
      </xdr:nvSpPr>
      <xdr:spPr>
        <a:xfrm>
          <a:off x="2857500" y="982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2427</xdr:rowOff>
    </xdr:from>
    <xdr:ext cx="599010" cy="259045"/>
    <xdr:sp macro="" textlink="">
      <xdr:nvSpPr>
        <xdr:cNvPr id="144" name="テキスト ボックス 143"/>
        <xdr:cNvSpPr txBox="1"/>
      </xdr:nvSpPr>
      <xdr:spPr>
        <a:xfrm>
          <a:off x="2608794" y="960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102,651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160991</xdr:rowOff>
    </xdr:from>
    <xdr:to>
      <xdr:col>3</xdr:col>
      <xdr:colOff>3175</xdr:colOff>
      <xdr:row>57</xdr:row>
      <xdr:rowOff>91141</xdr:rowOff>
    </xdr:to>
    <xdr:sp macro="" textlink="">
      <xdr:nvSpPr>
        <xdr:cNvPr id="145" name="円/楕円 144"/>
        <xdr:cNvSpPr/>
      </xdr:nvSpPr>
      <xdr:spPr>
        <a:xfrm>
          <a:off x="1968500" y="976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82268</xdr:rowOff>
    </xdr:from>
    <xdr:ext cx="599010" cy="259045"/>
    <xdr:sp macro="" textlink="">
      <xdr:nvSpPr>
        <xdr:cNvPr id="146" name="テキスト ボックス 145"/>
        <xdr:cNvSpPr txBox="1"/>
      </xdr:nvSpPr>
      <xdr:spPr>
        <a:xfrm>
          <a:off x="1719794" y="985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122,925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52222</xdr:rowOff>
    </xdr:from>
    <xdr:to>
      <xdr:col>1</xdr:col>
      <xdr:colOff>485775</xdr:colOff>
      <xdr:row>57</xdr:row>
      <xdr:rowOff>153822</xdr:rowOff>
    </xdr:to>
    <xdr:sp macro="" textlink="">
      <xdr:nvSpPr>
        <xdr:cNvPr id="147" name="円/楕円 146"/>
        <xdr:cNvSpPr/>
      </xdr:nvSpPr>
      <xdr:spPr>
        <a:xfrm>
          <a:off x="1079500" y="98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170349</xdr:rowOff>
    </xdr:from>
    <xdr:ext cx="599010" cy="259045"/>
    <xdr:sp macro="" textlink="">
      <xdr:nvSpPr>
        <xdr:cNvPr id="148" name="テキスト ボックス 147"/>
        <xdr:cNvSpPr txBox="1"/>
      </xdr:nvSpPr>
      <xdr:spPr>
        <a:xfrm>
          <a:off x="830794" y="960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11967</xdr:rowOff>
    </xdr:from>
    <xdr:to>
      <xdr:col>6</xdr:col>
      <xdr:colOff>510540</xdr:colOff>
      <xdr:row>79</xdr:row>
      <xdr:rowOff>44591</xdr:rowOff>
    </xdr:to>
    <xdr:cxnSp macro="">
      <xdr:nvCxnSpPr>
        <xdr:cNvPr id="175" name="直線コネクタ 174"/>
        <xdr:cNvCxnSpPr/>
      </xdr:nvCxnSpPr>
      <xdr:spPr>
        <a:xfrm flipV="1">
          <a:off x="4633595" y="12184917"/>
          <a:ext cx="1270" cy="140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48418</xdr:rowOff>
    </xdr:from>
    <xdr:ext cx="534377" cy="259045"/>
    <xdr:sp macro="" textlink="">
      <xdr:nvSpPr>
        <xdr:cNvPr id="176" name="民生費最小値テキスト"/>
        <xdr:cNvSpPr txBox="1"/>
      </xdr:nvSpPr>
      <xdr:spPr>
        <a:xfrm>
          <a:off x="4686300" y="135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94,987</a:t>
          </a:r>
          <a:endParaRPr kumimoji="1" lang="ja-JP" altLang="en-US" sz="1000" b="1">
            <a:latin typeface="ＭＳ Ｐゴシック"/>
          </a:endParaRPr>
        </a:p>
      </xdr:txBody>
    </xdr:sp>
    <xdr:clientData/>
  </xdr:oneCellAnchor>
  <xdr:twoCellAnchor>
    <xdr:from>
      <xdr:col>6</xdr:col>
      <xdr:colOff>422275</xdr:colOff>
      <xdr:row>79</xdr:row>
      <xdr:rowOff>44591</xdr:rowOff>
    </xdr:from>
    <xdr:to>
      <xdr:col>6</xdr:col>
      <xdr:colOff>600075</xdr:colOff>
      <xdr:row>79</xdr:row>
      <xdr:rowOff>44591</xdr:rowOff>
    </xdr:to>
    <xdr:cxnSp macro="">
      <xdr:nvCxnSpPr>
        <xdr:cNvPr id="177" name="直線コネクタ 176"/>
        <xdr:cNvCxnSpPr/>
      </xdr:nvCxnSpPr>
      <xdr:spPr>
        <a:xfrm>
          <a:off x="4546600" y="1358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130094</xdr:rowOff>
    </xdr:from>
    <xdr:ext cx="599010" cy="259045"/>
    <xdr:sp macro="" textlink="">
      <xdr:nvSpPr>
        <xdr:cNvPr id="178" name="民生費最大値テキスト"/>
        <xdr:cNvSpPr txBox="1"/>
      </xdr:nvSpPr>
      <xdr:spPr>
        <a:xfrm>
          <a:off x="4686300" y="119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223,984</a:t>
          </a:r>
          <a:endParaRPr kumimoji="1" lang="ja-JP" altLang="en-US" sz="1000" b="1">
            <a:latin typeface="ＭＳ Ｐゴシック"/>
          </a:endParaRPr>
        </a:p>
      </xdr:txBody>
    </xdr:sp>
    <xdr:clientData/>
  </xdr:oneCellAnchor>
  <xdr:twoCellAnchor>
    <xdr:from>
      <xdr:col>6</xdr:col>
      <xdr:colOff>422275</xdr:colOff>
      <xdr:row>71</xdr:row>
      <xdr:rowOff>11967</xdr:rowOff>
    </xdr:from>
    <xdr:to>
      <xdr:col>6</xdr:col>
      <xdr:colOff>600075</xdr:colOff>
      <xdr:row>71</xdr:row>
      <xdr:rowOff>11967</xdr:rowOff>
    </xdr:to>
    <xdr:cxnSp macro="">
      <xdr:nvCxnSpPr>
        <xdr:cNvPr id="179" name="直線コネクタ 178"/>
        <xdr:cNvCxnSpPr/>
      </xdr:nvCxnSpPr>
      <xdr:spPr>
        <a:xfrm>
          <a:off x="4546600" y="121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139428</xdr:rowOff>
    </xdr:from>
    <xdr:to>
      <xdr:col>6</xdr:col>
      <xdr:colOff>511175</xdr:colOff>
      <xdr:row>76</xdr:row>
      <xdr:rowOff>43852</xdr:rowOff>
    </xdr:to>
    <xdr:cxnSp macro="">
      <xdr:nvCxnSpPr>
        <xdr:cNvPr id="180" name="直線コネクタ 179"/>
        <xdr:cNvCxnSpPr/>
      </xdr:nvCxnSpPr>
      <xdr:spPr>
        <a:xfrm flipV="1">
          <a:off x="3797300" y="12826728"/>
          <a:ext cx="838200" cy="24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151637</xdr:rowOff>
    </xdr:from>
    <xdr:ext cx="599010" cy="259045"/>
    <xdr:sp macro="" textlink="">
      <xdr:nvSpPr>
        <xdr:cNvPr id="181" name="民生費平均値テキスト"/>
        <xdr:cNvSpPr txBox="1"/>
      </xdr:nvSpPr>
      <xdr:spPr>
        <a:xfrm>
          <a:off x="4686300" y="13010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1760</xdr:rowOff>
    </xdr:from>
    <xdr:to>
      <xdr:col>6</xdr:col>
      <xdr:colOff>561975</xdr:colOff>
      <xdr:row>76</xdr:row>
      <xdr:rowOff>103360</xdr:rowOff>
    </xdr:to>
    <xdr:sp macro="" textlink="">
      <xdr:nvSpPr>
        <xdr:cNvPr id="182" name="フローチャート : 判断 181"/>
        <xdr:cNvSpPr/>
      </xdr:nvSpPr>
      <xdr:spPr>
        <a:xfrm>
          <a:off x="4584700" y="130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43852</xdr:rowOff>
    </xdr:from>
    <xdr:to>
      <xdr:col>5</xdr:col>
      <xdr:colOff>358775</xdr:colOff>
      <xdr:row>77</xdr:row>
      <xdr:rowOff>23245</xdr:rowOff>
    </xdr:to>
    <xdr:cxnSp macro="">
      <xdr:nvCxnSpPr>
        <xdr:cNvPr id="183" name="直線コネクタ 182"/>
        <xdr:cNvCxnSpPr/>
      </xdr:nvCxnSpPr>
      <xdr:spPr>
        <a:xfrm flipV="1">
          <a:off x="2908300" y="13074052"/>
          <a:ext cx="889000" cy="15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63351</xdr:rowOff>
    </xdr:from>
    <xdr:to>
      <xdr:col>5</xdr:col>
      <xdr:colOff>409575</xdr:colOff>
      <xdr:row>76</xdr:row>
      <xdr:rowOff>164951</xdr:rowOff>
    </xdr:to>
    <xdr:sp macro="" textlink="">
      <xdr:nvSpPr>
        <xdr:cNvPr id="184" name="フローチャート : 判断 183"/>
        <xdr:cNvSpPr/>
      </xdr:nvSpPr>
      <xdr:spPr>
        <a:xfrm>
          <a:off x="3746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156078</xdr:rowOff>
    </xdr:from>
    <xdr:ext cx="599010" cy="259045"/>
    <xdr:sp macro="" textlink="">
      <xdr:nvSpPr>
        <xdr:cNvPr id="185" name="テキスト ボックス 184"/>
        <xdr:cNvSpPr txBox="1"/>
      </xdr:nvSpPr>
      <xdr:spPr>
        <a:xfrm>
          <a:off x="3497794"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155713</xdr:rowOff>
    </xdr:from>
    <xdr:to>
      <xdr:col>4</xdr:col>
      <xdr:colOff>155575</xdr:colOff>
      <xdr:row>77</xdr:row>
      <xdr:rowOff>23245</xdr:rowOff>
    </xdr:to>
    <xdr:cxnSp macro="">
      <xdr:nvCxnSpPr>
        <xdr:cNvPr id="186" name="直線コネクタ 185"/>
        <xdr:cNvCxnSpPr/>
      </xdr:nvCxnSpPr>
      <xdr:spPr>
        <a:xfrm>
          <a:off x="2019300" y="13185913"/>
          <a:ext cx="889000" cy="3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44345</xdr:rowOff>
    </xdr:from>
    <xdr:to>
      <xdr:col>4</xdr:col>
      <xdr:colOff>206375</xdr:colOff>
      <xdr:row>77</xdr:row>
      <xdr:rowOff>145945</xdr:rowOff>
    </xdr:to>
    <xdr:sp macro="" textlink="">
      <xdr:nvSpPr>
        <xdr:cNvPr id="187" name="フローチャート : 判断 186"/>
        <xdr:cNvSpPr/>
      </xdr:nvSpPr>
      <xdr:spPr>
        <a:xfrm>
          <a:off x="2857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137072</xdr:rowOff>
    </xdr:from>
    <xdr:ext cx="599010" cy="259045"/>
    <xdr:sp macro="" textlink="">
      <xdr:nvSpPr>
        <xdr:cNvPr id="188" name="テキスト ボックス 187"/>
        <xdr:cNvSpPr txBox="1"/>
      </xdr:nvSpPr>
      <xdr:spPr>
        <a:xfrm>
          <a:off x="2608794" y="133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155713</xdr:rowOff>
    </xdr:from>
    <xdr:to>
      <xdr:col>2</xdr:col>
      <xdr:colOff>638175</xdr:colOff>
      <xdr:row>77</xdr:row>
      <xdr:rowOff>58395</xdr:rowOff>
    </xdr:to>
    <xdr:cxnSp macro="">
      <xdr:nvCxnSpPr>
        <xdr:cNvPr id="189" name="直線コネクタ 188"/>
        <xdr:cNvCxnSpPr/>
      </xdr:nvCxnSpPr>
      <xdr:spPr>
        <a:xfrm flipV="1">
          <a:off x="1130300" y="13185913"/>
          <a:ext cx="889000" cy="7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78733</xdr:rowOff>
    </xdr:from>
    <xdr:to>
      <xdr:col>3</xdr:col>
      <xdr:colOff>3175</xdr:colOff>
      <xdr:row>77</xdr:row>
      <xdr:rowOff>8883</xdr:rowOff>
    </xdr:to>
    <xdr:sp macro="" textlink="">
      <xdr:nvSpPr>
        <xdr:cNvPr id="190" name="フローチャート : 判断 189"/>
        <xdr:cNvSpPr/>
      </xdr:nvSpPr>
      <xdr:spPr>
        <a:xfrm>
          <a:off x="1968500" y="1310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25409</xdr:rowOff>
    </xdr:from>
    <xdr:ext cx="599010" cy="259045"/>
    <xdr:sp macro="" textlink="">
      <xdr:nvSpPr>
        <xdr:cNvPr id="191" name="テキスト ボックス 190"/>
        <xdr:cNvSpPr txBox="1"/>
      </xdr:nvSpPr>
      <xdr:spPr>
        <a:xfrm>
          <a:off x="1719794" y="1288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103770</xdr:rowOff>
    </xdr:from>
    <xdr:to>
      <xdr:col>1</xdr:col>
      <xdr:colOff>485775</xdr:colOff>
      <xdr:row>77</xdr:row>
      <xdr:rowOff>33920</xdr:rowOff>
    </xdr:to>
    <xdr:sp macro="" textlink="">
      <xdr:nvSpPr>
        <xdr:cNvPr id="192" name="フローチャート : 判断 191"/>
        <xdr:cNvSpPr/>
      </xdr:nvSpPr>
      <xdr:spPr>
        <a:xfrm>
          <a:off x="1079500" y="131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50447</xdr:rowOff>
    </xdr:from>
    <xdr:ext cx="599010" cy="259045"/>
    <xdr:sp macro="" textlink="">
      <xdr:nvSpPr>
        <xdr:cNvPr id="193" name="テキスト ボックス 192"/>
        <xdr:cNvSpPr txBox="1"/>
      </xdr:nvSpPr>
      <xdr:spPr>
        <a:xfrm>
          <a:off x="830794" y="1290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88628</xdr:rowOff>
    </xdr:from>
    <xdr:to>
      <xdr:col>6</xdr:col>
      <xdr:colOff>561975</xdr:colOff>
      <xdr:row>75</xdr:row>
      <xdr:rowOff>18778</xdr:rowOff>
    </xdr:to>
    <xdr:sp macro="" textlink="">
      <xdr:nvSpPr>
        <xdr:cNvPr id="199" name="円/楕円 198"/>
        <xdr:cNvSpPr/>
      </xdr:nvSpPr>
      <xdr:spPr>
        <a:xfrm>
          <a:off x="4584700" y="1277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111505</xdr:rowOff>
    </xdr:from>
    <xdr:ext cx="599010" cy="259045"/>
    <xdr:sp macro="" textlink="">
      <xdr:nvSpPr>
        <xdr:cNvPr id="200" name="民生費該当値テキスト"/>
        <xdr:cNvSpPr txBox="1"/>
      </xdr:nvSpPr>
      <xdr:spPr>
        <a:xfrm>
          <a:off x="4686300" y="1262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165,025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164502</xdr:rowOff>
    </xdr:from>
    <xdr:to>
      <xdr:col>5</xdr:col>
      <xdr:colOff>409575</xdr:colOff>
      <xdr:row>76</xdr:row>
      <xdr:rowOff>94652</xdr:rowOff>
    </xdr:to>
    <xdr:sp macro="" textlink="">
      <xdr:nvSpPr>
        <xdr:cNvPr id="201" name="円/楕円 200"/>
        <xdr:cNvSpPr/>
      </xdr:nvSpPr>
      <xdr:spPr>
        <a:xfrm>
          <a:off x="3746500" y="1302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111179</xdr:rowOff>
    </xdr:from>
    <xdr:ext cx="599010" cy="259045"/>
    <xdr:sp macro="" textlink="">
      <xdr:nvSpPr>
        <xdr:cNvPr id="202" name="テキスト ボックス 201"/>
        <xdr:cNvSpPr txBox="1"/>
      </xdr:nvSpPr>
      <xdr:spPr>
        <a:xfrm>
          <a:off x="3497794" y="1279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142,305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143895</xdr:rowOff>
    </xdr:from>
    <xdr:to>
      <xdr:col>4</xdr:col>
      <xdr:colOff>206375</xdr:colOff>
      <xdr:row>77</xdr:row>
      <xdr:rowOff>74045</xdr:rowOff>
    </xdr:to>
    <xdr:sp macro="" textlink="">
      <xdr:nvSpPr>
        <xdr:cNvPr id="203" name="円/楕円 202"/>
        <xdr:cNvSpPr/>
      </xdr:nvSpPr>
      <xdr:spPr>
        <a:xfrm>
          <a:off x="2857500" y="1317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90571</xdr:rowOff>
    </xdr:from>
    <xdr:ext cx="599010" cy="259045"/>
    <xdr:sp macro="" textlink="">
      <xdr:nvSpPr>
        <xdr:cNvPr id="204" name="テキスト ボックス 203"/>
        <xdr:cNvSpPr txBox="1"/>
      </xdr:nvSpPr>
      <xdr:spPr>
        <a:xfrm>
          <a:off x="2608794" y="12949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128,448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104913</xdr:rowOff>
    </xdr:from>
    <xdr:to>
      <xdr:col>3</xdr:col>
      <xdr:colOff>3175</xdr:colOff>
      <xdr:row>77</xdr:row>
      <xdr:rowOff>35063</xdr:rowOff>
    </xdr:to>
    <xdr:sp macro="" textlink="">
      <xdr:nvSpPr>
        <xdr:cNvPr id="205" name="円/楕円 204"/>
        <xdr:cNvSpPr/>
      </xdr:nvSpPr>
      <xdr:spPr>
        <a:xfrm>
          <a:off x="1968500" y="1313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26190</xdr:rowOff>
    </xdr:from>
    <xdr:ext cx="599010" cy="259045"/>
    <xdr:sp macro="" textlink="">
      <xdr:nvSpPr>
        <xdr:cNvPr id="206" name="テキスト ボックス 205"/>
        <xdr:cNvSpPr txBox="1"/>
      </xdr:nvSpPr>
      <xdr:spPr>
        <a:xfrm>
          <a:off x="1719794" y="13227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132,029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7595</xdr:rowOff>
    </xdr:from>
    <xdr:to>
      <xdr:col>1</xdr:col>
      <xdr:colOff>485775</xdr:colOff>
      <xdr:row>77</xdr:row>
      <xdr:rowOff>109195</xdr:rowOff>
    </xdr:to>
    <xdr:sp macro="" textlink="">
      <xdr:nvSpPr>
        <xdr:cNvPr id="207" name="円/楕円 206"/>
        <xdr:cNvSpPr/>
      </xdr:nvSpPr>
      <xdr:spPr>
        <a:xfrm>
          <a:off x="1079500" y="132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100322</xdr:rowOff>
    </xdr:from>
    <xdr:ext cx="599010" cy="259045"/>
    <xdr:sp macro="" textlink="">
      <xdr:nvSpPr>
        <xdr:cNvPr id="208" name="テキスト ボックス 207"/>
        <xdr:cNvSpPr txBox="1"/>
      </xdr:nvSpPr>
      <xdr:spPr>
        <a:xfrm>
          <a:off x="830794" y="133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139700</xdr:rowOff>
    </xdr:from>
    <xdr:to>
      <xdr:col>7</xdr:col>
      <xdr:colOff>638175</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168927</xdr:rowOff>
    </xdr:from>
    <xdr:ext cx="248786" cy="259045"/>
    <xdr:sp macro="" textlink="">
      <xdr:nvSpPr>
        <xdr:cNvPr id="220" name="テキスト ボックス 21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164579</xdr:rowOff>
    </xdr:from>
    <xdr:to>
      <xdr:col>6</xdr:col>
      <xdr:colOff>510540</xdr:colOff>
      <xdr:row>98</xdr:row>
      <xdr:rowOff>128632</xdr:rowOff>
    </xdr:to>
    <xdr:cxnSp macro="">
      <xdr:nvCxnSpPr>
        <xdr:cNvPr id="236" name="直線コネクタ 235"/>
        <xdr:cNvCxnSpPr/>
      </xdr:nvCxnSpPr>
      <xdr:spPr>
        <a:xfrm flipV="1">
          <a:off x="4633595" y="15595079"/>
          <a:ext cx="1270" cy="133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132459</xdr:rowOff>
    </xdr:from>
    <xdr:ext cx="534377" cy="259045"/>
    <xdr:sp macro="" textlink="">
      <xdr:nvSpPr>
        <xdr:cNvPr id="237" name="衛生費最小値テキスト"/>
        <xdr:cNvSpPr txBox="1"/>
      </xdr:nvSpPr>
      <xdr:spPr>
        <a:xfrm>
          <a:off x="4686300" y="169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a:t>
          </a:r>
          <a:endParaRPr kumimoji="1" lang="ja-JP" altLang="en-US" sz="1000" b="1">
            <a:latin typeface="ＭＳ Ｐゴシック"/>
          </a:endParaRPr>
        </a:p>
      </xdr:txBody>
    </xdr:sp>
    <xdr:clientData/>
  </xdr:oneCellAnchor>
  <xdr:twoCellAnchor>
    <xdr:from>
      <xdr:col>6</xdr:col>
      <xdr:colOff>422275</xdr:colOff>
      <xdr:row>98</xdr:row>
      <xdr:rowOff>128632</xdr:rowOff>
    </xdr:from>
    <xdr:to>
      <xdr:col>6</xdr:col>
      <xdr:colOff>600075</xdr:colOff>
      <xdr:row>98</xdr:row>
      <xdr:rowOff>128632</xdr:rowOff>
    </xdr:to>
    <xdr:cxnSp macro="">
      <xdr:nvCxnSpPr>
        <xdr:cNvPr id="238" name="直線コネクタ 237"/>
        <xdr:cNvCxnSpPr/>
      </xdr:nvCxnSpPr>
      <xdr:spPr>
        <a:xfrm>
          <a:off x="4546600" y="1693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111256</xdr:rowOff>
    </xdr:from>
    <xdr:ext cx="599010" cy="259045"/>
    <xdr:sp macro="" textlink="">
      <xdr:nvSpPr>
        <xdr:cNvPr id="239" name="衛生費最大値テキスト"/>
        <xdr:cNvSpPr txBox="1"/>
      </xdr:nvSpPr>
      <xdr:spPr>
        <a:xfrm>
          <a:off x="4686300" y="1537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159,388</a:t>
          </a:r>
          <a:endParaRPr kumimoji="1" lang="ja-JP" altLang="en-US" sz="1000" b="1">
            <a:latin typeface="ＭＳ Ｐゴシック"/>
          </a:endParaRPr>
        </a:p>
      </xdr:txBody>
    </xdr:sp>
    <xdr:clientData/>
  </xdr:oneCellAnchor>
  <xdr:twoCellAnchor>
    <xdr:from>
      <xdr:col>6</xdr:col>
      <xdr:colOff>422275</xdr:colOff>
      <xdr:row>90</xdr:row>
      <xdr:rowOff>164579</xdr:rowOff>
    </xdr:from>
    <xdr:to>
      <xdr:col>6</xdr:col>
      <xdr:colOff>600075</xdr:colOff>
      <xdr:row>90</xdr:row>
      <xdr:rowOff>164579</xdr:rowOff>
    </xdr:to>
    <xdr:cxnSp macro="">
      <xdr:nvCxnSpPr>
        <xdr:cNvPr id="240" name="直線コネクタ 239"/>
        <xdr:cNvCxnSpPr/>
      </xdr:nvCxnSpPr>
      <xdr:spPr>
        <a:xfrm>
          <a:off x="4546600" y="1559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161198</xdr:rowOff>
    </xdr:from>
    <xdr:to>
      <xdr:col>6</xdr:col>
      <xdr:colOff>511175</xdr:colOff>
      <xdr:row>98</xdr:row>
      <xdr:rowOff>34877</xdr:rowOff>
    </xdr:to>
    <xdr:cxnSp macro="">
      <xdr:nvCxnSpPr>
        <xdr:cNvPr id="241" name="直線コネクタ 240"/>
        <xdr:cNvCxnSpPr/>
      </xdr:nvCxnSpPr>
      <xdr:spPr>
        <a:xfrm>
          <a:off x="3797300" y="16791848"/>
          <a:ext cx="838200" cy="4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144409</xdr:rowOff>
    </xdr:from>
    <xdr:ext cx="534377" cy="259045"/>
    <xdr:sp macro="" textlink="">
      <xdr:nvSpPr>
        <xdr:cNvPr id="242" name="衛生費平均値テキスト"/>
        <xdr:cNvSpPr txBox="1"/>
      </xdr:nvSpPr>
      <xdr:spPr>
        <a:xfrm>
          <a:off x="4686300" y="16432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121532</xdr:rowOff>
    </xdr:from>
    <xdr:to>
      <xdr:col>6</xdr:col>
      <xdr:colOff>561975</xdr:colOff>
      <xdr:row>97</xdr:row>
      <xdr:rowOff>51682</xdr:rowOff>
    </xdr:to>
    <xdr:sp macro="" textlink="">
      <xdr:nvSpPr>
        <xdr:cNvPr id="243" name="フローチャート : 判断 242"/>
        <xdr:cNvSpPr/>
      </xdr:nvSpPr>
      <xdr:spPr>
        <a:xfrm>
          <a:off x="45847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161198</xdr:rowOff>
    </xdr:from>
    <xdr:to>
      <xdr:col>5</xdr:col>
      <xdr:colOff>358775</xdr:colOff>
      <xdr:row>98</xdr:row>
      <xdr:rowOff>12846</xdr:rowOff>
    </xdr:to>
    <xdr:cxnSp macro="">
      <xdr:nvCxnSpPr>
        <xdr:cNvPr id="244" name="直線コネクタ 243"/>
        <xdr:cNvCxnSpPr/>
      </xdr:nvCxnSpPr>
      <xdr:spPr>
        <a:xfrm flipV="1">
          <a:off x="2908300" y="16791848"/>
          <a:ext cx="889000" cy="2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36246</xdr:rowOff>
    </xdr:from>
    <xdr:to>
      <xdr:col>5</xdr:col>
      <xdr:colOff>409575</xdr:colOff>
      <xdr:row>97</xdr:row>
      <xdr:rowOff>137846</xdr:rowOff>
    </xdr:to>
    <xdr:sp macro="" textlink="">
      <xdr:nvSpPr>
        <xdr:cNvPr id="245" name="フローチャート : 判断 244"/>
        <xdr:cNvSpPr/>
      </xdr:nvSpPr>
      <xdr:spPr>
        <a:xfrm>
          <a:off x="3746500" y="1666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154373</xdr:rowOff>
    </xdr:from>
    <xdr:ext cx="534377" cy="259045"/>
    <xdr:sp macro="" textlink="">
      <xdr:nvSpPr>
        <xdr:cNvPr id="246" name="テキスト ボックス 245"/>
        <xdr:cNvSpPr txBox="1"/>
      </xdr:nvSpPr>
      <xdr:spPr>
        <a:xfrm>
          <a:off x="3530111" y="164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171256</xdr:rowOff>
    </xdr:from>
    <xdr:to>
      <xdr:col>4</xdr:col>
      <xdr:colOff>155575</xdr:colOff>
      <xdr:row>98</xdr:row>
      <xdr:rowOff>12846</xdr:rowOff>
    </xdr:to>
    <xdr:cxnSp macro="">
      <xdr:nvCxnSpPr>
        <xdr:cNvPr id="247" name="直線コネクタ 246"/>
        <xdr:cNvCxnSpPr/>
      </xdr:nvCxnSpPr>
      <xdr:spPr>
        <a:xfrm>
          <a:off x="2019300" y="16801906"/>
          <a:ext cx="889000" cy="1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21006</xdr:rowOff>
    </xdr:from>
    <xdr:to>
      <xdr:col>4</xdr:col>
      <xdr:colOff>206375</xdr:colOff>
      <xdr:row>97</xdr:row>
      <xdr:rowOff>122606</xdr:rowOff>
    </xdr:to>
    <xdr:sp macro="" textlink="">
      <xdr:nvSpPr>
        <xdr:cNvPr id="248" name="フローチャート : 判断 247"/>
        <xdr:cNvSpPr/>
      </xdr:nvSpPr>
      <xdr:spPr>
        <a:xfrm>
          <a:off x="2857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139133</xdr:rowOff>
    </xdr:from>
    <xdr:ext cx="534377" cy="259045"/>
    <xdr:sp macro="" textlink="">
      <xdr:nvSpPr>
        <xdr:cNvPr id="249" name="テキスト ボックス 248"/>
        <xdr:cNvSpPr txBox="1"/>
      </xdr:nvSpPr>
      <xdr:spPr>
        <a:xfrm>
          <a:off x="2641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171256</xdr:rowOff>
    </xdr:from>
    <xdr:to>
      <xdr:col>2</xdr:col>
      <xdr:colOff>638175</xdr:colOff>
      <xdr:row>98</xdr:row>
      <xdr:rowOff>14523</xdr:rowOff>
    </xdr:to>
    <xdr:cxnSp macro="">
      <xdr:nvCxnSpPr>
        <xdr:cNvPr id="250" name="直線コネクタ 249"/>
        <xdr:cNvCxnSpPr/>
      </xdr:nvCxnSpPr>
      <xdr:spPr>
        <a:xfrm flipV="1">
          <a:off x="1130300" y="16801906"/>
          <a:ext cx="889000" cy="1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37361</xdr:rowOff>
    </xdr:from>
    <xdr:to>
      <xdr:col>3</xdr:col>
      <xdr:colOff>3175</xdr:colOff>
      <xdr:row>97</xdr:row>
      <xdr:rowOff>138961</xdr:rowOff>
    </xdr:to>
    <xdr:sp macro="" textlink="">
      <xdr:nvSpPr>
        <xdr:cNvPr id="251" name="フローチャート : 判断 250"/>
        <xdr:cNvSpPr/>
      </xdr:nvSpPr>
      <xdr:spPr>
        <a:xfrm>
          <a:off x="1968500" y="1666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155488</xdr:rowOff>
    </xdr:from>
    <xdr:ext cx="534377" cy="259045"/>
    <xdr:sp macro="" textlink="">
      <xdr:nvSpPr>
        <xdr:cNvPr id="252" name="テキスト ボックス 251"/>
        <xdr:cNvSpPr txBox="1"/>
      </xdr:nvSpPr>
      <xdr:spPr>
        <a:xfrm>
          <a:off x="1752111" y="1644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24721</xdr:rowOff>
    </xdr:from>
    <xdr:to>
      <xdr:col>1</xdr:col>
      <xdr:colOff>485775</xdr:colOff>
      <xdr:row>97</xdr:row>
      <xdr:rowOff>126321</xdr:rowOff>
    </xdr:to>
    <xdr:sp macro="" textlink="">
      <xdr:nvSpPr>
        <xdr:cNvPr id="253" name="フローチャート : 判断 252"/>
        <xdr:cNvSpPr/>
      </xdr:nvSpPr>
      <xdr:spPr>
        <a:xfrm>
          <a:off x="1079500" y="1665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142848</xdr:rowOff>
    </xdr:from>
    <xdr:ext cx="534377" cy="259045"/>
    <xdr:sp macro="" textlink="">
      <xdr:nvSpPr>
        <xdr:cNvPr id="254" name="テキスト ボックス 253"/>
        <xdr:cNvSpPr txBox="1"/>
      </xdr:nvSpPr>
      <xdr:spPr>
        <a:xfrm>
          <a:off x="863111" y="1643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155527</xdr:rowOff>
    </xdr:from>
    <xdr:to>
      <xdr:col>6</xdr:col>
      <xdr:colOff>561975</xdr:colOff>
      <xdr:row>98</xdr:row>
      <xdr:rowOff>85677</xdr:rowOff>
    </xdr:to>
    <xdr:sp macro="" textlink="">
      <xdr:nvSpPr>
        <xdr:cNvPr id="260" name="円/楕円 259"/>
        <xdr:cNvSpPr/>
      </xdr:nvSpPr>
      <xdr:spPr>
        <a:xfrm>
          <a:off x="4584700" y="167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70454</xdr:rowOff>
    </xdr:from>
    <xdr:ext cx="534377" cy="259045"/>
    <xdr:sp macro="" textlink="">
      <xdr:nvSpPr>
        <xdr:cNvPr id="261" name="衛生費該当値テキスト"/>
        <xdr:cNvSpPr txBox="1"/>
      </xdr:nvSpPr>
      <xdr:spPr>
        <a:xfrm>
          <a:off x="4686300" y="1670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29,005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110398</xdr:rowOff>
    </xdr:from>
    <xdr:to>
      <xdr:col>5</xdr:col>
      <xdr:colOff>409575</xdr:colOff>
      <xdr:row>98</xdr:row>
      <xdr:rowOff>40548</xdr:rowOff>
    </xdr:to>
    <xdr:sp macro="" textlink="">
      <xdr:nvSpPr>
        <xdr:cNvPr id="262" name="円/楕円 261"/>
        <xdr:cNvSpPr/>
      </xdr:nvSpPr>
      <xdr:spPr>
        <a:xfrm>
          <a:off x="3746500" y="1674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31675</xdr:rowOff>
    </xdr:from>
    <xdr:ext cx="534377" cy="259045"/>
    <xdr:sp macro="" textlink="">
      <xdr:nvSpPr>
        <xdr:cNvPr id="263" name="テキスト ボックス 262"/>
        <xdr:cNvSpPr txBox="1"/>
      </xdr:nvSpPr>
      <xdr:spPr>
        <a:xfrm>
          <a:off x="3530111" y="1683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133496</xdr:rowOff>
    </xdr:from>
    <xdr:to>
      <xdr:col>4</xdr:col>
      <xdr:colOff>206375</xdr:colOff>
      <xdr:row>98</xdr:row>
      <xdr:rowOff>63646</xdr:rowOff>
    </xdr:to>
    <xdr:sp macro="" textlink="">
      <xdr:nvSpPr>
        <xdr:cNvPr id="264" name="円/楕円 263"/>
        <xdr:cNvSpPr/>
      </xdr:nvSpPr>
      <xdr:spPr>
        <a:xfrm>
          <a:off x="2857500" y="1676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54773</xdr:rowOff>
    </xdr:from>
    <xdr:ext cx="534377" cy="259045"/>
    <xdr:sp macro="" textlink="">
      <xdr:nvSpPr>
        <xdr:cNvPr id="265" name="テキスト ボックス 264"/>
        <xdr:cNvSpPr txBox="1"/>
      </xdr:nvSpPr>
      <xdr:spPr>
        <a:xfrm>
          <a:off x="2641111" y="1685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120456</xdr:rowOff>
    </xdr:from>
    <xdr:to>
      <xdr:col>3</xdr:col>
      <xdr:colOff>3175</xdr:colOff>
      <xdr:row>98</xdr:row>
      <xdr:rowOff>50606</xdr:rowOff>
    </xdr:to>
    <xdr:sp macro="" textlink="">
      <xdr:nvSpPr>
        <xdr:cNvPr id="266" name="円/楕円 265"/>
        <xdr:cNvSpPr/>
      </xdr:nvSpPr>
      <xdr:spPr>
        <a:xfrm>
          <a:off x="1968500" y="1675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41733</xdr:rowOff>
    </xdr:from>
    <xdr:ext cx="534377" cy="259045"/>
    <xdr:sp macro="" textlink="">
      <xdr:nvSpPr>
        <xdr:cNvPr id="267" name="テキスト ボックス 266"/>
        <xdr:cNvSpPr txBox="1"/>
      </xdr:nvSpPr>
      <xdr:spPr>
        <a:xfrm>
          <a:off x="1752111" y="1684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135173</xdr:rowOff>
    </xdr:from>
    <xdr:to>
      <xdr:col>1</xdr:col>
      <xdr:colOff>485775</xdr:colOff>
      <xdr:row>98</xdr:row>
      <xdr:rowOff>65323</xdr:rowOff>
    </xdr:to>
    <xdr:sp macro="" textlink="">
      <xdr:nvSpPr>
        <xdr:cNvPr id="268" name="円/楕円 267"/>
        <xdr:cNvSpPr/>
      </xdr:nvSpPr>
      <xdr:spPr>
        <a:xfrm>
          <a:off x="1079500" y="1676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56450</xdr:rowOff>
    </xdr:from>
    <xdr:ext cx="534377" cy="259045"/>
    <xdr:sp macro="" textlink="">
      <xdr:nvSpPr>
        <xdr:cNvPr id="269" name="テキスト ボックス 268"/>
        <xdr:cNvSpPr txBox="1"/>
      </xdr:nvSpPr>
      <xdr:spPr>
        <a:xfrm>
          <a:off x="863111" y="1685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141986</xdr:rowOff>
    </xdr:from>
    <xdr:to>
      <xdr:col>15</xdr:col>
      <xdr:colOff>180340</xdr:colOff>
      <xdr:row>39</xdr:row>
      <xdr:rowOff>98878</xdr:rowOff>
    </xdr:to>
    <xdr:cxnSp macro="">
      <xdr:nvCxnSpPr>
        <xdr:cNvPr id="295" name="直線コネクタ 294"/>
        <xdr:cNvCxnSpPr/>
      </xdr:nvCxnSpPr>
      <xdr:spPr>
        <a:xfrm flipV="1">
          <a:off x="10475595" y="5285486"/>
          <a:ext cx="1270" cy="149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88663</xdr:rowOff>
    </xdr:from>
    <xdr:ext cx="469744" cy="259045"/>
    <xdr:sp macro="" textlink="">
      <xdr:nvSpPr>
        <xdr:cNvPr id="298" name="労働費最大値テキスト"/>
        <xdr:cNvSpPr txBox="1"/>
      </xdr:nvSpPr>
      <xdr:spPr>
        <a:xfrm>
          <a:off x="10528300" y="506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4,593</a:t>
          </a:r>
          <a:endParaRPr kumimoji="1" lang="ja-JP" altLang="en-US" sz="1000" b="1">
            <a:latin typeface="ＭＳ Ｐゴシック"/>
          </a:endParaRPr>
        </a:p>
      </xdr:txBody>
    </xdr:sp>
    <xdr:clientData/>
  </xdr:oneCellAnchor>
  <xdr:twoCellAnchor>
    <xdr:from>
      <xdr:col>15</xdr:col>
      <xdr:colOff>92075</xdr:colOff>
      <xdr:row>30</xdr:row>
      <xdr:rowOff>141986</xdr:rowOff>
    </xdr:from>
    <xdr:to>
      <xdr:col>15</xdr:col>
      <xdr:colOff>269875</xdr:colOff>
      <xdr:row>30</xdr:row>
      <xdr:rowOff>141986</xdr:rowOff>
    </xdr:to>
    <xdr:cxnSp macro="">
      <xdr:nvCxnSpPr>
        <xdr:cNvPr id="299" name="直線コネクタ 298"/>
        <xdr:cNvCxnSpPr/>
      </xdr:nvCxnSpPr>
      <xdr:spPr>
        <a:xfrm>
          <a:off x="10388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153743</xdr:rowOff>
    </xdr:from>
    <xdr:to>
      <xdr:col>15</xdr:col>
      <xdr:colOff>180975</xdr:colOff>
      <xdr:row>39</xdr:row>
      <xdr:rowOff>87775</xdr:rowOff>
    </xdr:to>
    <xdr:cxnSp macro="">
      <xdr:nvCxnSpPr>
        <xdr:cNvPr id="300" name="直線コネクタ 299"/>
        <xdr:cNvCxnSpPr/>
      </xdr:nvCxnSpPr>
      <xdr:spPr>
        <a:xfrm>
          <a:off x="9639300" y="6668843"/>
          <a:ext cx="838200" cy="10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170233</xdr:rowOff>
    </xdr:from>
    <xdr:ext cx="378565" cy="259045"/>
    <xdr:sp macro="" textlink="">
      <xdr:nvSpPr>
        <xdr:cNvPr id="301" name="労働費平均値テキスト"/>
        <xdr:cNvSpPr txBox="1"/>
      </xdr:nvSpPr>
      <xdr:spPr>
        <a:xfrm>
          <a:off x="10528300" y="63424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147356</xdr:rowOff>
    </xdr:from>
    <xdr:to>
      <xdr:col>15</xdr:col>
      <xdr:colOff>231775</xdr:colOff>
      <xdr:row>38</xdr:row>
      <xdr:rowOff>77506</xdr:rowOff>
    </xdr:to>
    <xdr:sp macro="" textlink="">
      <xdr:nvSpPr>
        <xdr:cNvPr id="302" name="フローチャート : 判断 301"/>
        <xdr:cNvSpPr/>
      </xdr:nvSpPr>
      <xdr:spPr>
        <a:xfrm>
          <a:off x="104267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101164</xdr:rowOff>
    </xdr:from>
    <xdr:to>
      <xdr:col>14</xdr:col>
      <xdr:colOff>28575</xdr:colOff>
      <xdr:row>38</xdr:row>
      <xdr:rowOff>153743</xdr:rowOff>
    </xdr:to>
    <xdr:cxnSp macro="">
      <xdr:nvCxnSpPr>
        <xdr:cNvPr id="303" name="直線コネクタ 302"/>
        <xdr:cNvCxnSpPr/>
      </xdr:nvCxnSpPr>
      <xdr:spPr>
        <a:xfrm>
          <a:off x="8750300" y="6616264"/>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108494</xdr:rowOff>
    </xdr:from>
    <xdr:to>
      <xdr:col>14</xdr:col>
      <xdr:colOff>79375</xdr:colOff>
      <xdr:row>37</xdr:row>
      <xdr:rowOff>38644</xdr:rowOff>
    </xdr:to>
    <xdr:sp macro="" textlink="">
      <xdr:nvSpPr>
        <xdr:cNvPr id="304" name="フローチャート : 判断 303"/>
        <xdr:cNvSpPr/>
      </xdr:nvSpPr>
      <xdr:spPr>
        <a:xfrm>
          <a:off x="9588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55171</xdr:rowOff>
    </xdr:from>
    <xdr:ext cx="469744" cy="259045"/>
    <xdr:sp macro="" textlink="">
      <xdr:nvSpPr>
        <xdr:cNvPr id="305" name="テキスト ボックス 304"/>
        <xdr:cNvSpPr txBox="1"/>
      </xdr:nvSpPr>
      <xdr:spPr>
        <a:xfrm>
          <a:off x="9404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85489</xdr:rowOff>
    </xdr:from>
    <xdr:to>
      <xdr:col>12</xdr:col>
      <xdr:colOff>511175</xdr:colOff>
      <xdr:row>38</xdr:row>
      <xdr:rowOff>101164</xdr:rowOff>
    </xdr:to>
    <xdr:cxnSp macro="">
      <xdr:nvCxnSpPr>
        <xdr:cNvPr id="306" name="直線コネクタ 305"/>
        <xdr:cNvCxnSpPr/>
      </xdr:nvCxnSpPr>
      <xdr:spPr>
        <a:xfrm>
          <a:off x="7861300" y="6429139"/>
          <a:ext cx="889000" cy="18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145397</xdr:rowOff>
    </xdr:from>
    <xdr:to>
      <xdr:col>12</xdr:col>
      <xdr:colOff>561975</xdr:colOff>
      <xdr:row>36</xdr:row>
      <xdr:rowOff>75547</xdr:rowOff>
    </xdr:to>
    <xdr:sp macro="" textlink="">
      <xdr:nvSpPr>
        <xdr:cNvPr id="307" name="フローチャート : 判断 306"/>
        <xdr:cNvSpPr/>
      </xdr:nvSpPr>
      <xdr:spPr>
        <a:xfrm>
          <a:off x="8699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92074</xdr:rowOff>
    </xdr:from>
    <xdr:ext cx="469744" cy="259045"/>
    <xdr:sp macro="" textlink="">
      <xdr:nvSpPr>
        <xdr:cNvPr id="308" name="テキスト ボックス 307"/>
        <xdr:cNvSpPr txBox="1"/>
      </xdr:nvSpPr>
      <xdr:spPr>
        <a:xfrm>
          <a:off x="8515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101165</xdr:rowOff>
    </xdr:from>
    <xdr:to>
      <xdr:col>11</xdr:col>
      <xdr:colOff>307975</xdr:colOff>
      <xdr:row>37</xdr:row>
      <xdr:rowOff>85489</xdr:rowOff>
    </xdr:to>
    <xdr:cxnSp macro="">
      <xdr:nvCxnSpPr>
        <xdr:cNvPr id="309" name="直線コネクタ 308"/>
        <xdr:cNvCxnSpPr/>
      </xdr:nvCxnSpPr>
      <xdr:spPr>
        <a:xfrm>
          <a:off x="6972300" y="5759015"/>
          <a:ext cx="889000" cy="67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17707</xdr:rowOff>
    </xdr:from>
    <xdr:to>
      <xdr:col>11</xdr:col>
      <xdr:colOff>358775</xdr:colOff>
      <xdr:row>34</xdr:row>
      <xdr:rowOff>119307</xdr:rowOff>
    </xdr:to>
    <xdr:sp macro="" textlink="">
      <xdr:nvSpPr>
        <xdr:cNvPr id="310" name="フローチャート : 判断 309"/>
        <xdr:cNvSpPr/>
      </xdr:nvSpPr>
      <xdr:spPr>
        <a:xfrm>
          <a:off x="7810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135834</xdr:rowOff>
    </xdr:from>
    <xdr:ext cx="469744" cy="259045"/>
    <xdr:sp macro="" textlink="">
      <xdr:nvSpPr>
        <xdr:cNvPr id="311" name="テキスト ボックス 310"/>
        <xdr:cNvSpPr txBox="1"/>
      </xdr:nvSpPr>
      <xdr:spPr>
        <a:xfrm>
          <a:off x="7626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76164</xdr:rowOff>
    </xdr:from>
    <xdr:to>
      <xdr:col>10</xdr:col>
      <xdr:colOff>155575</xdr:colOff>
      <xdr:row>33</xdr:row>
      <xdr:rowOff>6314</xdr:rowOff>
    </xdr:to>
    <xdr:sp macro="" textlink="">
      <xdr:nvSpPr>
        <xdr:cNvPr id="312" name="フローチャート : 判断 311"/>
        <xdr:cNvSpPr/>
      </xdr:nvSpPr>
      <xdr:spPr>
        <a:xfrm>
          <a:off x="6921500" y="55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22841</xdr:rowOff>
    </xdr:from>
    <xdr:ext cx="469744" cy="259045"/>
    <xdr:sp macro="" textlink="">
      <xdr:nvSpPr>
        <xdr:cNvPr id="313" name="テキスト ボックス 312"/>
        <xdr:cNvSpPr txBox="1"/>
      </xdr:nvSpPr>
      <xdr:spPr>
        <a:xfrm>
          <a:off x="6737427" y="53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36975</xdr:rowOff>
    </xdr:from>
    <xdr:to>
      <xdr:col>15</xdr:col>
      <xdr:colOff>231775</xdr:colOff>
      <xdr:row>39</xdr:row>
      <xdr:rowOff>138575</xdr:rowOff>
    </xdr:to>
    <xdr:sp macro="" textlink="">
      <xdr:nvSpPr>
        <xdr:cNvPr id="319" name="円/楕円 318"/>
        <xdr:cNvSpPr/>
      </xdr:nvSpPr>
      <xdr:spPr>
        <a:xfrm>
          <a:off x="10426700" y="67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123352</xdr:rowOff>
    </xdr:from>
    <xdr:ext cx="313932" cy="259045"/>
    <xdr:sp macro="" textlink="">
      <xdr:nvSpPr>
        <xdr:cNvPr id="320" name="労働費該当値テキスト"/>
        <xdr:cNvSpPr txBox="1"/>
      </xdr:nvSpPr>
      <xdr:spPr>
        <a:xfrm>
          <a:off x="10528300" y="6638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102943</xdr:rowOff>
    </xdr:from>
    <xdr:to>
      <xdr:col>14</xdr:col>
      <xdr:colOff>79375</xdr:colOff>
      <xdr:row>39</xdr:row>
      <xdr:rowOff>33093</xdr:rowOff>
    </xdr:to>
    <xdr:sp macro="" textlink="">
      <xdr:nvSpPr>
        <xdr:cNvPr id="321" name="円/楕円 320"/>
        <xdr:cNvSpPr/>
      </xdr:nvSpPr>
      <xdr:spPr>
        <a:xfrm>
          <a:off x="9588500" y="661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24220</xdr:rowOff>
    </xdr:from>
    <xdr:ext cx="378565" cy="259045"/>
    <xdr:sp macro="" textlink="">
      <xdr:nvSpPr>
        <xdr:cNvPr id="322" name="テキスト ボックス 321"/>
        <xdr:cNvSpPr txBox="1"/>
      </xdr:nvSpPr>
      <xdr:spPr>
        <a:xfrm>
          <a:off x="9450017" y="6710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50364</xdr:rowOff>
    </xdr:from>
    <xdr:to>
      <xdr:col>12</xdr:col>
      <xdr:colOff>561975</xdr:colOff>
      <xdr:row>38</xdr:row>
      <xdr:rowOff>151964</xdr:rowOff>
    </xdr:to>
    <xdr:sp macro="" textlink="">
      <xdr:nvSpPr>
        <xdr:cNvPr id="323" name="円/楕円 322"/>
        <xdr:cNvSpPr/>
      </xdr:nvSpPr>
      <xdr:spPr>
        <a:xfrm>
          <a:off x="8699500" y="656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143091</xdr:rowOff>
    </xdr:from>
    <xdr:ext cx="378565" cy="259045"/>
    <xdr:sp macro="" textlink="">
      <xdr:nvSpPr>
        <xdr:cNvPr id="324" name="テキスト ボックス 323"/>
        <xdr:cNvSpPr txBox="1"/>
      </xdr:nvSpPr>
      <xdr:spPr>
        <a:xfrm>
          <a:off x="8561017" y="6658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34689</xdr:rowOff>
    </xdr:from>
    <xdr:to>
      <xdr:col>11</xdr:col>
      <xdr:colOff>358775</xdr:colOff>
      <xdr:row>37</xdr:row>
      <xdr:rowOff>136289</xdr:rowOff>
    </xdr:to>
    <xdr:sp macro="" textlink="">
      <xdr:nvSpPr>
        <xdr:cNvPr id="325" name="円/楕円 324"/>
        <xdr:cNvSpPr/>
      </xdr:nvSpPr>
      <xdr:spPr>
        <a:xfrm>
          <a:off x="7810500" y="637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127416</xdr:rowOff>
    </xdr:from>
    <xdr:ext cx="469744" cy="259045"/>
    <xdr:sp macro="" textlink="">
      <xdr:nvSpPr>
        <xdr:cNvPr id="326" name="テキスト ボックス 325"/>
        <xdr:cNvSpPr txBox="1"/>
      </xdr:nvSpPr>
      <xdr:spPr>
        <a:xfrm>
          <a:off x="7626427" y="647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50365</xdr:rowOff>
    </xdr:from>
    <xdr:to>
      <xdr:col>10</xdr:col>
      <xdr:colOff>155575</xdr:colOff>
      <xdr:row>33</xdr:row>
      <xdr:rowOff>151965</xdr:rowOff>
    </xdr:to>
    <xdr:sp macro="" textlink="">
      <xdr:nvSpPr>
        <xdr:cNvPr id="327" name="円/楕円 326"/>
        <xdr:cNvSpPr/>
      </xdr:nvSpPr>
      <xdr:spPr>
        <a:xfrm>
          <a:off x="6921500" y="57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143092</xdr:rowOff>
    </xdr:from>
    <xdr:ext cx="469744" cy="259045"/>
    <xdr:sp macro="" textlink="">
      <xdr:nvSpPr>
        <xdr:cNvPr id="328" name="テキスト ボックス 327"/>
        <xdr:cNvSpPr txBox="1"/>
      </xdr:nvSpPr>
      <xdr:spPr>
        <a:xfrm>
          <a:off x="6737427" y="580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2" name="テキスト ボックス 34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4" name="テキスト ボックス 343"/>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61742</xdr:rowOff>
    </xdr:from>
    <xdr:to>
      <xdr:col>15</xdr:col>
      <xdr:colOff>180340</xdr:colOff>
      <xdr:row>58</xdr:row>
      <xdr:rowOff>14993</xdr:rowOff>
    </xdr:to>
    <xdr:cxnSp macro="">
      <xdr:nvCxnSpPr>
        <xdr:cNvPr id="348" name="直線コネクタ 347"/>
        <xdr:cNvCxnSpPr/>
      </xdr:nvCxnSpPr>
      <xdr:spPr>
        <a:xfrm flipV="1">
          <a:off x="10475595" y="8805692"/>
          <a:ext cx="1270" cy="11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18820</xdr:rowOff>
    </xdr:from>
    <xdr:ext cx="469744" cy="259045"/>
    <xdr:sp macro="" textlink="">
      <xdr:nvSpPr>
        <xdr:cNvPr id="349" name="農林水産業費最小値テキスト"/>
        <xdr:cNvSpPr txBox="1"/>
      </xdr:nvSpPr>
      <xdr:spPr>
        <a:xfrm>
          <a:off x="10528300" y="99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1,821</a:t>
          </a:r>
          <a:endParaRPr kumimoji="1" lang="ja-JP" altLang="en-US" sz="1000" b="1">
            <a:latin typeface="ＭＳ Ｐゴシック"/>
          </a:endParaRPr>
        </a:p>
      </xdr:txBody>
    </xdr:sp>
    <xdr:clientData/>
  </xdr:oneCellAnchor>
  <xdr:twoCellAnchor>
    <xdr:from>
      <xdr:col>15</xdr:col>
      <xdr:colOff>92075</xdr:colOff>
      <xdr:row>58</xdr:row>
      <xdr:rowOff>14993</xdr:rowOff>
    </xdr:from>
    <xdr:to>
      <xdr:col>15</xdr:col>
      <xdr:colOff>269875</xdr:colOff>
      <xdr:row>58</xdr:row>
      <xdr:rowOff>14993</xdr:rowOff>
    </xdr:to>
    <xdr:cxnSp macro="">
      <xdr:nvCxnSpPr>
        <xdr:cNvPr id="350" name="直線コネクタ 349"/>
        <xdr:cNvCxnSpPr/>
      </xdr:nvCxnSpPr>
      <xdr:spPr>
        <a:xfrm>
          <a:off x="10388600" y="995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8419</xdr:rowOff>
    </xdr:from>
    <xdr:ext cx="599010" cy="259045"/>
    <xdr:sp macro="" textlink="">
      <xdr:nvSpPr>
        <xdr:cNvPr id="351" name="農林水産業費最大値テキスト"/>
        <xdr:cNvSpPr txBox="1"/>
      </xdr:nvSpPr>
      <xdr:spPr>
        <a:xfrm>
          <a:off x="10528300" y="858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203,641</a:t>
          </a:r>
          <a:endParaRPr kumimoji="1" lang="ja-JP" altLang="en-US" sz="1000" b="1">
            <a:latin typeface="ＭＳ Ｐゴシック"/>
          </a:endParaRPr>
        </a:p>
      </xdr:txBody>
    </xdr:sp>
    <xdr:clientData/>
  </xdr:oneCellAnchor>
  <xdr:twoCellAnchor>
    <xdr:from>
      <xdr:col>15</xdr:col>
      <xdr:colOff>92075</xdr:colOff>
      <xdr:row>51</xdr:row>
      <xdr:rowOff>61742</xdr:rowOff>
    </xdr:from>
    <xdr:to>
      <xdr:col>15</xdr:col>
      <xdr:colOff>269875</xdr:colOff>
      <xdr:row>51</xdr:row>
      <xdr:rowOff>61742</xdr:rowOff>
    </xdr:to>
    <xdr:cxnSp macro="">
      <xdr:nvCxnSpPr>
        <xdr:cNvPr id="352" name="直線コネクタ 351"/>
        <xdr:cNvCxnSpPr/>
      </xdr:nvCxnSpPr>
      <xdr:spPr>
        <a:xfrm>
          <a:off x="10388600" y="8805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65348</xdr:rowOff>
    </xdr:from>
    <xdr:to>
      <xdr:col>15</xdr:col>
      <xdr:colOff>180975</xdr:colOff>
      <xdr:row>57</xdr:row>
      <xdr:rowOff>85127</xdr:rowOff>
    </xdr:to>
    <xdr:cxnSp macro="">
      <xdr:nvCxnSpPr>
        <xdr:cNvPr id="353" name="直線コネクタ 352"/>
        <xdr:cNvCxnSpPr/>
      </xdr:nvCxnSpPr>
      <xdr:spPr>
        <a:xfrm>
          <a:off x="9639300" y="9837998"/>
          <a:ext cx="838200" cy="1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167304</xdr:rowOff>
    </xdr:from>
    <xdr:ext cx="534377" cy="259045"/>
    <xdr:sp macro="" textlink="">
      <xdr:nvSpPr>
        <xdr:cNvPr id="354" name="農林水産業費平均値テキスト"/>
        <xdr:cNvSpPr txBox="1"/>
      </xdr:nvSpPr>
      <xdr:spPr>
        <a:xfrm>
          <a:off x="10528300" y="9597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144427</xdr:rowOff>
    </xdr:from>
    <xdr:to>
      <xdr:col>15</xdr:col>
      <xdr:colOff>231775</xdr:colOff>
      <xdr:row>57</xdr:row>
      <xdr:rowOff>74577</xdr:rowOff>
    </xdr:to>
    <xdr:sp macro="" textlink="">
      <xdr:nvSpPr>
        <xdr:cNvPr id="355" name="フローチャート : 判断 354"/>
        <xdr:cNvSpPr/>
      </xdr:nvSpPr>
      <xdr:spPr>
        <a:xfrm>
          <a:off x="104267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54387</xdr:rowOff>
    </xdr:from>
    <xdr:to>
      <xdr:col>14</xdr:col>
      <xdr:colOff>28575</xdr:colOff>
      <xdr:row>57</xdr:row>
      <xdr:rowOff>65348</xdr:rowOff>
    </xdr:to>
    <xdr:cxnSp macro="">
      <xdr:nvCxnSpPr>
        <xdr:cNvPr id="356" name="直線コネクタ 355"/>
        <xdr:cNvCxnSpPr/>
      </xdr:nvCxnSpPr>
      <xdr:spPr>
        <a:xfrm>
          <a:off x="8750300" y="9827037"/>
          <a:ext cx="889000" cy="1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14125</xdr:rowOff>
    </xdr:from>
    <xdr:to>
      <xdr:col>14</xdr:col>
      <xdr:colOff>79375</xdr:colOff>
      <xdr:row>57</xdr:row>
      <xdr:rowOff>115725</xdr:rowOff>
    </xdr:to>
    <xdr:sp macro="" textlink="">
      <xdr:nvSpPr>
        <xdr:cNvPr id="357" name="フローチャート : 判断 356"/>
        <xdr:cNvSpPr/>
      </xdr:nvSpPr>
      <xdr:spPr>
        <a:xfrm>
          <a:off x="9588500" y="978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132252</xdr:rowOff>
    </xdr:from>
    <xdr:ext cx="534377" cy="259045"/>
    <xdr:sp macro="" textlink="">
      <xdr:nvSpPr>
        <xdr:cNvPr id="358" name="テキスト ボックス 357"/>
        <xdr:cNvSpPr txBox="1"/>
      </xdr:nvSpPr>
      <xdr:spPr>
        <a:xfrm>
          <a:off x="9372111" y="956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45174</xdr:rowOff>
    </xdr:from>
    <xdr:to>
      <xdr:col>12</xdr:col>
      <xdr:colOff>511175</xdr:colOff>
      <xdr:row>57</xdr:row>
      <xdr:rowOff>54387</xdr:rowOff>
    </xdr:to>
    <xdr:cxnSp macro="">
      <xdr:nvCxnSpPr>
        <xdr:cNvPr id="359" name="直線コネクタ 358"/>
        <xdr:cNvCxnSpPr/>
      </xdr:nvCxnSpPr>
      <xdr:spPr>
        <a:xfrm>
          <a:off x="7861300" y="9817824"/>
          <a:ext cx="889000" cy="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16571</xdr:rowOff>
    </xdr:from>
    <xdr:to>
      <xdr:col>12</xdr:col>
      <xdr:colOff>561975</xdr:colOff>
      <xdr:row>57</xdr:row>
      <xdr:rowOff>118171</xdr:rowOff>
    </xdr:to>
    <xdr:sp macro="" textlink="">
      <xdr:nvSpPr>
        <xdr:cNvPr id="360" name="フローチャート : 判断 359"/>
        <xdr:cNvSpPr/>
      </xdr:nvSpPr>
      <xdr:spPr>
        <a:xfrm>
          <a:off x="8699500" y="9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109298</xdr:rowOff>
    </xdr:from>
    <xdr:ext cx="534377" cy="259045"/>
    <xdr:sp macro="" textlink="">
      <xdr:nvSpPr>
        <xdr:cNvPr id="361" name="テキスト ボックス 360"/>
        <xdr:cNvSpPr txBox="1"/>
      </xdr:nvSpPr>
      <xdr:spPr>
        <a:xfrm>
          <a:off x="8483111" y="988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45174</xdr:rowOff>
    </xdr:from>
    <xdr:to>
      <xdr:col>11</xdr:col>
      <xdr:colOff>307975</xdr:colOff>
      <xdr:row>57</xdr:row>
      <xdr:rowOff>55866</xdr:rowOff>
    </xdr:to>
    <xdr:cxnSp macro="">
      <xdr:nvCxnSpPr>
        <xdr:cNvPr id="362" name="直線コネクタ 361"/>
        <xdr:cNvCxnSpPr/>
      </xdr:nvCxnSpPr>
      <xdr:spPr>
        <a:xfrm flipV="1">
          <a:off x="6972300" y="9817824"/>
          <a:ext cx="889000" cy="1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9839</xdr:rowOff>
    </xdr:from>
    <xdr:to>
      <xdr:col>11</xdr:col>
      <xdr:colOff>358775</xdr:colOff>
      <xdr:row>57</xdr:row>
      <xdr:rowOff>111439</xdr:rowOff>
    </xdr:to>
    <xdr:sp macro="" textlink="">
      <xdr:nvSpPr>
        <xdr:cNvPr id="363" name="フローチャート : 判断 362"/>
        <xdr:cNvSpPr/>
      </xdr:nvSpPr>
      <xdr:spPr>
        <a:xfrm>
          <a:off x="7810500" y="97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102566</xdr:rowOff>
    </xdr:from>
    <xdr:ext cx="534377" cy="259045"/>
    <xdr:sp macro="" textlink="">
      <xdr:nvSpPr>
        <xdr:cNvPr id="364" name="テキスト ボックス 363"/>
        <xdr:cNvSpPr txBox="1"/>
      </xdr:nvSpPr>
      <xdr:spPr>
        <a:xfrm>
          <a:off x="7594111" y="987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28858</xdr:rowOff>
    </xdr:from>
    <xdr:to>
      <xdr:col>10</xdr:col>
      <xdr:colOff>155575</xdr:colOff>
      <xdr:row>57</xdr:row>
      <xdr:rowOff>130458</xdr:rowOff>
    </xdr:to>
    <xdr:sp macro="" textlink="">
      <xdr:nvSpPr>
        <xdr:cNvPr id="365" name="フローチャート : 判断 364"/>
        <xdr:cNvSpPr/>
      </xdr:nvSpPr>
      <xdr:spPr>
        <a:xfrm>
          <a:off x="6921500" y="98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121585</xdr:rowOff>
    </xdr:from>
    <xdr:ext cx="534377" cy="259045"/>
    <xdr:sp macro="" textlink="">
      <xdr:nvSpPr>
        <xdr:cNvPr id="366" name="テキスト ボックス 365"/>
        <xdr:cNvSpPr txBox="1"/>
      </xdr:nvSpPr>
      <xdr:spPr>
        <a:xfrm>
          <a:off x="6705111" y="989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34327</xdr:rowOff>
    </xdr:from>
    <xdr:to>
      <xdr:col>15</xdr:col>
      <xdr:colOff>231775</xdr:colOff>
      <xdr:row>57</xdr:row>
      <xdr:rowOff>135927</xdr:rowOff>
    </xdr:to>
    <xdr:sp macro="" textlink="">
      <xdr:nvSpPr>
        <xdr:cNvPr id="372" name="円/楕円 371"/>
        <xdr:cNvSpPr/>
      </xdr:nvSpPr>
      <xdr:spPr>
        <a:xfrm>
          <a:off x="10426700" y="980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122853</xdr:rowOff>
    </xdr:from>
    <xdr:ext cx="534377" cy="259045"/>
    <xdr:sp macro="" textlink="">
      <xdr:nvSpPr>
        <xdr:cNvPr id="373" name="農林水産業費該当値テキスト"/>
        <xdr:cNvSpPr txBox="1"/>
      </xdr:nvSpPr>
      <xdr:spPr>
        <a:xfrm>
          <a:off x="10528300" y="97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19,549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14548</xdr:rowOff>
    </xdr:from>
    <xdr:to>
      <xdr:col>14</xdr:col>
      <xdr:colOff>79375</xdr:colOff>
      <xdr:row>57</xdr:row>
      <xdr:rowOff>116148</xdr:rowOff>
    </xdr:to>
    <xdr:sp macro="" textlink="">
      <xdr:nvSpPr>
        <xdr:cNvPr id="374" name="円/楕円 373"/>
        <xdr:cNvSpPr/>
      </xdr:nvSpPr>
      <xdr:spPr>
        <a:xfrm>
          <a:off x="9588500" y="978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107275</xdr:rowOff>
    </xdr:from>
    <xdr:ext cx="534377" cy="259045"/>
    <xdr:sp macro="" textlink="">
      <xdr:nvSpPr>
        <xdr:cNvPr id="375" name="テキスト ボックス 374"/>
        <xdr:cNvSpPr txBox="1"/>
      </xdr:nvSpPr>
      <xdr:spPr>
        <a:xfrm>
          <a:off x="9372111" y="987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23,010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3587</xdr:rowOff>
    </xdr:from>
    <xdr:to>
      <xdr:col>12</xdr:col>
      <xdr:colOff>561975</xdr:colOff>
      <xdr:row>57</xdr:row>
      <xdr:rowOff>105187</xdr:rowOff>
    </xdr:to>
    <xdr:sp macro="" textlink="">
      <xdr:nvSpPr>
        <xdr:cNvPr id="376" name="円/楕円 375"/>
        <xdr:cNvSpPr/>
      </xdr:nvSpPr>
      <xdr:spPr>
        <a:xfrm>
          <a:off x="8699500" y="977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121714</xdr:rowOff>
    </xdr:from>
    <xdr:ext cx="534377" cy="259045"/>
    <xdr:sp macro="" textlink="">
      <xdr:nvSpPr>
        <xdr:cNvPr id="377" name="テキスト ボックス 376"/>
        <xdr:cNvSpPr txBox="1"/>
      </xdr:nvSpPr>
      <xdr:spPr>
        <a:xfrm>
          <a:off x="8483111" y="95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24,928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165824</xdr:rowOff>
    </xdr:from>
    <xdr:to>
      <xdr:col>11</xdr:col>
      <xdr:colOff>358775</xdr:colOff>
      <xdr:row>57</xdr:row>
      <xdr:rowOff>95974</xdr:rowOff>
    </xdr:to>
    <xdr:sp macro="" textlink="">
      <xdr:nvSpPr>
        <xdr:cNvPr id="378" name="円/楕円 377"/>
        <xdr:cNvSpPr/>
      </xdr:nvSpPr>
      <xdr:spPr>
        <a:xfrm>
          <a:off x="7810500" y="976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112501</xdr:rowOff>
    </xdr:from>
    <xdr:ext cx="534377" cy="259045"/>
    <xdr:sp macro="" textlink="">
      <xdr:nvSpPr>
        <xdr:cNvPr id="379" name="テキスト ボックス 378"/>
        <xdr:cNvSpPr txBox="1"/>
      </xdr:nvSpPr>
      <xdr:spPr>
        <a:xfrm>
          <a:off x="7594111" y="954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5066</xdr:rowOff>
    </xdr:from>
    <xdr:to>
      <xdr:col>10</xdr:col>
      <xdr:colOff>155575</xdr:colOff>
      <xdr:row>57</xdr:row>
      <xdr:rowOff>106666</xdr:rowOff>
    </xdr:to>
    <xdr:sp macro="" textlink="">
      <xdr:nvSpPr>
        <xdr:cNvPr id="380" name="円/楕円 379"/>
        <xdr:cNvSpPr/>
      </xdr:nvSpPr>
      <xdr:spPr>
        <a:xfrm>
          <a:off x="6921500" y="977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123193</xdr:rowOff>
    </xdr:from>
    <xdr:ext cx="534377" cy="259045"/>
    <xdr:sp macro="" textlink="">
      <xdr:nvSpPr>
        <xdr:cNvPr id="381" name="テキスト ボックス 380"/>
        <xdr:cNvSpPr txBox="1"/>
      </xdr:nvSpPr>
      <xdr:spPr>
        <a:xfrm>
          <a:off x="6705111" y="955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83441</xdr:rowOff>
    </xdr:from>
    <xdr:to>
      <xdr:col>15</xdr:col>
      <xdr:colOff>180340</xdr:colOff>
      <xdr:row>78</xdr:row>
      <xdr:rowOff>101890</xdr:rowOff>
    </xdr:to>
    <xdr:cxnSp macro="">
      <xdr:nvCxnSpPr>
        <xdr:cNvPr id="403" name="直線コネクタ 402"/>
        <xdr:cNvCxnSpPr/>
      </xdr:nvCxnSpPr>
      <xdr:spPr>
        <a:xfrm flipV="1">
          <a:off x="10475595" y="12256391"/>
          <a:ext cx="1270" cy="1218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105717</xdr:rowOff>
    </xdr:from>
    <xdr:ext cx="469744" cy="259045"/>
    <xdr:sp macro="" textlink="">
      <xdr:nvSpPr>
        <xdr:cNvPr id="404" name="商工費最小値テキスト"/>
        <xdr:cNvSpPr txBox="1"/>
      </xdr:nvSpPr>
      <xdr:spPr>
        <a:xfrm>
          <a:off x="10528300" y="1347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a:t>
          </a:r>
          <a:endParaRPr kumimoji="1" lang="ja-JP" altLang="en-US" sz="1000" b="1">
            <a:latin typeface="ＭＳ Ｐゴシック"/>
          </a:endParaRPr>
        </a:p>
      </xdr:txBody>
    </xdr:sp>
    <xdr:clientData/>
  </xdr:oneCellAnchor>
  <xdr:twoCellAnchor>
    <xdr:from>
      <xdr:col>15</xdr:col>
      <xdr:colOff>92075</xdr:colOff>
      <xdr:row>78</xdr:row>
      <xdr:rowOff>101890</xdr:rowOff>
    </xdr:from>
    <xdr:to>
      <xdr:col>15</xdr:col>
      <xdr:colOff>269875</xdr:colOff>
      <xdr:row>78</xdr:row>
      <xdr:rowOff>101890</xdr:rowOff>
    </xdr:to>
    <xdr:cxnSp macro="">
      <xdr:nvCxnSpPr>
        <xdr:cNvPr id="405" name="直線コネクタ 404"/>
        <xdr:cNvCxnSpPr/>
      </xdr:nvCxnSpPr>
      <xdr:spPr>
        <a:xfrm>
          <a:off x="10388600" y="1347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30118</xdr:rowOff>
    </xdr:from>
    <xdr:ext cx="534377" cy="259045"/>
    <xdr:sp macro="" textlink="">
      <xdr:nvSpPr>
        <xdr:cNvPr id="406" name="商工費最大値テキスト"/>
        <xdr:cNvSpPr txBox="1"/>
      </xdr:nvSpPr>
      <xdr:spPr>
        <a:xfrm>
          <a:off x="10528300" y="1203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54,961</a:t>
          </a:r>
          <a:endParaRPr kumimoji="1" lang="ja-JP" altLang="en-US" sz="1000" b="1">
            <a:latin typeface="ＭＳ Ｐゴシック"/>
          </a:endParaRPr>
        </a:p>
      </xdr:txBody>
    </xdr:sp>
    <xdr:clientData/>
  </xdr:oneCellAnchor>
  <xdr:twoCellAnchor>
    <xdr:from>
      <xdr:col>15</xdr:col>
      <xdr:colOff>92075</xdr:colOff>
      <xdr:row>71</xdr:row>
      <xdr:rowOff>83441</xdr:rowOff>
    </xdr:from>
    <xdr:to>
      <xdr:col>15</xdr:col>
      <xdr:colOff>269875</xdr:colOff>
      <xdr:row>71</xdr:row>
      <xdr:rowOff>83441</xdr:rowOff>
    </xdr:to>
    <xdr:cxnSp macro="">
      <xdr:nvCxnSpPr>
        <xdr:cNvPr id="407" name="直線コネクタ 406"/>
        <xdr:cNvCxnSpPr/>
      </xdr:nvCxnSpPr>
      <xdr:spPr>
        <a:xfrm>
          <a:off x="10388600" y="12256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156821</xdr:rowOff>
    </xdr:from>
    <xdr:to>
      <xdr:col>15</xdr:col>
      <xdr:colOff>180975</xdr:colOff>
      <xdr:row>77</xdr:row>
      <xdr:rowOff>90323</xdr:rowOff>
    </xdr:to>
    <xdr:cxnSp macro="">
      <xdr:nvCxnSpPr>
        <xdr:cNvPr id="408" name="直線コネクタ 407"/>
        <xdr:cNvCxnSpPr/>
      </xdr:nvCxnSpPr>
      <xdr:spPr>
        <a:xfrm flipV="1">
          <a:off x="9639300" y="13187021"/>
          <a:ext cx="838200" cy="10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90896</xdr:rowOff>
    </xdr:from>
    <xdr:ext cx="534377" cy="259045"/>
    <xdr:sp macro="" textlink="">
      <xdr:nvSpPr>
        <xdr:cNvPr id="409" name="商工費平均値テキスト"/>
        <xdr:cNvSpPr txBox="1"/>
      </xdr:nvSpPr>
      <xdr:spPr>
        <a:xfrm>
          <a:off x="10528300" y="13121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112469</xdr:rowOff>
    </xdr:from>
    <xdr:to>
      <xdr:col>15</xdr:col>
      <xdr:colOff>231775</xdr:colOff>
      <xdr:row>77</xdr:row>
      <xdr:rowOff>42619</xdr:rowOff>
    </xdr:to>
    <xdr:sp macro="" textlink="">
      <xdr:nvSpPr>
        <xdr:cNvPr id="410" name="フローチャート : 判断 409"/>
        <xdr:cNvSpPr/>
      </xdr:nvSpPr>
      <xdr:spPr>
        <a:xfrm>
          <a:off x="104267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90323</xdr:rowOff>
    </xdr:from>
    <xdr:to>
      <xdr:col>14</xdr:col>
      <xdr:colOff>28575</xdr:colOff>
      <xdr:row>77</xdr:row>
      <xdr:rowOff>144272</xdr:rowOff>
    </xdr:to>
    <xdr:cxnSp macro="">
      <xdr:nvCxnSpPr>
        <xdr:cNvPr id="411" name="直線コネクタ 410"/>
        <xdr:cNvCxnSpPr/>
      </xdr:nvCxnSpPr>
      <xdr:spPr>
        <a:xfrm flipV="1">
          <a:off x="8750300" y="13291973"/>
          <a:ext cx="889000" cy="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48758</xdr:rowOff>
    </xdr:from>
    <xdr:to>
      <xdr:col>14</xdr:col>
      <xdr:colOff>79375</xdr:colOff>
      <xdr:row>77</xdr:row>
      <xdr:rowOff>150358</xdr:rowOff>
    </xdr:to>
    <xdr:sp macro="" textlink="">
      <xdr:nvSpPr>
        <xdr:cNvPr id="412" name="フローチャート : 判断 411"/>
        <xdr:cNvSpPr/>
      </xdr:nvSpPr>
      <xdr:spPr>
        <a:xfrm>
          <a:off x="9588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141485</xdr:rowOff>
    </xdr:from>
    <xdr:ext cx="469744" cy="259045"/>
    <xdr:sp macro="" textlink="">
      <xdr:nvSpPr>
        <xdr:cNvPr id="413" name="テキスト ボックス 412"/>
        <xdr:cNvSpPr txBox="1"/>
      </xdr:nvSpPr>
      <xdr:spPr>
        <a:xfrm>
          <a:off x="9404427"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144272</xdr:rowOff>
    </xdr:from>
    <xdr:to>
      <xdr:col>12</xdr:col>
      <xdr:colOff>511175</xdr:colOff>
      <xdr:row>77</xdr:row>
      <xdr:rowOff>167475</xdr:rowOff>
    </xdr:to>
    <xdr:cxnSp macro="">
      <xdr:nvCxnSpPr>
        <xdr:cNvPr id="414" name="直線コネクタ 413"/>
        <xdr:cNvCxnSpPr/>
      </xdr:nvCxnSpPr>
      <xdr:spPr>
        <a:xfrm flipV="1">
          <a:off x="7861300" y="13345922"/>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52758</xdr:rowOff>
    </xdr:from>
    <xdr:to>
      <xdr:col>12</xdr:col>
      <xdr:colOff>561975</xdr:colOff>
      <xdr:row>77</xdr:row>
      <xdr:rowOff>154358</xdr:rowOff>
    </xdr:to>
    <xdr:sp macro="" textlink="">
      <xdr:nvSpPr>
        <xdr:cNvPr id="415" name="フローチャート : 判断 414"/>
        <xdr:cNvSpPr/>
      </xdr:nvSpPr>
      <xdr:spPr>
        <a:xfrm>
          <a:off x="8699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170885</xdr:rowOff>
    </xdr:from>
    <xdr:ext cx="469744" cy="259045"/>
    <xdr:sp macro="" textlink="">
      <xdr:nvSpPr>
        <xdr:cNvPr id="416" name="テキスト ボックス 415"/>
        <xdr:cNvSpPr txBox="1"/>
      </xdr:nvSpPr>
      <xdr:spPr>
        <a:xfrm>
          <a:off x="8515427" y="130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141208</xdr:rowOff>
    </xdr:from>
    <xdr:to>
      <xdr:col>11</xdr:col>
      <xdr:colOff>307975</xdr:colOff>
      <xdr:row>77</xdr:row>
      <xdr:rowOff>167475</xdr:rowOff>
    </xdr:to>
    <xdr:cxnSp macro="">
      <xdr:nvCxnSpPr>
        <xdr:cNvPr id="417" name="直線コネクタ 416"/>
        <xdr:cNvCxnSpPr/>
      </xdr:nvCxnSpPr>
      <xdr:spPr>
        <a:xfrm>
          <a:off x="6972300" y="13342858"/>
          <a:ext cx="889000" cy="2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64303</xdr:rowOff>
    </xdr:from>
    <xdr:to>
      <xdr:col>11</xdr:col>
      <xdr:colOff>358775</xdr:colOff>
      <xdr:row>77</xdr:row>
      <xdr:rowOff>165903</xdr:rowOff>
    </xdr:to>
    <xdr:sp macro="" textlink="">
      <xdr:nvSpPr>
        <xdr:cNvPr id="418" name="フローチャート : 判断 417"/>
        <xdr:cNvSpPr/>
      </xdr:nvSpPr>
      <xdr:spPr>
        <a:xfrm>
          <a:off x="7810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10980</xdr:rowOff>
    </xdr:from>
    <xdr:ext cx="469744" cy="259045"/>
    <xdr:sp macro="" textlink="">
      <xdr:nvSpPr>
        <xdr:cNvPr id="419" name="テキスト ボックス 418"/>
        <xdr:cNvSpPr txBox="1"/>
      </xdr:nvSpPr>
      <xdr:spPr>
        <a:xfrm>
          <a:off x="7626427" y="13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58359</xdr:rowOff>
    </xdr:from>
    <xdr:to>
      <xdr:col>10</xdr:col>
      <xdr:colOff>155575</xdr:colOff>
      <xdr:row>77</xdr:row>
      <xdr:rowOff>159959</xdr:rowOff>
    </xdr:to>
    <xdr:sp macro="" textlink="">
      <xdr:nvSpPr>
        <xdr:cNvPr id="420" name="フローチャート : 判断 419"/>
        <xdr:cNvSpPr/>
      </xdr:nvSpPr>
      <xdr:spPr>
        <a:xfrm>
          <a:off x="6921500" y="1326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5036</xdr:rowOff>
    </xdr:from>
    <xdr:ext cx="469744" cy="259045"/>
    <xdr:sp macro="" textlink="">
      <xdr:nvSpPr>
        <xdr:cNvPr id="421" name="テキスト ボックス 420"/>
        <xdr:cNvSpPr txBox="1"/>
      </xdr:nvSpPr>
      <xdr:spPr>
        <a:xfrm>
          <a:off x="6737427" y="1303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106021</xdr:rowOff>
    </xdr:from>
    <xdr:to>
      <xdr:col>15</xdr:col>
      <xdr:colOff>231775</xdr:colOff>
      <xdr:row>77</xdr:row>
      <xdr:rowOff>36171</xdr:rowOff>
    </xdr:to>
    <xdr:sp macro="" textlink="">
      <xdr:nvSpPr>
        <xdr:cNvPr id="427" name="円/楕円 426"/>
        <xdr:cNvSpPr/>
      </xdr:nvSpPr>
      <xdr:spPr>
        <a:xfrm>
          <a:off x="10426700" y="1313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128898</xdr:rowOff>
    </xdr:from>
    <xdr:ext cx="534377" cy="259045"/>
    <xdr:sp macro="" textlink="">
      <xdr:nvSpPr>
        <xdr:cNvPr id="428" name="商工費該当値テキスト"/>
        <xdr:cNvSpPr txBox="1"/>
      </xdr:nvSpPr>
      <xdr:spPr>
        <a:xfrm>
          <a:off x="10528300" y="1298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14,251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39523</xdr:rowOff>
    </xdr:from>
    <xdr:to>
      <xdr:col>14</xdr:col>
      <xdr:colOff>79375</xdr:colOff>
      <xdr:row>77</xdr:row>
      <xdr:rowOff>141123</xdr:rowOff>
    </xdr:to>
    <xdr:sp macro="" textlink="">
      <xdr:nvSpPr>
        <xdr:cNvPr id="429" name="円/楕円 428"/>
        <xdr:cNvSpPr/>
      </xdr:nvSpPr>
      <xdr:spPr>
        <a:xfrm>
          <a:off x="9588500" y="1324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157650</xdr:rowOff>
    </xdr:from>
    <xdr:ext cx="469744" cy="259045"/>
    <xdr:sp macro="" textlink="">
      <xdr:nvSpPr>
        <xdr:cNvPr id="430" name="テキスト ボックス 429"/>
        <xdr:cNvSpPr txBox="1"/>
      </xdr:nvSpPr>
      <xdr:spPr>
        <a:xfrm>
          <a:off x="9404427" y="130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93472</xdr:rowOff>
    </xdr:from>
    <xdr:to>
      <xdr:col>12</xdr:col>
      <xdr:colOff>561975</xdr:colOff>
      <xdr:row>78</xdr:row>
      <xdr:rowOff>23622</xdr:rowOff>
    </xdr:to>
    <xdr:sp macro="" textlink="">
      <xdr:nvSpPr>
        <xdr:cNvPr id="431" name="円/楕円 430"/>
        <xdr:cNvSpPr/>
      </xdr:nvSpPr>
      <xdr:spPr>
        <a:xfrm>
          <a:off x="8699500" y="1329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14749</xdr:rowOff>
    </xdr:from>
    <xdr:ext cx="469744" cy="259045"/>
    <xdr:sp macro="" textlink="">
      <xdr:nvSpPr>
        <xdr:cNvPr id="432" name="テキスト ボックス 431"/>
        <xdr:cNvSpPr txBox="1"/>
      </xdr:nvSpPr>
      <xdr:spPr>
        <a:xfrm>
          <a:off x="8515427" y="1338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116675</xdr:rowOff>
    </xdr:from>
    <xdr:to>
      <xdr:col>11</xdr:col>
      <xdr:colOff>358775</xdr:colOff>
      <xdr:row>78</xdr:row>
      <xdr:rowOff>46825</xdr:rowOff>
    </xdr:to>
    <xdr:sp macro="" textlink="">
      <xdr:nvSpPr>
        <xdr:cNvPr id="433" name="円/楕円 432"/>
        <xdr:cNvSpPr/>
      </xdr:nvSpPr>
      <xdr:spPr>
        <a:xfrm>
          <a:off x="7810500" y="133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37952</xdr:rowOff>
    </xdr:from>
    <xdr:ext cx="469744" cy="259045"/>
    <xdr:sp macro="" textlink="">
      <xdr:nvSpPr>
        <xdr:cNvPr id="434" name="テキスト ボックス 433"/>
        <xdr:cNvSpPr txBox="1"/>
      </xdr:nvSpPr>
      <xdr:spPr>
        <a:xfrm>
          <a:off x="7626427" y="1341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90408</xdr:rowOff>
    </xdr:from>
    <xdr:to>
      <xdr:col>10</xdr:col>
      <xdr:colOff>155575</xdr:colOff>
      <xdr:row>78</xdr:row>
      <xdr:rowOff>20558</xdr:rowOff>
    </xdr:to>
    <xdr:sp macro="" textlink="">
      <xdr:nvSpPr>
        <xdr:cNvPr id="435" name="円/楕円 434"/>
        <xdr:cNvSpPr/>
      </xdr:nvSpPr>
      <xdr:spPr>
        <a:xfrm>
          <a:off x="6921500" y="1329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11685</xdr:rowOff>
    </xdr:from>
    <xdr:ext cx="469744" cy="259045"/>
    <xdr:sp macro="" textlink="">
      <xdr:nvSpPr>
        <xdr:cNvPr id="436" name="テキスト ボックス 435"/>
        <xdr:cNvSpPr txBox="1"/>
      </xdr:nvSpPr>
      <xdr:spPr>
        <a:xfrm>
          <a:off x="6737427" y="1338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76780</xdr:rowOff>
    </xdr:from>
    <xdr:to>
      <xdr:col>15</xdr:col>
      <xdr:colOff>180340</xdr:colOff>
      <xdr:row>98</xdr:row>
      <xdr:rowOff>80209</xdr:rowOff>
    </xdr:to>
    <xdr:cxnSp macro="">
      <xdr:nvCxnSpPr>
        <xdr:cNvPr id="458" name="直線コネクタ 457"/>
        <xdr:cNvCxnSpPr/>
      </xdr:nvCxnSpPr>
      <xdr:spPr>
        <a:xfrm flipV="1">
          <a:off x="10475595" y="15678730"/>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84036</xdr:rowOff>
    </xdr:from>
    <xdr:ext cx="534377" cy="259045"/>
    <xdr:sp macro="" textlink="">
      <xdr:nvSpPr>
        <xdr:cNvPr id="459" name="土木費最小値テキスト"/>
        <xdr:cNvSpPr txBox="1"/>
      </xdr:nvSpPr>
      <xdr:spPr>
        <a:xfrm>
          <a:off x="10528300" y="168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13,012</a:t>
          </a:r>
          <a:endParaRPr kumimoji="1" lang="ja-JP" altLang="en-US" sz="1000" b="1">
            <a:latin typeface="ＭＳ Ｐゴシック"/>
          </a:endParaRPr>
        </a:p>
      </xdr:txBody>
    </xdr:sp>
    <xdr:clientData/>
  </xdr:oneCellAnchor>
  <xdr:twoCellAnchor>
    <xdr:from>
      <xdr:col>15</xdr:col>
      <xdr:colOff>92075</xdr:colOff>
      <xdr:row>98</xdr:row>
      <xdr:rowOff>80209</xdr:rowOff>
    </xdr:from>
    <xdr:to>
      <xdr:col>15</xdr:col>
      <xdr:colOff>269875</xdr:colOff>
      <xdr:row>98</xdr:row>
      <xdr:rowOff>80209</xdr:rowOff>
    </xdr:to>
    <xdr:cxnSp macro="">
      <xdr:nvCxnSpPr>
        <xdr:cNvPr id="460" name="直線コネクタ 459"/>
        <xdr:cNvCxnSpPr/>
      </xdr:nvCxnSpPr>
      <xdr:spPr>
        <a:xfrm>
          <a:off x="10388600" y="16882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23457</xdr:rowOff>
    </xdr:from>
    <xdr:ext cx="599010" cy="259045"/>
    <xdr:sp macro="" textlink="">
      <xdr:nvSpPr>
        <xdr:cNvPr id="461" name="土木費最大値テキスト"/>
        <xdr:cNvSpPr txBox="1"/>
      </xdr:nvSpPr>
      <xdr:spPr>
        <a:xfrm>
          <a:off x="10528300" y="154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276,262</a:t>
          </a:r>
          <a:endParaRPr kumimoji="1" lang="ja-JP" altLang="en-US" sz="1000" b="1">
            <a:latin typeface="ＭＳ Ｐゴシック"/>
          </a:endParaRPr>
        </a:p>
      </xdr:txBody>
    </xdr:sp>
    <xdr:clientData/>
  </xdr:oneCellAnchor>
  <xdr:twoCellAnchor>
    <xdr:from>
      <xdr:col>15</xdr:col>
      <xdr:colOff>92075</xdr:colOff>
      <xdr:row>91</xdr:row>
      <xdr:rowOff>76780</xdr:rowOff>
    </xdr:from>
    <xdr:to>
      <xdr:col>15</xdr:col>
      <xdr:colOff>269875</xdr:colOff>
      <xdr:row>91</xdr:row>
      <xdr:rowOff>76780</xdr:rowOff>
    </xdr:to>
    <xdr:cxnSp macro="">
      <xdr:nvCxnSpPr>
        <xdr:cNvPr id="462" name="直線コネクタ 461"/>
        <xdr:cNvCxnSpPr/>
      </xdr:nvCxnSpPr>
      <xdr:spPr>
        <a:xfrm>
          <a:off x="10388600" y="1567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36725</xdr:rowOff>
    </xdr:from>
    <xdr:to>
      <xdr:col>15</xdr:col>
      <xdr:colOff>180975</xdr:colOff>
      <xdr:row>97</xdr:row>
      <xdr:rowOff>58872</xdr:rowOff>
    </xdr:to>
    <xdr:cxnSp macro="">
      <xdr:nvCxnSpPr>
        <xdr:cNvPr id="463" name="直線コネクタ 462"/>
        <xdr:cNvCxnSpPr/>
      </xdr:nvCxnSpPr>
      <xdr:spPr>
        <a:xfrm>
          <a:off x="9639300" y="16667375"/>
          <a:ext cx="838200" cy="2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29939</xdr:rowOff>
    </xdr:from>
    <xdr:ext cx="534377" cy="259045"/>
    <xdr:sp macro="" textlink="">
      <xdr:nvSpPr>
        <xdr:cNvPr id="464" name="土木費平均値テキスト"/>
        <xdr:cNvSpPr txBox="1"/>
      </xdr:nvSpPr>
      <xdr:spPr>
        <a:xfrm>
          <a:off x="10528300" y="16489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7062</xdr:rowOff>
    </xdr:from>
    <xdr:to>
      <xdr:col>15</xdr:col>
      <xdr:colOff>231775</xdr:colOff>
      <xdr:row>97</xdr:row>
      <xdr:rowOff>108662</xdr:rowOff>
    </xdr:to>
    <xdr:sp macro="" textlink="">
      <xdr:nvSpPr>
        <xdr:cNvPr id="465" name="フローチャート : 判断 464"/>
        <xdr:cNvSpPr/>
      </xdr:nvSpPr>
      <xdr:spPr>
        <a:xfrm>
          <a:off x="104267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36725</xdr:rowOff>
    </xdr:from>
    <xdr:to>
      <xdr:col>14</xdr:col>
      <xdr:colOff>28575</xdr:colOff>
      <xdr:row>97</xdr:row>
      <xdr:rowOff>100316</xdr:rowOff>
    </xdr:to>
    <xdr:cxnSp macro="">
      <xdr:nvCxnSpPr>
        <xdr:cNvPr id="466" name="直線コネクタ 465"/>
        <xdr:cNvCxnSpPr/>
      </xdr:nvCxnSpPr>
      <xdr:spPr>
        <a:xfrm flipV="1">
          <a:off x="8750300" y="16667375"/>
          <a:ext cx="889000" cy="6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152538</xdr:rowOff>
    </xdr:from>
    <xdr:to>
      <xdr:col>14</xdr:col>
      <xdr:colOff>79375</xdr:colOff>
      <xdr:row>97</xdr:row>
      <xdr:rowOff>82688</xdr:rowOff>
    </xdr:to>
    <xdr:sp macro="" textlink="">
      <xdr:nvSpPr>
        <xdr:cNvPr id="467" name="フローチャート : 判断 466"/>
        <xdr:cNvSpPr/>
      </xdr:nvSpPr>
      <xdr:spPr>
        <a:xfrm>
          <a:off x="9588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99215</xdr:rowOff>
    </xdr:from>
    <xdr:ext cx="534377" cy="259045"/>
    <xdr:sp macro="" textlink="">
      <xdr:nvSpPr>
        <xdr:cNvPr id="468" name="テキスト ボックス 467"/>
        <xdr:cNvSpPr txBox="1"/>
      </xdr:nvSpPr>
      <xdr:spPr>
        <a:xfrm>
          <a:off x="9372111" y="163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60609</xdr:rowOff>
    </xdr:from>
    <xdr:to>
      <xdr:col>12</xdr:col>
      <xdr:colOff>511175</xdr:colOff>
      <xdr:row>97</xdr:row>
      <xdr:rowOff>100316</xdr:rowOff>
    </xdr:to>
    <xdr:cxnSp macro="">
      <xdr:nvCxnSpPr>
        <xdr:cNvPr id="469" name="直線コネクタ 468"/>
        <xdr:cNvCxnSpPr/>
      </xdr:nvCxnSpPr>
      <xdr:spPr>
        <a:xfrm>
          <a:off x="7861300" y="16691259"/>
          <a:ext cx="889000" cy="3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17329</xdr:rowOff>
    </xdr:from>
    <xdr:to>
      <xdr:col>12</xdr:col>
      <xdr:colOff>561975</xdr:colOff>
      <xdr:row>97</xdr:row>
      <xdr:rowOff>118929</xdr:rowOff>
    </xdr:to>
    <xdr:sp macro="" textlink="">
      <xdr:nvSpPr>
        <xdr:cNvPr id="470" name="フローチャート : 判断 469"/>
        <xdr:cNvSpPr/>
      </xdr:nvSpPr>
      <xdr:spPr>
        <a:xfrm>
          <a:off x="8699500" y="1664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135456</xdr:rowOff>
    </xdr:from>
    <xdr:ext cx="534377" cy="259045"/>
    <xdr:sp macro="" textlink="">
      <xdr:nvSpPr>
        <xdr:cNvPr id="471" name="テキスト ボックス 470"/>
        <xdr:cNvSpPr txBox="1"/>
      </xdr:nvSpPr>
      <xdr:spPr>
        <a:xfrm>
          <a:off x="8483111" y="1642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51158</xdr:rowOff>
    </xdr:from>
    <xdr:to>
      <xdr:col>11</xdr:col>
      <xdr:colOff>307975</xdr:colOff>
      <xdr:row>97</xdr:row>
      <xdr:rowOff>60609</xdr:rowOff>
    </xdr:to>
    <xdr:cxnSp macro="">
      <xdr:nvCxnSpPr>
        <xdr:cNvPr id="472" name="直線コネクタ 471"/>
        <xdr:cNvCxnSpPr/>
      </xdr:nvCxnSpPr>
      <xdr:spPr>
        <a:xfrm>
          <a:off x="6972300" y="16681808"/>
          <a:ext cx="889000" cy="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33190</xdr:rowOff>
    </xdr:from>
    <xdr:to>
      <xdr:col>11</xdr:col>
      <xdr:colOff>358775</xdr:colOff>
      <xdr:row>97</xdr:row>
      <xdr:rowOff>134790</xdr:rowOff>
    </xdr:to>
    <xdr:sp macro="" textlink="">
      <xdr:nvSpPr>
        <xdr:cNvPr id="473" name="フローチャート : 判断 472"/>
        <xdr:cNvSpPr/>
      </xdr:nvSpPr>
      <xdr:spPr>
        <a:xfrm>
          <a:off x="7810500" y="1666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125917</xdr:rowOff>
    </xdr:from>
    <xdr:ext cx="534377" cy="259045"/>
    <xdr:sp macro="" textlink="">
      <xdr:nvSpPr>
        <xdr:cNvPr id="474" name="テキスト ボックス 473"/>
        <xdr:cNvSpPr txBox="1"/>
      </xdr:nvSpPr>
      <xdr:spPr>
        <a:xfrm>
          <a:off x="7594111" y="1675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38018</xdr:rowOff>
    </xdr:from>
    <xdr:to>
      <xdr:col>10</xdr:col>
      <xdr:colOff>155575</xdr:colOff>
      <xdr:row>97</xdr:row>
      <xdr:rowOff>139618</xdr:rowOff>
    </xdr:to>
    <xdr:sp macro="" textlink="">
      <xdr:nvSpPr>
        <xdr:cNvPr id="475" name="フローチャート : 判断 474"/>
        <xdr:cNvSpPr/>
      </xdr:nvSpPr>
      <xdr:spPr>
        <a:xfrm>
          <a:off x="6921500" y="1666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130745</xdr:rowOff>
    </xdr:from>
    <xdr:ext cx="534377" cy="259045"/>
    <xdr:sp macro="" textlink="">
      <xdr:nvSpPr>
        <xdr:cNvPr id="476" name="テキスト ボックス 475"/>
        <xdr:cNvSpPr txBox="1"/>
      </xdr:nvSpPr>
      <xdr:spPr>
        <a:xfrm>
          <a:off x="6705111" y="1676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8072</xdr:rowOff>
    </xdr:from>
    <xdr:to>
      <xdr:col>15</xdr:col>
      <xdr:colOff>231775</xdr:colOff>
      <xdr:row>97</xdr:row>
      <xdr:rowOff>109672</xdr:rowOff>
    </xdr:to>
    <xdr:sp macro="" textlink="">
      <xdr:nvSpPr>
        <xdr:cNvPr id="482" name="円/楕円 481"/>
        <xdr:cNvSpPr/>
      </xdr:nvSpPr>
      <xdr:spPr>
        <a:xfrm>
          <a:off x="10426700" y="166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157949</xdr:rowOff>
    </xdr:from>
    <xdr:ext cx="534377" cy="259045"/>
    <xdr:sp macro="" textlink="">
      <xdr:nvSpPr>
        <xdr:cNvPr id="483" name="土木費該当値テキスト"/>
        <xdr:cNvSpPr txBox="1"/>
      </xdr:nvSpPr>
      <xdr:spPr>
        <a:xfrm>
          <a:off x="10528300" y="1661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55,179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157375</xdr:rowOff>
    </xdr:from>
    <xdr:to>
      <xdr:col>14</xdr:col>
      <xdr:colOff>79375</xdr:colOff>
      <xdr:row>97</xdr:row>
      <xdr:rowOff>87525</xdr:rowOff>
    </xdr:to>
    <xdr:sp macro="" textlink="">
      <xdr:nvSpPr>
        <xdr:cNvPr id="484" name="円/楕円 483"/>
        <xdr:cNvSpPr/>
      </xdr:nvSpPr>
      <xdr:spPr>
        <a:xfrm>
          <a:off x="9588500" y="1661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78652</xdr:rowOff>
    </xdr:from>
    <xdr:ext cx="534377" cy="259045"/>
    <xdr:sp macro="" textlink="">
      <xdr:nvSpPr>
        <xdr:cNvPr id="485" name="テキスト ボックス 484"/>
        <xdr:cNvSpPr txBox="1"/>
      </xdr:nvSpPr>
      <xdr:spPr>
        <a:xfrm>
          <a:off x="9372111" y="1670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60,023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49516</xdr:rowOff>
    </xdr:from>
    <xdr:to>
      <xdr:col>12</xdr:col>
      <xdr:colOff>561975</xdr:colOff>
      <xdr:row>97</xdr:row>
      <xdr:rowOff>151116</xdr:rowOff>
    </xdr:to>
    <xdr:sp macro="" textlink="">
      <xdr:nvSpPr>
        <xdr:cNvPr id="486" name="円/楕円 485"/>
        <xdr:cNvSpPr/>
      </xdr:nvSpPr>
      <xdr:spPr>
        <a:xfrm>
          <a:off x="8699500" y="1668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142243</xdr:rowOff>
    </xdr:from>
    <xdr:ext cx="534377" cy="259045"/>
    <xdr:sp macro="" textlink="">
      <xdr:nvSpPr>
        <xdr:cNvPr id="487" name="テキスト ボックス 486"/>
        <xdr:cNvSpPr txBox="1"/>
      </xdr:nvSpPr>
      <xdr:spPr>
        <a:xfrm>
          <a:off x="8483111" y="1677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9809</xdr:rowOff>
    </xdr:from>
    <xdr:to>
      <xdr:col>11</xdr:col>
      <xdr:colOff>358775</xdr:colOff>
      <xdr:row>97</xdr:row>
      <xdr:rowOff>111409</xdr:rowOff>
    </xdr:to>
    <xdr:sp macro="" textlink="">
      <xdr:nvSpPr>
        <xdr:cNvPr id="488" name="円/楕円 487"/>
        <xdr:cNvSpPr/>
      </xdr:nvSpPr>
      <xdr:spPr>
        <a:xfrm>
          <a:off x="7810500" y="1664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127936</xdr:rowOff>
    </xdr:from>
    <xdr:ext cx="534377" cy="259045"/>
    <xdr:sp macro="" textlink="">
      <xdr:nvSpPr>
        <xdr:cNvPr id="489" name="テキスト ボックス 488"/>
        <xdr:cNvSpPr txBox="1"/>
      </xdr:nvSpPr>
      <xdr:spPr>
        <a:xfrm>
          <a:off x="7594111" y="1641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54,799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358</xdr:rowOff>
    </xdr:from>
    <xdr:to>
      <xdr:col>10</xdr:col>
      <xdr:colOff>155575</xdr:colOff>
      <xdr:row>97</xdr:row>
      <xdr:rowOff>101958</xdr:rowOff>
    </xdr:to>
    <xdr:sp macro="" textlink="">
      <xdr:nvSpPr>
        <xdr:cNvPr id="490" name="円/楕円 489"/>
        <xdr:cNvSpPr/>
      </xdr:nvSpPr>
      <xdr:spPr>
        <a:xfrm>
          <a:off x="6921500" y="1663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118485</xdr:rowOff>
    </xdr:from>
    <xdr:ext cx="534377" cy="259045"/>
    <xdr:sp macro="" textlink="">
      <xdr:nvSpPr>
        <xdr:cNvPr id="491" name="テキスト ボックス 490"/>
        <xdr:cNvSpPr txBox="1"/>
      </xdr:nvSpPr>
      <xdr:spPr>
        <a:xfrm>
          <a:off x="6705111" y="1640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47638</xdr:rowOff>
    </xdr:from>
    <xdr:to>
      <xdr:col>23</xdr:col>
      <xdr:colOff>516889</xdr:colOff>
      <xdr:row>38</xdr:row>
      <xdr:rowOff>42139</xdr:rowOff>
    </xdr:to>
    <xdr:cxnSp macro="">
      <xdr:nvCxnSpPr>
        <xdr:cNvPr id="515" name="直線コネクタ 514"/>
        <xdr:cNvCxnSpPr/>
      </xdr:nvCxnSpPr>
      <xdr:spPr>
        <a:xfrm flipV="1">
          <a:off x="16317595" y="5191138"/>
          <a:ext cx="1269" cy="136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45966</xdr:rowOff>
    </xdr:from>
    <xdr:ext cx="534377" cy="259045"/>
    <xdr:sp macro="" textlink="">
      <xdr:nvSpPr>
        <xdr:cNvPr id="516" name="消防費最小値テキスト"/>
        <xdr:cNvSpPr txBox="1"/>
      </xdr:nvSpPr>
      <xdr:spPr>
        <a:xfrm>
          <a:off x="16370300" y="65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13,682</a:t>
          </a:r>
          <a:endParaRPr kumimoji="1" lang="ja-JP" altLang="en-US" sz="1000" b="1">
            <a:latin typeface="ＭＳ Ｐゴシック"/>
          </a:endParaRPr>
        </a:p>
      </xdr:txBody>
    </xdr:sp>
    <xdr:clientData/>
  </xdr:oneCellAnchor>
  <xdr:twoCellAnchor>
    <xdr:from>
      <xdr:col>23</xdr:col>
      <xdr:colOff>428625</xdr:colOff>
      <xdr:row>38</xdr:row>
      <xdr:rowOff>42139</xdr:rowOff>
    </xdr:from>
    <xdr:to>
      <xdr:col>23</xdr:col>
      <xdr:colOff>606425</xdr:colOff>
      <xdr:row>38</xdr:row>
      <xdr:rowOff>42139</xdr:rowOff>
    </xdr:to>
    <xdr:cxnSp macro="">
      <xdr:nvCxnSpPr>
        <xdr:cNvPr id="517" name="直線コネクタ 516"/>
        <xdr:cNvCxnSpPr/>
      </xdr:nvCxnSpPr>
      <xdr:spPr>
        <a:xfrm>
          <a:off x="16230600" y="6557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165765</xdr:rowOff>
    </xdr:from>
    <xdr:ext cx="599010" cy="259045"/>
    <xdr:sp macro="" textlink="">
      <xdr:nvSpPr>
        <xdr:cNvPr id="518" name="消防費最大値テキスト"/>
        <xdr:cNvSpPr txBox="1"/>
      </xdr:nvSpPr>
      <xdr:spPr>
        <a:xfrm>
          <a:off x="16370300" y="49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121,249</a:t>
          </a:r>
          <a:endParaRPr kumimoji="1" lang="ja-JP" altLang="en-US" sz="1000" b="1">
            <a:latin typeface="ＭＳ Ｐゴシック"/>
          </a:endParaRPr>
        </a:p>
      </xdr:txBody>
    </xdr:sp>
    <xdr:clientData/>
  </xdr:oneCellAnchor>
  <xdr:twoCellAnchor>
    <xdr:from>
      <xdr:col>23</xdr:col>
      <xdr:colOff>428625</xdr:colOff>
      <xdr:row>30</xdr:row>
      <xdr:rowOff>47638</xdr:rowOff>
    </xdr:from>
    <xdr:to>
      <xdr:col>23</xdr:col>
      <xdr:colOff>606425</xdr:colOff>
      <xdr:row>30</xdr:row>
      <xdr:rowOff>47638</xdr:rowOff>
    </xdr:to>
    <xdr:cxnSp macro="">
      <xdr:nvCxnSpPr>
        <xdr:cNvPr id="519" name="直線コネクタ 518"/>
        <xdr:cNvCxnSpPr/>
      </xdr:nvCxnSpPr>
      <xdr:spPr>
        <a:xfrm>
          <a:off x="16230600" y="5191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110388</xdr:rowOff>
    </xdr:from>
    <xdr:to>
      <xdr:col>23</xdr:col>
      <xdr:colOff>517525</xdr:colOff>
      <xdr:row>37</xdr:row>
      <xdr:rowOff>87846</xdr:rowOff>
    </xdr:to>
    <xdr:cxnSp macro="">
      <xdr:nvCxnSpPr>
        <xdr:cNvPr id="520" name="直線コネクタ 519"/>
        <xdr:cNvCxnSpPr/>
      </xdr:nvCxnSpPr>
      <xdr:spPr>
        <a:xfrm>
          <a:off x="15481300" y="6282588"/>
          <a:ext cx="838200" cy="14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7967</xdr:rowOff>
    </xdr:from>
    <xdr:ext cx="534377" cy="259045"/>
    <xdr:sp macro="" textlink="">
      <xdr:nvSpPr>
        <xdr:cNvPr id="521" name="消防費平均値テキスト"/>
        <xdr:cNvSpPr txBox="1"/>
      </xdr:nvSpPr>
      <xdr:spPr>
        <a:xfrm>
          <a:off x="16370300" y="6180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156540</xdr:rowOff>
    </xdr:from>
    <xdr:to>
      <xdr:col>23</xdr:col>
      <xdr:colOff>568325</xdr:colOff>
      <xdr:row>37</xdr:row>
      <xdr:rowOff>86690</xdr:rowOff>
    </xdr:to>
    <xdr:sp macro="" textlink="">
      <xdr:nvSpPr>
        <xdr:cNvPr id="522" name="フローチャート : 判断 521"/>
        <xdr:cNvSpPr/>
      </xdr:nvSpPr>
      <xdr:spPr>
        <a:xfrm>
          <a:off x="16268700" y="63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110388</xdr:rowOff>
    </xdr:from>
    <xdr:to>
      <xdr:col>22</xdr:col>
      <xdr:colOff>365125</xdr:colOff>
      <xdr:row>37</xdr:row>
      <xdr:rowOff>149581</xdr:rowOff>
    </xdr:to>
    <xdr:cxnSp macro="">
      <xdr:nvCxnSpPr>
        <xdr:cNvPr id="523" name="直線コネクタ 522"/>
        <xdr:cNvCxnSpPr/>
      </xdr:nvCxnSpPr>
      <xdr:spPr>
        <a:xfrm flipV="1">
          <a:off x="14592300" y="6282588"/>
          <a:ext cx="889000" cy="2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34455</xdr:rowOff>
    </xdr:from>
    <xdr:to>
      <xdr:col>22</xdr:col>
      <xdr:colOff>415925</xdr:colOff>
      <xdr:row>37</xdr:row>
      <xdr:rowOff>136055</xdr:rowOff>
    </xdr:to>
    <xdr:sp macro="" textlink="">
      <xdr:nvSpPr>
        <xdr:cNvPr id="524" name="フローチャート : 判断 523"/>
        <xdr:cNvSpPr/>
      </xdr:nvSpPr>
      <xdr:spPr>
        <a:xfrm>
          <a:off x="15430500" y="637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127182</xdr:rowOff>
    </xdr:from>
    <xdr:ext cx="534377" cy="259045"/>
    <xdr:sp macro="" textlink="">
      <xdr:nvSpPr>
        <xdr:cNvPr id="525" name="テキスト ボックス 524"/>
        <xdr:cNvSpPr txBox="1"/>
      </xdr:nvSpPr>
      <xdr:spPr>
        <a:xfrm>
          <a:off x="15214111" y="647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141110</xdr:rowOff>
    </xdr:from>
    <xdr:to>
      <xdr:col>21</xdr:col>
      <xdr:colOff>161925</xdr:colOff>
      <xdr:row>37</xdr:row>
      <xdr:rowOff>149581</xdr:rowOff>
    </xdr:to>
    <xdr:cxnSp macro="">
      <xdr:nvCxnSpPr>
        <xdr:cNvPr id="526" name="直線コネクタ 525"/>
        <xdr:cNvCxnSpPr/>
      </xdr:nvCxnSpPr>
      <xdr:spPr>
        <a:xfrm>
          <a:off x="13703300" y="6484760"/>
          <a:ext cx="889000" cy="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47384</xdr:rowOff>
    </xdr:from>
    <xdr:to>
      <xdr:col>21</xdr:col>
      <xdr:colOff>212725</xdr:colOff>
      <xdr:row>37</xdr:row>
      <xdr:rowOff>148984</xdr:rowOff>
    </xdr:to>
    <xdr:sp macro="" textlink="">
      <xdr:nvSpPr>
        <xdr:cNvPr id="527" name="フローチャート : 判断 526"/>
        <xdr:cNvSpPr/>
      </xdr:nvSpPr>
      <xdr:spPr>
        <a:xfrm>
          <a:off x="14541500" y="639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165511</xdr:rowOff>
    </xdr:from>
    <xdr:ext cx="534377" cy="259045"/>
    <xdr:sp macro="" textlink="">
      <xdr:nvSpPr>
        <xdr:cNvPr id="528" name="テキスト ボックス 527"/>
        <xdr:cNvSpPr txBox="1"/>
      </xdr:nvSpPr>
      <xdr:spPr>
        <a:xfrm>
          <a:off x="14325111" y="616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141110</xdr:rowOff>
    </xdr:from>
    <xdr:to>
      <xdr:col>19</xdr:col>
      <xdr:colOff>644525</xdr:colOff>
      <xdr:row>37</xdr:row>
      <xdr:rowOff>155156</xdr:rowOff>
    </xdr:to>
    <xdr:cxnSp macro="">
      <xdr:nvCxnSpPr>
        <xdr:cNvPr id="529" name="直線コネクタ 528"/>
        <xdr:cNvCxnSpPr/>
      </xdr:nvCxnSpPr>
      <xdr:spPr>
        <a:xfrm flipV="1">
          <a:off x="12814300" y="6484760"/>
          <a:ext cx="889000" cy="1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49263</xdr:rowOff>
    </xdr:from>
    <xdr:to>
      <xdr:col>20</xdr:col>
      <xdr:colOff>9525</xdr:colOff>
      <xdr:row>37</xdr:row>
      <xdr:rowOff>150863</xdr:rowOff>
    </xdr:to>
    <xdr:sp macro="" textlink="">
      <xdr:nvSpPr>
        <xdr:cNvPr id="530" name="フローチャート : 判断 529"/>
        <xdr:cNvSpPr/>
      </xdr:nvSpPr>
      <xdr:spPr>
        <a:xfrm>
          <a:off x="13652500" y="63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167390</xdr:rowOff>
    </xdr:from>
    <xdr:ext cx="534377" cy="259045"/>
    <xdr:sp macro="" textlink="">
      <xdr:nvSpPr>
        <xdr:cNvPr id="531" name="テキスト ボックス 530"/>
        <xdr:cNvSpPr txBox="1"/>
      </xdr:nvSpPr>
      <xdr:spPr>
        <a:xfrm>
          <a:off x="13436111" y="616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71488</xdr:rowOff>
    </xdr:from>
    <xdr:to>
      <xdr:col>18</xdr:col>
      <xdr:colOff>492125</xdr:colOff>
      <xdr:row>38</xdr:row>
      <xdr:rowOff>1639</xdr:rowOff>
    </xdr:to>
    <xdr:sp macro="" textlink="">
      <xdr:nvSpPr>
        <xdr:cNvPr id="532" name="フローチャート : 判断 531"/>
        <xdr:cNvSpPr/>
      </xdr:nvSpPr>
      <xdr:spPr>
        <a:xfrm>
          <a:off x="12763500" y="64151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18165</xdr:rowOff>
    </xdr:from>
    <xdr:ext cx="534377" cy="259045"/>
    <xdr:sp macro="" textlink="">
      <xdr:nvSpPr>
        <xdr:cNvPr id="533" name="テキスト ボックス 532"/>
        <xdr:cNvSpPr txBox="1"/>
      </xdr:nvSpPr>
      <xdr:spPr>
        <a:xfrm>
          <a:off x="12547111" y="619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37046</xdr:rowOff>
    </xdr:from>
    <xdr:to>
      <xdr:col>23</xdr:col>
      <xdr:colOff>568325</xdr:colOff>
      <xdr:row>37</xdr:row>
      <xdr:rowOff>138646</xdr:rowOff>
    </xdr:to>
    <xdr:sp macro="" textlink="">
      <xdr:nvSpPr>
        <xdr:cNvPr id="539" name="円/楕円 538"/>
        <xdr:cNvSpPr/>
      </xdr:nvSpPr>
      <xdr:spPr>
        <a:xfrm>
          <a:off x="16268700" y="638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134967</xdr:rowOff>
    </xdr:from>
    <xdr:ext cx="534377" cy="259045"/>
    <xdr:sp macro="" textlink="">
      <xdr:nvSpPr>
        <xdr:cNvPr id="540" name="消防費該当値テキスト"/>
        <xdr:cNvSpPr txBox="1"/>
      </xdr:nvSpPr>
      <xdr:spPr>
        <a:xfrm>
          <a:off x="16370300" y="630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23,583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59588</xdr:rowOff>
    </xdr:from>
    <xdr:to>
      <xdr:col>22</xdr:col>
      <xdr:colOff>415925</xdr:colOff>
      <xdr:row>36</xdr:row>
      <xdr:rowOff>161188</xdr:rowOff>
    </xdr:to>
    <xdr:sp macro="" textlink="">
      <xdr:nvSpPr>
        <xdr:cNvPr id="541" name="円/楕円 540"/>
        <xdr:cNvSpPr/>
      </xdr:nvSpPr>
      <xdr:spPr>
        <a:xfrm>
          <a:off x="15430500" y="62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6265</xdr:rowOff>
    </xdr:from>
    <xdr:ext cx="534377" cy="259045"/>
    <xdr:sp macro="" textlink="">
      <xdr:nvSpPr>
        <xdr:cNvPr id="542" name="テキスト ボックス 541"/>
        <xdr:cNvSpPr txBox="1"/>
      </xdr:nvSpPr>
      <xdr:spPr>
        <a:xfrm>
          <a:off x="15214111" y="600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35,308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98781</xdr:rowOff>
    </xdr:from>
    <xdr:to>
      <xdr:col>21</xdr:col>
      <xdr:colOff>212725</xdr:colOff>
      <xdr:row>38</xdr:row>
      <xdr:rowOff>28931</xdr:rowOff>
    </xdr:to>
    <xdr:sp macro="" textlink="">
      <xdr:nvSpPr>
        <xdr:cNvPr id="543" name="円/楕円 542"/>
        <xdr:cNvSpPr/>
      </xdr:nvSpPr>
      <xdr:spPr>
        <a:xfrm>
          <a:off x="14541500" y="644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20058</xdr:rowOff>
    </xdr:from>
    <xdr:ext cx="534377" cy="259045"/>
    <xdr:sp macro="" textlink="">
      <xdr:nvSpPr>
        <xdr:cNvPr id="544" name="テキスト ボックス 543"/>
        <xdr:cNvSpPr txBox="1"/>
      </xdr:nvSpPr>
      <xdr:spPr>
        <a:xfrm>
          <a:off x="14325111" y="653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90310</xdr:rowOff>
    </xdr:from>
    <xdr:to>
      <xdr:col>20</xdr:col>
      <xdr:colOff>9525</xdr:colOff>
      <xdr:row>38</xdr:row>
      <xdr:rowOff>20459</xdr:rowOff>
    </xdr:to>
    <xdr:sp macro="" textlink="">
      <xdr:nvSpPr>
        <xdr:cNvPr id="545" name="円/楕円 544"/>
        <xdr:cNvSpPr/>
      </xdr:nvSpPr>
      <xdr:spPr>
        <a:xfrm>
          <a:off x="13652500" y="64339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11587</xdr:rowOff>
    </xdr:from>
    <xdr:ext cx="534377" cy="259045"/>
    <xdr:sp macro="" textlink="">
      <xdr:nvSpPr>
        <xdr:cNvPr id="546" name="テキスト ボックス 545"/>
        <xdr:cNvSpPr txBox="1"/>
      </xdr:nvSpPr>
      <xdr:spPr>
        <a:xfrm>
          <a:off x="13436111" y="65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104356</xdr:rowOff>
    </xdr:from>
    <xdr:to>
      <xdr:col>18</xdr:col>
      <xdr:colOff>492125</xdr:colOff>
      <xdr:row>38</xdr:row>
      <xdr:rowOff>34506</xdr:rowOff>
    </xdr:to>
    <xdr:sp macro="" textlink="">
      <xdr:nvSpPr>
        <xdr:cNvPr id="547" name="円/楕円 546"/>
        <xdr:cNvSpPr/>
      </xdr:nvSpPr>
      <xdr:spPr>
        <a:xfrm>
          <a:off x="12763500" y="644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25633</xdr:rowOff>
    </xdr:from>
    <xdr:ext cx="534377" cy="259045"/>
    <xdr:sp macro="" textlink="">
      <xdr:nvSpPr>
        <xdr:cNvPr id="548" name="テキスト ボックス 547"/>
        <xdr:cNvSpPr txBox="1"/>
      </xdr:nvSpPr>
      <xdr:spPr>
        <a:xfrm>
          <a:off x="12547111" y="65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2" name="テキスト ボックス 56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51114</xdr:rowOff>
    </xdr:from>
    <xdr:to>
      <xdr:col>23</xdr:col>
      <xdr:colOff>516889</xdr:colOff>
      <xdr:row>58</xdr:row>
      <xdr:rowOff>139334</xdr:rowOff>
    </xdr:to>
    <xdr:cxnSp macro="">
      <xdr:nvCxnSpPr>
        <xdr:cNvPr id="572" name="直線コネクタ 571"/>
        <xdr:cNvCxnSpPr/>
      </xdr:nvCxnSpPr>
      <xdr:spPr>
        <a:xfrm flipV="1">
          <a:off x="16317595" y="8795064"/>
          <a:ext cx="1269" cy="128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143161</xdr:rowOff>
    </xdr:from>
    <xdr:ext cx="534377" cy="259045"/>
    <xdr:sp macro="" textlink="">
      <xdr:nvSpPr>
        <xdr:cNvPr id="573" name="教育費最小値テキスト"/>
        <xdr:cNvSpPr txBox="1"/>
      </xdr:nvSpPr>
      <xdr:spPr>
        <a:xfrm>
          <a:off x="16370300" y="1008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20,096</a:t>
          </a:r>
          <a:endParaRPr kumimoji="1" lang="ja-JP" altLang="en-US" sz="1000" b="1">
            <a:latin typeface="ＭＳ Ｐゴシック"/>
          </a:endParaRPr>
        </a:p>
      </xdr:txBody>
    </xdr:sp>
    <xdr:clientData/>
  </xdr:oneCellAnchor>
  <xdr:twoCellAnchor>
    <xdr:from>
      <xdr:col>23</xdr:col>
      <xdr:colOff>428625</xdr:colOff>
      <xdr:row>58</xdr:row>
      <xdr:rowOff>139334</xdr:rowOff>
    </xdr:from>
    <xdr:to>
      <xdr:col>23</xdr:col>
      <xdr:colOff>606425</xdr:colOff>
      <xdr:row>58</xdr:row>
      <xdr:rowOff>139334</xdr:rowOff>
    </xdr:to>
    <xdr:cxnSp macro="">
      <xdr:nvCxnSpPr>
        <xdr:cNvPr id="574" name="直線コネクタ 573"/>
        <xdr:cNvCxnSpPr/>
      </xdr:nvCxnSpPr>
      <xdr:spPr>
        <a:xfrm>
          <a:off x="16230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169241</xdr:rowOff>
    </xdr:from>
    <xdr:ext cx="599010" cy="259045"/>
    <xdr:sp macro="" textlink="">
      <xdr:nvSpPr>
        <xdr:cNvPr id="575" name="教育費最大値テキスト"/>
        <xdr:cNvSpPr txBox="1"/>
      </xdr:nvSpPr>
      <xdr:spPr>
        <a:xfrm>
          <a:off x="16370300" y="857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358,251</a:t>
          </a:r>
          <a:endParaRPr kumimoji="1" lang="ja-JP" altLang="en-US" sz="1000" b="1">
            <a:latin typeface="ＭＳ Ｐゴシック"/>
          </a:endParaRPr>
        </a:p>
      </xdr:txBody>
    </xdr:sp>
    <xdr:clientData/>
  </xdr:oneCellAnchor>
  <xdr:twoCellAnchor>
    <xdr:from>
      <xdr:col>23</xdr:col>
      <xdr:colOff>428625</xdr:colOff>
      <xdr:row>51</xdr:row>
      <xdr:rowOff>51114</xdr:rowOff>
    </xdr:from>
    <xdr:to>
      <xdr:col>23</xdr:col>
      <xdr:colOff>606425</xdr:colOff>
      <xdr:row>51</xdr:row>
      <xdr:rowOff>51114</xdr:rowOff>
    </xdr:to>
    <xdr:cxnSp macro="">
      <xdr:nvCxnSpPr>
        <xdr:cNvPr id="576" name="直線コネクタ 575"/>
        <xdr:cNvCxnSpPr/>
      </xdr:nvCxnSpPr>
      <xdr:spPr>
        <a:xfrm>
          <a:off x="16230600" y="879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25571</xdr:rowOff>
    </xdr:from>
    <xdr:to>
      <xdr:col>23</xdr:col>
      <xdr:colOff>517525</xdr:colOff>
      <xdr:row>58</xdr:row>
      <xdr:rowOff>84386</xdr:rowOff>
    </xdr:to>
    <xdr:cxnSp macro="">
      <xdr:nvCxnSpPr>
        <xdr:cNvPr id="577" name="直線コネクタ 576"/>
        <xdr:cNvCxnSpPr/>
      </xdr:nvCxnSpPr>
      <xdr:spPr>
        <a:xfrm>
          <a:off x="15481300" y="9969671"/>
          <a:ext cx="838200" cy="5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134969</xdr:rowOff>
    </xdr:from>
    <xdr:ext cx="534377" cy="259045"/>
    <xdr:sp macro="" textlink="">
      <xdr:nvSpPr>
        <xdr:cNvPr id="578" name="教育費平均値テキスト"/>
        <xdr:cNvSpPr txBox="1"/>
      </xdr:nvSpPr>
      <xdr:spPr>
        <a:xfrm>
          <a:off x="16370300" y="9736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112092</xdr:rowOff>
    </xdr:from>
    <xdr:to>
      <xdr:col>23</xdr:col>
      <xdr:colOff>568325</xdr:colOff>
      <xdr:row>58</xdr:row>
      <xdr:rowOff>42242</xdr:rowOff>
    </xdr:to>
    <xdr:sp macro="" textlink="">
      <xdr:nvSpPr>
        <xdr:cNvPr id="579" name="フローチャート : 判断 578"/>
        <xdr:cNvSpPr/>
      </xdr:nvSpPr>
      <xdr:spPr>
        <a:xfrm>
          <a:off x="162687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15539</xdr:rowOff>
    </xdr:from>
    <xdr:to>
      <xdr:col>22</xdr:col>
      <xdr:colOff>365125</xdr:colOff>
      <xdr:row>58</xdr:row>
      <xdr:rowOff>25571</xdr:rowOff>
    </xdr:to>
    <xdr:cxnSp macro="">
      <xdr:nvCxnSpPr>
        <xdr:cNvPr id="580" name="直線コネクタ 579"/>
        <xdr:cNvCxnSpPr/>
      </xdr:nvCxnSpPr>
      <xdr:spPr>
        <a:xfrm>
          <a:off x="14592300" y="9959639"/>
          <a:ext cx="889000" cy="1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109261</xdr:rowOff>
    </xdr:from>
    <xdr:to>
      <xdr:col>22</xdr:col>
      <xdr:colOff>415925</xdr:colOff>
      <xdr:row>58</xdr:row>
      <xdr:rowOff>39411</xdr:rowOff>
    </xdr:to>
    <xdr:sp macro="" textlink="">
      <xdr:nvSpPr>
        <xdr:cNvPr id="581" name="フローチャート : 判断 580"/>
        <xdr:cNvSpPr/>
      </xdr:nvSpPr>
      <xdr:spPr>
        <a:xfrm>
          <a:off x="15430500" y="988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55938</xdr:rowOff>
    </xdr:from>
    <xdr:ext cx="534377" cy="259045"/>
    <xdr:sp macro="" textlink="">
      <xdr:nvSpPr>
        <xdr:cNvPr id="582" name="テキスト ボックス 581"/>
        <xdr:cNvSpPr txBox="1"/>
      </xdr:nvSpPr>
      <xdr:spPr>
        <a:xfrm>
          <a:off x="15214111" y="965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15539</xdr:rowOff>
    </xdr:from>
    <xdr:to>
      <xdr:col>21</xdr:col>
      <xdr:colOff>161925</xdr:colOff>
      <xdr:row>58</xdr:row>
      <xdr:rowOff>21994</xdr:rowOff>
    </xdr:to>
    <xdr:cxnSp macro="">
      <xdr:nvCxnSpPr>
        <xdr:cNvPr id="583" name="直線コネクタ 582"/>
        <xdr:cNvCxnSpPr/>
      </xdr:nvCxnSpPr>
      <xdr:spPr>
        <a:xfrm flipV="1">
          <a:off x="13703300" y="9959639"/>
          <a:ext cx="889000" cy="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127526</xdr:rowOff>
    </xdr:from>
    <xdr:to>
      <xdr:col>21</xdr:col>
      <xdr:colOff>212725</xdr:colOff>
      <xdr:row>58</xdr:row>
      <xdr:rowOff>57676</xdr:rowOff>
    </xdr:to>
    <xdr:sp macro="" textlink="">
      <xdr:nvSpPr>
        <xdr:cNvPr id="584" name="フローチャート : 判断 583"/>
        <xdr:cNvSpPr/>
      </xdr:nvSpPr>
      <xdr:spPr>
        <a:xfrm>
          <a:off x="14541500" y="990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74203</xdr:rowOff>
    </xdr:from>
    <xdr:ext cx="534377" cy="259045"/>
    <xdr:sp macro="" textlink="">
      <xdr:nvSpPr>
        <xdr:cNvPr id="585" name="テキスト ボックス 584"/>
        <xdr:cNvSpPr txBox="1"/>
      </xdr:nvSpPr>
      <xdr:spPr>
        <a:xfrm>
          <a:off x="14325111" y="967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21994</xdr:rowOff>
    </xdr:from>
    <xdr:to>
      <xdr:col>19</xdr:col>
      <xdr:colOff>644525</xdr:colOff>
      <xdr:row>58</xdr:row>
      <xdr:rowOff>61984</xdr:rowOff>
    </xdr:to>
    <xdr:cxnSp macro="">
      <xdr:nvCxnSpPr>
        <xdr:cNvPr id="586" name="直線コネクタ 585"/>
        <xdr:cNvCxnSpPr/>
      </xdr:nvCxnSpPr>
      <xdr:spPr>
        <a:xfrm flipV="1">
          <a:off x="12814300" y="9966094"/>
          <a:ext cx="889000" cy="3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118618</xdr:rowOff>
    </xdr:from>
    <xdr:to>
      <xdr:col>20</xdr:col>
      <xdr:colOff>9525</xdr:colOff>
      <xdr:row>58</xdr:row>
      <xdr:rowOff>48768</xdr:rowOff>
    </xdr:to>
    <xdr:sp macro="" textlink="">
      <xdr:nvSpPr>
        <xdr:cNvPr id="587" name="フローチャート : 判断 586"/>
        <xdr:cNvSpPr/>
      </xdr:nvSpPr>
      <xdr:spPr>
        <a:xfrm>
          <a:off x="13652500" y="98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65295</xdr:rowOff>
    </xdr:from>
    <xdr:ext cx="534377" cy="259045"/>
    <xdr:sp macro="" textlink="">
      <xdr:nvSpPr>
        <xdr:cNvPr id="588" name="テキスト ボックス 587"/>
        <xdr:cNvSpPr txBox="1"/>
      </xdr:nvSpPr>
      <xdr:spPr>
        <a:xfrm>
          <a:off x="13436111" y="96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131599</xdr:rowOff>
    </xdr:from>
    <xdr:to>
      <xdr:col>18</xdr:col>
      <xdr:colOff>492125</xdr:colOff>
      <xdr:row>58</xdr:row>
      <xdr:rowOff>61749</xdr:rowOff>
    </xdr:to>
    <xdr:sp macro="" textlink="">
      <xdr:nvSpPr>
        <xdr:cNvPr id="589" name="フローチャート : 判断 588"/>
        <xdr:cNvSpPr/>
      </xdr:nvSpPr>
      <xdr:spPr>
        <a:xfrm>
          <a:off x="12763500" y="99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78276</xdr:rowOff>
    </xdr:from>
    <xdr:ext cx="534377" cy="259045"/>
    <xdr:sp macro="" textlink="">
      <xdr:nvSpPr>
        <xdr:cNvPr id="590" name="テキスト ボックス 589"/>
        <xdr:cNvSpPr txBox="1"/>
      </xdr:nvSpPr>
      <xdr:spPr>
        <a:xfrm>
          <a:off x="12547111" y="96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33586</xdr:rowOff>
    </xdr:from>
    <xdr:to>
      <xdr:col>23</xdr:col>
      <xdr:colOff>568325</xdr:colOff>
      <xdr:row>58</xdr:row>
      <xdr:rowOff>135186</xdr:rowOff>
    </xdr:to>
    <xdr:sp macro="" textlink="">
      <xdr:nvSpPr>
        <xdr:cNvPr id="596" name="円/楕円 595"/>
        <xdr:cNvSpPr/>
      </xdr:nvSpPr>
      <xdr:spPr>
        <a:xfrm>
          <a:off x="16268700" y="99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119963</xdr:rowOff>
    </xdr:from>
    <xdr:ext cx="534377" cy="259045"/>
    <xdr:sp macro="" textlink="">
      <xdr:nvSpPr>
        <xdr:cNvPr id="597" name="教育費該当値テキスト"/>
        <xdr:cNvSpPr txBox="1"/>
      </xdr:nvSpPr>
      <xdr:spPr>
        <a:xfrm>
          <a:off x="16370300" y="98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34,518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146221</xdr:rowOff>
    </xdr:from>
    <xdr:to>
      <xdr:col>22</xdr:col>
      <xdr:colOff>415925</xdr:colOff>
      <xdr:row>58</xdr:row>
      <xdr:rowOff>76371</xdr:rowOff>
    </xdr:to>
    <xdr:sp macro="" textlink="">
      <xdr:nvSpPr>
        <xdr:cNvPr id="598" name="円/楕円 597"/>
        <xdr:cNvSpPr/>
      </xdr:nvSpPr>
      <xdr:spPr>
        <a:xfrm>
          <a:off x="15430500" y="991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67498</xdr:rowOff>
    </xdr:from>
    <xdr:ext cx="534377" cy="259045"/>
    <xdr:sp macro="" textlink="">
      <xdr:nvSpPr>
        <xdr:cNvPr id="599" name="テキスト ボックス 598"/>
        <xdr:cNvSpPr txBox="1"/>
      </xdr:nvSpPr>
      <xdr:spPr>
        <a:xfrm>
          <a:off x="15214111" y="1001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49,955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136189</xdr:rowOff>
    </xdr:from>
    <xdr:to>
      <xdr:col>21</xdr:col>
      <xdr:colOff>212725</xdr:colOff>
      <xdr:row>58</xdr:row>
      <xdr:rowOff>66339</xdr:rowOff>
    </xdr:to>
    <xdr:sp macro="" textlink="">
      <xdr:nvSpPr>
        <xdr:cNvPr id="600" name="円/楕円 599"/>
        <xdr:cNvSpPr/>
      </xdr:nvSpPr>
      <xdr:spPr>
        <a:xfrm>
          <a:off x="14541500" y="990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57466</xdr:rowOff>
    </xdr:from>
    <xdr:ext cx="534377" cy="259045"/>
    <xdr:sp macro="" textlink="">
      <xdr:nvSpPr>
        <xdr:cNvPr id="601" name="テキスト ボックス 600"/>
        <xdr:cNvSpPr txBox="1"/>
      </xdr:nvSpPr>
      <xdr:spPr>
        <a:xfrm>
          <a:off x="14325111" y="1000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52,588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142644</xdr:rowOff>
    </xdr:from>
    <xdr:to>
      <xdr:col>20</xdr:col>
      <xdr:colOff>9525</xdr:colOff>
      <xdr:row>58</xdr:row>
      <xdr:rowOff>72794</xdr:rowOff>
    </xdr:to>
    <xdr:sp macro="" textlink="">
      <xdr:nvSpPr>
        <xdr:cNvPr id="602" name="円/楕円 601"/>
        <xdr:cNvSpPr/>
      </xdr:nvSpPr>
      <xdr:spPr>
        <a:xfrm>
          <a:off x="13652500" y="991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63921</xdr:rowOff>
    </xdr:from>
    <xdr:ext cx="534377" cy="259045"/>
    <xdr:sp macro="" textlink="">
      <xdr:nvSpPr>
        <xdr:cNvPr id="603" name="テキスト ボックス 602"/>
        <xdr:cNvSpPr txBox="1"/>
      </xdr:nvSpPr>
      <xdr:spPr>
        <a:xfrm>
          <a:off x="13436111" y="1000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50,894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11184</xdr:rowOff>
    </xdr:from>
    <xdr:to>
      <xdr:col>18</xdr:col>
      <xdr:colOff>492125</xdr:colOff>
      <xdr:row>58</xdr:row>
      <xdr:rowOff>112784</xdr:rowOff>
    </xdr:to>
    <xdr:sp macro="" textlink="">
      <xdr:nvSpPr>
        <xdr:cNvPr id="604" name="円/楕円 603"/>
        <xdr:cNvSpPr/>
      </xdr:nvSpPr>
      <xdr:spPr>
        <a:xfrm>
          <a:off x="12763500" y="99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103911</xdr:rowOff>
    </xdr:from>
    <xdr:ext cx="534377" cy="259045"/>
    <xdr:sp macro="" textlink="">
      <xdr:nvSpPr>
        <xdr:cNvPr id="605" name="テキスト ボックス 604"/>
        <xdr:cNvSpPr txBox="1"/>
      </xdr:nvSpPr>
      <xdr:spPr>
        <a:xfrm>
          <a:off x="12547111" y="1004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115697</xdr:rowOff>
    </xdr:from>
    <xdr:to>
      <xdr:col>23</xdr:col>
      <xdr:colOff>516889</xdr:colOff>
      <xdr:row>79</xdr:row>
      <xdr:rowOff>44450</xdr:rowOff>
    </xdr:to>
    <xdr:cxnSp macro="">
      <xdr:nvCxnSpPr>
        <xdr:cNvPr id="629" name="直線コネクタ 628"/>
        <xdr:cNvCxnSpPr/>
      </xdr:nvCxnSpPr>
      <xdr:spPr>
        <a:xfrm flipV="1">
          <a:off x="16317595" y="12288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62374</xdr:rowOff>
    </xdr:from>
    <xdr:ext cx="534377" cy="259045"/>
    <xdr:sp macro="" textlink="">
      <xdr:nvSpPr>
        <xdr:cNvPr id="632" name="災害復旧費最大値テキスト"/>
        <xdr:cNvSpPr txBox="1"/>
      </xdr:nvSpPr>
      <xdr:spPr>
        <a:xfrm>
          <a:off x="16370300" y="1206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71</xdr:row>
      <xdr:rowOff>115697</xdr:rowOff>
    </xdr:from>
    <xdr:to>
      <xdr:col>23</xdr:col>
      <xdr:colOff>606425</xdr:colOff>
      <xdr:row>71</xdr:row>
      <xdr:rowOff>115697</xdr:rowOff>
    </xdr:to>
    <xdr:cxnSp macro="">
      <xdr:nvCxnSpPr>
        <xdr:cNvPr id="633" name="直線コネクタ 632"/>
        <xdr:cNvCxnSpPr/>
      </xdr:nvCxnSpPr>
      <xdr:spPr>
        <a:xfrm>
          <a:off x="16230600" y="12288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157265</xdr:rowOff>
    </xdr:from>
    <xdr:to>
      <xdr:col>23</xdr:col>
      <xdr:colOff>517525</xdr:colOff>
      <xdr:row>78</xdr:row>
      <xdr:rowOff>157874</xdr:rowOff>
    </xdr:to>
    <xdr:cxnSp macro="">
      <xdr:nvCxnSpPr>
        <xdr:cNvPr id="634" name="直線コネクタ 633"/>
        <xdr:cNvCxnSpPr/>
      </xdr:nvCxnSpPr>
      <xdr:spPr>
        <a:xfrm>
          <a:off x="15481300" y="13530365"/>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125913</xdr:rowOff>
    </xdr:from>
    <xdr:ext cx="469744" cy="259045"/>
    <xdr:sp macro="" textlink="">
      <xdr:nvSpPr>
        <xdr:cNvPr id="635" name="災害復旧費平均値テキスト"/>
        <xdr:cNvSpPr txBox="1"/>
      </xdr:nvSpPr>
      <xdr:spPr>
        <a:xfrm>
          <a:off x="16370300" y="13327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103036</xdr:rowOff>
    </xdr:from>
    <xdr:to>
      <xdr:col>23</xdr:col>
      <xdr:colOff>568325</xdr:colOff>
      <xdr:row>79</xdr:row>
      <xdr:rowOff>33186</xdr:rowOff>
    </xdr:to>
    <xdr:sp macro="" textlink="">
      <xdr:nvSpPr>
        <xdr:cNvPr id="636" name="フローチャート : 判断 635"/>
        <xdr:cNvSpPr/>
      </xdr:nvSpPr>
      <xdr:spPr>
        <a:xfrm>
          <a:off x="16268700" y="134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157265</xdr:rowOff>
    </xdr:from>
    <xdr:to>
      <xdr:col>22</xdr:col>
      <xdr:colOff>365125</xdr:colOff>
      <xdr:row>79</xdr:row>
      <xdr:rowOff>22961</xdr:rowOff>
    </xdr:to>
    <xdr:cxnSp macro="">
      <xdr:nvCxnSpPr>
        <xdr:cNvPr id="637" name="直線コネクタ 636"/>
        <xdr:cNvCxnSpPr/>
      </xdr:nvCxnSpPr>
      <xdr:spPr>
        <a:xfrm flipV="1">
          <a:off x="14592300" y="13530365"/>
          <a:ext cx="889000" cy="3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30607</xdr:rowOff>
    </xdr:from>
    <xdr:to>
      <xdr:col>22</xdr:col>
      <xdr:colOff>415925</xdr:colOff>
      <xdr:row>78</xdr:row>
      <xdr:rowOff>132207</xdr:rowOff>
    </xdr:to>
    <xdr:sp macro="" textlink="">
      <xdr:nvSpPr>
        <xdr:cNvPr id="638" name="フローチャート : 判断 637"/>
        <xdr:cNvSpPr/>
      </xdr:nvSpPr>
      <xdr:spPr>
        <a:xfrm>
          <a:off x="15430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148734</xdr:rowOff>
    </xdr:from>
    <xdr:ext cx="469744" cy="259045"/>
    <xdr:sp macro="" textlink="">
      <xdr:nvSpPr>
        <xdr:cNvPr id="639" name="テキスト ボックス 638"/>
        <xdr:cNvSpPr txBox="1"/>
      </xdr:nvSpPr>
      <xdr:spPr>
        <a:xfrm>
          <a:off x="15246427" y="1317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54166</xdr:rowOff>
    </xdr:from>
    <xdr:to>
      <xdr:col>21</xdr:col>
      <xdr:colOff>161925</xdr:colOff>
      <xdr:row>79</xdr:row>
      <xdr:rowOff>22961</xdr:rowOff>
    </xdr:to>
    <xdr:cxnSp macro="">
      <xdr:nvCxnSpPr>
        <xdr:cNvPr id="640" name="直線コネクタ 639"/>
        <xdr:cNvCxnSpPr/>
      </xdr:nvCxnSpPr>
      <xdr:spPr>
        <a:xfrm>
          <a:off x="13703300" y="13084366"/>
          <a:ext cx="889000" cy="48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37731</xdr:rowOff>
    </xdr:from>
    <xdr:to>
      <xdr:col>21</xdr:col>
      <xdr:colOff>212725</xdr:colOff>
      <xdr:row>78</xdr:row>
      <xdr:rowOff>139331</xdr:rowOff>
    </xdr:to>
    <xdr:sp macro="" textlink="">
      <xdr:nvSpPr>
        <xdr:cNvPr id="641" name="フローチャート : 判断 640"/>
        <xdr:cNvSpPr/>
      </xdr:nvSpPr>
      <xdr:spPr>
        <a:xfrm>
          <a:off x="14541500" y="1341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155858</xdr:rowOff>
    </xdr:from>
    <xdr:ext cx="469744" cy="259045"/>
    <xdr:sp macro="" textlink="">
      <xdr:nvSpPr>
        <xdr:cNvPr id="642" name="テキスト ボックス 641"/>
        <xdr:cNvSpPr txBox="1"/>
      </xdr:nvSpPr>
      <xdr:spPr>
        <a:xfrm>
          <a:off x="14357427" y="1318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54166</xdr:rowOff>
    </xdr:from>
    <xdr:to>
      <xdr:col>19</xdr:col>
      <xdr:colOff>644525</xdr:colOff>
      <xdr:row>76</xdr:row>
      <xdr:rowOff>95314</xdr:rowOff>
    </xdr:to>
    <xdr:cxnSp macro="">
      <xdr:nvCxnSpPr>
        <xdr:cNvPr id="643" name="直線コネクタ 642"/>
        <xdr:cNvCxnSpPr/>
      </xdr:nvCxnSpPr>
      <xdr:spPr>
        <a:xfrm flipV="1">
          <a:off x="12814300" y="1308436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97320</xdr:rowOff>
    </xdr:from>
    <xdr:to>
      <xdr:col>20</xdr:col>
      <xdr:colOff>9525</xdr:colOff>
      <xdr:row>76</xdr:row>
      <xdr:rowOff>27471</xdr:rowOff>
    </xdr:to>
    <xdr:sp macro="" textlink="">
      <xdr:nvSpPr>
        <xdr:cNvPr id="644" name="フローチャート : 判断 643"/>
        <xdr:cNvSpPr/>
      </xdr:nvSpPr>
      <xdr:spPr>
        <a:xfrm>
          <a:off x="13652500" y="129560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43997</xdr:rowOff>
    </xdr:from>
    <xdr:ext cx="534377" cy="259045"/>
    <xdr:sp macro="" textlink="">
      <xdr:nvSpPr>
        <xdr:cNvPr id="645" name="テキスト ボックス 644"/>
        <xdr:cNvSpPr txBox="1"/>
      </xdr:nvSpPr>
      <xdr:spPr>
        <a:xfrm>
          <a:off x="13436111" y="127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83262</xdr:rowOff>
    </xdr:from>
    <xdr:to>
      <xdr:col>18</xdr:col>
      <xdr:colOff>492125</xdr:colOff>
      <xdr:row>78</xdr:row>
      <xdr:rowOff>13412</xdr:rowOff>
    </xdr:to>
    <xdr:sp macro="" textlink="">
      <xdr:nvSpPr>
        <xdr:cNvPr id="646" name="フローチャート : 判断 645"/>
        <xdr:cNvSpPr/>
      </xdr:nvSpPr>
      <xdr:spPr>
        <a:xfrm>
          <a:off x="12763500" y="132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4539</xdr:rowOff>
    </xdr:from>
    <xdr:ext cx="469744" cy="259045"/>
    <xdr:sp macro="" textlink="">
      <xdr:nvSpPr>
        <xdr:cNvPr id="647" name="テキスト ボックス 646"/>
        <xdr:cNvSpPr txBox="1"/>
      </xdr:nvSpPr>
      <xdr:spPr>
        <a:xfrm>
          <a:off x="12579427" y="1337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107074</xdr:rowOff>
    </xdr:from>
    <xdr:to>
      <xdr:col>23</xdr:col>
      <xdr:colOff>568325</xdr:colOff>
      <xdr:row>79</xdr:row>
      <xdr:rowOff>37224</xdr:rowOff>
    </xdr:to>
    <xdr:sp macro="" textlink="">
      <xdr:nvSpPr>
        <xdr:cNvPr id="653" name="円/楕円 652"/>
        <xdr:cNvSpPr/>
      </xdr:nvSpPr>
      <xdr:spPr>
        <a:xfrm>
          <a:off x="16268700" y="134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81462</xdr:rowOff>
    </xdr:from>
    <xdr:ext cx="469744" cy="259045"/>
    <xdr:sp macro="" textlink="">
      <xdr:nvSpPr>
        <xdr:cNvPr id="654" name="災害復旧費該当値テキスト"/>
        <xdr:cNvSpPr txBox="1"/>
      </xdr:nvSpPr>
      <xdr:spPr>
        <a:xfrm>
          <a:off x="16370300" y="13454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106465</xdr:rowOff>
    </xdr:from>
    <xdr:to>
      <xdr:col>22</xdr:col>
      <xdr:colOff>415925</xdr:colOff>
      <xdr:row>79</xdr:row>
      <xdr:rowOff>36615</xdr:rowOff>
    </xdr:to>
    <xdr:sp macro="" textlink="">
      <xdr:nvSpPr>
        <xdr:cNvPr id="655" name="円/楕円 654"/>
        <xdr:cNvSpPr/>
      </xdr:nvSpPr>
      <xdr:spPr>
        <a:xfrm>
          <a:off x="15430500" y="134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27742</xdr:rowOff>
    </xdr:from>
    <xdr:ext cx="469744" cy="259045"/>
    <xdr:sp macro="" textlink="">
      <xdr:nvSpPr>
        <xdr:cNvPr id="656" name="テキスト ボックス 655"/>
        <xdr:cNvSpPr txBox="1"/>
      </xdr:nvSpPr>
      <xdr:spPr>
        <a:xfrm>
          <a:off x="15246427" y="1357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143611</xdr:rowOff>
    </xdr:from>
    <xdr:to>
      <xdr:col>21</xdr:col>
      <xdr:colOff>212725</xdr:colOff>
      <xdr:row>79</xdr:row>
      <xdr:rowOff>73761</xdr:rowOff>
    </xdr:to>
    <xdr:sp macro="" textlink="">
      <xdr:nvSpPr>
        <xdr:cNvPr id="657" name="円/楕円 656"/>
        <xdr:cNvSpPr/>
      </xdr:nvSpPr>
      <xdr:spPr>
        <a:xfrm>
          <a:off x="14541500" y="135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64888</xdr:rowOff>
    </xdr:from>
    <xdr:ext cx="378565" cy="259045"/>
    <xdr:sp macro="" textlink="">
      <xdr:nvSpPr>
        <xdr:cNvPr id="658" name="テキスト ボックス 657"/>
        <xdr:cNvSpPr txBox="1"/>
      </xdr:nvSpPr>
      <xdr:spPr>
        <a:xfrm>
          <a:off x="14403017" y="13609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3366</xdr:rowOff>
    </xdr:from>
    <xdr:to>
      <xdr:col>20</xdr:col>
      <xdr:colOff>9525</xdr:colOff>
      <xdr:row>76</xdr:row>
      <xdr:rowOff>104966</xdr:rowOff>
    </xdr:to>
    <xdr:sp macro="" textlink="">
      <xdr:nvSpPr>
        <xdr:cNvPr id="659" name="円/楕円 658"/>
        <xdr:cNvSpPr/>
      </xdr:nvSpPr>
      <xdr:spPr>
        <a:xfrm>
          <a:off x="13652500" y="1303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96093</xdr:rowOff>
    </xdr:from>
    <xdr:ext cx="534377" cy="259045"/>
    <xdr:sp macro="" textlink="">
      <xdr:nvSpPr>
        <xdr:cNvPr id="660" name="テキスト ボックス 659"/>
        <xdr:cNvSpPr txBox="1"/>
      </xdr:nvSpPr>
      <xdr:spPr>
        <a:xfrm>
          <a:off x="13436111" y="131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44514</xdr:rowOff>
    </xdr:from>
    <xdr:to>
      <xdr:col>18</xdr:col>
      <xdr:colOff>492125</xdr:colOff>
      <xdr:row>76</xdr:row>
      <xdr:rowOff>146114</xdr:rowOff>
    </xdr:to>
    <xdr:sp macro="" textlink="">
      <xdr:nvSpPr>
        <xdr:cNvPr id="661" name="円/楕円 660"/>
        <xdr:cNvSpPr/>
      </xdr:nvSpPr>
      <xdr:spPr>
        <a:xfrm>
          <a:off x="12763500" y="1307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162641</xdr:rowOff>
    </xdr:from>
    <xdr:ext cx="534377" cy="259045"/>
    <xdr:sp macro="" textlink="">
      <xdr:nvSpPr>
        <xdr:cNvPr id="662" name="テキスト ボックス 661"/>
        <xdr:cNvSpPr txBox="1"/>
      </xdr:nvSpPr>
      <xdr:spPr>
        <a:xfrm>
          <a:off x="12547111" y="128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63545</xdr:rowOff>
    </xdr:from>
    <xdr:to>
      <xdr:col>23</xdr:col>
      <xdr:colOff>516889</xdr:colOff>
      <xdr:row>98</xdr:row>
      <xdr:rowOff>74701</xdr:rowOff>
    </xdr:to>
    <xdr:cxnSp macro="">
      <xdr:nvCxnSpPr>
        <xdr:cNvPr id="686" name="直線コネクタ 685"/>
        <xdr:cNvCxnSpPr/>
      </xdr:nvCxnSpPr>
      <xdr:spPr>
        <a:xfrm flipV="1">
          <a:off x="16317595" y="15494045"/>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78528</xdr:rowOff>
    </xdr:from>
    <xdr:ext cx="534377" cy="259045"/>
    <xdr:sp macro="" textlink="">
      <xdr:nvSpPr>
        <xdr:cNvPr id="687" name="公債費最小値テキスト"/>
        <xdr:cNvSpPr txBox="1"/>
      </xdr:nvSpPr>
      <xdr:spPr>
        <a:xfrm>
          <a:off x="16370300" y="1688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98</xdr:row>
      <xdr:rowOff>74701</xdr:rowOff>
    </xdr:from>
    <xdr:to>
      <xdr:col>23</xdr:col>
      <xdr:colOff>606425</xdr:colOff>
      <xdr:row>98</xdr:row>
      <xdr:rowOff>74701</xdr:rowOff>
    </xdr:to>
    <xdr:cxnSp macro="">
      <xdr:nvCxnSpPr>
        <xdr:cNvPr id="688" name="直線コネクタ 687"/>
        <xdr:cNvCxnSpPr/>
      </xdr:nvCxnSpPr>
      <xdr:spPr>
        <a:xfrm>
          <a:off x="16230600" y="1687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10222</xdr:rowOff>
    </xdr:from>
    <xdr:ext cx="599010" cy="259045"/>
    <xdr:sp macro="" textlink="">
      <xdr:nvSpPr>
        <xdr:cNvPr id="689" name="公債費最大値テキスト"/>
        <xdr:cNvSpPr txBox="1"/>
      </xdr:nvSpPr>
      <xdr:spPr>
        <a:xfrm>
          <a:off x="16370300" y="1526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90</xdr:row>
      <xdr:rowOff>63545</xdr:rowOff>
    </xdr:from>
    <xdr:to>
      <xdr:col>23</xdr:col>
      <xdr:colOff>606425</xdr:colOff>
      <xdr:row>90</xdr:row>
      <xdr:rowOff>63545</xdr:rowOff>
    </xdr:to>
    <xdr:cxnSp macro="">
      <xdr:nvCxnSpPr>
        <xdr:cNvPr id="690" name="直線コネクタ 689"/>
        <xdr:cNvCxnSpPr/>
      </xdr:nvCxnSpPr>
      <xdr:spPr>
        <a:xfrm>
          <a:off x="16230600" y="1549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95831</xdr:rowOff>
    </xdr:from>
    <xdr:to>
      <xdr:col>23</xdr:col>
      <xdr:colOff>517525</xdr:colOff>
      <xdr:row>96</xdr:row>
      <xdr:rowOff>10336</xdr:rowOff>
    </xdr:to>
    <xdr:cxnSp macro="">
      <xdr:nvCxnSpPr>
        <xdr:cNvPr id="691" name="直線コネクタ 690"/>
        <xdr:cNvCxnSpPr/>
      </xdr:nvCxnSpPr>
      <xdr:spPr>
        <a:xfrm>
          <a:off x="15481300" y="16383581"/>
          <a:ext cx="838200" cy="8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35658</xdr:rowOff>
    </xdr:from>
    <xdr:ext cx="534377" cy="259045"/>
    <xdr:sp macro="" textlink="">
      <xdr:nvSpPr>
        <xdr:cNvPr id="692" name="公債費平均値テキスト"/>
        <xdr:cNvSpPr txBox="1"/>
      </xdr:nvSpPr>
      <xdr:spPr>
        <a:xfrm>
          <a:off x="16370300" y="1649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57231</xdr:rowOff>
    </xdr:from>
    <xdr:to>
      <xdr:col>23</xdr:col>
      <xdr:colOff>568325</xdr:colOff>
      <xdr:row>96</xdr:row>
      <xdr:rowOff>158831</xdr:rowOff>
    </xdr:to>
    <xdr:sp macro="" textlink="">
      <xdr:nvSpPr>
        <xdr:cNvPr id="693" name="フローチャート : 判断 692"/>
        <xdr:cNvSpPr/>
      </xdr:nvSpPr>
      <xdr:spPr>
        <a:xfrm>
          <a:off x="162687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95831</xdr:rowOff>
    </xdr:from>
    <xdr:to>
      <xdr:col>22</xdr:col>
      <xdr:colOff>365125</xdr:colOff>
      <xdr:row>95</xdr:row>
      <xdr:rowOff>98597</xdr:rowOff>
    </xdr:to>
    <xdr:cxnSp macro="">
      <xdr:nvCxnSpPr>
        <xdr:cNvPr id="694" name="直線コネクタ 693"/>
        <xdr:cNvCxnSpPr/>
      </xdr:nvCxnSpPr>
      <xdr:spPr>
        <a:xfrm flipV="1">
          <a:off x="14592300" y="16383581"/>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91156</xdr:rowOff>
    </xdr:from>
    <xdr:to>
      <xdr:col>22</xdr:col>
      <xdr:colOff>415925</xdr:colOff>
      <xdr:row>97</xdr:row>
      <xdr:rowOff>21306</xdr:rowOff>
    </xdr:to>
    <xdr:sp macro="" textlink="">
      <xdr:nvSpPr>
        <xdr:cNvPr id="695" name="フローチャート : 判断 694"/>
        <xdr:cNvSpPr/>
      </xdr:nvSpPr>
      <xdr:spPr>
        <a:xfrm>
          <a:off x="15430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12433</xdr:rowOff>
    </xdr:from>
    <xdr:ext cx="534377" cy="259045"/>
    <xdr:sp macro="" textlink="">
      <xdr:nvSpPr>
        <xdr:cNvPr id="696" name="テキスト ボックス 695"/>
        <xdr:cNvSpPr txBox="1"/>
      </xdr:nvSpPr>
      <xdr:spPr>
        <a:xfrm>
          <a:off x="15214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163604</xdr:rowOff>
    </xdr:from>
    <xdr:to>
      <xdr:col>21</xdr:col>
      <xdr:colOff>161925</xdr:colOff>
      <xdr:row>95</xdr:row>
      <xdr:rowOff>98597</xdr:rowOff>
    </xdr:to>
    <xdr:cxnSp macro="">
      <xdr:nvCxnSpPr>
        <xdr:cNvPr id="697" name="直線コネクタ 696"/>
        <xdr:cNvCxnSpPr/>
      </xdr:nvCxnSpPr>
      <xdr:spPr>
        <a:xfrm>
          <a:off x="13703300" y="16279904"/>
          <a:ext cx="889000" cy="10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74223</xdr:rowOff>
    </xdr:from>
    <xdr:to>
      <xdr:col>21</xdr:col>
      <xdr:colOff>212725</xdr:colOff>
      <xdr:row>97</xdr:row>
      <xdr:rowOff>4373</xdr:rowOff>
    </xdr:to>
    <xdr:sp macro="" textlink="">
      <xdr:nvSpPr>
        <xdr:cNvPr id="698" name="フローチャート : 判断 697"/>
        <xdr:cNvSpPr/>
      </xdr:nvSpPr>
      <xdr:spPr>
        <a:xfrm>
          <a:off x="14541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166950</xdr:rowOff>
    </xdr:from>
    <xdr:ext cx="534377" cy="259045"/>
    <xdr:sp macro="" textlink="">
      <xdr:nvSpPr>
        <xdr:cNvPr id="699" name="テキスト ボックス 698"/>
        <xdr:cNvSpPr txBox="1"/>
      </xdr:nvSpPr>
      <xdr:spPr>
        <a:xfrm>
          <a:off x="14325111" y="166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95528</xdr:rowOff>
    </xdr:from>
    <xdr:to>
      <xdr:col>19</xdr:col>
      <xdr:colOff>644525</xdr:colOff>
      <xdr:row>94</xdr:row>
      <xdr:rowOff>163604</xdr:rowOff>
    </xdr:to>
    <xdr:cxnSp macro="">
      <xdr:nvCxnSpPr>
        <xdr:cNvPr id="700" name="直線コネクタ 699"/>
        <xdr:cNvCxnSpPr/>
      </xdr:nvCxnSpPr>
      <xdr:spPr>
        <a:xfrm>
          <a:off x="12814300" y="16211828"/>
          <a:ext cx="889000" cy="6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75809</xdr:rowOff>
    </xdr:from>
    <xdr:to>
      <xdr:col>20</xdr:col>
      <xdr:colOff>9525</xdr:colOff>
      <xdr:row>97</xdr:row>
      <xdr:rowOff>5959</xdr:rowOff>
    </xdr:to>
    <xdr:sp macro="" textlink="">
      <xdr:nvSpPr>
        <xdr:cNvPr id="701" name="フローチャート : 判断 700"/>
        <xdr:cNvSpPr/>
      </xdr:nvSpPr>
      <xdr:spPr>
        <a:xfrm>
          <a:off x="13652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168536</xdr:rowOff>
    </xdr:from>
    <xdr:ext cx="534377" cy="259045"/>
    <xdr:sp macro="" textlink="">
      <xdr:nvSpPr>
        <xdr:cNvPr id="702" name="テキスト ボックス 701"/>
        <xdr:cNvSpPr txBox="1"/>
      </xdr:nvSpPr>
      <xdr:spPr>
        <a:xfrm>
          <a:off x="13436111" y="1662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61909</xdr:rowOff>
    </xdr:from>
    <xdr:to>
      <xdr:col>18</xdr:col>
      <xdr:colOff>492125</xdr:colOff>
      <xdr:row>96</xdr:row>
      <xdr:rowOff>163509</xdr:rowOff>
    </xdr:to>
    <xdr:sp macro="" textlink="">
      <xdr:nvSpPr>
        <xdr:cNvPr id="703" name="フローチャート : 判断 702"/>
        <xdr:cNvSpPr/>
      </xdr:nvSpPr>
      <xdr:spPr>
        <a:xfrm>
          <a:off x="12763500" y="165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154636</xdr:rowOff>
    </xdr:from>
    <xdr:ext cx="534377" cy="259045"/>
    <xdr:sp macro="" textlink="">
      <xdr:nvSpPr>
        <xdr:cNvPr id="704" name="テキスト ボックス 703"/>
        <xdr:cNvSpPr txBox="1"/>
      </xdr:nvSpPr>
      <xdr:spPr>
        <a:xfrm>
          <a:off x="12547111" y="1661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130986</xdr:rowOff>
    </xdr:from>
    <xdr:to>
      <xdr:col>23</xdr:col>
      <xdr:colOff>568325</xdr:colOff>
      <xdr:row>96</xdr:row>
      <xdr:rowOff>61136</xdr:rowOff>
    </xdr:to>
    <xdr:sp macro="" textlink="">
      <xdr:nvSpPr>
        <xdr:cNvPr id="710" name="円/楕円 709"/>
        <xdr:cNvSpPr/>
      </xdr:nvSpPr>
      <xdr:spPr>
        <a:xfrm>
          <a:off x="16268700" y="1641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153863</xdr:rowOff>
    </xdr:from>
    <xdr:ext cx="534377" cy="259045"/>
    <xdr:sp macro="" textlink="">
      <xdr:nvSpPr>
        <xdr:cNvPr id="711" name="公債費該当値テキスト"/>
        <xdr:cNvSpPr txBox="1"/>
      </xdr:nvSpPr>
      <xdr:spPr>
        <a:xfrm>
          <a:off x="16370300" y="1627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71,977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45031</xdr:rowOff>
    </xdr:from>
    <xdr:to>
      <xdr:col>22</xdr:col>
      <xdr:colOff>415925</xdr:colOff>
      <xdr:row>95</xdr:row>
      <xdr:rowOff>146631</xdr:rowOff>
    </xdr:to>
    <xdr:sp macro="" textlink="">
      <xdr:nvSpPr>
        <xdr:cNvPr id="712" name="円/楕円 711"/>
        <xdr:cNvSpPr/>
      </xdr:nvSpPr>
      <xdr:spPr>
        <a:xfrm>
          <a:off x="15430500" y="163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163158</xdr:rowOff>
    </xdr:from>
    <xdr:ext cx="534377" cy="259045"/>
    <xdr:sp macro="" textlink="">
      <xdr:nvSpPr>
        <xdr:cNvPr id="713" name="テキスト ボックス 712"/>
        <xdr:cNvSpPr txBox="1"/>
      </xdr:nvSpPr>
      <xdr:spPr>
        <a:xfrm>
          <a:off x="15214111" y="1610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83,257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47797</xdr:rowOff>
    </xdr:from>
    <xdr:to>
      <xdr:col>21</xdr:col>
      <xdr:colOff>212725</xdr:colOff>
      <xdr:row>95</xdr:row>
      <xdr:rowOff>149397</xdr:rowOff>
    </xdr:to>
    <xdr:sp macro="" textlink="">
      <xdr:nvSpPr>
        <xdr:cNvPr id="714" name="円/楕円 713"/>
        <xdr:cNvSpPr/>
      </xdr:nvSpPr>
      <xdr:spPr>
        <a:xfrm>
          <a:off x="14541500" y="163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165924</xdr:rowOff>
    </xdr:from>
    <xdr:ext cx="534377" cy="259045"/>
    <xdr:sp macro="" textlink="">
      <xdr:nvSpPr>
        <xdr:cNvPr id="715" name="テキスト ボックス 714"/>
        <xdr:cNvSpPr txBox="1"/>
      </xdr:nvSpPr>
      <xdr:spPr>
        <a:xfrm>
          <a:off x="14325111" y="1611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82,894</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112804</xdr:rowOff>
    </xdr:from>
    <xdr:to>
      <xdr:col>20</xdr:col>
      <xdr:colOff>9525</xdr:colOff>
      <xdr:row>95</xdr:row>
      <xdr:rowOff>42954</xdr:rowOff>
    </xdr:to>
    <xdr:sp macro="" textlink="">
      <xdr:nvSpPr>
        <xdr:cNvPr id="716" name="円/楕円 715"/>
        <xdr:cNvSpPr/>
      </xdr:nvSpPr>
      <xdr:spPr>
        <a:xfrm>
          <a:off x="13652500" y="1622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59481</xdr:rowOff>
    </xdr:from>
    <xdr:ext cx="534377" cy="259045"/>
    <xdr:sp macro="" textlink="">
      <xdr:nvSpPr>
        <xdr:cNvPr id="717" name="テキスト ボックス 716"/>
        <xdr:cNvSpPr txBox="1"/>
      </xdr:nvSpPr>
      <xdr:spPr>
        <a:xfrm>
          <a:off x="13436111" y="1600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96,863</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44728</xdr:rowOff>
    </xdr:from>
    <xdr:to>
      <xdr:col>18</xdr:col>
      <xdr:colOff>492125</xdr:colOff>
      <xdr:row>94</xdr:row>
      <xdr:rowOff>146328</xdr:rowOff>
    </xdr:to>
    <xdr:sp macro="" textlink="">
      <xdr:nvSpPr>
        <xdr:cNvPr id="718" name="円/楕円 717"/>
        <xdr:cNvSpPr/>
      </xdr:nvSpPr>
      <xdr:spPr>
        <a:xfrm>
          <a:off x="12763500" y="1616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162855</xdr:rowOff>
    </xdr:from>
    <xdr:ext cx="599010" cy="259045"/>
    <xdr:sp macro="" textlink="">
      <xdr:nvSpPr>
        <xdr:cNvPr id="719" name="テキスト ボックス 718"/>
        <xdr:cNvSpPr txBox="1"/>
      </xdr:nvSpPr>
      <xdr:spPr>
        <a:xfrm>
          <a:off x="12514794" y="1593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35</xdr:row>
      <xdr:rowOff>4445</xdr:rowOff>
    </xdr:from>
    <xdr:to>
      <xdr:col>32</xdr:col>
      <xdr:colOff>186689</xdr:colOff>
      <xdr:row>39</xdr:row>
      <xdr:rowOff>44450</xdr:rowOff>
    </xdr:to>
    <xdr:cxnSp macro="">
      <xdr:nvCxnSpPr>
        <xdr:cNvPr id="743" name="直線コネクタ 742"/>
        <xdr:cNvCxnSpPr/>
      </xdr:nvCxnSpPr>
      <xdr:spPr>
        <a:xfrm flipV="1">
          <a:off x="22159595" y="6005195"/>
          <a:ext cx="1269" cy="725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63339</xdr:rowOff>
    </xdr:from>
    <xdr:ext cx="249299" cy="259045"/>
    <xdr:sp macro="" textlink="">
      <xdr:nvSpPr>
        <xdr:cNvPr id="744" name="諸支出金最小値テキスト"/>
        <xdr:cNvSpPr txBox="1"/>
      </xdr:nvSpPr>
      <xdr:spPr>
        <a:xfrm>
          <a:off x="22212300" y="6749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33</xdr:row>
      <xdr:rowOff>122572</xdr:rowOff>
    </xdr:from>
    <xdr:ext cx="469744" cy="259045"/>
    <xdr:sp macro="" textlink="">
      <xdr:nvSpPr>
        <xdr:cNvPr id="746" name="諸支出金最大値テキスト"/>
        <xdr:cNvSpPr txBox="1"/>
      </xdr:nvSpPr>
      <xdr:spPr>
        <a:xfrm>
          <a:off x="22212300" y="578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9,525</a:t>
          </a:r>
          <a:endParaRPr kumimoji="1" lang="ja-JP" altLang="en-US" sz="1000" b="1">
            <a:latin typeface="ＭＳ Ｐゴシック"/>
          </a:endParaRPr>
        </a:p>
      </xdr:txBody>
    </xdr:sp>
    <xdr:clientData/>
  </xdr:oneCellAnchor>
  <xdr:twoCellAnchor>
    <xdr:from>
      <xdr:col>32</xdr:col>
      <xdr:colOff>98425</xdr:colOff>
      <xdr:row>35</xdr:row>
      <xdr:rowOff>4445</xdr:rowOff>
    </xdr:from>
    <xdr:to>
      <xdr:col>32</xdr:col>
      <xdr:colOff>276225</xdr:colOff>
      <xdr:row>35</xdr:row>
      <xdr:rowOff>4445</xdr:rowOff>
    </xdr:to>
    <xdr:cxnSp macro="">
      <xdr:nvCxnSpPr>
        <xdr:cNvPr id="747" name="直線コネクタ 746"/>
        <xdr:cNvCxnSpPr/>
      </xdr:nvCxnSpPr>
      <xdr:spPr>
        <a:xfrm>
          <a:off x="22072600" y="600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70206</xdr:rowOff>
    </xdr:from>
    <xdr:to>
      <xdr:col>32</xdr:col>
      <xdr:colOff>187325</xdr:colOff>
      <xdr:row>39</xdr:row>
      <xdr:rowOff>44450</xdr:rowOff>
    </xdr:to>
    <xdr:cxnSp macro="">
      <xdr:nvCxnSpPr>
        <xdr:cNvPr id="748" name="直線コネクタ 747"/>
        <xdr:cNvCxnSpPr/>
      </xdr:nvCxnSpPr>
      <xdr:spPr>
        <a:xfrm>
          <a:off x="21323300" y="5385156"/>
          <a:ext cx="838200" cy="134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152239</xdr:rowOff>
    </xdr:from>
    <xdr:ext cx="378565" cy="259045"/>
    <xdr:sp macro="" textlink="">
      <xdr:nvSpPr>
        <xdr:cNvPr id="749" name="諸支出金平均値テキスト"/>
        <xdr:cNvSpPr txBox="1"/>
      </xdr:nvSpPr>
      <xdr:spPr>
        <a:xfrm>
          <a:off x="22212300" y="64958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129362</xdr:rowOff>
    </xdr:from>
    <xdr:to>
      <xdr:col>32</xdr:col>
      <xdr:colOff>238125</xdr:colOff>
      <xdr:row>39</xdr:row>
      <xdr:rowOff>59512</xdr:rowOff>
    </xdr:to>
    <xdr:sp macro="" textlink="">
      <xdr:nvSpPr>
        <xdr:cNvPr id="750" name="フローチャート : 判断 749"/>
        <xdr:cNvSpPr/>
      </xdr:nvSpPr>
      <xdr:spPr>
        <a:xfrm>
          <a:off x="22110700" y="66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70206</xdr:rowOff>
    </xdr:from>
    <xdr:to>
      <xdr:col>31</xdr:col>
      <xdr:colOff>34925</xdr:colOff>
      <xdr:row>39</xdr:row>
      <xdr:rowOff>44450</xdr:rowOff>
    </xdr:to>
    <xdr:cxnSp macro="">
      <xdr:nvCxnSpPr>
        <xdr:cNvPr id="751" name="直線コネクタ 750"/>
        <xdr:cNvCxnSpPr/>
      </xdr:nvCxnSpPr>
      <xdr:spPr>
        <a:xfrm flipV="1">
          <a:off x="20434300" y="5385156"/>
          <a:ext cx="889000" cy="134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148489</xdr:rowOff>
    </xdr:from>
    <xdr:to>
      <xdr:col>31</xdr:col>
      <xdr:colOff>85725</xdr:colOff>
      <xdr:row>39</xdr:row>
      <xdr:rowOff>78639</xdr:rowOff>
    </xdr:to>
    <xdr:sp macro="" textlink="">
      <xdr:nvSpPr>
        <xdr:cNvPr id="752" name="フローチャート : 判断 751"/>
        <xdr:cNvSpPr/>
      </xdr:nvSpPr>
      <xdr:spPr>
        <a:xfrm>
          <a:off x="21272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69766</xdr:rowOff>
    </xdr:from>
    <xdr:ext cx="378565" cy="259045"/>
    <xdr:sp macro="" textlink="">
      <xdr:nvSpPr>
        <xdr:cNvPr id="753" name="テキスト ボックス 752"/>
        <xdr:cNvSpPr txBox="1"/>
      </xdr:nvSpPr>
      <xdr:spPr>
        <a:xfrm>
          <a:off x="21134017" y="675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158852</xdr:rowOff>
    </xdr:from>
    <xdr:to>
      <xdr:col>29</xdr:col>
      <xdr:colOff>568325</xdr:colOff>
      <xdr:row>39</xdr:row>
      <xdr:rowOff>89002</xdr:rowOff>
    </xdr:to>
    <xdr:sp macro="" textlink="">
      <xdr:nvSpPr>
        <xdr:cNvPr id="755" name="フローチャート : 判断 754"/>
        <xdr:cNvSpPr/>
      </xdr:nvSpPr>
      <xdr:spPr>
        <a:xfrm>
          <a:off x="20383500" y="66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105529</xdr:rowOff>
    </xdr:from>
    <xdr:ext cx="313932" cy="259045"/>
    <xdr:sp macro="" textlink="">
      <xdr:nvSpPr>
        <xdr:cNvPr id="756" name="テキスト ボックス 755"/>
        <xdr:cNvSpPr txBox="1"/>
      </xdr:nvSpPr>
      <xdr:spPr>
        <a:xfrm>
          <a:off x="20277333" y="64491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161747</xdr:rowOff>
    </xdr:from>
    <xdr:to>
      <xdr:col>28</xdr:col>
      <xdr:colOff>365125</xdr:colOff>
      <xdr:row>39</xdr:row>
      <xdr:rowOff>91897</xdr:rowOff>
    </xdr:to>
    <xdr:sp macro="" textlink="">
      <xdr:nvSpPr>
        <xdr:cNvPr id="758" name="フローチャート : 判断 757"/>
        <xdr:cNvSpPr/>
      </xdr:nvSpPr>
      <xdr:spPr>
        <a:xfrm>
          <a:off x="19494500" y="66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108424</xdr:rowOff>
    </xdr:from>
    <xdr:ext cx="313932" cy="259045"/>
    <xdr:sp macro="" textlink="">
      <xdr:nvSpPr>
        <xdr:cNvPr id="759" name="テキスト ボックス 758"/>
        <xdr:cNvSpPr txBox="1"/>
      </xdr:nvSpPr>
      <xdr:spPr>
        <a:xfrm>
          <a:off x="19388333" y="64520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158166</xdr:rowOff>
    </xdr:from>
    <xdr:to>
      <xdr:col>27</xdr:col>
      <xdr:colOff>161925</xdr:colOff>
      <xdr:row>39</xdr:row>
      <xdr:rowOff>88316</xdr:rowOff>
    </xdr:to>
    <xdr:sp macro="" textlink="">
      <xdr:nvSpPr>
        <xdr:cNvPr id="760" name="フローチャート : 判断 759"/>
        <xdr:cNvSpPr/>
      </xdr:nvSpPr>
      <xdr:spPr>
        <a:xfrm>
          <a:off x="18605500" y="667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104843</xdr:rowOff>
    </xdr:from>
    <xdr:ext cx="313932" cy="259045"/>
    <xdr:sp macro="" textlink="">
      <xdr:nvSpPr>
        <xdr:cNvPr id="761" name="テキスト ボックス 760"/>
        <xdr:cNvSpPr txBox="1"/>
      </xdr:nvSpPr>
      <xdr:spPr>
        <a:xfrm>
          <a:off x="18499333" y="64484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107789</xdr:rowOff>
    </xdr:from>
    <xdr:ext cx="249299" cy="259045"/>
    <xdr:sp macro="" textlink="">
      <xdr:nvSpPr>
        <xdr:cNvPr id="768" name="諸支出金該当値テキスト"/>
        <xdr:cNvSpPr txBox="1"/>
      </xdr:nvSpPr>
      <xdr:spPr>
        <a:xfrm>
          <a:off x="22212300" y="662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31</xdr:row>
      <xdr:rowOff>19406</xdr:rowOff>
    </xdr:from>
    <xdr:to>
      <xdr:col>31</xdr:col>
      <xdr:colOff>85725</xdr:colOff>
      <xdr:row>31</xdr:row>
      <xdr:rowOff>121006</xdr:rowOff>
    </xdr:to>
    <xdr:sp macro="" textlink="">
      <xdr:nvSpPr>
        <xdr:cNvPr id="769" name="円/楕円 768"/>
        <xdr:cNvSpPr/>
      </xdr:nvSpPr>
      <xdr:spPr>
        <a:xfrm>
          <a:off x="21272500" y="533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29</xdr:row>
      <xdr:rowOff>137533</xdr:rowOff>
    </xdr:from>
    <xdr:ext cx="534377" cy="259045"/>
    <xdr:sp macro="" textlink="">
      <xdr:nvSpPr>
        <xdr:cNvPr id="770" name="テキスト ボックス 769"/>
        <xdr:cNvSpPr txBox="1"/>
      </xdr:nvSpPr>
      <xdr:spPr>
        <a:xfrm>
          <a:off x="21056111" y="510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総務費は、住民一人当たり</a:t>
          </a:r>
          <a:r>
            <a:rPr kumimoji="1" lang="en-US" altLang="ja-JP" sz="1300">
              <a:latin typeface="ＭＳ Ｐゴシック"/>
            </a:rPr>
            <a:t>112,056</a:t>
          </a:r>
          <a:r>
            <a:rPr kumimoji="1" lang="ja-JP" altLang="en-US" sz="1300">
              <a:latin typeface="ＭＳ Ｐゴシック"/>
            </a:rPr>
            <a:t>円となっている。光ケーブルの維持管理経費や地籍調査事業、基金の積立などにより、類似団体平均値より住民一人あたりの金額が多くなっている。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徳島県東みよし町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財政調整基金への積立や純繰越金の確保を継続して行っており、標準財政規模に対する財政調整基金残高及び実質収支額の合計比率は、年々上昇している。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今後も、歳入確保や歳出削減により、引き続き基金への積立や純繰越金の確保に努める。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徳島県東みよし町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本町は、全ての会計で黒字となっている。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また、一般会計については、平成２１年度以降、一定程度の純繰越金を確保することができている。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8634295</v>
      </c>
      <c r="BO4" s="379"/>
      <c r="BP4" s="379"/>
      <c r="BQ4" s="379"/>
      <c r="BR4" s="379"/>
      <c r="BS4" s="379"/>
      <c r="BT4" s="379"/>
      <c r="BU4" s="380"/>
      <c r="BV4" s="378">
        <v>9370454</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10.6</v>
      </c>
      <c r="CU4" s="385"/>
      <c r="CV4" s="385"/>
      <c r="CW4" s="385"/>
      <c r="CX4" s="385"/>
      <c r="CY4" s="385"/>
      <c r="CZ4" s="385"/>
      <c r="DA4" s="386"/>
      <c r="DB4" s="384">
        <v>8.3000000000000007</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7970108</v>
      </c>
      <c r="BO5" s="416"/>
      <c r="BP5" s="416"/>
      <c r="BQ5" s="416"/>
      <c r="BR5" s="416"/>
      <c r="BS5" s="416"/>
      <c r="BT5" s="416"/>
      <c r="BU5" s="417"/>
      <c r="BV5" s="415">
        <v>8832316</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84</v>
      </c>
      <c r="CU5" s="413"/>
      <c r="CV5" s="413"/>
      <c r="CW5" s="413"/>
      <c r="CX5" s="413"/>
      <c r="CY5" s="413"/>
      <c r="CZ5" s="413"/>
      <c r="DA5" s="414"/>
      <c r="DB5" s="412">
        <v>88.2</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664187</v>
      </c>
      <c r="BO6" s="416"/>
      <c r="BP6" s="416"/>
      <c r="BQ6" s="416"/>
      <c r="BR6" s="416"/>
      <c r="BS6" s="416"/>
      <c r="BT6" s="416"/>
      <c r="BU6" s="417"/>
      <c r="BV6" s="415">
        <v>538138</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88.5</v>
      </c>
      <c r="CU6" s="453"/>
      <c r="CV6" s="453"/>
      <c r="CW6" s="453"/>
      <c r="CX6" s="453"/>
      <c r="CY6" s="453"/>
      <c r="CZ6" s="453"/>
      <c r="DA6" s="454"/>
      <c r="DB6" s="452">
        <v>93.3</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115940</v>
      </c>
      <c r="BO7" s="416"/>
      <c r="BP7" s="416"/>
      <c r="BQ7" s="416"/>
      <c r="BR7" s="416"/>
      <c r="BS7" s="416"/>
      <c r="BT7" s="416"/>
      <c r="BU7" s="417"/>
      <c r="BV7" s="415">
        <v>110080</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5171750</v>
      </c>
      <c r="CU7" s="416"/>
      <c r="CV7" s="416"/>
      <c r="CW7" s="416"/>
      <c r="CX7" s="416"/>
      <c r="CY7" s="416"/>
      <c r="CZ7" s="416"/>
      <c r="DA7" s="417"/>
      <c r="DB7" s="415">
        <v>5172244</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548247</v>
      </c>
      <c r="BO8" s="416"/>
      <c r="BP8" s="416"/>
      <c r="BQ8" s="416"/>
      <c r="BR8" s="416"/>
      <c r="BS8" s="416"/>
      <c r="BT8" s="416"/>
      <c r="BU8" s="417"/>
      <c r="BV8" s="415">
        <v>428058</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v>
      </c>
      <c r="CU8" s="456"/>
      <c r="CV8" s="456"/>
      <c r="CW8" s="456"/>
      <c r="CX8" s="456"/>
      <c r="CY8" s="456"/>
      <c r="CZ8" s="456"/>
      <c r="DA8" s="457"/>
      <c r="DB8" s="455">
        <v>0.3</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14638</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120189</v>
      </c>
      <c r="BO9" s="416"/>
      <c r="BP9" s="416"/>
      <c r="BQ9" s="416"/>
      <c r="BR9" s="416"/>
      <c r="BS9" s="416"/>
      <c r="BT9" s="416"/>
      <c r="BU9" s="417"/>
      <c r="BV9" s="415">
        <v>-56938</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16.600000000000001</v>
      </c>
      <c r="CU9" s="413"/>
      <c r="CV9" s="413"/>
      <c r="CW9" s="413"/>
      <c r="CX9" s="413"/>
      <c r="CY9" s="413"/>
      <c r="CZ9" s="413"/>
      <c r="DA9" s="414"/>
      <c r="DB9" s="412">
        <v>18.3</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15044</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201656</v>
      </c>
      <c r="BO10" s="416"/>
      <c r="BP10" s="416"/>
      <c r="BQ10" s="416"/>
      <c r="BR10" s="416"/>
      <c r="BS10" s="416"/>
      <c r="BT10" s="416"/>
      <c r="BU10" s="417"/>
      <c r="BV10" s="415">
        <v>424431</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v>11500</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14943</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267426</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14852</v>
      </c>
      <c r="S13" s="497"/>
      <c r="T13" s="497"/>
      <c r="U13" s="497"/>
      <c r="V13" s="498"/>
      <c r="W13" s="431" t="s">
        <v>120</v>
      </c>
      <c r="X13" s="432"/>
      <c r="Y13" s="432"/>
      <c r="Z13" s="432"/>
      <c r="AA13" s="432"/>
      <c r="AB13" s="422"/>
      <c r="AC13" s="466">
        <v>620</v>
      </c>
      <c r="AD13" s="467"/>
      <c r="AE13" s="467"/>
      <c r="AF13" s="467"/>
      <c r="AG13" s="506"/>
      <c r="AH13" s="466">
        <v>843</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321845</v>
      </c>
      <c r="BO13" s="416"/>
      <c r="BP13" s="416"/>
      <c r="BQ13" s="416"/>
      <c r="BR13" s="416"/>
      <c r="BS13" s="416"/>
      <c r="BT13" s="416"/>
      <c r="BU13" s="417"/>
      <c r="BV13" s="415">
        <v>111567</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7</v>
      </c>
      <c r="CU13" s="413"/>
      <c r="CV13" s="413"/>
      <c r="CW13" s="413"/>
      <c r="CX13" s="413"/>
      <c r="CY13" s="413"/>
      <c r="CZ13" s="413"/>
      <c r="DA13" s="414"/>
      <c r="DB13" s="412">
        <v>9</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124</v>
      </c>
      <c r="M14" s="494"/>
      <c r="N14" s="494"/>
      <c r="O14" s="494"/>
      <c r="P14" s="494"/>
      <c r="Q14" s="495"/>
      <c r="R14" s="496">
        <v>15141</v>
      </c>
      <c r="S14" s="497"/>
      <c r="T14" s="497"/>
      <c r="U14" s="497"/>
      <c r="V14" s="498"/>
      <c r="W14" s="405"/>
      <c r="X14" s="406"/>
      <c r="Y14" s="406"/>
      <c r="Z14" s="406"/>
      <c r="AA14" s="406"/>
      <c r="AB14" s="395"/>
      <c r="AC14" s="499">
        <v>9.4</v>
      </c>
      <c r="AD14" s="500"/>
      <c r="AE14" s="500"/>
      <c r="AF14" s="500"/>
      <c r="AG14" s="501"/>
      <c r="AH14" s="499">
        <v>11.4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15050</v>
      </c>
      <c r="S15" s="497"/>
      <c r="T15" s="497"/>
      <c r="U15" s="497"/>
      <c r="V15" s="498"/>
      <c r="W15" s="431" t="s">
        <v>126</v>
      </c>
      <c r="X15" s="432"/>
      <c r="Y15" s="432"/>
      <c r="Z15" s="432"/>
      <c r="AA15" s="432"/>
      <c r="AB15" s="422"/>
      <c r="AC15" s="466">
        <v>1751</v>
      </c>
      <c r="AD15" s="467"/>
      <c r="AE15" s="467"/>
      <c r="AF15" s="467"/>
      <c r="AG15" s="506"/>
      <c r="AH15" s="466">
        <v>2059</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1300640</v>
      </c>
      <c r="BO15" s="379"/>
      <c r="BP15" s="379"/>
      <c r="BQ15" s="379"/>
      <c r="BR15" s="379"/>
      <c r="BS15" s="379"/>
      <c r="BT15" s="379"/>
      <c r="BU15" s="380"/>
      <c r="BV15" s="378">
        <v>1232882</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26.5</v>
      </c>
      <c r="AD16" s="500"/>
      <c r="AE16" s="500"/>
      <c r="AF16" s="500"/>
      <c r="AG16" s="501"/>
      <c r="AH16" s="499">
        <v>27.9</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4185709</v>
      </c>
      <c r="BO16" s="416"/>
      <c r="BP16" s="416"/>
      <c r="BQ16" s="416"/>
      <c r="BR16" s="416"/>
      <c r="BS16" s="416"/>
      <c r="BT16" s="416"/>
      <c r="BU16" s="417"/>
      <c r="BV16" s="415">
        <v>4070664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4248</v>
      </c>
      <c r="AD17" s="467"/>
      <c r="AE17" s="467"/>
      <c r="AF17" s="467"/>
      <c r="AG17" s="506"/>
      <c r="AH17" s="466">
        <v>4347</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1621228</v>
      </c>
      <c r="BO17" s="416"/>
      <c r="BP17" s="416"/>
      <c r="BQ17" s="416"/>
      <c r="BR17" s="416"/>
      <c r="BS17" s="416"/>
      <c r="BT17" s="416"/>
      <c r="BU17" s="417"/>
      <c r="BV17" s="415">
        <v>1555875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135</v>
      </c>
      <c r="C18" s="458"/>
      <c r="D18" s="458"/>
      <c r="E18" s="527"/>
      <c r="F18" s="527"/>
      <c r="G18" s="527"/>
      <c r="H18" s="527"/>
      <c r="I18" s="527"/>
      <c r="J18" s="527"/>
      <c r="K18" s="527"/>
      <c r="L18" s="528">
        <v>122.48</v>
      </c>
      <c r="M18" s="528"/>
      <c r="N18" s="528"/>
      <c r="O18" s="528"/>
      <c r="P18" s="528"/>
      <c r="Q18" s="528"/>
      <c r="R18" s="529"/>
      <c r="S18" s="529"/>
      <c r="T18" s="529"/>
      <c r="U18" s="529"/>
      <c r="V18" s="530"/>
      <c r="W18" s="433"/>
      <c r="X18" s="434"/>
      <c r="Y18" s="434"/>
      <c r="Z18" s="434"/>
      <c r="AA18" s="434"/>
      <c r="AB18" s="425"/>
      <c r="AC18" s="531">
        <v>64.2</v>
      </c>
      <c r="AD18" s="532"/>
      <c r="AE18" s="532"/>
      <c r="AF18" s="532"/>
      <c r="AG18" s="533"/>
      <c r="AH18" s="531">
        <v>58.9</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4471383</v>
      </c>
      <c r="BO18" s="416"/>
      <c r="BP18" s="416"/>
      <c r="BQ18" s="416"/>
      <c r="BR18" s="416"/>
      <c r="BS18" s="416"/>
      <c r="BT18" s="416"/>
      <c r="BU18" s="417"/>
      <c r="BV18" s="415">
        <v>4652161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137</v>
      </c>
      <c r="C19" s="458"/>
      <c r="D19" s="458"/>
      <c r="E19" s="527"/>
      <c r="F19" s="527"/>
      <c r="G19" s="527"/>
      <c r="H19" s="527"/>
      <c r="I19" s="527"/>
      <c r="J19" s="527"/>
      <c r="K19" s="527"/>
      <c r="L19" s="535">
        <v>120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6348057</v>
      </c>
      <c r="BO19" s="416"/>
      <c r="BP19" s="416"/>
      <c r="BQ19" s="416"/>
      <c r="BR19" s="416"/>
      <c r="BS19" s="416"/>
      <c r="BT19" s="416"/>
      <c r="BU19" s="417"/>
      <c r="BV19" s="415">
        <v>6832527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139</v>
      </c>
      <c r="C20" s="458"/>
      <c r="D20" s="458"/>
      <c r="E20" s="527"/>
      <c r="F20" s="527"/>
      <c r="G20" s="527"/>
      <c r="H20" s="527"/>
      <c r="I20" s="527"/>
      <c r="J20" s="527"/>
      <c r="K20" s="527"/>
      <c r="L20" s="535">
        <v>5325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10073426</v>
      </c>
      <c r="BO23" s="416"/>
      <c r="BP23" s="416"/>
      <c r="BQ23" s="416"/>
      <c r="BR23" s="416"/>
      <c r="BS23" s="416"/>
      <c r="BT23" s="416"/>
      <c r="BU23" s="417"/>
      <c r="BV23" s="415">
        <v>10121224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148</v>
      </c>
      <c r="F24" s="445"/>
      <c r="G24" s="445"/>
      <c r="H24" s="445"/>
      <c r="I24" s="445"/>
      <c r="J24" s="445"/>
      <c r="K24" s="446"/>
      <c r="L24" s="466">
        <v>1</v>
      </c>
      <c r="M24" s="467"/>
      <c r="N24" s="467"/>
      <c r="O24" s="467"/>
      <c r="P24" s="506"/>
      <c r="Q24" s="466">
        <v>7430</v>
      </c>
      <c r="R24" s="467"/>
      <c r="S24" s="467"/>
      <c r="T24" s="467"/>
      <c r="U24" s="467"/>
      <c r="V24" s="506"/>
      <c r="W24" s="561"/>
      <c r="X24" s="549"/>
      <c r="Y24" s="550"/>
      <c r="Z24" s="465" t="s">
        <v>149</v>
      </c>
      <c r="AA24" s="445"/>
      <c r="AB24" s="445"/>
      <c r="AC24" s="445"/>
      <c r="AD24" s="445"/>
      <c r="AE24" s="445"/>
      <c r="AF24" s="445"/>
      <c r="AG24" s="446"/>
      <c r="AH24" s="466">
        <v>139</v>
      </c>
      <c r="AI24" s="467"/>
      <c r="AJ24" s="467"/>
      <c r="AK24" s="467"/>
      <c r="AL24" s="506"/>
      <c r="AM24" s="466">
        <v>454808</v>
      </c>
      <c r="AN24" s="467"/>
      <c r="AO24" s="467"/>
      <c r="AP24" s="467"/>
      <c r="AQ24" s="467"/>
      <c r="AR24" s="506"/>
      <c r="AS24" s="466">
        <v>3272</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4789285</v>
      </c>
      <c r="BO24" s="416"/>
      <c r="BP24" s="416"/>
      <c r="BQ24" s="416"/>
      <c r="BR24" s="416"/>
      <c r="BS24" s="416"/>
      <c r="BT24" s="416"/>
      <c r="BU24" s="417"/>
      <c r="BV24" s="415">
        <v>5169928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151</v>
      </c>
      <c r="F25" s="445"/>
      <c r="G25" s="445"/>
      <c r="H25" s="445"/>
      <c r="I25" s="445"/>
      <c r="J25" s="445"/>
      <c r="K25" s="446"/>
      <c r="L25" s="466">
        <v>2</v>
      </c>
      <c r="M25" s="467"/>
      <c r="N25" s="467"/>
      <c r="O25" s="467"/>
      <c r="P25" s="506"/>
      <c r="Q25" s="466">
        <v>5950</v>
      </c>
      <c r="R25" s="467"/>
      <c r="S25" s="467"/>
      <c r="T25" s="467"/>
      <c r="U25" s="467"/>
      <c r="V25" s="506"/>
      <c r="W25" s="561"/>
      <c r="X25" s="549"/>
      <c r="Y25" s="550"/>
      <c r="Z25" s="465" t="s">
        <v>152</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50738</v>
      </c>
      <c r="BO25" s="379"/>
      <c r="BP25" s="379"/>
      <c r="BQ25" s="379"/>
      <c r="BR25" s="379"/>
      <c r="BS25" s="379"/>
      <c r="BT25" s="379"/>
      <c r="BU25" s="380"/>
      <c r="BV25" s="378">
        <v>64590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154</v>
      </c>
      <c r="F26" s="445"/>
      <c r="G26" s="445"/>
      <c r="H26" s="445"/>
      <c r="I26" s="445"/>
      <c r="J26" s="445"/>
      <c r="K26" s="446"/>
      <c r="L26" s="466">
        <v>1</v>
      </c>
      <c r="M26" s="467"/>
      <c r="N26" s="467"/>
      <c r="O26" s="467"/>
      <c r="P26" s="506"/>
      <c r="Q26" s="466">
        <v>5500</v>
      </c>
      <c r="R26" s="467"/>
      <c r="S26" s="467"/>
      <c r="T26" s="467"/>
      <c r="U26" s="467"/>
      <c r="V26" s="506"/>
      <c r="W26" s="561"/>
      <c r="X26" s="549"/>
      <c r="Y26" s="550"/>
      <c r="Z26" s="465" t="s">
        <v>155</v>
      </c>
      <c r="AA26" s="571"/>
      <c r="AB26" s="571"/>
      <c r="AC26" s="571"/>
      <c r="AD26" s="571"/>
      <c r="AE26" s="571"/>
      <c r="AF26" s="571"/>
      <c r="AG26" s="572"/>
      <c r="AH26" s="466">
        <v>7</v>
      </c>
      <c r="AI26" s="467"/>
      <c r="AJ26" s="467"/>
      <c r="AK26" s="467"/>
      <c r="AL26" s="506"/>
      <c r="AM26" s="466">
        <v>25830</v>
      </c>
      <c r="AN26" s="467"/>
      <c r="AO26" s="467"/>
      <c r="AP26" s="467"/>
      <c r="AQ26" s="467"/>
      <c r="AR26" s="506"/>
      <c r="AS26" s="466">
        <v>3690</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157</v>
      </c>
      <c r="F27" s="445"/>
      <c r="G27" s="445"/>
      <c r="H27" s="445"/>
      <c r="I27" s="445"/>
      <c r="J27" s="445"/>
      <c r="K27" s="446"/>
      <c r="L27" s="466">
        <v>1</v>
      </c>
      <c r="M27" s="467"/>
      <c r="N27" s="467"/>
      <c r="O27" s="467"/>
      <c r="P27" s="506"/>
      <c r="Q27" s="466">
        <v>2770</v>
      </c>
      <c r="R27" s="467"/>
      <c r="S27" s="467"/>
      <c r="T27" s="467"/>
      <c r="U27" s="467"/>
      <c r="V27" s="506"/>
      <c r="W27" s="561"/>
      <c r="X27" s="549"/>
      <c r="Y27" s="550"/>
      <c r="Z27" s="465" t="s">
        <v>158</v>
      </c>
      <c r="AA27" s="445"/>
      <c r="AB27" s="445"/>
      <c r="AC27" s="445"/>
      <c r="AD27" s="445"/>
      <c r="AE27" s="445"/>
      <c r="AF27" s="445"/>
      <c r="AG27" s="446"/>
      <c r="AH27" s="466">
        <v>7</v>
      </c>
      <c r="AI27" s="467"/>
      <c r="AJ27" s="467"/>
      <c r="AK27" s="467"/>
      <c r="AL27" s="506"/>
      <c r="AM27" s="466">
        <v>27503</v>
      </c>
      <c r="AN27" s="467"/>
      <c r="AO27" s="467"/>
      <c r="AP27" s="467"/>
      <c r="AQ27" s="467"/>
      <c r="AR27" s="506"/>
      <c r="AS27" s="466">
        <v>3929</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t="s">
        <v>117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160</v>
      </c>
      <c r="F28" s="445"/>
      <c r="G28" s="445"/>
      <c r="H28" s="445"/>
      <c r="I28" s="445"/>
      <c r="J28" s="445"/>
      <c r="K28" s="446"/>
      <c r="L28" s="466">
        <v>1</v>
      </c>
      <c r="M28" s="467"/>
      <c r="N28" s="467"/>
      <c r="O28" s="467"/>
      <c r="P28" s="506"/>
      <c r="Q28" s="466">
        <v>2330</v>
      </c>
      <c r="R28" s="467"/>
      <c r="S28" s="467"/>
      <c r="T28" s="467"/>
      <c r="U28" s="467"/>
      <c r="V28" s="506"/>
      <c r="W28" s="561"/>
      <c r="X28" s="549"/>
      <c r="Y28" s="550"/>
      <c r="Z28" s="465" t="s">
        <v>161</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2723311</v>
      </c>
      <c r="BO28" s="379"/>
      <c r="BP28" s="379"/>
      <c r="BQ28" s="379"/>
      <c r="BR28" s="379"/>
      <c r="BS28" s="379"/>
      <c r="BT28" s="379"/>
      <c r="BU28" s="380"/>
      <c r="BV28" s="378">
        <v>2521655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164</v>
      </c>
      <c r="F29" s="445"/>
      <c r="G29" s="445"/>
      <c r="H29" s="445"/>
      <c r="I29" s="445"/>
      <c r="J29" s="445"/>
      <c r="K29" s="446"/>
      <c r="L29" s="466">
        <v>14</v>
      </c>
      <c r="M29" s="467"/>
      <c r="N29" s="467"/>
      <c r="O29" s="467"/>
      <c r="P29" s="506"/>
      <c r="Q29" s="466">
        <v>1950</v>
      </c>
      <c r="R29" s="467"/>
      <c r="S29" s="467"/>
      <c r="T29" s="467"/>
      <c r="U29" s="467"/>
      <c r="V29" s="506"/>
      <c r="W29" s="562"/>
      <c r="X29" s="563"/>
      <c r="Y29" s="564"/>
      <c r="Z29" s="465" t="s">
        <v>165</v>
      </c>
      <c r="AA29" s="445"/>
      <c r="AB29" s="445"/>
      <c r="AC29" s="445"/>
      <c r="AD29" s="445"/>
      <c r="AE29" s="445"/>
      <c r="AF29" s="445"/>
      <c r="AG29" s="446"/>
      <c r="AH29" s="466">
        <v>146</v>
      </c>
      <c r="AI29" s="467"/>
      <c r="AJ29" s="467"/>
      <c r="AK29" s="467"/>
      <c r="AL29" s="506"/>
      <c r="AM29" s="466">
        <v>482311</v>
      </c>
      <c r="AN29" s="467"/>
      <c r="AO29" s="467"/>
      <c r="AP29" s="467"/>
      <c r="AQ29" s="467"/>
      <c r="AR29" s="506"/>
      <c r="AS29" s="466">
        <v>3304</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1832724</v>
      </c>
      <c r="BO29" s="416"/>
      <c r="BP29" s="416"/>
      <c r="BQ29" s="416"/>
      <c r="BR29" s="416"/>
      <c r="BS29" s="416"/>
      <c r="BT29" s="416"/>
      <c r="BU29" s="417"/>
      <c r="BV29" s="415">
        <v>1532318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98.1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1623105</v>
      </c>
      <c r="BO30" s="585"/>
      <c r="BP30" s="585"/>
      <c r="BQ30" s="585"/>
      <c r="BR30" s="585"/>
      <c r="BS30" s="585"/>
      <c r="BT30" s="585"/>
      <c r="BU30" s="586"/>
      <c r="BV30" s="584">
        <v>1631071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4</v>
      </c>
      <c r="AN34" s="596"/>
      <c r="AO34" s="597" t="str">
        <f>IF('各会計、関係団体の財政状況及び健全化判断比率'!B30="","",'各会計、関係団体の財政状況及び健全化判断比率'!B30)</f>
        <v>水道事業特別会計</v>
      </c>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IF('各会計、関係団体の財政状況及び健全化判断比率'!B31="","",'各会計、関係団体の財政状況及び健全化判断比率'!B31)</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徳島県市町村議会議員公務災害補償等組合（一般会計）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16</v>
      </c>
      <c r="CP34" s="596"/>
      <c r="CQ34" s="597" t="str">
        <f>IF('各会計、関係団体の財政状況及び健全化判断比率'!BS7="","",'各会計、関係団体の財政状況及び健全化判断比率'!BS7)</f>
        <v>吉野川オアシス</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後期高齢者医療事業特別会計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6</v>
      </c>
      <c r="BF35" s="596"/>
      <c r="BG35" s="597" t="str">
        <f>IF('各会計、関係団体の財政状況及び健全化判断比率'!B32="","",'各会計、関係団体の財政状況及び健全化判断比率'!B32)</f>
        <v>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徳島県市町村総合事務組合（一般会計）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徳島県市町村総合事務組合（滞納整理機構特別会計）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三好東部火葬場管理組合（一般会計）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みよし広域連合（一般会計）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みよし広域連合（介護保険特別会計）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みよし広域連合（三好地区広域振興整備事業特別会計）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14</v>
      </c>
      <c r="BX41" s="596"/>
      <c r="BY41" s="597" t="str">
        <f>IF('各会計、関係団体の財政状況及び健全化判断比率'!B75="","",'各会計、関係団体の財政状況及び健全化判断比率'!B75)</f>
        <v>徳島県後期高齢者医療広域連合（一般会計）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15</v>
      </c>
      <c r="BX42" s="596"/>
      <c r="BY42" s="597" t="str">
        <f>IF('各会計、関係団体の財政状況及び健全化判断比率'!B76="","",'各会計、関係団体の財政状況及び健全化判断比率'!B76)</f>
        <v>徳島県後期高齢者医療広域連合（後期高齢者医療事業会計）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81" t="s">
        <v>520</v>
      </c>
      <c r="D34" s="1181"/>
      <c r="E34" s="1182"/>
      <c r="F34" s="32">
        <v>8.58</v>
      </c>
      <c r="G34" s="33">
        <v>8.01</v>
      </c>
      <c r="H34" s="33">
        <v>9.33</v>
      </c>
      <c r="I34" s="33">
        <v>8.27</v>
      </c>
      <c r="J34" s="34">
        <v>10.6</v>
      </c>
      <c r="K34" s="22"/>
      <c r="L34" s="22"/>
      <c r="M34" s="22"/>
      <c r="N34" s="22"/>
      <c r="O34" s="22"/>
      <c r="P34" s="22"/>
    </row>
    <row r="35" spans="1:16" ht="39" customHeight="1" x14ac:dyDescent="0.15">
      <c r="A35" s="22"/>
      <c r="B35" s="35"/>
      <c r="C35" s="1175" t="s">
        <v>521</v>
      </c>
      <c r="D35" s="1176"/>
      <c r="E35" s="1177"/>
      <c r="F35" s="36">
        <v>4.07</v>
      </c>
      <c r="G35" s="37">
        <v>4.78</v>
      </c>
      <c r="H35" s="37">
        <v>5.34</v>
      </c>
      <c r="I35" s="37">
        <v>5.87</v>
      </c>
      <c r="J35" s="38">
        <v>6.28</v>
      </c>
      <c r="K35" s="22"/>
      <c r="L35" s="22"/>
      <c r="M35" s="22"/>
      <c r="N35" s="22"/>
      <c r="O35" s="22"/>
      <c r="P35" s="22"/>
    </row>
    <row r="36" spans="1:16" ht="39" customHeight="1" x14ac:dyDescent="0.15">
      <c r="A36" s="22"/>
      <c r="B36" s="35"/>
      <c r="C36" s="1175" t="s">
        <v>522</v>
      </c>
      <c r="D36" s="1176"/>
      <c r="E36" s="1177"/>
      <c r="F36" s="36">
        <v>3.32</v>
      </c>
      <c r="G36" s="37">
        <v>3.19</v>
      </c>
      <c r="H36" s="37">
        <v>2.63</v>
      </c>
      <c r="I36" s="37">
        <v>2.17</v>
      </c>
      <c r="J36" s="38">
        <v>1.84</v>
      </c>
      <c r="K36" s="22"/>
      <c r="L36" s="22"/>
      <c r="M36" s="22"/>
      <c r="N36" s="22"/>
      <c r="O36" s="22"/>
      <c r="P36" s="22"/>
    </row>
    <row r="37" spans="1:16" ht="39" customHeight="1" x14ac:dyDescent="0.15">
      <c r="A37" s="22"/>
      <c r="B37" s="35"/>
      <c r="C37" s="1175" t="s">
        <v>523</v>
      </c>
      <c r="D37" s="1176"/>
      <c r="E37" s="1177"/>
      <c r="F37" s="36">
        <v>0.57999999999999996</v>
      </c>
      <c r="G37" s="37">
        <v>0.82</v>
      </c>
      <c r="H37" s="37">
        <v>0.94</v>
      </c>
      <c r="I37" s="37">
        <v>1.38</v>
      </c>
      <c r="J37" s="38">
        <v>1.68</v>
      </c>
      <c r="K37" s="22"/>
      <c r="L37" s="22"/>
      <c r="M37" s="22"/>
      <c r="N37" s="22"/>
      <c r="O37" s="22"/>
      <c r="P37" s="22"/>
    </row>
    <row r="38" spans="1:16" ht="39" customHeight="1" x14ac:dyDescent="0.15">
      <c r="A38" s="22"/>
      <c r="B38" s="35"/>
      <c r="C38" s="1175" t="s">
        <v>524</v>
      </c>
      <c r="D38" s="1176"/>
      <c r="E38" s="1177"/>
      <c r="F38" s="36">
        <v>0.03</v>
      </c>
      <c r="G38" s="37">
        <v>0.04</v>
      </c>
      <c r="H38" s="37">
        <v>0.04</v>
      </c>
      <c r="I38" s="37">
        <v>0.01</v>
      </c>
      <c r="J38" s="38">
        <v>0.02</v>
      </c>
      <c r="K38" s="22"/>
      <c r="L38" s="22"/>
      <c r="M38" s="22"/>
      <c r="N38" s="22"/>
      <c r="O38" s="22"/>
      <c r="P38" s="22"/>
    </row>
    <row r="39" spans="1:16" ht="39" customHeight="1" x14ac:dyDescent="0.15">
      <c r="A39" s="22"/>
      <c r="B39" s="35"/>
      <c r="C39" s="1175" t="s">
        <v>525</v>
      </c>
      <c r="D39" s="1176"/>
      <c r="E39" s="1177"/>
      <c r="F39" s="36">
        <v>0.02</v>
      </c>
      <c r="G39" s="37">
        <v>0.02</v>
      </c>
      <c r="H39" s="37">
        <v>0.02</v>
      </c>
      <c r="I39" s="37">
        <v>0.01</v>
      </c>
      <c r="J39" s="38">
        <v>0.01</v>
      </c>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526</v>
      </c>
      <c r="D42" s="1176"/>
      <c r="E42" s="1177"/>
      <c r="F42" s="36" t="s">
        <v>475</v>
      </c>
      <c r="G42" s="37" t="s">
        <v>475</v>
      </c>
      <c r="H42" s="37" t="s">
        <v>475</v>
      </c>
      <c r="I42" s="37" t="s">
        <v>475</v>
      </c>
      <c r="J42" s="38" t="s">
        <v>475</v>
      </c>
      <c r="K42" s="22"/>
      <c r="L42" s="22"/>
      <c r="M42" s="22"/>
      <c r="N42" s="22"/>
      <c r="O42" s="22"/>
      <c r="P42" s="22"/>
    </row>
    <row r="43" spans="1:16" ht="39" customHeight="1" thickBot="1" x14ac:dyDescent="0.2">
      <c r="A43" s="22"/>
      <c r="B43" s="40"/>
      <c r="C43" s="1178" t="s">
        <v>527</v>
      </c>
      <c r="D43" s="1179"/>
      <c r="E43" s="1180"/>
      <c r="F43" s="41" t="s">
        <v>475</v>
      </c>
      <c r="G43" s="42" t="s">
        <v>475</v>
      </c>
      <c r="H43" s="42" t="s">
        <v>475</v>
      </c>
      <c r="I43" s="42" t="s">
        <v>475</v>
      </c>
      <c r="J43" s="43" t="s">
        <v>475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1641</v>
      </c>
      <c r="L45" s="60">
        <v>1496</v>
      </c>
      <c r="M45" s="60">
        <v>1272</v>
      </c>
      <c r="N45" s="60">
        <v>1249</v>
      </c>
      <c r="O45" s="61">
        <v>1076</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475</v>
      </c>
      <c r="L46" s="64" t="s">
        <v>475</v>
      </c>
      <c r="M46" s="64" t="s">
        <v>475</v>
      </c>
      <c r="N46" s="64" t="s">
        <v>475</v>
      </c>
      <c r="O46" s="65" t="s">
        <v>475</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475</v>
      </c>
      <c r="L47" s="64" t="s">
        <v>475</v>
      </c>
      <c r="M47" s="64" t="s">
        <v>475</v>
      </c>
      <c r="N47" s="64" t="s">
        <v>475</v>
      </c>
      <c r="O47" s="65" t="s">
        <v>475</v>
      </c>
      <c r="P47" s="48"/>
      <c r="Q47" s="48"/>
      <c r="R47" s="48"/>
      <c r="S47" s="48"/>
      <c r="T47" s="48"/>
      <c r="U47" s="48"/>
    </row>
    <row r="48" spans="1:21" ht="30.75" customHeight="1" x14ac:dyDescent="0.15">
      <c r="A48" s="48"/>
      <c r="B48" s="1193"/>
      <c r="C48" s="1194"/>
      <c r="D48" s="62"/>
      <c r="E48" s="1185" t="s">
        <v>14</v>
      </c>
      <c r="F48" s="1185"/>
      <c r="G48" s="1185"/>
      <c r="H48" s="1185"/>
      <c r="I48" s="1185"/>
      <c r="J48" s="1186"/>
      <c r="K48" s="63">
        <v>130</v>
      </c>
      <c r="L48" s="64">
        <v>114</v>
      </c>
      <c r="M48" s="64">
        <v>109</v>
      </c>
      <c r="N48" s="64">
        <v>108</v>
      </c>
      <c r="O48" s="65">
        <v>100</v>
      </c>
      <c r="P48" s="48"/>
      <c r="Q48" s="48"/>
      <c r="R48" s="48"/>
      <c r="S48" s="48"/>
      <c r="T48" s="48"/>
      <c r="U48" s="48"/>
    </row>
    <row r="49" spans="1:21" ht="30.75" customHeight="1" x14ac:dyDescent="0.15">
      <c r="A49" s="48"/>
      <c r="B49" s="1193"/>
      <c r="C49" s="1194"/>
      <c r="D49" s="62"/>
      <c r="E49" s="1185" t="s">
        <v>15</v>
      </c>
      <c r="F49" s="1185"/>
      <c r="G49" s="1185"/>
      <c r="H49" s="1185"/>
      <c r="I49" s="1185"/>
      <c r="J49" s="1186"/>
      <c r="K49" s="63">
        <v>9</v>
      </c>
      <c r="L49" s="64">
        <v>10</v>
      </c>
      <c r="M49" s="64">
        <v>5</v>
      </c>
      <c r="N49" s="64">
        <v>13</v>
      </c>
      <c r="O49" s="65">
        <v>8</v>
      </c>
      <c r="P49" s="48"/>
      <c r="Q49" s="48"/>
      <c r="R49" s="48"/>
      <c r="S49" s="48"/>
      <c r="T49" s="48"/>
      <c r="U49" s="48"/>
    </row>
    <row r="50" spans="1:21" ht="30.75" customHeight="1" x14ac:dyDescent="0.15">
      <c r="A50" s="48"/>
      <c r="B50" s="1193"/>
      <c r="C50" s="1194"/>
      <c r="D50" s="62"/>
      <c r="E50" s="1185" t="s">
        <v>16</v>
      </c>
      <c r="F50" s="1185"/>
      <c r="G50" s="1185"/>
      <c r="H50" s="1185"/>
      <c r="I50" s="1185"/>
      <c r="J50" s="1186"/>
      <c r="K50" s="63">
        <v>7</v>
      </c>
      <c r="L50" s="64">
        <v>6</v>
      </c>
      <c r="M50" s="64">
        <v>4</v>
      </c>
      <c r="N50" s="64">
        <v>3</v>
      </c>
      <c r="O50" s="65">
        <v>0</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475</v>
      </c>
      <c r="L51" s="64" t="s">
        <v>475</v>
      </c>
      <c r="M51" s="64" t="s">
        <v>475</v>
      </c>
      <c r="N51" s="64" t="s">
        <v>475</v>
      </c>
      <c r="O51" s="65" t="s">
        <v>475</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1247</v>
      </c>
      <c r="L52" s="64">
        <v>1162</v>
      </c>
      <c r="M52" s="64">
        <v>1042</v>
      </c>
      <c r="N52" s="64">
        <v>1054</v>
      </c>
      <c r="O52" s="65">
        <v>967</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540</v>
      </c>
      <c r="L53" s="69">
        <v>464</v>
      </c>
      <c r="M53" s="69">
        <v>348</v>
      </c>
      <c r="N53" s="69">
        <v>319</v>
      </c>
      <c r="O53" s="70">
        <v>217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515</v>
      </c>
      <c r="J40" s="79" t="s">
        <v>516</v>
      </c>
      <c r="K40" s="79" t="s">
        <v>517</v>
      </c>
      <c r="L40" s="79" t="s">
        <v>518</v>
      </c>
      <c r="M40" s="80" t="s">
        <v>519</v>
      </c>
    </row>
    <row r="41" spans="2:13" ht="27.75" customHeight="1" x14ac:dyDescent="0.15">
      <c r="B41" s="1199" t="s">
        <v>23</v>
      </c>
      <c r="C41" s="1200"/>
      <c r="D41" s="81"/>
      <c r="E41" s="1205" t="s">
        <v>24</v>
      </c>
      <c r="F41" s="1205"/>
      <c r="G41" s="1205"/>
      <c r="H41" s="1206"/>
      <c r="I41" s="82">
        <v>10475</v>
      </c>
      <c r="J41" s="83">
        <v>10334</v>
      </c>
      <c r="K41" s="83">
        <v>10106</v>
      </c>
      <c r="L41" s="83">
        <v>10121</v>
      </c>
      <c r="M41" s="84">
        <v>10073</v>
      </c>
    </row>
    <row r="42" spans="2:13" ht="27.75" customHeight="1" x14ac:dyDescent="0.15">
      <c r="B42" s="1201"/>
      <c r="C42" s="1202"/>
      <c r="D42" s="85"/>
      <c r="E42" s="1207" t="s">
        <v>25</v>
      </c>
      <c r="F42" s="1207"/>
      <c r="G42" s="1207"/>
      <c r="H42" s="1208"/>
      <c r="I42" s="86">
        <v>116</v>
      </c>
      <c r="J42" s="87">
        <v>94</v>
      </c>
      <c r="K42" s="87">
        <v>75</v>
      </c>
      <c r="L42" s="87">
        <v>59</v>
      </c>
      <c r="M42" s="88">
        <v>47</v>
      </c>
    </row>
    <row r="43" spans="2:13" ht="27.75" customHeight="1" x14ac:dyDescent="0.15">
      <c r="B43" s="1201"/>
      <c r="C43" s="1202"/>
      <c r="D43" s="85"/>
      <c r="E43" s="1207" t="s">
        <v>26</v>
      </c>
      <c r="F43" s="1207"/>
      <c r="G43" s="1207"/>
      <c r="H43" s="1208"/>
      <c r="I43" s="86">
        <v>1134</v>
      </c>
      <c r="J43" s="87">
        <v>1060</v>
      </c>
      <c r="K43" s="87">
        <v>1025</v>
      </c>
      <c r="L43" s="87">
        <v>978</v>
      </c>
      <c r="M43" s="88">
        <v>990</v>
      </c>
    </row>
    <row r="44" spans="2:13" ht="27.75" customHeight="1" x14ac:dyDescent="0.15">
      <c r="B44" s="1201"/>
      <c r="C44" s="1202"/>
      <c r="D44" s="85"/>
      <c r="E44" s="1207" t="s">
        <v>27</v>
      </c>
      <c r="F44" s="1207"/>
      <c r="G44" s="1207"/>
      <c r="H44" s="1208"/>
      <c r="I44" s="86">
        <v>175</v>
      </c>
      <c r="J44" s="87">
        <v>111</v>
      </c>
      <c r="K44" s="87">
        <v>61</v>
      </c>
      <c r="L44" s="87">
        <v>19</v>
      </c>
      <c r="M44" s="88">
        <v>19</v>
      </c>
    </row>
    <row r="45" spans="2:13" ht="27.75" customHeight="1" x14ac:dyDescent="0.15">
      <c r="B45" s="1201"/>
      <c r="C45" s="1202"/>
      <c r="D45" s="85"/>
      <c r="E45" s="1207" t="s">
        <v>28</v>
      </c>
      <c r="F45" s="1207"/>
      <c r="G45" s="1207"/>
      <c r="H45" s="1208"/>
      <c r="I45" s="86">
        <v>1760</v>
      </c>
      <c r="J45" s="87">
        <v>1744</v>
      </c>
      <c r="K45" s="87">
        <v>1689</v>
      </c>
      <c r="L45" s="87">
        <v>1579</v>
      </c>
      <c r="M45" s="88">
        <v>1466</v>
      </c>
    </row>
    <row r="46" spans="2:13" ht="27.75" customHeight="1" x14ac:dyDescent="0.15">
      <c r="B46" s="1201"/>
      <c r="C46" s="1202"/>
      <c r="D46" s="85"/>
      <c r="E46" s="1207" t="s">
        <v>29</v>
      </c>
      <c r="F46" s="1207"/>
      <c r="G46" s="1207"/>
      <c r="H46" s="1208"/>
      <c r="I46" s="86" t="s">
        <v>475</v>
      </c>
      <c r="J46" s="87" t="s">
        <v>475</v>
      </c>
      <c r="K46" s="87" t="s">
        <v>475</v>
      </c>
      <c r="L46" s="87" t="s">
        <v>475</v>
      </c>
      <c r="M46" s="88" t="s">
        <v>475</v>
      </c>
    </row>
    <row r="47" spans="2:13" ht="27.75" customHeight="1" x14ac:dyDescent="0.15">
      <c r="B47" s="1201"/>
      <c r="C47" s="1202"/>
      <c r="D47" s="85"/>
      <c r="E47" s="1207" t="s">
        <v>30</v>
      </c>
      <c r="F47" s="1207"/>
      <c r="G47" s="1207"/>
      <c r="H47" s="1208"/>
      <c r="I47" s="86" t="s">
        <v>475</v>
      </c>
      <c r="J47" s="87" t="s">
        <v>475</v>
      </c>
      <c r="K47" s="87" t="s">
        <v>475</v>
      </c>
      <c r="L47" s="87" t="s">
        <v>475</v>
      </c>
      <c r="M47" s="88" t="s">
        <v>475</v>
      </c>
    </row>
    <row r="48" spans="2:13" ht="27.75" customHeight="1" x14ac:dyDescent="0.15">
      <c r="B48" s="1203"/>
      <c r="C48" s="1204"/>
      <c r="D48" s="85"/>
      <c r="E48" s="1207" t="s">
        <v>31</v>
      </c>
      <c r="F48" s="1207"/>
      <c r="G48" s="1207"/>
      <c r="H48" s="1208"/>
      <c r="I48" s="86" t="s">
        <v>475</v>
      </c>
      <c r="J48" s="87" t="s">
        <v>475</v>
      </c>
      <c r="K48" s="87" t="s">
        <v>475</v>
      </c>
      <c r="L48" s="87" t="s">
        <v>475</v>
      </c>
      <c r="M48" s="88" t="s">
        <v>475</v>
      </c>
    </row>
    <row r="49" spans="2:13" ht="27.75" customHeight="1" x14ac:dyDescent="0.15">
      <c r="B49" s="1209" t="s">
        <v>32</v>
      </c>
      <c r="C49" s="1210"/>
      <c r="D49" s="89"/>
      <c r="E49" s="1207" t="s">
        <v>33</v>
      </c>
      <c r="F49" s="1207"/>
      <c r="G49" s="1207"/>
      <c r="H49" s="1208"/>
      <c r="I49" s="86">
        <v>3054</v>
      </c>
      <c r="J49" s="87">
        <v>3758</v>
      </c>
      <c r="K49" s="87">
        <v>4264</v>
      </c>
      <c r="L49" s="87">
        <v>4766</v>
      </c>
      <c r="M49" s="88">
        <v>5254</v>
      </c>
    </row>
    <row r="50" spans="2:13" ht="27.75" customHeight="1" x14ac:dyDescent="0.15">
      <c r="B50" s="1201"/>
      <c r="C50" s="1202"/>
      <c r="D50" s="85"/>
      <c r="E50" s="1207" t="s">
        <v>34</v>
      </c>
      <c r="F50" s="1207"/>
      <c r="G50" s="1207"/>
      <c r="H50" s="1208"/>
      <c r="I50" s="86">
        <v>54</v>
      </c>
      <c r="J50" s="87">
        <v>50</v>
      </c>
      <c r="K50" s="87">
        <v>44</v>
      </c>
      <c r="L50" s="87">
        <v>37</v>
      </c>
      <c r="M50" s="88">
        <v>31</v>
      </c>
    </row>
    <row r="51" spans="2:13" ht="27.75" customHeight="1" x14ac:dyDescent="0.15">
      <c r="B51" s="1203"/>
      <c r="C51" s="1204"/>
      <c r="D51" s="85"/>
      <c r="E51" s="1207" t="s">
        <v>35</v>
      </c>
      <c r="F51" s="1207"/>
      <c r="G51" s="1207"/>
      <c r="H51" s="1208"/>
      <c r="I51" s="86">
        <v>8998</v>
      </c>
      <c r="J51" s="87">
        <v>8915</v>
      </c>
      <c r="K51" s="87">
        <v>8745</v>
      </c>
      <c r="L51" s="87">
        <v>8652</v>
      </c>
      <c r="M51" s="88">
        <v>8568</v>
      </c>
    </row>
    <row r="52" spans="2:13" ht="27.75" customHeight="1" thickBot="1" x14ac:dyDescent="0.2">
      <c r="B52" s="1211" t="s">
        <v>36</v>
      </c>
      <c r="C52" s="1212"/>
      <c r="D52" s="90"/>
      <c r="E52" s="1213" t="s">
        <v>37</v>
      </c>
      <c r="F52" s="1213"/>
      <c r="G52" s="1213"/>
      <c r="H52" s="1214"/>
      <c r="I52" s="91">
        <v>1555</v>
      </c>
      <c r="J52" s="92">
        <v>620</v>
      </c>
      <c r="K52" s="92">
        <v>-96</v>
      </c>
      <c r="L52" s="92">
        <v>-699</v>
      </c>
      <c r="M52" s="93">
        <v>-1258</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546</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546</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548</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549</v>
      </c>
    </row>
    <row r="50" spans="1:17" x14ac:dyDescent="0.15">
      <c r="B50" s="248"/>
      <c r="C50" s="244"/>
      <c r="D50" s="244"/>
      <c r="E50" s="244"/>
      <c r="F50" s="244"/>
      <c r="G50" s="1224"/>
      <c r="H50" s="1225"/>
      <c r="I50" s="1225"/>
      <c r="J50" s="1226"/>
      <c r="K50" s="354" t="s">
        <v>515</v>
      </c>
      <c r="L50" s="354" t="s">
        <v>516</v>
      </c>
      <c r="M50" s="354" t="s">
        <v>517</v>
      </c>
      <c r="N50" s="354" t="s">
        <v>518</v>
      </c>
      <c r="O50" s="354" t="s">
        <v>519</v>
      </c>
    </row>
    <row r="51" spans="1:17" x14ac:dyDescent="0.15">
      <c r="B51" s="248"/>
      <c r="C51" s="244"/>
      <c r="D51" s="244"/>
      <c r="E51" s="244"/>
      <c r="F51" s="244"/>
      <c r="G51" s="1227" t="s">
        <v>550</v>
      </c>
      <c r="H51" s="1228"/>
      <c r="I51" s="1233" t="s">
        <v>551</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552</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553</v>
      </c>
      <c r="H55" s="1239"/>
      <c r="I55" s="1237" t="s">
        <v>551</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552</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554</v>
      </c>
      <c r="C63" s="244"/>
      <c r="D63" s="244"/>
      <c r="E63" s="244"/>
      <c r="F63" s="244"/>
      <c r="G63" s="244"/>
      <c r="H63" s="244"/>
      <c r="I63" s="244"/>
      <c r="J63" s="244"/>
      <c r="K63" s="244"/>
      <c r="L63" s="244"/>
      <c r="M63" s="244"/>
      <c r="N63" s="244"/>
      <c r="O63" s="244"/>
    </row>
    <row r="64" spans="1:17" x14ac:dyDescent="0.15">
      <c r="B64" s="248"/>
      <c r="C64" s="244"/>
      <c r="D64" s="244"/>
      <c r="E64" s="244"/>
      <c r="F64" s="244"/>
      <c r="G64" s="351" t="s">
        <v>548</v>
      </c>
      <c r="I64" s="352"/>
      <c r="J64" s="352"/>
      <c r="K64" s="352"/>
      <c r="L64" s="244"/>
      <c r="M64" s="244"/>
      <c r="N64" s="244"/>
      <c r="O64" s="244"/>
    </row>
    <row r="65" spans="2:30" x14ac:dyDescent="0.15">
      <c r="B65" s="248"/>
      <c r="C65" s="244"/>
      <c r="D65" s="244"/>
      <c r="E65" s="244"/>
      <c r="F65" s="244"/>
      <c r="G65" s="1215" t="s">
        <v>555</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556</v>
      </c>
      <c r="I71" s="368"/>
      <c r="J71" s="364"/>
      <c r="K71" s="364"/>
      <c r="L71" s="365"/>
      <c r="M71" s="364"/>
      <c r="N71" s="365"/>
      <c r="O71" s="366"/>
    </row>
    <row r="72" spans="2:30" x14ac:dyDescent="0.15">
      <c r="B72" s="248"/>
      <c r="C72" s="244"/>
      <c r="D72" s="244"/>
      <c r="E72" s="244"/>
      <c r="F72" s="244"/>
      <c r="G72" s="1224"/>
      <c r="H72" s="1225"/>
      <c r="I72" s="1225"/>
      <c r="J72" s="1226"/>
      <c r="K72" s="354" t="s">
        <v>515</v>
      </c>
      <c r="L72" s="354" t="s">
        <v>516</v>
      </c>
      <c r="M72" s="354" t="s">
        <v>517</v>
      </c>
      <c r="N72" s="354" t="s">
        <v>518</v>
      </c>
      <c r="O72" s="354" t="s">
        <v>519</v>
      </c>
    </row>
    <row r="73" spans="2:30" x14ac:dyDescent="0.15">
      <c r="B73" s="248"/>
      <c r="C73" s="244"/>
      <c r="D73" s="244"/>
      <c r="E73" s="244"/>
      <c r="F73" s="244"/>
      <c r="G73" s="1227" t="s">
        <v>550</v>
      </c>
      <c r="H73" s="1228"/>
      <c r="I73" s="1233" t="s">
        <v>551</v>
      </c>
      <c r="J73" s="1233"/>
      <c r="K73" s="1247">
        <v>36.200000000000003</v>
      </c>
      <c r="L73" s="1247">
        <v>14.8</v>
      </c>
      <c r="M73" s="1236"/>
      <c r="N73" s="1236"/>
      <c r="O73" s="1236"/>
      <c r="S73" s="243">
        <v>9.9</v>
      </c>
    </row>
    <row r="74" spans="2:30" x14ac:dyDescent="0.15">
      <c r="B74" s="248"/>
      <c r="C74" s="244"/>
      <c r="D74" s="244"/>
      <c r="E74" s="244"/>
      <c r="F74" s="244"/>
      <c r="G74" s="1229"/>
      <c r="H74" s="1230"/>
      <c r="I74" s="1234"/>
      <c r="J74" s="1234"/>
      <c r="K74" s="1247"/>
      <c r="L74" s="1247"/>
      <c r="M74" s="1236"/>
      <c r="N74" s="1236"/>
      <c r="O74" s="1236"/>
    </row>
    <row r="75" spans="2:30" x14ac:dyDescent="0.15">
      <c r="B75" s="248"/>
      <c r="C75" s="244"/>
      <c r="D75" s="244"/>
      <c r="E75" s="244"/>
      <c r="F75" s="244"/>
      <c r="G75" s="1229"/>
      <c r="H75" s="1230"/>
      <c r="I75" s="1237" t="s">
        <v>557</v>
      </c>
      <c r="J75" s="1237"/>
      <c r="K75" s="1248">
        <v>14.1</v>
      </c>
      <c r="L75" s="1248">
        <v>12.3</v>
      </c>
      <c r="M75" s="1248">
        <v>10.7</v>
      </c>
      <c r="N75" s="1248">
        <v>9</v>
      </c>
      <c r="O75" s="1248">
        <v>7</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553</v>
      </c>
      <c r="H77" s="1239"/>
      <c r="I77" s="1237" t="s">
        <v>551</v>
      </c>
      <c r="J77" s="1237"/>
      <c r="K77" s="1247">
        <v>64.3</v>
      </c>
      <c r="L77" s="1247">
        <v>61.3</v>
      </c>
      <c r="M77" s="1236">
        <v>54.6</v>
      </c>
      <c r="N77" s="1236">
        <v>48.7</v>
      </c>
      <c r="O77" s="1236">
        <v>13.1</v>
      </c>
      <c r="R77" s="243">
        <v>12.3</v>
      </c>
      <c r="T77" s="243">
        <v>11.1</v>
      </c>
    </row>
    <row r="78" spans="2:30" x14ac:dyDescent="0.15">
      <c r="B78" s="248"/>
      <c r="C78" s="244"/>
      <c r="D78" s="244"/>
      <c r="E78" s="244"/>
      <c r="F78" s="244"/>
      <c r="G78" s="1240"/>
      <c r="H78" s="1241"/>
      <c r="I78" s="1237"/>
      <c r="J78" s="1237"/>
      <c r="K78" s="1247"/>
      <c r="L78" s="1247"/>
      <c r="M78" s="1236"/>
      <c r="N78" s="1236"/>
      <c r="O78" s="1236"/>
    </row>
    <row r="79" spans="2:30" x14ac:dyDescent="0.15">
      <c r="B79" s="248"/>
      <c r="C79" s="244"/>
      <c r="D79" s="244"/>
      <c r="E79" s="244"/>
      <c r="F79" s="244"/>
      <c r="G79" s="1240"/>
      <c r="H79" s="1241"/>
      <c r="I79" s="1249" t="s">
        <v>557</v>
      </c>
      <c r="J79" s="1246"/>
      <c r="K79" s="1250">
        <v>12.3</v>
      </c>
      <c r="L79" s="1250">
        <v>11.7</v>
      </c>
      <c r="M79" s="1250">
        <v>11.2</v>
      </c>
      <c r="N79" s="1250">
        <v>10.4</v>
      </c>
      <c r="O79" s="1250">
        <v>8.9</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0"/>
      <c r="L80" s="1250"/>
      <c r="M80" s="1250"/>
      <c r="N80" s="1250"/>
      <c r="O80" s="1250"/>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514</v>
      </c>
      <c r="G2" s="111"/>
      <c r="H2" s="112"/>
    </row>
    <row r="3" spans="1:8" x14ac:dyDescent="0.15">
      <c r="A3" s="108" t="s">
        <v>507</v>
      </c>
      <c r="B3" s="113"/>
      <c r="C3" s="114"/>
      <c r="D3" s="115">
        <v>65859</v>
      </c>
      <c r="E3" s="116"/>
      <c r="F3" s="117">
        <v>61557</v>
      </c>
      <c r="G3" s="118"/>
      <c r="H3" s="119"/>
    </row>
    <row r="4" spans="1:8" x14ac:dyDescent="0.15">
      <c r="A4" s="120"/>
      <c r="B4" s="121"/>
      <c r="C4" s="122"/>
      <c r="D4" s="123">
        <v>40690</v>
      </c>
      <c r="E4" s="124"/>
      <c r="F4" s="125">
        <v>32497</v>
      </c>
      <c r="G4" s="126"/>
      <c r="H4" s="127"/>
    </row>
    <row r="5" spans="1:8" x14ac:dyDescent="0.15">
      <c r="A5" s="108" t="s">
        <v>509</v>
      </c>
      <c r="B5" s="113"/>
      <c r="C5" s="114"/>
      <c r="D5" s="115">
        <v>82612</v>
      </c>
      <c r="E5" s="116"/>
      <c r="F5" s="117">
        <v>69806</v>
      </c>
      <c r="G5" s="118"/>
      <c r="H5" s="119"/>
    </row>
    <row r="6" spans="1:8" x14ac:dyDescent="0.15">
      <c r="A6" s="120"/>
      <c r="B6" s="121"/>
      <c r="C6" s="122"/>
      <c r="D6" s="123">
        <v>34534</v>
      </c>
      <c r="E6" s="124"/>
      <c r="F6" s="125">
        <v>32823</v>
      </c>
      <c r="G6" s="126"/>
      <c r="H6" s="127"/>
    </row>
    <row r="7" spans="1:8" x14ac:dyDescent="0.15">
      <c r="A7" s="108" t="s">
        <v>510</v>
      </c>
      <c r="B7" s="113"/>
      <c r="C7" s="114"/>
      <c r="D7" s="115">
        <v>66558</v>
      </c>
      <c r="E7" s="116"/>
      <c r="F7" s="117">
        <v>74444</v>
      </c>
      <c r="G7" s="118"/>
      <c r="H7" s="119"/>
    </row>
    <row r="8" spans="1:8" x14ac:dyDescent="0.15">
      <c r="A8" s="120"/>
      <c r="B8" s="121"/>
      <c r="C8" s="122"/>
      <c r="D8" s="123">
        <v>35689</v>
      </c>
      <c r="E8" s="124"/>
      <c r="F8" s="125">
        <v>34175</v>
      </c>
      <c r="G8" s="126"/>
      <c r="H8" s="127"/>
    </row>
    <row r="9" spans="1:8" x14ac:dyDescent="0.15">
      <c r="A9" s="108" t="s">
        <v>511</v>
      </c>
      <c r="B9" s="113"/>
      <c r="C9" s="114"/>
      <c r="D9" s="115">
        <v>98161</v>
      </c>
      <c r="E9" s="116"/>
      <c r="F9" s="117">
        <v>85205</v>
      </c>
      <c r="G9" s="118"/>
      <c r="H9" s="119"/>
    </row>
    <row r="10" spans="1:8" x14ac:dyDescent="0.15">
      <c r="A10" s="120"/>
      <c r="B10" s="121"/>
      <c r="C10" s="122"/>
      <c r="D10" s="123">
        <v>65175</v>
      </c>
      <c r="E10" s="124"/>
      <c r="F10" s="125">
        <v>38847</v>
      </c>
      <c r="G10" s="126"/>
      <c r="H10" s="127"/>
    </row>
    <row r="11" spans="1:8" x14ac:dyDescent="0.15">
      <c r="A11" s="108" t="s">
        <v>512</v>
      </c>
      <c r="B11" s="113"/>
      <c r="C11" s="114"/>
      <c r="D11" s="115">
        <v>81434</v>
      </c>
      <c r="E11" s="116"/>
      <c r="F11" s="117">
        <v>75972</v>
      </c>
      <c r="G11" s="118"/>
      <c r="H11" s="119"/>
    </row>
    <row r="12" spans="1:8" x14ac:dyDescent="0.15">
      <c r="A12" s="120"/>
      <c r="B12" s="121"/>
      <c r="C12" s="128"/>
      <c r="D12" s="123">
        <v>50295</v>
      </c>
      <c r="E12" s="124"/>
      <c r="F12" s="125">
        <v>40712</v>
      </c>
      <c r="G12" s="126"/>
      <c r="H12" s="127"/>
    </row>
    <row r="13" spans="1:8" x14ac:dyDescent="0.15">
      <c r="A13" s="108"/>
      <c r="B13" s="113"/>
      <c r="C13" s="129"/>
      <c r="D13" s="130">
        <v>78925</v>
      </c>
      <c r="E13" s="131"/>
      <c r="F13" s="132">
        <v>73397</v>
      </c>
      <c r="G13" s="133"/>
      <c r="H13" s="119"/>
    </row>
    <row r="14" spans="1:8" x14ac:dyDescent="0.15">
      <c r="A14" s="120"/>
      <c r="B14" s="121"/>
      <c r="C14" s="122"/>
      <c r="D14" s="123">
        <v>45277</v>
      </c>
      <c r="E14" s="124"/>
      <c r="F14" s="125">
        <v>35811</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8.59</v>
      </c>
      <c r="C19" s="134">
        <f>ROUND(VALUE(SUBSTITUTE(実質収支比率等に係る経年分析!G$48,"▲","-")),2)</f>
        <v>8.01</v>
      </c>
      <c r="D19" s="134">
        <f>ROUND(VALUE(SUBSTITUTE(実質収支比率等に係る経年分析!H$48,"▲","-")),2)</f>
        <v>9.33</v>
      </c>
      <c r="E19" s="134">
        <f>ROUND(VALUE(SUBSTITUTE(実質収支比率等に係る経年分析!I$48,"▲","-")),2)</f>
        <v>8.2799999999999994</v>
      </c>
      <c r="F19" s="134">
        <f>ROUND(VALUE(SUBSTITUTE(実質収支比率等に係る経年分析!J$48,"▲","-")),2)</f>
        <v>10.6</v>
      </c>
    </row>
    <row r="20" spans="1:11" x14ac:dyDescent="0.15">
      <c r="A20" s="134" t="s">
        <v>42</v>
      </c>
      <c r="B20" s="134">
        <f>ROUND(VALUE(SUBSTITUTE(実質収支比率等に係る経年分析!F$47,"▲","-")),2)</f>
        <v>26.45</v>
      </c>
      <c r="C20" s="134">
        <f>ROUND(VALUE(SUBSTITUTE(実質収支比率等に係る経年分析!G$47,"▲","-")),2)</f>
        <v>34.99</v>
      </c>
      <c r="D20" s="134">
        <f>ROUND(VALUE(SUBSTITUTE(実質収支比率等に係る経年分析!H$47,"▲","-")),2)</f>
        <v>45.5</v>
      </c>
      <c r="E20" s="134">
        <f>ROUND(VALUE(SUBSTITUTE(実質収支比率等に係る経年分析!I$47,"▲","-")),2)</f>
        <v>48.75</v>
      </c>
      <c r="F20" s="134">
        <f>ROUND(VALUE(SUBSTITUTE(実質収支比率等に係る経年分析!J$47,"▲","-")),2)</f>
        <v>52.66</v>
      </c>
    </row>
    <row r="21" spans="1:11" x14ac:dyDescent="0.15">
      <c r="A21" s="134" t="s">
        <v>43</v>
      </c>
      <c r="B21" s="134">
        <f>IF(ISNUMBER(VALUE(SUBSTITUTE(実質収支比率等に係る経年分析!F$49,"▲","-"))),ROUND(VALUE(SUBSTITUTE(実質収支比率等に係る経年分析!F$49,"▲","-")),2),NA())</f>
        <v>3.06</v>
      </c>
      <c r="C21" s="134">
        <f>IF(ISNUMBER(VALUE(SUBSTITUTE(実質収支比率等に係る経年分析!G$49,"▲","-"))),ROUND(VALUE(SUBSTITUTE(実質収支比率等に係る経年分析!G$49,"▲","-")),2),NA())</f>
        <v>6.63</v>
      </c>
      <c r="D21" s="134">
        <f>IF(ISNUMBER(VALUE(SUBSTITUTE(実質収支比率等に係る経年分析!H$49,"▲","-"))),ROUND(VALUE(SUBSTITUTE(実質収支比率等に係る経年分析!H$49,"▲","-")),2),NA())</f>
        <v>10.77</v>
      </c>
      <c r="E21" s="134">
        <f>IF(ISNUMBER(VALUE(SUBSTITUTE(実質収支比率等に係る経年分析!I$49,"▲","-"))),ROUND(VALUE(SUBSTITUTE(実質収支比率等に係る経年分析!I$49,"▲","-")),2),NA())</f>
        <v>2.16</v>
      </c>
      <c r="F21" s="134">
        <f>IF(ISNUMBER(VALUE(SUBSTITUTE(実質収支比率等に係る経年分析!J$49,"▲","-"))),ROUND(VALUE(SUBSTITUTE(実質収支比率等に係る経年分析!J$49,"▲","-")),2),NA())</f>
        <v>6.22</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0.57999999999999996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1.68</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1.84</v>
      </c>
    </row>
    <row r="35" spans="1:16" x14ac:dyDescent="0.15">
      <c r="A35" s="135" t="str">
        <f>IF(連結実質赤字比率に係る赤字・黒字の構成分析!C$35="",NA(),連結実質赤字比率に係る赤字・黒字の構成分析!C$35)</f>
        <v>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4.07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4.78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5.34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6.28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8.58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9.33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8.27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10.6</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1247</v>
      </c>
      <c r="E42" s="136"/>
      <c r="F42" s="136"/>
      <c r="G42" s="136">
        <f>'実質公債費比率（分子）の構造'!L$52</f>
        <v>1162</v>
      </c>
      <c r="H42" s="136"/>
      <c r="I42" s="136"/>
      <c r="J42" s="136">
        <f>'実質公債費比率（分子）の構造'!M$52</f>
        <v>1042</v>
      </c>
      <c r="K42" s="136"/>
      <c r="L42" s="136"/>
      <c r="M42" s="136">
        <f>'実質公債費比率（分子）の構造'!N$52</f>
        <v>1054</v>
      </c>
      <c r="N42" s="136"/>
      <c r="O42" s="136"/>
      <c r="P42" s="136">
        <f>'実質公債費比率（分子）の構造'!O$52</f>
        <v>967</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7</v>
      </c>
      <c r="C44" s="136"/>
      <c r="D44" s="136"/>
      <c r="E44" s="136">
        <f>'実質公債費比率（分子）の構造'!L$50</f>
        <v>6</v>
      </c>
      <c r="F44" s="136"/>
      <c r="G44" s="136"/>
      <c r="H44" s="136">
        <f>'実質公債費比率（分子）の構造'!M$50</f>
        <v>4</v>
      </c>
      <c r="I44" s="136"/>
      <c r="J44" s="136"/>
      <c r="K44" s="136">
        <f>'実質公債費比率（分子）の構造'!N$50</f>
        <v>3</v>
      </c>
      <c r="L44" s="136"/>
      <c r="M44" s="136"/>
      <c r="N44" s="136">
        <f>'実質公債費比率（分子）の構造'!O$50</f>
        <v>0</v>
      </c>
      <c r="O44" s="136"/>
      <c r="P44" s="136"/>
    </row>
    <row r="45" spans="1:16" x14ac:dyDescent="0.15">
      <c r="A45" s="136" t="s">
        <v>53</v>
      </c>
      <c r="B45" s="136">
        <f>'実質公債費比率（分子）の構造'!K$49</f>
        <v>9</v>
      </c>
      <c r="C45" s="136"/>
      <c r="D45" s="136"/>
      <c r="E45" s="136">
        <f>'実質公債費比率（分子）の構造'!L$49</f>
        <v>10</v>
      </c>
      <c r="F45" s="136"/>
      <c r="G45" s="136"/>
      <c r="H45" s="136">
        <f>'実質公債費比率（分子）の構造'!M$49</f>
        <v>5</v>
      </c>
      <c r="I45" s="136"/>
      <c r="J45" s="136"/>
      <c r="K45" s="136">
        <f>'実質公債費比率（分子）の構造'!N$49</f>
        <v>13</v>
      </c>
      <c r="L45" s="136"/>
      <c r="M45" s="136"/>
      <c r="N45" s="136">
        <f>'実質公債費比率（分子）の構造'!O$49</f>
        <v>8</v>
      </c>
      <c r="O45" s="136"/>
      <c r="P45" s="136"/>
    </row>
    <row r="46" spans="1:16" x14ac:dyDescent="0.15">
      <c r="A46" s="136" t="s">
        <v>54</v>
      </c>
      <c r="B46" s="136">
        <f>'実質公債費比率（分子）の構造'!K$48</f>
        <v>130</v>
      </c>
      <c r="C46" s="136"/>
      <c r="D46" s="136"/>
      <c r="E46" s="136">
        <f>'実質公債費比率（分子）の構造'!L$48</f>
        <v>114</v>
      </c>
      <c r="F46" s="136"/>
      <c r="G46" s="136"/>
      <c r="H46" s="136">
        <f>'実質公債費比率（分子）の構造'!M$48</f>
        <v>109</v>
      </c>
      <c r="I46" s="136"/>
      <c r="J46" s="136"/>
      <c r="K46" s="136">
        <f>'実質公債費比率（分子）の構造'!N$48</f>
        <v>108</v>
      </c>
      <c r="L46" s="136"/>
      <c r="M46" s="136"/>
      <c r="N46" s="136">
        <f>'実質公債費比率（分子）の構造'!O$48</f>
        <v>100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1641</v>
      </c>
      <c r="C49" s="136"/>
      <c r="D49" s="136"/>
      <c r="E49" s="136">
        <f>'実質公債費比率（分子）の構造'!L$45</f>
        <v>1496</v>
      </c>
      <c r="F49" s="136"/>
      <c r="G49" s="136"/>
      <c r="H49" s="136">
        <f>'実質公債費比率（分子）の構造'!M$45</f>
        <v>1272</v>
      </c>
      <c r="I49" s="136"/>
      <c r="J49" s="136"/>
      <c r="K49" s="136">
        <f>'実質公債費比率（分子）の構造'!N$45</f>
        <v>1249</v>
      </c>
      <c r="L49" s="136"/>
      <c r="M49" s="136"/>
      <c r="N49" s="136">
        <f>'実質公債費比率（分子）の構造'!O$45</f>
        <v>1076</v>
      </c>
      <c r="O49" s="136"/>
      <c r="P49" s="136"/>
    </row>
    <row r="50" spans="1:16" x14ac:dyDescent="0.15">
      <c r="A50" s="136" t="s">
        <v>58</v>
      </c>
      <c r="B50" s="136" t="e">
        <f>NA()</f>
        <v>#N/A</v>
      </c>
      <c r="C50" s="136">
        <f>IF(ISNUMBER('実質公債費比率（分子）の構造'!K$53),'実質公債費比率（分子）の構造'!K$53,NA())</f>
        <v>540</v>
      </c>
      <c r="D50" s="136" t="e">
        <f>NA()</f>
        <v>#N/A</v>
      </c>
      <c r="E50" s="136" t="e">
        <f>NA()</f>
        <v>#N/A</v>
      </c>
      <c r="F50" s="136">
        <f>IF(ISNUMBER('実質公債費比率（分子）の構造'!L$53),'実質公債費比率（分子）の構造'!L$53,NA())</f>
        <v>464</v>
      </c>
      <c r="G50" s="136" t="e">
        <f>NA()</f>
        <v>#N/A</v>
      </c>
      <c r="H50" s="136" t="e">
        <f>NA()</f>
        <v>#N/A</v>
      </c>
      <c r="I50" s="136">
        <f>IF(ISNUMBER('実質公債費比率（分子）の構造'!M$53),'実質公債費比率（分子）の構造'!M$53,NA())</f>
        <v>348</v>
      </c>
      <c r="J50" s="136" t="e">
        <f>NA()</f>
        <v>#N/A</v>
      </c>
      <c r="K50" s="136" t="e">
        <f>NA()</f>
        <v>#N/A</v>
      </c>
      <c r="L50" s="136">
        <f>IF(ISNUMBER('実質公債費比率（分子）の構造'!N$53),'実質公債費比率（分子）の構造'!N$53,NA())</f>
        <v>319</v>
      </c>
      <c r="M50" s="136" t="e">
        <f>NA()</f>
        <v>#N/A</v>
      </c>
      <c r="N50" s="136" t="e">
        <f>NA()</f>
        <v>#N/A</v>
      </c>
      <c r="O50" s="136">
        <f>IF(ISNUMBER('実質公債費比率（分子）の構造'!O$53),'実質公債費比率（分子）の構造'!O$53,NA())</f>
        <v>217</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8998</v>
      </c>
      <c r="E56" s="135"/>
      <c r="F56" s="135"/>
      <c r="G56" s="135">
        <f>'将来負担比率（分子）の構造'!J$51</f>
        <v>8915</v>
      </c>
      <c r="H56" s="135"/>
      <c r="I56" s="135"/>
      <c r="J56" s="135">
        <f>'将来負担比率（分子）の構造'!K$51</f>
        <v>8745</v>
      </c>
      <c r="K56" s="135"/>
      <c r="L56" s="135"/>
      <c r="M56" s="135">
        <f>'将来負担比率（分子）の構造'!L$51</f>
        <v>8652</v>
      </c>
      <c r="N56" s="135"/>
      <c r="O56" s="135"/>
      <c r="P56" s="135">
        <f>'将来負担比率（分子）の構造'!M$51</f>
        <v>8568</v>
      </c>
    </row>
    <row r="57" spans="1:16" x14ac:dyDescent="0.15">
      <c r="A57" s="135" t="s">
        <v>34</v>
      </c>
      <c r="B57" s="135"/>
      <c r="C57" s="135"/>
      <c r="D57" s="135">
        <f>'将来負担比率（分子）の構造'!I$50</f>
        <v>54</v>
      </c>
      <c r="E57" s="135"/>
      <c r="F57" s="135"/>
      <c r="G57" s="135">
        <f>'将来負担比率（分子）の構造'!J$50</f>
        <v>50</v>
      </c>
      <c r="H57" s="135"/>
      <c r="I57" s="135"/>
      <c r="J57" s="135">
        <f>'将来負担比率（分子）の構造'!K$50</f>
        <v>44</v>
      </c>
      <c r="K57" s="135"/>
      <c r="L57" s="135"/>
      <c r="M57" s="135">
        <f>'将来負担比率（分子）の構造'!L$50</f>
        <v>37</v>
      </c>
      <c r="N57" s="135"/>
      <c r="O57" s="135"/>
      <c r="P57" s="135">
        <f>'将来負担比率（分子）の構造'!M$50</f>
        <v>31</v>
      </c>
    </row>
    <row r="58" spans="1:16" x14ac:dyDescent="0.15">
      <c r="A58" s="135" t="s">
        <v>33</v>
      </c>
      <c r="B58" s="135"/>
      <c r="C58" s="135"/>
      <c r="D58" s="135">
        <f>'将来負担比率（分子）の構造'!I$49</f>
        <v>3054</v>
      </c>
      <c r="E58" s="135"/>
      <c r="F58" s="135"/>
      <c r="G58" s="135">
        <f>'将来負担比率（分子）の構造'!J$49</f>
        <v>3758</v>
      </c>
      <c r="H58" s="135"/>
      <c r="I58" s="135"/>
      <c r="J58" s="135">
        <f>'将来負担比率（分子）の構造'!K$49</f>
        <v>4264</v>
      </c>
      <c r="K58" s="135"/>
      <c r="L58" s="135"/>
      <c r="M58" s="135">
        <f>'将来負担比率（分子）の構造'!L$49</f>
        <v>4766</v>
      </c>
      <c r="N58" s="135"/>
      <c r="O58" s="135"/>
      <c r="P58" s="135">
        <f>'将来負担比率（分子）の構造'!M$49</f>
        <v>5254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1760</v>
      </c>
      <c r="C62" s="135"/>
      <c r="D62" s="135"/>
      <c r="E62" s="135">
        <f>'将来負担比率（分子）の構造'!J$45</f>
        <v>1744</v>
      </c>
      <c r="F62" s="135"/>
      <c r="G62" s="135"/>
      <c r="H62" s="135">
        <f>'将来負担比率（分子）の構造'!K$45</f>
        <v>1689</v>
      </c>
      <c r="I62" s="135"/>
      <c r="J62" s="135"/>
      <c r="K62" s="135">
        <f>'将来負担比率（分子）の構造'!L$45</f>
        <v>1579</v>
      </c>
      <c r="L62" s="135"/>
      <c r="M62" s="135"/>
      <c r="N62" s="135">
        <f>'将来負担比率（分子）の構造'!M$45</f>
        <v>1466</v>
      </c>
      <c r="O62" s="135"/>
      <c r="P62" s="135"/>
    </row>
    <row r="63" spans="1:16" x14ac:dyDescent="0.15">
      <c r="A63" s="135" t="s">
        <v>27</v>
      </c>
      <c r="B63" s="135">
        <f>'将来負担比率（分子）の構造'!I$44</f>
        <v>175</v>
      </c>
      <c r="C63" s="135"/>
      <c r="D63" s="135"/>
      <c r="E63" s="135">
        <f>'将来負担比率（分子）の構造'!J$44</f>
        <v>111</v>
      </c>
      <c r="F63" s="135"/>
      <c r="G63" s="135"/>
      <c r="H63" s="135">
        <f>'将来負担比率（分子）の構造'!K$44</f>
        <v>61</v>
      </c>
      <c r="I63" s="135"/>
      <c r="J63" s="135"/>
      <c r="K63" s="135">
        <f>'将来負担比率（分子）の構造'!L$44</f>
        <v>19</v>
      </c>
      <c r="L63" s="135"/>
      <c r="M63" s="135"/>
      <c r="N63" s="135">
        <f>'将来負担比率（分子）の構造'!M$44</f>
        <v>19</v>
      </c>
      <c r="O63" s="135"/>
      <c r="P63" s="135"/>
    </row>
    <row r="64" spans="1:16" x14ac:dyDescent="0.15">
      <c r="A64" s="135" t="s">
        <v>26</v>
      </c>
      <c r="B64" s="135">
        <f>'将来負担比率（分子）の構造'!I$43</f>
        <v>1134</v>
      </c>
      <c r="C64" s="135"/>
      <c r="D64" s="135"/>
      <c r="E64" s="135">
        <f>'将来負担比率（分子）の構造'!J$43</f>
        <v>1060</v>
      </c>
      <c r="F64" s="135"/>
      <c r="G64" s="135"/>
      <c r="H64" s="135">
        <f>'将来負担比率（分子）の構造'!K$43</f>
        <v>1025</v>
      </c>
      <c r="I64" s="135"/>
      <c r="J64" s="135"/>
      <c r="K64" s="135">
        <f>'将来負担比率（分子）の構造'!L$43</f>
        <v>978</v>
      </c>
      <c r="L64" s="135"/>
      <c r="M64" s="135"/>
      <c r="N64" s="135">
        <f>'将来負担比率（分子）の構造'!M$43</f>
        <v>990</v>
      </c>
      <c r="O64" s="135"/>
      <c r="P64" s="135"/>
    </row>
    <row r="65" spans="1:16" x14ac:dyDescent="0.15">
      <c r="A65" s="135" t="s">
        <v>25</v>
      </c>
      <c r="B65" s="135">
        <f>'将来負担比率（分子）の構造'!I$42</f>
        <v>116</v>
      </c>
      <c r="C65" s="135"/>
      <c r="D65" s="135"/>
      <c r="E65" s="135">
        <f>'将来負担比率（分子）の構造'!J$42</f>
        <v>94</v>
      </c>
      <c r="F65" s="135"/>
      <c r="G65" s="135"/>
      <c r="H65" s="135">
        <f>'将来負担比率（分子）の構造'!K$42</f>
        <v>75</v>
      </c>
      <c r="I65" s="135"/>
      <c r="J65" s="135"/>
      <c r="K65" s="135">
        <f>'将来負担比率（分子）の構造'!L$42</f>
        <v>59</v>
      </c>
      <c r="L65" s="135"/>
      <c r="M65" s="135"/>
      <c r="N65" s="135">
        <f>'将来負担比率（分子）の構造'!M$42</f>
        <v>47</v>
      </c>
      <c r="O65" s="135"/>
      <c r="P65" s="135"/>
    </row>
    <row r="66" spans="1:16" x14ac:dyDescent="0.15">
      <c r="A66" s="135" t="s">
        <v>24</v>
      </c>
      <c r="B66" s="135">
        <f>'将来負担比率（分子）の構造'!I$41</f>
        <v>10475</v>
      </c>
      <c r="C66" s="135"/>
      <c r="D66" s="135"/>
      <c r="E66" s="135">
        <f>'将来負担比率（分子）の構造'!J$41</f>
        <v>10334</v>
      </c>
      <c r="F66" s="135"/>
      <c r="G66" s="135"/>
      <c r="H66" s="135">
        <f>'将来負担比率（分子）の構造'!K$41</f>
        <v>10106</v>
      </c>
      <c r="I66" s="135"/>
      <c r="J66" s="135"/>
      <c r="K66" s="135">
        <f>'将来負担比率（分子）の構造'!L$41</f>
        <v>10121</v>
      </c>
      <c r="L66" s="135"/>
      <c r="M66" s="135"/>
      <c r="N66" s="135">
        <f>'将来負担比率（分子）の構造'!M$41</f>
        <v>10073</v>
      </c>
      <c r="O66" s="135"/>
      <c r="P66" s="135"/>
    </row>
    <row r="67" spans="1:16" x14ac:dyDescent="0.15">
      <c r="A67" s="135" t="s">
        <v>62</v>
      </c>
      <c r="B67" s="135" t="e">
        <f>NA()</f>
        <v>#N/A</v>
      </c>
      <c r="C67" s="135">
        <f>IF(ISNUMBER('将来負担比率（分子）の構造'!I$52), IF('将来負担比率（分子）の構造'!I$52 &lt; 0, 0, '将来負担比率（分子）の構造'!I$52), NA())</f>
        <v>1555</v>
      </c>
      <c r="D67" s="135" t="e">
        <f>NA()</f>
        <v>#N/A</v>
      </c>
      <c r="E67" s="135" t="e">
        <f>NA()</f>
        <v>#N/A</v>
      </c>
      <c r="F67" s="135">
        <f>IF(ISNUMBER('将来負担比率（分子）の構造'!J$52), IF('将来負担比率（分子）の構造'!J$52 &lt; 0, 0, '将来負担比率（分子）の構造'!J$52), NA())</f>
        <v>620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203</v>
      </c>
      <c r="C5" s="610"/>
      <c r="D5" s="610"/>
      <c r="E5" s="610"/>
      <c r="F5" s="610"/>
      <c r="G5" s="610"/>
      <c r="H5" s="610"/>
      <c r="I5" s="610"/>
      <c r="J5" s="610"/>
      <c r="K5" s="610"/>
      <c r="L5" s="610"/>
      <c r="M5" s="610"/>
      <c r="N5" s="610"/>
      <c r="O5" s="610"/>
      <c r="P5" s="610"/>
      <c r="Q5" s="611"/>
      <c r="R5" s="612">
        <v>1289132</v>
      </c>
      <c r="S5" s="613"/>
      <c r="T5" s="613"/>
      <c r="U5" s="613"/>
      <c r="V5" s="613"/>
      <c r="W5" s="613"/>
      <c r="X5" s="613"/>
      <c r="Y5" s="614"/>
      <c r="Z5" s="615">
        <v>14.9</v>
      </c>
      <c r="AA5" s="615"/>
      <c r="AB5" s="615"/>
      <c r="AC5" s="615"/>
      <c r="AD5" s="616">
        <v>1289132</v>
      </c>
      <c r="AE5" s="616"/>
      <c r="AF5" s="616"/>
      <c r="AG5" s="616"/>
      <c r="AH5" s="616"/>
      <c r="AI5" s="616"/>
      <c r="AJ5" s="616"/>
      <c r="AK5" s="616"/>
      <c r="AL5" s="617">
        <v>25.5</v>
      </c>
      <c r="AM5" s="618"/>
      <c r="AN5" s="618"/>
      <c r="AO5" s="619"/>
      <c r="AP5" s="609" t="s">
        <v>204</v>
      </c>
      <c r="AQ5" s="610"/>
      <c r="AR5" s="610"/>
      <c r="AS5" s="610"/>
      <c r="AT5" s="610"/>
      <c r="AU5" s="610"/>
      <c r="AV5" s="610"/>
      <c r="AW5" s="610"/>
      <c r="AX5" s="610"/>
      <c r="AY5" s="610"/>
      <c r="AZ5" s="610"/>
      <c r="BA5" s="610"/>
      <c r="BB5" s="610"/>
      <c r="BC5" s="610"/>
      <c r="BD5" s="610"/>
      <c r="BE5" s="610"/>
      <c r="BF5" s="611"/>
      <c r="BG5" s="623">
        <v>1289132</v>
      </c>
      <c r="BH5" s="624"/>
      <c r="BI5" s="624"/>
      <c r="BJ5" s="624"/>
      <c r="BK5" s="624"/>
      <c r="BL5" s="624"/>
      <c r="BM5" s="624"/>
      <c r="BN5" s="625"/>
      <c r="BO5" s="626">
        <v>100</v>
      </c>
      <c r="BP5" s="626"/>
      <c r="BQ5" s="626"/>
      <c r="BR5" s="626"/>
      <c r="BS5" s="627" t="s">
        <v>205</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197</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98036</v>
      </c>
      <c r="S6" s="624"/>
      <c r="T6" s="624"/>
      <c r="U6" s="624"/>
      <c r="V6" s="624"/>
      <c r="W6" s="624"/>
      <c r="X6" s="624"/>
      <c r="Y6" s="625"/>
      <c r="Z6" s="626">
        <v>1.1000000000000001</v>
      </c>
      <c r="AA6" s="626"/>
      <c r="AB6" s="626"/>
      <c r="AC6" s="626"/>
      <c r="AD6" s="627">
        <v>98036</v>
      </c>
      <c r="AE6" s="627"/>
      <c r="AF6" s="627"/>
      <c r="AG6" s="627"/>
      <c r="AH6" s="627"/>
      <c r="AI6" s="627"/>
      <c r="AJ6" s="627"/>
      <c r="AK6" s="627"/>
      <c r="AL6" s="628">
        <v>1.9</v>
      </c>
      <c r="AM6" s="629"/>
      <c r="AN6" s="629"/>
      <c r="AO6" s="630"/>
      <c r="AP6" s="620" t="s">
        <v>210</v>
      </c>
      <c r="AQ6" s="621"/>
      <c r="AR6" s="621"/>
      <c r="AS6" s="621"/>
      <c r="AT6" s="621"/>
      <c r="AU6" s="621"/>
      <c r="AV6" s="621"/>
      <c r="AW6" s="621"/>
      <c r="AX6" s="621"/>
      <c r="AY6" s="621"/>
      <c r="AZ6" s="621"/>
      <c r="BA6" s="621"/>
      <c r="BB6" s="621"/>
      <c r="BC6" s="621"/>
      <c r="BD6" s="621"/>
      <c r="BE6" s="621"/>
      <c r="BF6" s="622"/>
      <c r="BG6" s="623">
        <v>1289132</v>
      </c>
      <c r="BH6" s="624"/>
      <c r="BI6" s="624"/>
      <c r="BJ6" s="624"/>
      <c r="BK6" s="624"/>
      <c r="BL6" s="624"/>
      <c r="BM6" s="624"/>
      <c r="BN6" s="625"/>
      <c r="BO6" s="626">
        <v>100</v>
      </c>
      <c r="BP6" s="626"/>
      <c r="BQ6" s="626"/>
      <c r="BR6" s="626"/>
      <c r="BS6" s="627" t="s">
        <v>205</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99645</v>
      </c>
      <c r="CS6" s="624"/>
      <c r="CT6" s="624"/>
      <c r="CU6" s="624"/>
      <c r="CV6" s="624"/>
      <c r="CW6" s="624"/>
      <c r="CX6" s="624"/>
      <c r="CY6" s="625"/>
      <c r="CZ6" s="626">
        <v>1.3</v>
      </c>
      <c r="DA6" s="626"/>
      <c r="DB6" s="626"/>
      <c r="DC6" s="626"/>
      <c r="DD6" s="632" t="s">
        <v>205</v>
      </c>
      <c r="DE6" s="624"/>
      <c r="DF6" s="624"/>
      <c r="DG6" s="624"/>
      <c r="DH6" s="624"/>
      <c r="DI6" s="624"/>
      <c r="DJ6" s="624"/>
      <c r="DK6" s="624"/>
      <c r="DL6" s="624"/>
      <c r="DM6" s="624"/>
      <c r="DN6" s="624"/>
      <c r="DO6" s="624"/>
      <c r="DP6" s="625"/>
      <c r="DQ6" s="632">
        <v>99453</v>
      </c>
      <c r="DR6" s="624"/>
      <c r="DS6" s="624"/>
      <c r="DT6" s="624"/>
      <c r="DU6" s="624"/>
      <c r="DV6" s="624"/>
      <c r="DW6" s="624"/>
      <c r="DX6" s="624"/>
      <c r="DY6" s="624"/>
      <c r="DZ6" s="624"/>
      <c r="EA6" s="624"/>
      <c r="EB6" s="624"/>
      <c r="EC6" s="633"/>
    </row>
    <row r="7" spans="2:143" ht="11.25" customHeight="1" x14ac:dyDescent="0.15">
      <c r="B7" s="620" t="s">
        <v>212</v>
      </c>
      <c r="C7" s="621"/>
      <c r="D7" s="621"/>
      <c r="E7" s="621"/>
      <c r="F7" s="621"/>
      <c r="G7" s="621"/>
      <c r="H7" s="621"/>
      <c r="I7" s="621"/>
      <c r="J7" s="621"/>
      <c r="K7" s="621"/>
      <c r="L7" s="621"/>
      <c r="M7" s="621"/>
      <c r="N7" s="621"/>
      <c r="O7" s="621"/>
      <c r="P7" s="621"/>
      <c r="Q7" s="622"/>
      <c r="R7" s="623">
        <v>3329</v>
      </c>
      <c r="S7" s="624"/>
      <c r="T7" s="624"/>
      <c r="U7" s="624"/>
      <c r="V7" s="624"/>
      <c r="W7" s="624"/>
      <c r="X7" s="624"/>
      <c r="Y7" s="625"/>
      <c r="Z7" s="626">
        <v>0</v>
      </c>
      <c r="AA7" s="626"/>
      <c r="AB7" s="626"/>
      <c r="AC7" s="626"/>
      <c r="AD7" s="627">
        <v>3329</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557839</v>
      </c>
      <c r="BH7" s="624"/>
      <c r="BI7" s="624"/>
      <c r="BJ7" s="624"/>
      <c r="BK7" s="624"/>
      <c r="BL7" s="624"/>
      <c r="BM7" s="624"/>
      <c r="BN7" s="625"/>
      <c r="BO7" s="626">
        <v>43.3</v>
      </c>
      <c r="BP7" s="626"/>
      <c r="BQ7" s="626"/>
      <c r="BR7" s="626"/>
      <c r="BS7" s="627" t="s">
        <v>205</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1674455</v>
      </c>
      <c r="CS7" s="624"/>
      <c r="CT7" s="624"/>
      <c r="CU7" s="624"/>
      <c r="CV7" s="624"/>
      <c r="CW7" s="624"/>
      <c r="CX7" s="624"/>
      <c r="CY7" s="625"/>
      <c r="CZ7" s="626">
        <v>21</v>
      </c>
      <c r="DA7" s="626"/>
      <c r="DB7" s="626"/>
      <c r="DC7" s="626"/>
      <c r="DD7" s="632">
        <v>35791</v>
      </c>
      <c r="DE7" s="624"/>
      <c r="DF7" s="624"/>
      <c r="DG7" s="624"/>
      <c r="DH7" s="624"/>
      <c r="DI7" s="624"/>
      <c r="DJ7" s="624"/>
      <c r="DK7" s="624"/>
      <c r="DL7" s="624"/>
      <c r="DM7" s="624"/>
      <c r="DN7" s="624"/>
      <c r="DO7" s="624"/>
      <c r="DP7" s="625"/>
      <c r="DQ7" s="632">
        <v>1477492</v>
      </c>
      <c r="DR7" s="624"/>
      <c r="DS7" s="624"/>
      <c r="DT7" s="624"/>
      <c r="DU7" s="624"/>
      <c r="DV7" s="624"/>
      <c r="DW7" s="624"/>
      <c r="DX7" s="624"/>
      <c r="DY7" s="624"/>
      <c r="DZ7" s="624"/>
      <c r="EA7" s="624"/>
      <c r="EB7" s="624"/>
      <c r="EC7" s="633"/>
    </row>
    <row r="8" spans="2:143" ht="11.25" customHeight="1" x14ac:dyDescent="0.15">
      <c r="B8" s="620" t="s">
        <v>215</v>
      </c>
      <c r="C8" s="621"/>
      <c r="D8" s="621"/>
      <c r="E8" s="621"/>
      <c r="F8" s="621"/>
      <c r="G8" s="621"/>
      <c r="H8" s="621"/>
      <c r="I8" s="621"/>
      <c r="J8" s="621"/>
      <c r="K8" s="621"/>
      <c r="L8" s="621"/>
      <c r="M8" s="621"/>
      <c r="N8" s="621"/>
      <c r="O8" s="621"/>
      <c r="P8" s="621"/>
      <c r="Q8" s="622"/>
      <c r="R8" s="623">
        <v>14447</v>
      </c>
      <c r="S8" s="624"/>
      <c r="T8" s="624"/>
      <c r="U8" s="624"/>
      <c r="V8" s="624"/>
      <c r="W8" s="624"/>
      <c r="X8" s="624"/>
      <c r="Y8" s="625"/>
      <c r="Z8" s="626">
        <v>0.2</v>
      </c>
      <c r="AA8" s="626"/>
      <c r="AB8" s="626"/>
      <c r="AC8" s="626"/>
      <c r="AD8" s="627">
        <v>14447</v>
      </c>
      <c r="AE8" s="627"/>
      <c r="AF8" s="627"/>
      <c r="AG8" s="627"/>
      <c r="AH8" s="627"/>
      <c r="AI8" s="627"/>
      <c r="AJ8" s="627"/>
      <c r="AK8" s="627"/>
      <c r="AL8" s="628">
        <v>0.3</v>
      </c>
      <c r="AM8" s="629"/>
      <c r="AN8" s="629"/>
      <c r="AO8" s="630"/>
      <c r="AP8" s="620" t="s">
        <v>216</v>
      </c>
      <c r="AQ8" s="621"/>
      <c r="AR8" s="621"/>
      <c r="AS8" s="621"/>
      <c r="AT8" s="621"/>
      <c r="AU8" s="621"/>
      <c r="AV8" s="621"/>
      <c r="AW8" s="621"/>
      <c r="AX8" s="621"/>
      <c r="AY8" s="621"/>
      <c r="AZ8" s="621"/>
      <c r="BA8" s="621"/>
      <c r="BB8" s="621"/>
      <c r="BC8" s="621"/>
      <c r="BD8" s="621"/>
      <c r="BE8" s="621"/>
      <c r="BF8" s="622"/>
      <c r="BG8" s="623">
        <v>23420</v>
      </c>
      <c r="BH8" s="624"/>
      <c r="BI8" s="624"/>
      <c r="BJ8" s="624"/>
      <c r="BK8" s="624"/>
      <c r="BL8" s="624"/>
      <c r="BM8" s="624"/>
      <c r="BN8" s="625"/>
      <c r="BO8" s="626">
        <v>1.8</v>
      </c>
      <c r="BP8" s="626"/>
      <c r="BQ8" s="626"/>
      <c r="BR8" s="626"/>
      <c r="BS8" s="632" t="s">
        <v>108</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2465964</v>
      </c>
      <c r="CS8" s="624"/>
      <c r="CT8" s="624"/>
      <c r="CU8" s="624"/>
      <c r="CV8" s="624"/>
      <c r="CW8" s="624"/>
      <c r="CX8" s="624"/>
      <c r="CY8" s="625"/>
      <c r="CZ8" s="626">
        <v>30.9</v>
      </c>
      <c r="DA8" s="626"/>
      <c r="DB8" s="626"/>
      <c r="DC8" s="626"/>
      <c r="DD8" s="632">
        <v>344325</v>
      </c>
      <c r="DE8" s="624"/>
      <c r="DF8" s="624"/>
      <c r="DG8" s="624"/>
      <c r="DH8" s="624"/>
      <c r="DI8" s="624"/>
      <c r="DJ8" s="624"/>
      <c r="DK8" s="624"/>
      <c r="DL8" s="624"/>
      <c r="DM8" s="624"/>
      <c r="DN8" s="624"/>
      <c r="DO8" s="624"/>
      <c r="DP8" s="625"/>
      <c r="DQ8" s="632">
        <v>1282509</v>
      </c>
      <c r="DR8" s="624"/>
      <c r="DS8" s="624"/>
      <c r="DT8" s="624"/>
      <c r="DU8" s="624"/>
      <c r="DV8" s="624"/>
      <c r="DW8" s="624"/>
      <c r="DX8" s="624"/>
      <c r="DY8" s="624"/>
      <c r="DZ8" s="624"/>
      <c r="EA8" s="624"/>
      <c r="EB8" s="624"/>
      <c r="EC8" s="633"/>
    </row>
    <row r="9" spans="2:143" ht="11.25" customHeight="1" x14ac:dyDescent="0.15">
      <c r="B9" s="620" t="s">
        <v>218</v>
      </c>
      <c r="C9" s="621"/>
      <c r="D9" s="621"/>
      <c r="E9" s="621"/>
      <c r="F9" s="621"/>
      <c r="G9" s="621"/>
      <c r="H9" s="621"/>
      <c r="I9" s="621"/>
      <c r="J9" s="621"/>
      <c r="K9" s="621"/>
      <c r="L9" s="621"/>
      <c r="M9" s="621"/>
      <c r="N9" s="621"/>
      <c r="O9" s="621"/>
      <c r="P9" s="621"/>
      <c r="Q9" s="622"/>
      <c r="R9" s="623">
        <v>14037</v>
      </c>
      <c r="S9" s="624"/>
      <c r="T9" s="624"/>
      <c r="U9" s="624"/>
      <c r="V9" s="624"/>
      <c r="W9" s="624"/>
      <c r="X9" s="624"/>
      <c r="Y9" s="625"/>
      <c r="Z9" s="626">
        <v>0.2</v>
      </c>
      <c r="AA9" s="626"/>
      <c r="AB9" s="626"/>
      <c r="AC9" s="626"/>
      <c r="AD9" s="627">
        <v>14037</v>
      </c>
      <c r="AE9" s="627"/>
      <c r="AF9" s="627"/>
      <c r="AG9" s="627"/>
      <c r="AH9" s="627"/>
      <c r="AI9" s="627"/>
      <c r="AJ9" s="627"/>
      <c r="AK9" s="627"/>
      <c r="AL9" s="628">
        <v>0.3</v>
      </c>
      <c r="AM9" s="629"/>
      <c r="AN9" s="629"/>
      <c r="AO9" s="630"/>
      <c r="AP9" s="620" t="s">
        <v>219</v>
      </c>
      <c r="AQ9" s="621"/>
      <c r="AR9" s="621"/>
      <c r="AS9" s="621"/>
      <c r="AT9" s="621"/>
      <c r="AU9" s="621"/>
      <c r="AV9" s="621"/>
      <c r="AW9" s="621"/>
      <c r="AX9" s="621"/>
      <c r="AY9" s="621"/>
      <c r="AZ9" s="621"/>
      <c r="BA9" s="621"/>
      <c r="BB9" s="621"/>
      <c r="BC9" s="621"/>
      <c r="BD9" s="621"/>
      <c r="BE9" s="621"/>
      <c r="BF9" s="622"/>
      <c r="BG9" s="623">
        <v>477729</v>
      </c>
      <c r="BH9" s="624"/>
      <c r="BI9" s="624"/>
      <c r="BJ9" s="624"/>
      <c r="BK9" s="624"/>
      <c r="BL9" s="624"/>
      <c r="BM9" s="624"/>
      <c r="BN9" s="625"/>
      <c r="BO9" s="626">
        <v>37.1</v>
      </c>
      <c r="BP9" s="626"/>
      <c r="BQ9" s="626"/>
      <c r="BR9" s="626"/>
      <c r="BS9" s="632" t="s">
        <v>108</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433419</v>
      </c>
      <c r="CS9" s="624"/>
      <c r="CT9" s="624"/>
      <c r="CU9" s="624"/>
      <c r="CV9" s="624"/>
      <c r="CW9" s="624"/>
      <c r="CX9" s="624"/>
      <c r="CY9" s="625"/>
      <c r="CZ9" s="626">
        <v>5.4</v>
      </c>
      <c r="DA9" s="626"/>
      <c r="DB9" s="626"/>
      <c r="DC9" s="626"/>
      <c r="DD9" s="632">
        <v>20443</v>
      </c>
      <c r="DE9" s="624"/>
      <c r="DF9" s="624"/>
      <c r="DG9" s="624"/>
      <c r="DH9" s="624"/>
      <c r="DI9" s="624"/>
      <c r="DJ9" s="624"/>
      <c r="DK9" s="624"/>
      <c r="DL9" s="624"/>
      <c r="DM9" s="624"/>
      <c r="DN9" s="624"/>
      <c r="DO9" s="624"/>
      <c r="DP9" s="625"/>
      <c r="DQ9" s="632">
        <v>396118</v>
      </c>
      <c r="DR9" s="624"/>
      <c r="DS9" s="624"/>
      <c r="DT9" s="624"/>
      <c r="DU9" s="624"/>
      <c r="DV9" s="624"/>
      <c r="DW9" s="624"/>
      <c r="DX9" s="624"/>
      <c r="DY9" s="624"/>
      <c r="DZ9" s="624"/>
      <c r="EA9" s="624"/>
      <c r="EB9" s="624"/>
      <c r="EC9" s="633"/>
    </row>
    <row r="10" spans="2:143" ht="11.25" customHeight="1" x14ac:dyDescent="0.15">
      <c r="B10" s="620" t="s">
        <v>221</v>
      </c>
      <c r="C10" s="621"/>
      <c r="D10" s="621"/>
      <c r="E10" s="621"/>
      <c r="F10" s="621"/>
      <c r="G10" s="621"/>
      <c r="H10" s="621"/>
      <c r="I10" s="621"/>
      <c r="J10" s="621"/>
      <c r="K10" s="621"/>
      <c r="L10" s="621"/>
      <c r="M10" s="621"/>
      <c r="N10" s="621"/>
      <c r="O10" s="621"/>
      <c r="P10" s="621"/>
      <c r="Q10" s="622"/>
      <c r="R10" s="623">
        <v>254611</v>
      </c>
      <c r="S10" s="624"/>
      <c r="T10" s="624"/>
      <c r="U10" s="624"/>
      <c r="V10" s="624"/>
      <c r="W10" s="624"/>
      <c r="X10" s="624"/>
      <c r="Y10" s="625"/>
      <c r="Z10" s="626">
        <v>2.9</v>
      </c>
      <c r="AA10" s="626"/>
      <c r="AB10" s="626"/>
      <c r="AC10" s="626"/>
      <c r="AD10" s="627">
        <v>254611</v>
      </c>
      <c r="AE10" s="627"/>
      <c r="AF10" s="627"/>
      <c r="AG10" s="627"/>
      <c r="AH10" s="627"/>
      <c r="AI10" s="627"/>
      <c r="AJ10" s="627"/>
      <c r="AK10" s="627"/>
      <c r="AL10" s="628">
        <v>5</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27966</v>
      </c>
      <c r="BH10" s="624"/>
      <c r="BI10" s="624"/>
      <c r="BJ10" s="624"/>
      <c r="BK10" s="624"/>
      <c r="BL10" s="624"/>
      <c r="BM10" s="624"/>
      <c r="BN10" s="625"/>
      <c r="BO10" s="626">
        <v>2.2000000000000002</v>
      </c>
      <c r="BP10" s="626"/>
      <c r="BQ10" s="626"/>
      <c r="BR10" s="626"/>
      <c r="BS10" s="632" t="s">
        <v>108</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507</v>
      </c>
      <c r="CS10" s="624"/>
      <c r="CT10" s="624"/>
      <c r="CU10" s="624"/>
      <c r="CV10" s="624"/>
      <c r="CW10" s="624"/>
      <c r="CX10" s="624"/>
      <c r="CY10" s="625"/>
      <c r="CZ10" s="626">
        <v>0</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x14ac:dyDescent="0.15">
      <c r="B11" s="620" t="s">
        <v>224</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28724</v>
      </c>
      <c r="BH11" s="624"/>
      <c r="BI11" s="624"/>
      <c r="BJ11" s="624"/>
      <c r="BK11" s="624"/>
      <c r="BL11" s="624"/>
      <c r="BM11" s="624"/>
      <c r="BN11" s="625"/>
      <c r="BO11" s="626">
        <v>2.2000000000000002</v>
      </c>
      <c r="BP11" s="626"/>
      <c r="BQ11" s="626"/>
      <c r="BR11" s="626"/>
      <c r="BS11" s="632" t="s">
        <v>108</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292128</v>
      </c>
      <c r="CS11" s="624"/>
      <c r="CT11" s="624"/>
      <c r="CU11" s="624"/>
      <c r="CV11" s="624"/>
      <c r="CW11" s="624"/>
      <c r="CX11" s="624"/>
      <c r="CY11" s="625"/>
      <c r="CZ11" s="626">
        <v>3.7</v>
      </c>
      <c r="DA11" s="626"/>
      <c r="DB11" s="626"/>
      <c r="DC11" s="626"/>
      <c r="DD11" s="632">
        <v>121943</v>
      </c>
      <c r="DE11" s="624"/>
      <c r="DF11" s="624"/>
      <c r="DG11" s="624"/>
      <c r="DH11" s="624"/>
      <c r="DI11" s="624"/>
      <c r="DJ11" s="624"/>
      <c r="DK11" s="624"/>
      <c r="DL11" s="624"/>
      <c r="DM11" s="624"/>
      <c r="DN11" s="624"/>
      <c r="DO11" s="624"/>
      <c r="DP11" s="625"/>
      <c r="DQ11" s="632">
        <v>153709</v>
      </c>
      <c r="DR11" s="624"/>
      <c r="DS11" s="624"/>
      <c r="DT11" s="624"/>
      <c r="DU11" s="624"/>
      <c r="DV11" s="624"/>
      <c r="DW11" s="624"/>
      <c r="DX11" s="624"/>
      <c r="DY11" s="624"/>
      <c r="DZ11" s="624"/>
      <c r="EA11" s="624"/>
      <c r="EB11" s="624"/>
      <c r="EC11" s="633"/>
    </row>
    <row r="12" spans="2:143" ht="11.25" customHeight="1" x14ac:dyDescent="0.15">
      <c r="B12" s="620" t="s">
        <v>227</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590196</v>
      </c>
      <c r="BH12" s="624"/>
      <c r="BI12" s="624"/>
      <c r="BJ12" s="624"/>
      <c r="BK12" s="624"/>
      <c r="BL12" s="624"/>
      <c r="BM12" s="624"/>
      <c r="BN12" s="625"/>
      <c r="BO12" s="626">
        <v>45.8</v>
      </c>
      <c r="BP12" s="626"/>
      <c r="BQ12" s="626"/>
      <c r="BR12" s="626"/>
      <c r="BS12" s="632" t="s">
        <v>108</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212947</v>
      </c>
      <c r="CS12" s="624"/>
      <c r="CT12" s="624"/>
      <c r="CU12" s="624"/>
      <c r="CV12" s="624"/>
      <c r="CW12" s="624"/>
      <c r="CX12" s="624"/>
      <c r="CY12" s="625"/>
      <c r="CZ12" s="626">
        <v>2.7</v>
      </c>
      <c r="DA12" s="626"/>
      <c r="DB12" s="626"/>
      <c r="DC12" s="626"/>
      <c r="DD12" s="632">
        <v>73080</v>
      </c>
      <c r="DE12" s="624"/>
      <c r="DF12" s="624"/>
      <c r="DG12" s="624"/>
      <c r="DH12" s="624"/>
      <c r="DI12" s="624"/>
      <c r="DJ12" s="624"/>
      <c r="DK12" s="624"/>
      <c r="DL12" s="624"/>
      <c r="DM12" s="624"/>
      <c r="DN12" s="624"/>
      <c r="DO12" s="624"/>
      <c r="DP12" s="625"/>
      <c r="DQ12" s="632">
        <v>147326</v>
      </c>
      <c r="DR12" s="624"/>
      <c r="DS12" s="624"/>
      <c r="DT12" s="624"/>
      <c r="DU12" s="624"/>
      <c r="DV12" s="624"/>
      <c r="DW12" s="624"/>
      <c r="DX12" s="624"/>
      <c r="DY12" s="624"/>
      <c r="DZ12" s="624"/>
      <c r="EA12" s="624"/>
      <c r="EB12" s="624"/>
      <c r="EC12" s="633"/>
    </row>
    <row r="13" spans="2:143" ht="11.25" customHeight="1" x14ac:dyDescent="0.15">
      <c r="B13" s="620" t="s">
        <v>230</v>
      </c>
      <c r="C13" s="621"/>
      <c r="D13" s="621"/>
      <c r="E13" s="621"/>
      <c r="F13" s="621"/>
      <c r="G13" s="621"/>
      <c r="H13" s="621"/>
      <c r="I13" s="621"/>
      <c r="J13" s="621"/>
      <c r="K13" s="621"/>
      <c r="L13" s="621"/>
      <c r="M13" s="621"/>
      <c r="N13" s="621"/>
      <c r="O13" s="621"/>
      <c r="P13" s="621"/>
      <c r="Q13" s="622"/>
      <c r="R13" s="623">
        <v>13494</v>
      </c>
      <c r="S13" s="624"/>
      <c r="T13" s="624"/>
      <c r="U13" s="624"/>
      <c r="V13" s="624"/>
      <c r="W13" s="624"/>
      <c r="X13" s="624"/>
      <c r="Y13" s="625"/>
      <c r="Z13" s="626">
        <v>0.2</v>
      </c>
      <c r="AA13" s="626"/>
      <c r="AB13" s="626"/>
      <c r="AC13" s="626"/>
      <c r="AD13" s="627">
        <v>13494</v>
      </c>
      <c r="AE13" s="627"/>
      <c r="AF13" s="627"/>
      <c r="AG13" s="627"/>
      <c r="AH13" s="627"/>
      <c r="AI13" s="627"/>
      <c r="AJ13" s="627"/>
      <c r="AK13" s="627"/>
      <c r="AL13" s="628">
        <v>0.3</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589557</v>
      </c>
      <c r="BH13" s="624"/>
      <c r="BI13" s="624"/>
      <c r="BJ13" s="624"/>
      <c r="BK13" s="624"/>
      <c r="BL13" s="624"/>
      <c r="BM13" s="624"/>
      <c r="BN13" s="625"/>
      <c r="BO13" s="626">
        <v>45.7</v>
      </c>
      <c r="BP13" s="626"/>
      <c r="BQ13" s="626"/>
      <c r="BR13" s="626"/>
      <c r="BS13" s="632" t="s">
        <v>108</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824537</v>
      </c>
      <c r="CS13" s="624"/>
      <c r="CT13" s="624"/>
      <c r="CU13" s="624"/>
      <c r="CV13" s="624"/>
      <c r="CW13" s="624"/>
      <c r="CX13" s="624"/>
      <c r="CY13" s="625"/>
      <c r="CZ13" s="626">
        <v>10.3</v>
      </c>
      <c r="DA13" s="626"/>
      <c r="DB13" s="626"/>
      <c r="DC13" s="626"/>
      <c r="DD13" s="632">
        <v>527963</v>
      </c>
      <c r="DE13" s="624"/>
      <c r="DF13" s="624"/>
      <c r="DG13" s="624"/>
      <c r="DH13" s="624"/>
      <c r="DI13" s="624"/>
      <c r="DJ13" s="624"/>
      <c r="DK13" s="624"/>
      <c r="DL13" s="624"/>
      <c r="DM13" s="624"/>
      <c r="DN13" s="624"/>
      <c r="DO13" s="624"/>
      <c r="DP13" s="625"/>
      <c r="DQ13" s="632">
        <v>354710</v>
      </c>
      <c r="DR13" s="624"/>
      <c r="DS13" s="624"/>
      <c r="DT13" s="624"/>
      <c r="DU13" s="624"/>
      <c r="DV13" s="624"/>
      <c r="DW13" s="624"/>
      <c r="DX13" s="624"/>
      <c r="DY13" s="624"/>
      <c r="DZ13" s="624"/>
      <c r="EA13" s="624"/>
      <c r="EB13" s="624"/>
      <c r="EC13" s="633"/>
    </row>
    <row r="14" spans="2:143" ht="11.25" customHeight="1" x14ac:dyDescent="0.15">
      <c r="B14" s="620" t="s">
        <v>233</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43378</v>
      </c>
      <c r="BH14" s="624"/>
      <c r="BI14" s="624"/>
      <c r="BJ14" s="624"/>
      <c r="BK14" s="624"/>
      <c r="BL14" s="624"/>
      <c r="BM14" s="624"/>
      <c r="BN14" s="625"/>
      <c r="BO14" s="626">
        <v>3.4</v>
      </c>
      <c r="BP14" s="626"/>
      <c r="BQ14" s="626"/>
      <c r="BR14" s="626"/>
      <c r="BS14" s="632" t="s">
        <v>108</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352395</v>
      </c>
      <c r="CS14" s="624"/>
      <c r="CT14" s="624"/>
      <c r="CU14" s="624"/>
      <c r="CV14" s="624"/>
      <c r="CW14" s="624"/>
      <c r="CX14" s="624"/>
      <c r="CY14" s="625"/>
      <c r="CZ14" s="626">
        <v>4.4000000000000004</v>
      </c>
      <c r="DA14" s="626"/>
      <c r="DB14" s="626"/>
      <c r="DC14" s="626"/>
      <c r="DD14" s="632">
        <v>82681</v>
      </c>
      <c r="DE14" s="624"/>
      <c r="DF14" s="624"/>
      <c r="DG14" s="624"/>
      <c r="DH14" s="624"/>
      <c r="DI14" s="624"/>
      <c r="DJ14" s="624"/>
      <c r="DK14" s="624"/>
      <c r="DL14" s="624"/>
      <c r="DM14" s="624"/>
      <c r="DN14" s="624"/>
      <c r="DO14" s="624"/>
      <c r="DP14" s="625"/>
      <c r="DQ14" s="632">
        <v>276890</v>
      </c>
      <c r="DR14" s="624"/>
      <c r="DS14" s="624"/>
      <c r="DT14" s="624"/>
      <c r="DU14" s="624"/>
      <c r="DV14" s="624"/>
      <c r="DW14" s="624"/>
      <c r="DX14" s="624"/>
      <c r="DY14" s="624"/>
      <c r="DZ14" s="624"/>
      <c r="EA14" s="624"/>
      <c r="EB14" s="624"/>
      <c r="EC14" s="633"/>
    </row>
    <row r="15" spans="2:143" ht="11.25" customHeight="1" x14ac:dyDescent="0.15">
      <c r="B15" s="620" t="s">
        <v>236</v>
      </c>
      <c r="C15" s="621"/>
      <c r="D15" s="621"/>
      <c r="E15" s="621"/>
      <c r="F15" s="621"/>
      <c r="G15" s="621"/>
      <c r="H15" s="621"/>
      <c r="I15" s="621"/>
      <c r="J15" s="621"/>
      <c r="K15" s="621"/>
      <c r="L15" s="621"/>
      <c r="M15" s="621"/>
      <c r="N15" s="621"/>
      <c r="O15" s="621"/>
      <c r="P15" s="621"/>
      <c r="Q15" s="622"/>
      <c r="R15" s="623">
        <v>3759</v>
      </c>
      <c r="S15" s="624"/>
      <c r="T15" s="624"/>
      <c r="U15" s="624"/>
      <c r="V15" s="624"/>
      <c r="W15" s="624"/>
      <c r="X15" s="624"/>
      <c r="Y15" s="625"/>
      <c r="Z15" s="626">
        <v>0</v>
      </c>
      <c r="AA15" s="626"/>
      <c r="AB15" s="626"/>
      <c r="AC15" s="626"/>
      <c r="AD15" s="627">
        <v>3759</v>
      </c>
      <c r="AE15" s="627"/>
      <c r="AF15" s="627"/>
      <c r="AG15" s="627"/>
      <c r="AH15" s="627"/>
      <c r="AI15" s="627"/>
      <c r="AJ15" s="627"/>
      <c r="AK15" s="627"/>
      <c r="AL15" s="628">
        <v>0.1</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97719</v>
      </c>
      <c r="BH15" s="624"/>
      <c r="BI15" s="624"/>
      <c r="BJ15" s="624"/>
      <c r="BK15" s="624"/>
      <c r="BL15" s="624"/>
      <c r="BM15" s="624"/>
      <c r="BN15" s="625"/>
      <c r="BO15" s="626">
        <v>7.6</v>
      </c>
      <c r="BP15" s="626"/>
      <c r="BQ15" s="626"/>
      <c r="BR15" s="626"/>
      <c r="BS15" s="632" t="s">
        <v>108</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515806</v>
      </c>
      <c r="CS15" s="624"/>
      <c r="CT15" s="624"/>
      <c r="CU15" s="624"/>
      <c r="CV15" s="624"/>
      <c r="CW15" s="624"/>
      <c r="CX15" s="624"/>
      <c r="CY15" s="625"/>
      <c r="CZ15" s="626">
        <v>6.5</v>
      </c>
      <c r="DA15" s="626"/>
      <c r="DB15" s="626"/>
      <c r="DC15" s="626"/>
      <c r="DD15" s="632">
        <v>10640</v>
      </c>
      <c r="DE15" s="624"/>
      <c r="DF15" s="624"/>
      <c r="DG15" s="624"/>
      <c r="DH15" s="624"/>
      <c r="DI15" s="624"/>
      <c r="DJ15" s="624"/>
      <c r="DK15" s="624"/>
      <c r="DL15" s="624"/>
      <c r="DM15" s="624"/>
      <c r="DN15" s="624"/>
      <c r="DO15" s="624"/>
      <c r="DP15" s="625"/>
      <c r="DQ15" s="632">
        <v>438554</v>
      </c>
      <c r="DR15" s="624"/>
      <c r="DS15" s="624"/>
      <c r="DT15" s="624"/>
      <c r="DU15" s="624"/>
      <c r="DV15" s="624"/>
      <c r="DW15" s="624"/>
      <c r="DX15" s="624"/>
      <c r="DY15" s="624"/>
      <c r="DZ15" s="624"/>
      <c r="EA15" s="624"/>
      <c r="EB15" s="624"/>
      <c r="EC15" s="633"/>
    </row>
    <row r="16" spans="2:143" ht="11.25" customHeight="1" x14ac:dyDescent="0.15">
      <c r="B16" s="620" t="s">
        <v>239</v>
      </c>
      <c r="C16" s="621"/>
      <c r="D16" s="621"/>
      <c r="E16" s="621"/>
      <c r="F16" s="621"/>
      <c r="G16" s="621"/>
      <c r="H16" s="621"/>
      <c r="I16" s="621"/>
      <c r="J16" s="621"/>
      <c r="K16" s="621"/>
      <c r="L16" s="621"/>
      <c r="M16" s="621"/>
      <c r="N16" s="621"/>
      <c r="O16" s="621"/>
      <c r="P16" s="621"/>
      <c r="Q16" s="622"/>
      <c r="R16" s="623">
        <v>3699471</v>
      </c>
      <c r="S16" s="624"/>
      <c r="T16" s="624"/>
      <c r="U16" s="624"/>
      <c r="V16" s="624"/>
      <c r="W16" s="624"/>
      <c r="X16" s="624"/>
      <c r="Y16" s="625"/>
      <c r="Z16" s="626">
        <v>42.8</v>
      </c>
      <c r="AA16" s="626"/>
      <c r="AB16" s="626"/>
      <c r="AC16" s="626"/>
      <c r="AD16" s="627">
        <v>3280846</v>
      </c>
      <c r="AE16" s="627"/>
      <c r="AF16" s="627"/>
      <c r="AG16" s="627"/>
      <c r="AH16" s="627"/>
      <c r="AI16" s="627"/>
      <c r="AJ16" s="627"/>
      <c r="AK16" s="627"/>
      <c r="AL16" s="628">
        <v>64.900000000000006</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22759</v>
      </c>
      <c r="CS16" s="624"/>
      <c r="CT16" s="624"/>
      <c r="CU16" s="624"/>
      <c r="CV16" s="624"/>
      <c r="CW16" s="624"/>
      <c r="CX16" s="624"/>
      <c r="CY16" s="625"/>
      <c r="CZ16" s="626">
        <v>0.3</v>
      </c>
      <c r="DA16" s="626"/>
      <c r="DB16" s="626"/>
      <c r="DC16" s="626"/>
      <c r="DD16" s="632" t="s">
        <v>108</v>
      </c>
      <c r="DE16" s="624"/>
      <c r="DF16" s="624"/>
      <c r="DG16" s="624"/>
      <c r="DH16" s="624"/>
      <c r="DI16" s="624"/>
      <c r="DJ16" s="624"/>
      <c r="DK16" s="624"/>
      <c r="DL16" s="624"/>
      <c r="DM16" s="624"/>
      <c r="DN16" s="624"/>
      <c r="DO16" s="624"/>
      <c r="DP16" s="625"/>
      <c r="DQ16" s="632">
        <v>5432</v>
      </c>
      <c r="DR16" s="624"/>
      <c r="DS16" s="624"/>
      <c r="DT16" s="624"/>
      <c r="DU16" s="624"/>
      <c r="DV16" s="624"/>
      <c r="DW16" s="624"/>
      <c r="DX16" s="624"/>
      <c r="DY16" s="624"/>
      <c r="DZ16" s="624"/>
      <c r="EA16" s="624"/>
      <c r="EB16" s="624"/>
      <c r="EC16" s="633"/>
    </row>
    <row r="17" spans="2:133" ht="11.25" customHeight="1" x14ac:dyDescent="0.15">
      <c r="B17" s="620" t="s">
        <v>242</v>
      </c>
      <c r="C17" s="621"/>
      <c r="D17" s="621"/>
      <c r="E17" s="621"/>
      <c r="F17" s="621"/>
      <c r="G17" s="621"/>
      <c r="H17" s="621"/>
      <c r="I17" s="621"/>
      <c r="J17" s="621"/>
      <c r="K17" s="621"/>
      <c r="L17" s="621"/>
      <c r="M17" s="621"/>
      <c r="N17" s="621"/>
      <c r="O17" s="621"/>
      <c r="P17" s="621"/>
      <c r="Q17" s="622"/>
      <c r="R17" s="623">
        <v>3280846</v>
      </c>
      <c r="S17" s="624"/>
      <c r="T17" s="624"/>
      <c r="U17" s="624"/>
      <c r="V17" s="624"/>
      <c r="W17" s="624"/>
      <c r="X17" s="624"/>
      <c r="Y17" s="625"/>
      <c r="Z17" s="626">
        <v>38</v>
      </c>
      <c r="AA17" s="626"/>
      <c r="AB17" s="626"/>
      <c r="AC17" s="626"/>
      <c r="AD17" s="627">
        <v>3280846</v>
      </c>
      <c r="AE17" s="627"/>
      <c r="AF17" s="627"/>
      <c r="AG17" s="627"/>
      <c r="AH17" s="627"/>
      <c r="AI17" s="627"/>
      <c r="AJ17" s="627"/>
      <c r="AK17" s="627"/>
      <c r="AL17" s="628">
        <v>64.900000000000006</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1075546</v>
      </c>
      <c r="CS17" s="624"/>
      <c r="CT17" s="624"/>
      <c r="CU17" s="624"/>
      <c r="CV17" s="624"/>
      <c r="CW17" s="624"/>
      <c r="CX17" s="624"/>
      <c r="CY17" s="625"/>
      <c r="CZ17" s="626">
        <v>13.5</v>
      </c>
      <c r="DA17" s="626"/>
      <c r="DB17" s="626"/>
      <c r="DC17" s="626"/>
      <c r="DD17" s="632" t="s">
        <v>108</v>
      </c>
      <c r="DE17" s="624"/>
      <c r="DF17" s="624"/>
      <c r="DG17" s="624"/>
      <c r="DH17" s="624"/>
      <c r="DI17" s="624"/>
      <c r="DJ17" s="624"/>
      <c r="DK17" s="624"/>
      <c r="DL17" s="624"/>
      <c r="DM17" s="624"/>
      <c r="DN17" s="624"/>
      <c r="DO17" s="624"/>
      <c r="DP17" s="625"/>
      <c r="DQ17" s="632">
        <v>1052402</v>
      </c>
      <c r="DR17" s="624"/>
      <c r="DS17" s="624"/>
      <c r="DT17" s="624"/>
      <c r="DU17" s="624"/>
      <c r="DV17" s="624"/>
      <c r="DW17" s="624"/>
      <c r="DX17" s="624"/>
      <c r="DY17" s="624"/>
      <c r="DZ17" s="624"/>
      <c r="EA17" s="624"/>
      <c r="EB17" s="624"/>
      <c r="EC17" s="633"/>
    </row>
    <row r="18" spans="2:133" ht="11.25" customHeight="1" x14ac:dyDescent="0.15">
      <c r="B18" s="620" t="s">
        <v>245</v>
      </c>
      <c r="C18" s="621"/>
      <c r="D18" s="621"/>
      <c r="E18" s="621"/>
      <c r="F18" s="621"/>
      <c r="G18" s="621"/>
      <c r="H18" s="621"/>
      <c r="I18" s="621"/>
      <c r="J18" s="621"/>
      <c r="K18" s="621"/>
      <c r="L18" s="621"/>
      <c r="M18" s="621"/>
      <c r="N18" s="621"/>
      <c r="O18" s="621"/>
      <c r="P18" s="621"/>
      <c r="Q18" s="622"/>
      <c r="R18" s="623">
        <v>418625</v>
      </c>
      <c r="S18" s="624"/>
      <c r="T18" s="624"/>
      <c r="U18" s="624"/>
      <c r="V18" s="624"/>
      <c r="W18" s="624"/>
      <c r="X18" s="624"/>
      <c r="Y18" s="625"/>
      <c r="Z18" s="626">
        <v>4.8</v>
      </c>
      <c r="AA18" s="626"/>
      <c r="AB18" s="626"/>
      <c r="AC18" s="626"/>
      <c r="AD18" s="627" t="s">
        <v>108</v>
      </c>
      <c r="AE18" s="627"/>
      <c r="AF18" s="627"/>
      <c r="AG18" s="627"/>
      <c r="AH18" s="627"/>
      <c r="AI18" s="627"/>
      <c r="AJ18" s="627"/>
      <c r="AK18" s="627"/>
      <c r="AL18" s="628" t="s">
        <v>108</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248</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251</v>
      </c>
      <c r="C20" s="621"/>
      <c r="D20" s="621"/>
      <c r="E20" s="621"/>
      <c r="F20" s="621"/>
      <c r="G20" s="621"/>
      <c r="H20" s="621"/>
      <c r="I20" s="621"/>
      <c r="J20" s="621"/>
      <c r="K20" s="621"/>
      <c r="L20" s="621"/>
      <c r="M20" s="621"/>
      <c r="N20" s="621"/>
      <c r="O20" s="621"/>
      <c r="P20" s="621"/>
      <c r="Q20" s="622"/>
      <c r="R20" s="623">
        <v>5390316</v>
      </c>
      <c r="S20" s="624"/>
      <c r="T20" s="624"/>
      <c r="U20" s="624"/>
      <c r="V20" s="624"/>
      <c r="W20" s="624"/>
      <c r="X20" s="624"/>
      <c r="Y20" s="625"/>
      <c r="Z20" s="626">
        <v>62.4</v>
      </c>
      <c r="AA20" s="626"/>
      <c r="AB20" s="626"/>
      <c r="AC20" s="626"/>
      <c r="AD20" s="627">
        <v>4971691</v>
      </c>
      <c r="AE20" s="627"/>
      <c r="AF20" s="627"/>
      <c r="AG20" s="627"/>
      <c r="AH20" s="627"/>
      <c r="AI20" s="627"/>
      <c r="AJ20" s="627"/>
      <c r="AK20" s="627"/>
      <c r="AL20" s="628">
        <v>98.4</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7970108</v>
      </c>
      <c r="CS20" s="624"/>
      <c r="CT20" s="624"/>
      <c r="CU20" s="624"/>
      <c r="CV20" s="624"/>
      <c r="CW20" s="624"/>
      <c r="CX20" s="624"/>
      <c r="CY20" s="625"/>
      <c r="CZ20" s="626">
        <v>100</v>
      </c>
      <c r="DA20" s="626"/>
      <c r="DB20" s="626"/>
      <c r="DC20" s="626"/>
      <c r="DD20" s="632">
        <v>1216866</v>
      </c>
      <c r="DE20" s="624"/>
      <c r="DF20" s="624"/>
      <c r="DG20" s="624"/>
      <c r="DH20" s="624"/>
      <c r="DI20" s="624"/>
      <c r="DJ20" s="624"/>
      <c r="DK20" s="624"/>
      <c r="DL20" s="624"/>
      <c r="DM20" s="624"/>
      <c r="DN20" s="624"/>
      <c r="DO20" s="624"/>
      <c r="DP20" s="625"/>
      <c r="DQ20" s="632">
        <v>5684595</v>
      </c>
      <c r="DR20" s="624"/>
      <c r="DS20" s="624"/>
      <c r="DT20" s="624"/>
      <c r="DU20" s="624"/>
      <c r="DV20" s="624"/>
      <c r="DW20" s="624"/>
      <c r="DX20" s="624"/>
      <c r="DY20" s="624"/>
      <c r="DZ20" s="624"/>
      <c r="EA20" s="624"/>
      <c r="EB20" s="624"/>
      <c r="EC20" s="633"/>
    </row>
    <row r="21" spans="2:133" ht="11.25" customHeight="1" x14ac:dyDescent="0.15">
      <c r="B21" s="620" t="s">
        <v>254</v>
      </c>
      <c r="C21" s="621"/>
      <c r="D21" s="621"/>
      <c r="E21" s="621"/>
      <c r="F21" s="621"/>
      <c r="G21" s="621"/>
      <c r="H21" s="621"/>
      <c r="I21" s="621"/>
      <c r="J21" s="621"/>
      <c r="K21" s="621"/>
      <c r="L21" s="621"/>
      <c r="M21" s="621"/>
      <c r="N21" s="621"/>
      <c r="O21" s="621"/>
      <c r="P21" s="621"/>
      <c r="Q21" s="622"/>
      <c r="R21" s="623">
        <v>1726</v>
      </c>
      <c r="S21" s="624"/>
      <c r="T21" s="624"/>
      <c r="U21" s="624"/>
      <c r="V21" s="624"/>
      <c r="W21" s="624"/>
      <c r="X21" s="624"/>
      <c r="Y21" s="625"/>
      <c r="Z21" s="626">
        <v>0</v>
      </c>
      <c r="AA21" s="626"/>
      <c r="AB21" s="626"/>
      <c r="AC21" s="626"/>
      <c r="AD21" s="627">
        <v>1726</v>
      </c>
      <c r="AE21" s="627"/>
      <c r="AF21" s="627"/>
      <c r="AG21" s="627"/>
      <c r="AH21" s="627"/>
      <c r="AI21" s="627"/>
      <c r="AJ21" s="627"/>
      <c r="AK21" s="627"/>
      <c r="AL21" s="628">
        <v>0</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256</v>
      </c>
      <c r="C22" s="621"/>
      <c r="D22" s="621"/>
      <c r="E22" s="621"/>
      <c r="F22" s="621"/>
      <c r="G22" s="621"/>
      <c r="H22" s="621"/>
      <c r="I22" s="621"/>
      <c r="J22" s="621"/>
      <c r="K22" s="621"/>
      <c r="L22" s="621"/>
      <c r="M22" s="621"/>
      <c r="N22" s="621"/>
      <c r="O22" s="621"/>
      <c r="P22" s="621"/>
      <c r="Q22" s="622"/>
      <c r="R22" s="623">
        <v>48487</v>
      </c>
      <c r="S22" s="624"/>
      <c r="T22" s="624"/>
      <c r="U22" s="624"/>
      <c r="V22" s="624"/>
      <c r="W22" s="624"/>
      <c r="X22" s="624"/>
      <c r="Y22" s="625"/>
      <c r="Z22" s="626">
        <v>0.6</v>
      </c>
      <c r="AA22" s="626"/>
      <c r="AB22" s="626"/>
      <c r="AC22" s="626"/>
      <c r="AD22" s="627" t="s">
        <v>108</v>
      </c>
      <c r="AE22" s="627"/>
      <c r="AF22" s="627"/>
      <c r="AG22" s="627"/>
      <c r="AH22" s="627"/>
      <c r="AI22" s="627"/>
      <c r="AJ22" s="627"/>
      <c r="AK22" s="627"/>
      <c r="AL22" s="628" t="s">
        <v>108</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259</v>
      </c>
      <c r="C23" s="621"/>
      <c r="D23" s="621"/>
      <c r="E23" s="621"/>
      <c r="F23" s="621"/>
      <c r="G23" s="621"/>
      <c r="H23" s="621"/>
      <c r="I23" s="621"/>
      <c r="J23" s="621"/>
      <c r="K23" s="621"/>
      <c r="L23" s="621"/>
      <c r="M23" s="621"/>
      <c r="N23" s="621"/>
      <c r="O23" s="621"/>
      <c r="P23" s="621"/>
      <c r="Q23" s="622"/>
      <c r="R23" s="623">
        <v>119554</v>
      </c>
      <c r="S23" s="624"/>
      <c r="T23" s="624"/>
      <c r="U23" s="624"/>
      <c r="V23" s="624"/>
      <c r="W23" s="624"/>
      <c r="X23" s="624"/>
      <c r="Y23" s="625"/>
      <c r="Z23" s="626">
        <v>1.4</v>
      </c>
      <c r="AA23" s="626"/>
      <c r="AB23" s="626"/>
      <c r="AC23" s="626"/>
      <c r="AD23" s="627">
        <v>222</v>
      </c>
      <c r="AE23" s="627"/>
      <c r="AF23" s="627"/>
      <c r="AG23" s="627"/>
      <c r="AH23" s="627"/>
      <c r="AI23" s="627"/>
      <c r="AJ23" s="627"/>
      <c r="AK23" s="627"/>
      <c r="AL23" s="628">
        <v>0</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x14ac:dyDescent="0.15">
      <c r="B24" s="620" t="s">
        <v>266</v>
      </c>
      <c r="C24" s="621"/>
      <c r="D24" s="621"/>
      <c r="E24" s="621"/>
      <c r="F24" s="621"/>
      <c r="G24" s="621"/>
      <c r="H24" s="621"/>
      <c r="I24" s="621"/>
      <c r="J24" s="621"/>
      <c r="K24" s="621"/>
      <c r="L24" s="621"/>
      <c r="M24" s="621"/>
      <c r="N24" s="621"/>
      <c r="O24" s="621"/>
      <c r="P24" s="621"/>
      <c r="Q24" s="622"/>
      <c r="R24" s="623">
        <v>12390</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3434035</v>
      </c>
      <c r="CS24" s="613"/>
      <c r="CT24" s="613"/>
      <c r="CU24" s="613"/>
      <c r="CV24" s="613"/>
      <c r="CW24" s="613"/>
      <c r="CX24" s="613"/>
      <c r="CY24" s="614"/>
      <c r="CZ24" s="650">
        <v>43.1</v>
      </c>
      <c r="DA24" s="651"/>
      <c r="DB24" s="651"/>
      <c r="DC24" s="652"/>
      <c r="DD24" s="649">
        <v>2652401</v>
      </c>
      <c r="DE24" s="613"/>
      <c r="DF24" s="613"/>
      <c r="DG24" s="613"/>
      <c r="DH24" s="613"/>
      <c r="DI24" s="613"/>
      <c r="DJ24" s="613"/>
      <c r="DK24" s="614"/>
      <c r="DL24" s="649">
        <v>2592345</v>
      </c>
      <c r="DM24" s="613"/>
      <c r="DN24" s="613"/>
      <c r="DO24" s="613"/>
      <c r="DP24" s="613"/>
      <c r="DQ24" s="613"/>
      <c r="DR24" s="613"/>
      <c r="DS24" s="613"/>
      <c r="DT24" s="613"/>
      <c r="DU24" s="613"/>
      <c r="DV24" s="614"/>
      <c r="DW24" s="617">
        <v>48.7</v>
      </c>
      <c r="DX24" s="618"/>
      <c r="DY24" s="618"/>
      <c r="DZ24" s="618"/>
      <c r="EA24" s="618"/>
      <c r="EB24" s="618"/>
      <c r="EC24" s="619"/>
    </row>
    <row r="25" spans="2:133" ht="11.25" customHeight="1" x14ac:dyDescent="0.15">
      <c r="B25" s="620" t="s">
        <v>269</v>
      </c>
      <c r="C25" s="621"/>
      <c r="D25" s="621"/>
      <c r="E25" s="621"/>
      <c r="F25" s="621"/>
      <c r="G25" s="621"/>
      <c r="H25" s="621"/>
      <c r="I25" s="621"/>
      <c r="J25" s="621"/>
      <c r="K25" s="621"/>
      <c r="L25" s="621"/>
      <c r="M25" s="621"/>
      <c r="N25" s="621"/>
      <c r="O25" s="621"/>
      <c r="P25" s="621"/>
      <c r="Q25" s="622"/>
      <c r="R25" s="623">
        <v>694708</v>
      </c>
      <c r="S25" s="624"/>
      <c r="T25" s="624"/>
      <c r="U25" s="624"/>
      <c r="V25" s="624"/>
      <c r="W25" s="624"/>
      <c r="X25" s="624"/>
      <c r="Y25" s="625"/>
      <c r="Z25" s="626">
        <v>8</v>
      </c>
      <c r="AA25" s="626"/>
      <c r="AB25" s="626"/>
      <c r="AC25" s="626"/>
      <c r="AD25" s="627" t="s">
        <v>108</v>
      </c>
      <c r="AE25" s="627"/>
      <c r="AF25" s="627"/>
      <c r="AG25" s="627"/>
      <c r="AH25" s="627"/>
      <c r="AI25" s="627"/>
      <c r="AJ25" s="627"/>
      <c r="AK25" s="627"/>
      <c r="AL25" s="628" t="s">
        <v>108</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1416591</v>
      </c>
      <c r="CS25" s="655"/>
      <c r="CT25" s="655"/>
      <c r="CU25" s="655"/>
      <c r="CV25" s="655"/>
      <c r="CW25" s="655"/>
      <c r="CX25" s="655"/>
      <c r="CY25" s="656"/>
      <c r="CZ25" s="657">
        <v>17.8</v>
      </c>
      <c r="DA25" s="658"/>
      <c r="DB25" s="658"/>
      <c r="DC25" s="659"/>
      <c r="DD25" s="632">
        <v>1300083</v>
      </c>
      <c r="DE25" s="655"/>
      <c r="DF25" s="655"/>
      <c r="DG25" s="655"/>
      <c r="DH25" s="655"/>
      <c r="DI25" s="655"/>
      <c r="DJ25" s="655"/>
      <c r="DK25" s="656"/>
      <c r="DL25" s="632">
        <v>1247064</v>
      </c>
      <c r="DM25" s="655"/>
      <c r="DN25" s="655"/>
      <c r="DO25" s="655"/>
      <c r="DP25" s="655"/>
      <c r="DQ25" s="655"/>
      <c r="DR25" s="655"/>
      <c r="DS25" s="655"/>
      <c r="DT25" s="655"/>
      <c r="DU25" s="655"/>
      <c r="DV25" s="656"/>
      <c r="DW25" s="628">
        <v>23.4</v>
      </c>
      <c r="DX25" s="653"/>
      <c r="DY25" s="653"/>
      <c r="DZ25" s="653"/>
      <c r="EA25" s="653"/>
      <c r="EB25" s="653"/>
      <c r="EC25" s="654"/>
    </row>
    <row r="26" spans="2:133" ht="11.25" customHeight="1" x14ac:dyDescent="0.15">
      <c r="B26" s="660" t="s">
        <v>272</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888164</v>
      </c>
      <c r="CS26" s="624"/>
      <c r="CT26" s="624"/>
      <c r="CU26" s="624"/>
      <c r="CV26" s="624"/>
      <c r="CW26" s="624"/>
      <c r="CX26" s="624"/>
      <c r="CY26" s="625"/>
      <c r="CZ26" s="657">
        <v>11.1</v>
      </c>
      <c r="DA26" s="658"/>
      <c r="DB26" s="658"/>
      <c r="DC26" s="659"/>
      <c r="DD26" s="632">
        <v>785264</v>
      </c>
      <c r="DE26" s="624"/>
      <c r="DF26" s="624"/>
      <c r="DG26" s="624"/>
      <c r="DH26" s="624"/>
      <c r="DI26" s="624"/>
      <c r="DJ26" s="624"/>
      <c r="DK26" s="625"/>
      <c r="DL26" s="632" t="s">
        <v>205</v>
      </c>
      <c r="DM26" s="624"/>
      <c r="DN26" s="624"/>
      <c r="DO26" s="624"/>
      <c r="DP26" s="624"/>
      <c r="DQ26" s="624"/>
      <c r="DR26" s="624"/>
      <c r="DS26" s="624"/>
      <c r="DT26" s="624"/>
      <c r="DU26" s="624"/>
      <c r="DV26" s="625"/>
      <c r="DW26" s="628" t="s">
        <v>205</v>
      </c>
      <c r="DX26" s="653"/>
      <c r="DY26" s="653"/>
      <c r="DZ26" s="653"/>
      <c r="EA26" s="653"/>
      <c r="EB26" s="653"/>
      <c r="EC26" s="654"/>
    </row>
    <row r="27" spans="2:133" ht="11.25" customHeight="1" x14ac:dyDescent="0.15">
      <c r="B27" s="620" t="s">
        <v>275</v>
      </c>
      <c r="C27" s="621"/>
      <c r="D27" s="621"/>
      <c r="E27" s="621"/>
      <c r="F27" s="621"/>
      <c r="G27" s="621"/>
      <c r="H27" s="621"/>
      <c r="I27" s="621"/>
      <c r="J27" s="621"/>
      <c r="K27" s="621"/>
      <c r="L27" s="621"/>
      <c r="M27" s="621"/>
      <c r="N27" s="621"/>
      <c r="O27" s="621"/>
      <c r="P27" s="621"/>
      <c r="Q27" s="622"/>
      <c r="R27" s="623">
        <v>636554</v>
      </c>
      <c r="S27" s="624"/>
      <c r="T27" s="624"/>
      <c r="U27" s="624"/>
      <c r="V27" s="624"/>
      <c r="W27" s="624"/>
      <c r="X27" s="624"/>
      <c r="Y27" s="625"/>
      <c r="Z27" s="626">
        <v>7.4</v>
      </c>
      <c r="AA27" s="626"/>
      <c r="AB27" s="626"/>
      <c r="AC27" s="626"/>
      <c r="AD27" s="627" t="s">
        <v>108</v>
      </c>
      <c r="AE27" s="627"/>
      <c r="AF27" s="627"/>
      <c r="AG27" s="627"/>
      <c r="AH27" s="627"/>
      <c r="AI27" s="627"/>
      <c r="AJ27" s="627"/>
      <c r="AK27" s="627"/>
      <c r="AL27" s="628" t="s">
        <v>108</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1289132</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941898</v>
      </c>
      <c r="CS27" s="655"/>
      <c r="CT27" s="655"/>
      <c r="CU27" s="655"/>
      <c r="CV27" s="655"/>
      <c r="CW27" s="655"/>
      <c r="CX27" s="655"/>
      <c r="CY27" s="656"/>
      <c r="CZ27" s="657">
        <v>11.8</v>
      </c>
      <c r="DA27" s="658"/>
      <c r="DB27" s="658"/>
      <c r="DC27" s="659"/>
      <c r="DD27" s="632">
        <v>299916</v>
      </c>
      <c r="DE27" s="655"/>
      <c r="DF27" s="655"/>
      <c r="DG27" s="655"/>
      <c r="DH27" s="655"/>
      <c r="DI27" s="655"/>
      <c r="DJ27" s="655"/>
      <c r="DK27" s="656"/>
      <c r="DL27" s="632">
        <v>292879</v>
      </c>
      <c r="DM27" s="655"/>
      <c r="DN27" s="655"/>
      <c r="DO27" s="655"/>
      <c r="DP27" s="655"/>
      <c r="DQ27" s="655"/>
      <c r="DR27" s="655"/>
      <c r="DS27" s="655"/>
      <c r="DT27" s="655"/>
      <c r="DU27" s="655"/>
      <c r="DV27" s="656"/>
      <c r="DW27" s="628">
        <v>5.5</v>
      </c>
      <c r="DX27" s="653"/>
      <c r="DY27" s="653"/>
      <c r="DZ27" s="653"/>
      <c r="EA27" s="653"/>
      <c r="EB27" s="653"/>
      <c r="EC27" s="654"/>
    </row>
    <row r="28" spans="2:133" ht="11.25" customHeight="1" x14ac:dyDescent="0.15">
      <c r="B28" s="620" t="s">
        <v>278</v>
      </c>
      <c r="C28" s="621"/>
      <c r="D28" s="621"/>
      <c r="E28" s="621"/>
      <c r="F28" s="621"/>
      <c r="G28" s="621"/>
      <c r="H28" s="621"/>
      <c r="I28" s="621"/>
      <c r="J28" s="621"/>
      <c r="K28" s="621"/>
      <c r="L28" s="621"/>
      <c r="M28" s="621"/>
      <c r="N28" s="621"/>
      <c r="O28" s="621"/>
      <c r="P28" s="621"/>
      <c r="Q28" s="622"/>
      <c r="R28" s="623">
        <v>90543</v>
      </c>
      <c r="S28" s="624"/>
      <c r="T28" s="624"/>
      <c r="U28" s="624"/>
      <c r="V28" s="624"/>
      <c r="W28" s="624"/>
      <c r="X28" s="624"/>
      <c r="Y28" s="625"/>
      <c r="Z28" s="626">
        <v>1</v>
      </c>
      <c r="AA28" s="626"/>
      <c r="AB28" s="626"/>
      <c r="AC28" s="626"/>
      <c r="AD28" s="627">
        <v>78375</v>
      </c>
      <c r="AE28" s="627"/>
      <c r="AF28" s="627"/>
      <c r="AG28" s="627"/>
      <c r="AH28" s="627"/>
      <c r="AI28" s="627"/>
      <c r="AJ28" s="627"/>
      <c r="AK28" s="627"/>
      <c r="AL28" s="628">
        <v>1.6</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1075546</v>
      </c>
      <c r="CS28" s="624"/>
      <c r="CT28" s="624"/>
      <c r="CU28" s="624"/>
      <c r="CV28" s="624"/>
      <c r="CW28" s="624"/>
      <c r="CX28" s="624"/>
      <c r="CY28" s="625"/>
      <c r="CZ28" s="657">
        <v>13.5</v>
      </c>
      <c r="DA28" s="658"/>
      <c r="DB28" s="658"/>
      <c r="DC28" s="659"/>
      <c r="DD28" s="632">
        <v>1052402</v>
      </c>
      <c r="DE28" s="624"/>
      <c r="DF28" s="624"/>
      <c r="DG28" s="624"/>
      <c r="DH28" s="624"/>
      <c r="DI28" s="624"/>
      <c r="DJ28" s="624"/>
      <c r="DK28" s="625"/>
      <c r="DL28" s="632">
        <v>1052402</v>
      </c>
      <c r="DM28" s="624"/>
      <c r="DN28" s="624"/>
      <c r="DO28" s="624"/>
      <c r="DP28" s="624"/>
      <c r="DQ28" s="624"/>
      <c r="DR28" s="624"/>
      <c r="DS28" s="624"/>
      <c r="DT28" s="624"/>
      <c r="DU28" s="624"/>
      <c r="DV28" s="625"/>
      <c r="DW28" s="628">
        <v>19.8</v>
      </c>
      <c r="DX28" s="653"/>
      <c r="DY28" s="653"/>
      <c r="DZ28" s="653"/>
      <c r="EA28" s="653"/>
      <c r="EB28" s="653"/>
      <c r="EC28" s="654"/>
    </row>
    <row r="29" spans="2:133" ht="11.25" customHeight="1" x14ac:dyDescent="0.15">
      <c r="B29" s="620" t="s">
        <v>280</v>
      </c>
      <c r="C29" s="621"/>
      <c r="D29" s="621"/>
      <c r="E29" s="621"/>
      <c r="F29" s="621"/>
      <c r="G29" s="621"/>
      <c r="H29" s="621"/>
      <c r="I29" s="621"/>
      <c r="J29" s="621"/>
      <c r="K29" s="621"/>
      <c r="L29" s="621"/>
      <c r="M29" s="621"/>
      <c r="N29" s="621"/>
      <c r="O29" s="621"/>
      <c r="P29" s="621"/>
      <c r="Q29" s="622"/>
      <c r="R29" s="623">
        <v>3350</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1075546</v>
      </c>
      <c r="CS29" s="655"/>
      <c r="CT29" s="655"/>
      <c r="CU29" s="655"/>
      <c r="CV29" s="655"/>
      <c r="CW29" s="655"/>
      <c r="CX29" s="655"/>
      <c r="CY29" s="656"/>
      <c r="CZ29" s="657">
        <v>13.5</v>
      </c>
      <c r="DA29" s="658"/>
      <c r="DB29" s="658"/>
      <c r="DC29" s="659"/>
      <c r="DD29" s="632">
        <v>1052402</v>
      </c>
      <c r="DE29" s="655"/>
      <c r="DF29" s="655"/>
      <c r="DG29" s="655"/>
      <c r="DH29" s="655"/>
      <c r="DI29" s="655"/>
      <c r="DJ29" s="655"/>
      <c r="DK29" s="656"/>
      <c r="DL29" s="632">
        <v>1052402</v>
      </c>
      <c r="DM29" s="655"/>
      <c r="DN29" s="655"/>
      <c r="DO29" s="655"/>
      <c r="DP29" s="655"/>
      <c r="DQ29" s="655"/>
      <c r="DR29" s="655"/>
      <c r="DS29" s="655"/>
      <c r="DT29" s="655"/>
      <c r="DU29" s="655"/>
      <c r="DV29" s="656"/>
      <c r="DW29" s="628">
        <v>19.8</v>
      </c>
      <c r="DX29" s="653"/>
      <c r="DY29" s="653"/>
      <c r="DZ29" s="653"/>
      <c r="EA29" s="653"/>
      <c r="EB29" s="653"/>
      <c r="EC29" s="654"/>
    </row>
    <row r="30" spans="2:133" ht="11.25" customHeight="1" x14ac:dyDescent="0.15">
      <c r="B30" s="620" t="s">
        <v>285</v>
      </c>
      <c r="C30" s="621"/>
      <c r="D30" s="621"/>
      <c r="E30" s="621"/>
      <c r="F30" s="621"/>
      <c r="G30" s="621"/>
      <c r="H30" s="621"/>
      <c r="I30" s="621"/>
      <c r="J30" s="621"/>
      <c r="K30" s="621"/>
      <c r="L30" s="621"/>
      <c r="M30" s="621"/>
      <c r="N30" s="621"/>
      <c r="O30" s="621"/>
      <c r="P30" s="621"/>
      <c r="Q30" s="622"/>
      <c r="R30" s="623">
        <v>11776</v>
      </c>
      <c r="S30" s="624"/>
      <c r="T30" s="624"/>
      <c r="U30" s="624"/>
      <c r="V30" s="624"/>
      <c r="W30" s="624"/>
      <c r="X30" s="624"/>
      <c r="Y30" s="625"/>
      <c r="Z30" s="626">
        <v>0.1</v>
      </c>
      <c r="AA30" s="626"/>
      <c r="AB30" s="626"/>
      <c r="AC30" s="626"/>
      <c r="AD30" s="627" t="s">
        <v>108</v>
      </c>
      <c r="AE30" s="627"/>
      <c r="AF30" s="627"/>
      <c r="AG30" s="627"/>
      <c r="AH30" s="627"/>
      <c r="AI30" s="627"/>
      <c r="AJ30" s="627"/>
      <c r="AK30" s="627"/>
      <c r="AL30" s="628" t="s">
        <v>108</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98.9</v>
      </c>
      <c r="BH30" s="682"/>
      <c r="BI30" s="682"/>
      <c r="BJ30" s="682"/>
      <c r="BK30" s="682"/>
      <c r="BL30" s="682"/>
      <c r="BM30" s="618">
        <v>95.9</v>
      </c>
      <c r="BN30" s="682"/>
      <c r="BO30" s="682"/>
      <c r="BP30" s="682"/>
      <c r="BQ30" s="683"/>
      <c r="BR30" s="681">
        <v>98.5</v>
      </c>
      <c r="BS30" s="682"/>
      <c r="BT30" s="682"/>
      <c r="BU30" s="682"/>
      <c r="BV30" s="682"/>
      <c r="BW30" s="682"/>
      <c r="BX30" s="618">
        <v>93.7</v>
      </c>
      <c r="BY30" s="682"/>
      <c r="BZ30" s="682"/>
      <c r="CA30" s="682"/>
      <c r="CB30" s="683"/>
      <c r="CD30" s="686"/>
      <c r="CE30" s="687"/>
      <c r="CF30" s="637" t="s">
        <v>288</v>
      </c>
      <c r="CG30" s="638"/>
      <c r="CH30" s="638"/>
      <c r="CI30" s="638"/>
      <c r="CJ30" s="638"/>
      <c r="CK30" s="638"/>
      <c r="CL30" s="638"/>
      <c r="CM30" s="638"/>
      <c r="CN30" s="638"/>
      <c r="CO30" s="638"/>
      <c r="CP30" s="638"/>
      <c r="CQ30" s="639"/>
      <c r="CR30" s="623">
        <v>984074</v>
      </c>
      <c r="CS30" s="624"/>
      <c r="CT30" s="624"/>
      <c r="CU30" s="624"/>
      <c r="CV30" s="624"/>
      <c r="CW30" s="624"/>
      <c r="CX30" s="624"/>
      <c r="CY30" s="625"/>
      <c r="CZ30" s="657">
        <v>12.3</v>
      </c>
      <c r="DA30" s="658"/>
      <c r="DB30" s="658"/>
      <c r="DC30" s="659"/>
      <c r="DD30" s="632">
        <v>961722</v>
      </c>
      <c r="DE30" s="624"/>
      <c r="DF30" s="624"/>
      <c r="DG30" s="624"/>
      <c r="DH30" s="624"/>
      <c r="DI30" s="624"/>
      <c r="DJ30" s="624"/>
      <c r="DK30" s="625"/>
      <c r="DL30" s="632">
        <v>961722</v>
      </c>
      <c r="DM30" s="624"/>
      <c r="DN30" s="624"/>
      <c r="DO30" s="624"/>
      <c r="DP30" s="624"/>
      <c r="DQ30" s="624"/>
      <c r="DR30" s="624"/>
      <c r="DS30" s="624"/>
      <c r="DT30" s="624"/>
      <c r="DU30" s="624"/>
      <c r="DV30" s="625"/>
      <c r="DW30" s="628">
        <v>18.100000000000001</v>
      </c>
      <c r="DX30" s="653"/>
      <c r="DY30" s="653"/>
      <c r="DZ30" s="653"/>
      <c r="EA30" s="653"/>
      <c r="EB30" s="653"/>
      <c r="EC30" s="654"/>
    </row>
    <row r="31" spans="2:133" ht="11.25" customHeight="1" x14ac:dyDescent="0.15">
      <c r="B31" s="620" t="s">
        <v>289</v>
      </c>
      <c r="C31" s="621"/>
      <c r="D31" s="621"/>
      <c r="E31" s="621"/>
      <c r="F31" s="621"/>
      <c r="G31" s="621"/>
      <c r="H31" s="621"/>
      <c r="I31" s="621"/>
      <c r="J31" s="621"/>
      <c r="K31" s="621"/>
      <c r="L31" s="621"/>
      <c r="M31" s="621"/>
      <c r="N31" s="621"/>
      <c r="O31" s="621"/>
      <c r="P31" s="621"/>
      <c r="Q31" s="622"/>
      <c r="R31" s="623">
        <v>538138</v>
      </c>
      <c r="S31" s="624"/>
      <c r="T31" s="624"/>
      <c r="U31" s="624"/>
      <c r="V31" s="624"/>
      <c r="W31" s="624"/>
      <c r="X31" s="624"/>
      <c r="Y31" s="625"/>
      <c r="Z31" s="626">
        <v>6.2</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99.2</v>
      </c>
      <c r="BH31" s="655"/>
      <c r="BI31" s="655"/>
      <c r="BJ31" s="655"/>
      <c r="BK31" s="655"/>
      <c r="BL31" s="655"/>
      <c r="BM31" s="629">
        <v>97.2</v>
      </c>
      <c r="BN31" s="679"/>
      <c r="BO31" s="679"/>
      <c r="BP31" s="679"/>
      <c r="BQ31" s="680"/>
      <c r="BR31" s="678">
        <v>98.7</v>
      </c>
      <c r="BS31" s="655"/>
      <c r="BT31" s="655"/>
      <c r="BU31" s="655"/>
      <c r="BV31" s="655"/>
      <c r="BW31" s="655"/>
      <c r="BX31" s="629">
        <v>95.3</v>
      </c>
      <c r="BY31" s="679"/>
      <c r="BZ31" s="679"/>
      <c r="CA31" s="679"/>
      <c r="CB31" s="680"/>
      <c r="CD31" s="686"/>
      <c r="CE31" s="687"/>
      <c r="CF31" s="637" t="s">
        <v>292</v>
      </c>
      <c r="CG31" s="638"/>
      <c r="CH31" s="638"/>
      <c r="CI31" s="638"/>
      <c r="CJ31" s="638"/>
      <c r="CK31" s="638"/>
      <c r="CL31" s="638"/>
      <c r="CM31" s="638"/>
      <c r="CN31" s="638"/>
      <c r="CO31" s="638"/>
      <c r="CP31" s="638"/>
      <c r="CQ31" s="639"/>
      <c r="CR31" s="623">
        <v>91472</v>
      </c>
      <c r="CS31" s="655"/>
      <c r="CT31" s="655"/>
      <c r="CU31" s="655"/>
      <c r="CV31" s="655"/>
      <c r="CW31" s="655"/>
      <c r="CX31" s="655"/>
      <c r="CY31" s="656"/>
      <c r="CZ31" s="657">
        <v>1.1000000000000001</v>
      </c>
      <c r="DA31" s="658"/>
      <c r="DB31" s="658"/>
      <c r="DC31" s="659"/>
      <c r="DD31" s="632">
        <v>90680</v>
      </c>
      <c r="DE31" s="655"/>
      <c r="DF31" s="655"/>
      <c r="DG31" s="655"/>
      <c r="DH31" s="655"/>
      <c r="DI31" s="655"/>
      <c r="DJ31" s="655"/>
      <c r="DK31" s="656"/>
      <c r="DL31" s="632">
        <v>90680</v>
      </c>
      <c r="DM31" s="655"/>
      <c r="DN31" s="655"/>
      <c r="DO31" s="655"/>
      <c r="DP31" s="655"/>
      <c r="DQ31" s="655"/>
      <c r="DR31" s="655"/>
      <c r="DS31" s="655"/>
      <c r="DT31" s="655"/>
      <c r="DU31" s="655"/>
      <c r="DV31" s="656"/>
      <c r="DW31" s="628">
        <v>1.7</v>
      </c>
      <c r="DX31" s="653"/>
      <c r="DY31" s="653"/>
      <c r="DZ31" s="653"/>
      <c r="EA31" s="653"/>
      <c r="EB31" s="653"/>
      <c r="EC31" s="654"/>
    </row>
    <row r="32" spans="2:133" ht="11.25" customHeight="1" x14ac:dyDescent="0.15">
      <c r="B32" s="620" t="s">
        <v>293</v>
      </c>
      <c r="C32" s="621"/>
      <c r="D32" s="621"/>
      <c r="E32" s="621"/>
      <c r="F32" s="621"/>
      <c r="G32" s="621"/>
      <c r="H32" s="621"/>
      <c r="I32" s="621"/>
      <c r="J32" s="621"/>
      <c r="K32" s="621"/>
      <c r="L32" s="621"/>
      <c r="M32" s="621"/>
      <c r="N32" s="621"/>
      <c r="O32" s="621"/>
      <c r="P32" s="621"/>
      <c r="Q32" s="622"/>
      <c r="R32" s="623">
        <v>150477</v>
      </c>
      <c r="S32" s="624"/>
      <c r="T32" s="624"/>
      <c r="U32" s="624"/>
      <c r="V32" s="624"/>
      <c r="W32" s="624"/>
      <c r="X32" s="624"/>
      <c r="Y32" s="625"/>
      <c r="Z32" s="626">
        <v>1.7</v>
      </c>
      <c r="AA32" s="626"/>
      <c r="AB32" s="626"/>
      <c r="AC32" s="626"/>
      <c r="AD32" s="627">
        <v>4</v>
      </c>
      <c r="AE32" s="627"/>
      <c r="AF32" s="627"/>
      <c r="AG32" s="627"/>
      <c r="AH32" s="627"/>
      <c r="AI32" s="627"/>
      <c r="AJ32" s="627"/>
      <c r="AK32" s="627"/>
      <c r="AL32" s="628">
        <v>0</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98.5</v>
      </c>
      <c r="BH32" s="691"/>
      <c r="BI32" s="691"/>
      <c r="BJ32" s="691"/>
      <c r="BK32" s="691"/>
      <c r="BL32" s="691"/>
      <c r="BM32" s="692">
        <v>94.3</v>
      </c>
      <c r="BN32" s="691"/>
      <c r="BO32" s="691"/>
      <c r="BP32" s="691"/>
      <c r="BQ32" s="693"/>
      <c r="BR32" s="690">
        <v>98</v>
      </c>
      <c r="BS32" s="691"/>
      <c r="BT32" s="691"/>
      <c r="BU32" s="691"/>
      <c r="BV32" s="691"/>
      <c r="BW32" s="691"/>
      <c r="BX32" s="692">
        <v>91.4</v>
      </c>
      <c r="BY32" s="691"/>
      <c r="BZ32" s="691"/>
      <c r="CA32" s="691"/>
      <c r="CB32" s="693"/>
      <c r="CD32" s="688"/>
      <c r="CE32" s="689"/>
      <c r="CF32" s="637" t="s">
        <v>295</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296</v>
      </c>
      <c r="C33" s="621"/>
      <c r="D33" s="621"/>
      <c r="E33" s="621"/>
      <c r="F33" s="621"/>
      <c r="G33" s="621"/>
      <c r="H33" s="621"/>
      <c r="I33" s="621"/>
      <c r="J33" s="621"/>
      <c r="K33" s="621"/>
      <c r="L33" s="621"/>
      <c r="M33" s="621"/>
      <c r="N33" s="621"/>
      <c r="O33" s="621"/>
      <c r="P33" s="621"/>
      <c r="Q33" s="622"/>
      <c r="R33" s="623">
        <v>936276</v>
      </c>
      <c r="S33" s="624"/>
      <c r="T33" s="624"/>
      <c r="U33" s="624"/>
      <c r="V33" s="624"/>
      <c r="W33" s="624"/>
      <c r="X33" s="624"/>
      <c r="Y33" s="625"/>
      <c r="Z33" s="626">
        <v>10.8</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3296448</v>
      </c>
      <c r="CS33" s="655"/>
      <c r="CT33" s="655"/>
      <c r="CU33" s="655"/>
      <c r="CV33" s="655"/>
      <c r="CW33" s="655"/>
      <c r="CX33" s="655"/>
      <c r="CY33" s="656"/>
      <c r="CZ33" s="657">
        <v>41.4</v>
      </c>
      <c r="DA33" s="658"/>
      <c r="DB33" s="658"/>
      <c r="DC33" s="659"/>
      <c r="DD33" s="632">
        <v>2785708</v>
      </c>
      <c r="DE33" s="655"/>
      <c r="DF33" s="655"/>
      <c r="DG33" s="655"/>
      <c r="DH33" s="655"/>
      <c r="DI33" s="655"/>
      <c r="DJ33" s="655"/>
      <c r="DK33" s="656"/>
      <c r="DL33" s="632">
        <v>1879038</v>
      </c>
      <c r="DM33" s="655"/>
      <c r="DN33" s="655"/>
      <c r="DO33" s="655"/>
      <c r="DP33" s="655"/>
      <c r="DQ33" s="655"/>
      <c r="DR33" s="655"/>
      <c r="DS33" s="655"/>
      <c r="DT33" s="655"/>
      <c r="DU33" s="655"/>
      <c r="DV33" s="656"/>
      <c r="DW33" s="628">
        <v>35.299999999999997</v>
      </c>
      <c r="DX33" s="653"/>
      <c r="DY33" s="653"/>
      <c r="DZ33" s="653"/>
      <c r="EA33" s="653"/>
      <c r="EB33" s="653"/>
      <c r="EC33" s="654"/>
    </row>
    <row r="34" spans="2:133" ht="11.25" customHeight="1" x14ac:dyDescent="0.15">
      <c r="B34" s="620" t="s">
        <v>298</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1169416</v>
      </c>
      <c r="CS34" s="624"/>
      <c r="CT34" s="624"/>
      <c r="CU34" s="624"/>
      <c r="CV34" s="624"/>
      <c r="CW34" s="624"/>
      <c r="CX34" s="624"/>
      <c r="CY34" s="625"/>
      <c r="CZ34" s="657">
        <v>14.7</v>
      </c>
      <c r="DA34" s="658"/>
      <c r="DB34" s="658"/>
      <c r="DC34" s="659"/>
      <c r="DD34" s="632">
        <v>828678</v>
      </c>
      <c r="DE34" s="624"/>
      <c r="DF34" s="624"/>
      <c r="DG34" s="624"/>
      <c r="DH34" s="624"/>
      <c r="DI34" s="624"/>
      <c r="DJ34" s="624"/>
      <c r="DK34" s="625"/>
      <c r="DL34" s="632">
        <v>620661</v>
      </c>
      <c r="DM34" s="624"/>
      <c r="DN34" s="624"/>
      <c r="DO34" s="624"/>
      <c r="DP34" s="624"/>
      <c r="DQ34" s="624"/>
      <c r="DR34" s="624"/>
      <c r="DS34" s="624"/>
      <c r="DT34" s="624"/>
      <c r="DU34" s="624"/>
      <c r="DV34" s="625"/>
      <c r="DW34" s="628">
        <v>11.7</v>
      </c>
      <c r="DX34" s="653"/>
      <c r="DY34" s="653"/>
      <c r="DZ34" s="653"/>
      <c r="EA34" s="653"/>
      <c r="EB34" s="653"/>
      <c r="EC34" s="654"/>
    </row>
    <row r="35" spans="2:133" ht="11.25" customHeight="1" x14ac:dyDescent="0.15">
      <c r="B35" s="620" t="s">
        <v>302</v>
      </c>
      <c r="C35" s="621"/>
      <c r="D35" s="621"/>
      <c r="E35" s="621"/>
      <c r="F35" s="621"/>
      <c r="G35" s="621"/>
      <c r="H35" s="621"/>
      <c r="I35" s="621"/>
      <c r="J35" s="621"/>
      <c r="K35" s="621"/>
      <c r="L35" s="621"/>
      <c r="M35" s="621"/>
      <c r="N35" s="621"/>
      <c r="O35" s="621"/>
      <c r="P35" s="621"/>
      <c r="Q35" s="622"/>
      <c r="R35" s="623">
        <v>269676</v>
      </c>
      <c r="S35" s="624"/>
      <c r="T35" s="624"/>
      <c r="U35" s="624"/>
      <c r="V35" s="624"/>
      <c r="W35" s="624"/>
      <c r="X35" s="624"/>
      <c r="Y35" s="625"/>
      <c r="Z35" s="626">
        <v>3.1</v>
      </c>
      <c r="AA35" s="626"/>
      <c r="AB35" s="626"/>
      <c r="AC35" s="626"/>
      <c r="AD35" s="627" t="s">
        <v>108</v>
      </c>
      <c r="AE35" s="627"/>
      <c r="AF35" s="627"/>
      <c r="AG35" s="627"/>
      <c r="AH35" s="627"/>
      <c r="AI35" s="627"/>
      <c r="AJ35" s="627"/>
      <c r="AK35" s="627"/>
      <c r="AL35" s="628" t="s">
        <v>108</v>
      </c>
      <c r="AM35" s="629"/>
      <c r="AN35" s="629"/>
      <c r="AO35" s="630"/>
      <c r="AP35" s="186"/>
      <c r="AQ35" s="634" t="s">
        <v>303</v>
      </c>
      <c r="AR35" s="635"/>
      <c r="AS35" s="635"/>
      <c r="AT35" s="635"/>
      <c r="AU35" s="635"/>
      <c r="AV35" s="635"/>
      <c r="AW35" s="635"/>
      <c r="AX35" s="635"/>
      <c r="AY35" s="636"/>
      <c r="AZ35" s="612">
        <v>862425</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95661</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24181</v>
      </c>
      <c r="CS35" s="655"/>
      <c r="CT35" s="655"/>
      <c r="CU35" s="655"/>
      <c r="CV35" s="655"/>
      <c r="CW35" s="655"/>
      <c r="CX35" s="655"/>
      <c r="CY35" s="656"/>
      <c r="CZ35" s="657">
        <v>0.3</v>
      </c>
      <c r="DA35" s="658"/>
      <c r="DB35" s="658"/>
      <c r="DC35" s="659"/>
      <c r="DD35" s="632">
        <v>18615</v>
      </c>
      <c r="DE35" s="655"/>
      <c r="DF35" s="655"/>
      <c r="DG35" s="655"/>
      <c r="DH35" s="655"/>
      <c r="DI35" s="655"/>
      <c r="DJ35" s="655"/>
      <c r="DK35" s="656"/>
      <c r="DL35" s="632">
        <v>18615</v>
      </c>
      <c r="DM35" s="655"/>
      <c r="DN35" s="655"/>
      <c r="DO35" s="655"/>
      <c r="DP35" s="655"/>
      <c r="DQ35" s="655"/>
      <c r="DR35" s="655"/>
      <c r="DS35" s="655"/>
      <c r="DT35" s="655"/>
      <c r="DU35" s="655"/>
      <c r="DV35" s="656"/>
      <c r="DW35" s="628">
        <v>0.3</v>
      </c>
      <c r="DX35" s="653"/>
      <c r="DY35" s="653"/>
      <c r="DZ35" s="653"/>
      <c r="EA35" s="653"/>
      <c r="EB35" s="653"/>
      <c r="EC35" s="654"/>
    </row>
    <row r="36" spans="2:133" ht="11.25" customHeight="1" x14ac:dyDescent="0.15">
      <c r="B36" s="666" t="s">
        <v>306</v>
      </c>
      <c r="C36" s="667"/>
      <c r="D36" s="667"/>
      <c r="E36" s="667"/>
      <c r="F36" s="667"/>
      <c r="G36" s="667"/>
      <c r="H36" s="667"/>
      <c r="I36" s="667"/>
      <c r="J36" s="667"/>
      <c r="K36" s="667"/>
      <c r="L36" s="667"/>
      <c r="M36" s="667"/>
      <c r="N36" s="667"/>
      <c r="O36" s="667"/>
      <c r="P36" s="667"/>
      <c r="Q36" s="668"/>
      <c r="R36" s="695">
        <v>8634295</v>
      </c>
      <c r="S36" s="696"/>
      <c r="T36" s="696"/>
      <c r="U36" s="696"/>
      <c r="V36" s="696"/>
      <c r="W36" s="696"/>
      <c r="X36" s="696"/>
      <c r="Y36" s="697"/>
      <c r="Z36" s="698">
        <v>100</v>
      </c>
      <c r="AA36" s="698"/>
      <c r="AB36" s="698"/>
      <c r="AC36" s="698"/>
      <c r="AD36" s="699">
        <v>5052018</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150000</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63493</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737554</v>
      </c>
      <c r="CS36" s="624"/>
      <c r="CT36" s="624"/>
      <c r="CU36" s="624"/>
      <c r="CV36" s="624"/>
      <c r="CW36" s="624"/>
      <c r="CX36" s="624"/>
      <c r="CY36" s="625"/>
      <c r="CZ36" s="657">
        <v>9.3000000000000007</v>
      </c>
      <c r="DA36" s="658"/>
      <c r="DB36" s="658"/>
      <c r="DC36" s="659"/>
      <c r="DD36" s="632">
        <v>685511</v>
      </c>
      <c r="DE36" s="624"/>
      <c r="DF36" s="624"/>
      <c r="DG36" s="624"/>
      <c r="DH36" s="624"/>
      <c r="DI36" s="624"/>
      <c r="DJ36" s="624"/>
      <c r="DK36" s="625"/>
      <c r="DL36" s="632">
        <v>566058</v>
      </c>
      <c r="DM36" s="624"/>
      <c r="DN36" s="624"/>
      <c r="DO36" s="624"/>
      <c r="DP36" s="624"/>
      <c r="DQ36" s="624"/>
      <c r="DR36" s="624"/>
      <c r="DS36" s="624"/>
      <c r="DT36" s="624"/>
      <c r="DU36" s="624"/>
      <c r="DV36" s="625"/>
      <c r="DW36" s="628">
        <v>10.6</v>
      </c>
      <c r="DX36" s="653"/>
      <c r="DY36" s="653"/>
      <c r="DZ36" s="653"/>
      <c r="EA36" s="653"/>
      <c r="EB36" s="653"/>
      <c r="EC36" s="654"/>
    </row>
    <row r="37" spans="2:133" ht="11.25" customHeight="1" x14ac:dyDescent="0.15">
      <c r="AQ37" s="702" t="s">
        <v>310</v>
      </c>
      <c r="AR37" s="703"/>
      <c r="AS37" s="703"/>
      <c r="AT37" s="703"/>
      <c r="AU37" s="703"/>
      <c r="AV37" s="703"/>
      <c r="AW37" s="703"/>
      <c r="AX37" s="703"/>
      <c r="AY37" s="704"/>
      <c r="AZ37" s="623">
        <v>3000</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1849</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412479</v>
      </c>
      <c r="CS37" s="655"/>
      <c r="CT37" s="655"/>
      <c r="CU37" s="655"/>
      <c r="CV37" s="655"/>
      <c r="CW37" s="655"/>
      <c r="CX37" s="655"/>
      <c r="CY37" s="656"/>
      <c r="CZ37" s="657">
        <v>5.2</v>
      </c>
      <c r="DA37" s="658"/>
      <c r="DB37" s="658"/>
      <c r="DC37" s="659"/>
      <c r="DD37" s="632">
        <v>412479</v>
      </c>
      <c r="DE37" s="655"/>
      <c r="DF37" s="655"/>
      <c r="DG37" s="655"/>
      <c r="DH37" s="655"/>
      <c r="DI37" s="655"/>
      <c r="DJ37" s="655"/>
      <c r="DK37" s="656"/>
      <c r="DL37" s="632">
        <v>384387</v>
      </c>
      <c r="DM37" s="655"/>
      <c r="DN37" s="655"/>
      <c r="DO37" s="655"/>
      <c r="DP37" s="655"/>
      <c r="DQ37" s="655"/>
      <c r="DR37" s="655"/>
      <c r="DS37" s="655"/>
      <c r="DT37" s="655"/>
      <c r="DU37" s="655"/>
      <c r="DV37" s="656"/>
      <c r="DW37" s="628">
        <v>7.2</v>
      </c>
      <c r="DX37" s="653"/>
      <c r="DY37" s="653"/>
      <c r="DZ37" s="653"/>
      <c r="EA37" s="653"/>
      <c r="EB37" s="653"/>
      <c r="EC37" s="654"/>
    </row>
    <row r="38" spans="2:133" ht="11.25" customHeight="1" x14ac:dyDescent="0.15">
      <c r="AQ38" s="702" t="s">
        <v>313</v>
      </c>
      <c r="AR38" s="703"/>
      <c r="AS38" s="703"/>
      <c r="AT38" s="703"/>
      <c r="AU38" s="703"/>
      <c r="AV38" s="703"/>
      <c r="AW38" s="703"/>
      <c r="AX38" s="703"/>
      <c r="AY38" s="704"/>
      <c r="AZ38" s="623">
        <v>2552</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2990</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859425</v>
      </c>
      <c r="CS38" s="624"/>
      <c r="CT38" s="624"/>
      <c r="CU38" s="624"/>
      <c r="CV38" s="624"/>
      <c r="CW38" s="624"/>
      <c r="CX38" s="624"/>
      <c r="CY38" s="625"/>
      <c r="CZ38" s="657">
        <v>10.8</v>
      </c>
      <c r="DA38" s="658"/>
      <c r="DB38" s="658"/>
      <c r="DC38" s="659"/>
      <c r="DD38" s="632">
        <v>752901</v>
      </c>
      <c r="DE38" s="624"/>
      <c r="DF38" s="624"/>
      <c r="DG38" s="624"/>
      <c r="DH38" s="624"/>
      <c r="DI38" s="624"/>
      <c r="DJ38" s="624"/>
      <c r="DK38" s="625"/>
      <c r="DL38" s="632">
        <v>673704</v>
      </c>
      <c r="DM38" s="624"/>
      <c r="DN38" s="624"/>
      <c r="DO38" s="624"/>
      <c r="DP38" s="624"/>
      <c r="DQ38" s="624"/>
      <c r="DR38" s="624"/>
      <c r="DS38" s="624"/>
      <c r="DT38" s="624"/>
      <c r="DU38" s="624"/>
      <c r="DV38" s="625"/>
      <c r="DW38" s="628">
        <v>12.7</v>
      </c>
      <c r="DX38" s="653"/>
      <c r="DY38" s="653"/>
      <c r="DZ38" s="653"/>
      <c r="EA38" s="653"/>
      <c r="EB38" s="653"/>
      <c r="EC38" s="654"/>
    </row>
    <row r="39" spans="2:133" ht="11.25" customHeight="1" x14ac:dyDescent="0.15">
      <c r="AQ39" s="702" t="s">
        <v>316</v>
      </c>
      <c r="AR39" s="703"/>
      <c r="AS39" s="703"/>
      <c r="AT39" s="703"/>
      <c r="AU39" s="703"/>
      <c r="AV39" s="703"/>
      <c r="AW39" s="703"/>
      <c r="AX39" s="703"/>
      <c r="AY39" s="704"/>
      <c r="AZ39" s="623" t="s">
        <v>108</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87</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505872</v>
      </c>
      <c r="CS39" s="655"/>
      <c r="CT39" s="655"/>
      <c r="CU39" s="655"/>
      <c r="CV39" s="655"/>
      <c r="CW39" s="655"/>
      <c r="CX39" s="655"/>
      <c r="CY39" s="656"/>
      <c r="CZ39" s="657">
        <v>6.3</v>
      </c>
      <c r="DA39" s="658"/>
      <c r="DB39" s="658"/>
      <c r="DC39" s="659"/>
      <c r="DD39" s="632">
        <v>500003</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122620</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167</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t="s">
        <v>108</v>
      </c>
      <c r="CS40" s="624"/>
      <c r="CT40" s="624"/>
      <c r="CU40" s="624"/>
      <c r="CV40" s="624"/>
      <c r="CW40" s="624"/>
      <c r="CX40" s="624"/>
      <c r="CY40" s="625"/>
      <c r="CZ40" s="657" t="s">
        <v>108</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584253</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368</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205</v>
      </c>
      <c r="CS41" s="655"/>
      <c r="CT41" s="655"/>
      <c r="CU41" s="655"/>
      <c r="CV41" s="655"/>
      <c r="CW41" s="655"/>
      <c r="CX41" s="655"/>
      <c r="CY41" s="656"/>
      <c r="CZ41" s="657" t="s">
        <v>205</v>
      </c>
      <c r="DA41" s="658"/>
      <c r="DB41" s="658"/>
      <c r="DC41" s="659"/>
      <c r="DD41" s="632" t="s">
        <v>205</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1239625</v>
      </c>
      <c r="CS42" s="624"/>
      <c r="CT42" s="624"/>
      <c r="CU42" s="624"/>
      <c r="CV42" s="624"/>
      <c r="CW42" s="624"/>
      <c r="CX42" s="624"/>
      <c r="CY42" s="625"/>
      <c r="CZ42" s="657">
        <v>15.6</v>
      </c>
      <c r="DA42" s="706"/>
      <c r="DB42" s="706"/>
      <c r="DC42" s="707"/>
      <c r="DD42" s="632">
        <v>246486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24221</v>
      </c>
      <c r="CS43" s="655"/>
      <c r="CT43" s="655"/>
      <c r="CU43" s="655"/>
      <c r="CV43" s="655"/>
      <c r="CW43" s="655"/>
      <c r="CX43" s="655"/>
      <c r="CY43" s="656"/>
      <c r="CZ43" s="657">
        <v>0.3</v>
      </c>
      <c r="DA43" s="658"/>
      <c r="DB43" s="658"/>
      <c r="DC43" s="659"/>
      <c r="DD43" s="632">
        <v>20136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330</v>
      </c>
      <c r="CD44" s="729" t="s">
        <v>283</v>
      </c>
      <c r="CE44" s="730"/>
      <c r="CF44" s="620" t="s">
        <v>331</v>
      </c>
      <c r="CG44" s="621"/>
      <c r="CH44" s="621"/>
      <c r="CI44" s="621"/>
      <c r="CJ44" s="621"/>
      <c r="CK44" s="621"/>
      <c r="CL44" s="621"/>
      <c r="CM44" s="621"/>
      <c r="CN44" s="621"/>
      <c r="CO44" s="621"/>
      <c r="CP44" s="621"/>
      <c r="CQ44" s="622"/>
      <c r="CR44" s="623">
        <v>1216866</v>
      </c>
      <c r="CS44" s="624"/>
      <c r="CT44" s="624"/>
      <c r="CU44" s="624"/>
      <c r="CV44" s="624"/>
      <c r="CW44" s="624"/>
      <c r="CX44" s="624"/>
      <c r="CY44" s="625"/>
      <c r="CZ44" s="657">
        <v>15.3</v>
      </c>
      <c r="DA44" s="706"/>
      <c r="DB44" s="706"/>
      <c r="DC44" s="707"/>
      <c r="DD44" s="632">
        <v>241054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332</v>
      </c>
      <c r="CG45" s="621"/>
      <c r="CH45" s="621"/>
      <c r="CI45" s="621"/>
      <c r="CJ45" s="621"/>
      <c r="CK45" s="621"/>
      <c r="CL45" s="621"/>
      <c r="CM45" s="621"/>
      <c r="CN45" s="621"/>
      <c r="CO45" s="621"/>
      <c r="CP45" s="621"/>
      <c r="CQ45" s="622"/>
      <c r="CR45" s="623">
        <v>423643</v>
      </c>
      <c r="CS45" s="655"/>
      <c r="CT45" s="655"/>
      <c r="CU45" s="655"/>
      <c r="CV45" s="655"/>
      <c r="CW45" s="655"/>
      <c r="CX45" s="655"/>
      <c r="CY45" s="656"/>
      <c r="CZ45" s="657">
        <v>5.3</v>
      </c>
      <c r="DA45" s="658"/>
      <c r="DB45" s="658"/>
      <c r="DC45" s="659"/>
      <c r="DD45" s="632">
        <v>10024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333</v>
      </c>
      <c r="CG46" s="621"/>
      <c r="CH46" s="621"/>
      <c r="CI46" s="621"/>
      <c r="CJ46" s="621"/>
      <c r="CK46" s="621"/>
      <c r="CL46" s="621"/>
      <c r="CM46" s="621"/>
      <c r="CN46" s="621"/>
      <c r="CO46" s="621"/>
      <c r="CP46" s="621"/>
      <c r="CQ46" s="622"/>
      <c r="CR46" s="623">
        <v>751555</v>
      </c>
      <c r="CS46" s="624"/>
      <c r="CT46" s="624"/>
      <c r="CU46" s="624"/>
      <c r="CV46" s="624"/>
      <c r="CW46" s="624"/>
      <c r="CX46" s="624"/>
      <c r="CY46" s="625"/>
      <c r="CZ46" s="657">
        <v>9.4</v>
      </c>
      <c r="DA46" s="706"/>
      <c r="DB46" s="706"/>
      <c r="DC46" s="707"/>
      <c r="DD46" s="632">
        <v>228487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334</v>
      </c>
      <c r="CG47" s="621"/>
      <c r="CH47" s="621"/>
      <c r="CI47" s="621"/>
      <c r="CJ47" s="621"/>
      <c r="CK47" s="621"/>
      <c r="CL47" s="621"/>
      <c r="CM47" s="621"/>
      <c r="CN47" s="621"/>
      <c r="CO47" s="621"/>
      <c r="CP47" s="621"/>
      <c r="CQ47" s="622"/>
      <c r="CR47" s="623">
        <v>22759</v>
      </c>
      <c r="CS47" s="655"/>
      <c r="CT47" s="655"/>
      <c r="CU47" s="655"/>
      <c r="CV47" s="655"/>
      <c r="CW47" s="655"/>
      <c r="CX47" s="655"/>
      <c r="CY47" s="656"/>
      <c r="CZ47" s="657">
        <v>0.3</v>
      </c>
      <c r="DA47" s="658"/>
      <c r="DB47" s="658"/>
      <c r="DC47" s="659"/>
      <c r="DD47" s="632">
        <v>5432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335</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336</v>
      </c>
      <c r="CE49" s="667"/>
      <c r="CF49" s="667"/>
      <c r="CG49" s="667"/>
      <c r="CH49" s="667"/>
      <c r="CI49" s="667"/>
      <c r="CJ49" s="667"/>
      <c r="CK49" s="667"/>
      <c r="CL49" s="667"/>
      <c r="CM49" s="667"/>
      <c r="CN49" s="667"/>
      <c r="CO49" s="667"/>
      <c r="CP49" s="667"/>
      <c r="CQ49" s="668"/>
      <c r="CR49" s="695">
        <v>7970108</v>
      </c>
      <c r="CS49" s="691"/>
      <c r="CT49" s="691"/>
      <c r="CU49" s="691"/>
      <c r="CV49" s="691"/>
      <c r="CW49" s="691"/>
      <c r="CX49" s="691"/>
      <c r="CY49" s="718"/>
      <c r="CZ49" s="719">
        <v>100</v>
      </c>
      <c r="DA49" s="720"/>
      <c r="DB49" s="720"/>
      <c r="DC49" s="721"/>
      <c r="DD49" s="722">
        <v>5684595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0" zoomScaleNormal="8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359</v>
      </c>
      <c r="C7" s="750"/>
      <c r="D7" s="750"/>
      <c r="E7" s="750"/>
      <c r="F7" s="750"/>
      <c r="G7" s="750"/>
      <c r="H7" s="750"/>
      <c r="I7" s="750"/>
      <c r="J7" s="750"/>
      <c r="K7" s="750"/>
      <c r="L7" s="750"/>
      <c r="M7" s="750"/>
      <c r="N7" s="750"/>
      <c r="O7" s="750"/>
      <c r="P7" s="751"/>
      <c r="Q7" s="752">
        <v>8643</v>
      </c>
      <c r="R7" s="753"/>
      <c r="S7" s="753"/>
      <c r="T7" s="753"/>
      <c r="U7" s="753"/>
      <c r="V7" s="753">
        <v>7979</v>
      </c>
      <c r="W7" s="753"/>
      <c r="X7" s="753"/>
      <c r="Y7" s="753"/>
      <c r="Z7" s="753"/>
      <c r="AA7" s="753">
        <v>664</v>
      </c>
      <c r="AB7" s="753"/>
      <c r="AC7" s="753"/>
      <c r="AD7" s="753"/>
      <c r="AE7" s="754"/>
      <c r="AF7" s="755">
        <v>548</v>
      </c>
      <c r="AG7" s="756"/>
      <c r="AH7" s="756"/>
      <c r="AI7" s="756"/>
      <c r="AJ7" s="757"/>
      <c r="AK7" s="792">
        <v>12</v>
      </c>
      <c r="AL7" s="793"/>
      <c r="AM7" s="793"/>
      <c r="AN7" s="793"/>
      <c r="AO7" s="793"/>
      <c r="AP7" s="793">
        <v>10073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541</v>
      </c>
      <c r="BT7" s="797"/>
      <c r="BU7" s="797"/>
      <c r="BV7" s="797"/>
      <c r="BW7" s="797"/>
      <c r="BX7" s="797"/>
      <c r="BY7" s="797"/>
      <c r="BZ7" s="797"/>
      <c r="CA7" s="797"/>
      <c r="CB7" s="797"/>
      <c r="CC7" s="797"/>
      <c r="CD7" s="797"/>
      <c r="CE7" s="797"/>
      <c r="CF7" s="797"/>
      <c r="CG7" s="798"/>
      <c r="CH7" s="789">
        <v>-5</v>
      </c>
      <c r="CI7" s="790"/>
      <c r="CJ7" s="790"/>
      <c r="CK7" s="790"/>
      <c r="CL7" s="791"/>
      <c r="CM7" s="789">
        <v>308</v>
      </c>
      <c r="CN7" s="790"/>
      <c r="CO7" s="790"/>
      <c r="CP7" s="790"/>
      <c r="CQ7" s="791"/>
      <c r="CR7" s="789">
        <v>300</v>
      </c>
      <c r="CS7" s="790"/>
      <c r="CT7" s="790"/>
      <c r="CU7" s="790"/>
      <c r="CV7" s="791"/>
      <c r="CW7" s="789" t="s">
        <v>542</v>
      </c>
      <c r="CX7" s="790"/>
      <c r="CY7" s="790"/>
      <c r="CZ7" s="790"/>
      <c r="DA7" s="791"/>
      <c r="DB7" s="789" t="s">
        <v>537</v>
      </c>
      <c r="DC7" s="790"/>
      <c r="DD7" s="790"/>
      <c r="DE7" s="790"/>
      <c r="DF7" s="791"/>
      <c r="DG7" s="789" t="s">
        <v>537</v>
      </c>
      <c r="DH7" s="790"/>
      <c r="DI7" s="790"/>
      <c r="DJ7" s="790"/>
      <c r="DK7" s="791"/>
      <c r="DL7" s="789" t="s">
        <v>543</v>
      </c>
      <c r="DM7" s="790"/>
      <c r="DN7" s="790"/>
      <c r="DO7" s="790"/>
      <c r="DP7" s="791"/>
      <c r="DQ7" s="789" t="s">
        <v>537</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360</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361</v>
      </c>
      <c r="B23" s="808" t="s">
        <v>362</v>
      </c>
      <c r="C23" s="809"/>
      <c r="D23" s="809"/>
      <c r="E23" s="809"/>
      <c r="F23" s="809"/>
      <c r="G23" s="809"/>
      <c r="H23" s="809"/>
      <c r="I23" s="809"/>
      <c r="J23" s="809"/>
      <c r="K23" s="809"/>
      <c r="L23" s="809"/>
      <c r="M23" s="809"/>
      <c r="N23" s="809"/>
      <c r="O23" s="809"/>
      <c r="P23" s="810"/>
      <c r="Q23" s="811">
        <v>8634</v>
      </c>
      <c r="R23" s="812"/>
      <c r="S23" s="812"/>
      <c r="T23" s="812"/>
      <c r="U23" s="812"/>
      <c r="V23" s="812">
        <v>7970</v>
      </c>
      <c r="W23" s="812"/>
      <c r="X23" s="812"/>
      <c r="Y23" s="812"/>
      <c r="Z23" s="812"/>
      <c r="AA23" s="812">
        <v>664</v>
      </c>
      <c r="AB23" s="812"/>
      <c r="AC23" s="812"/>
      <c r="AD23" s="812"/>
      <c r="AE23" s="813"/>
      <c r="AF23" s="814">
        <v>548</v>
      </c>
      <c r="AG23" s="812"/>
      <c r="AH23" s="812"/>
      <c r="AI23" s="812"/>
      <c r="AJ23" s="815"/>
      <c r="AK23" s="816"/>
      <c r="AL23" s="817"/>
      <c r="AM23" s="817"/>
      <c r="AN23" s="817"/>
      <c r="AO23" s="817"/>
      <c r="AP23" s="812">
        <v>10073</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363</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364</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342</v>
      </c>
      <c r="B26" s="759"/>
      <c r="C26" s="759"/>
      <c r="D26" s="759"/>
      <c r="E26" s="759"/>
      <c r="F26" s="759"/>
      <c r="G26" s="759"/>
      <c r="H26" s="759"/>
      <c r="I26" s="759"/>
      <c r="J26" s="759"/>
      <c r="K26" s="759"/>
      <c r="L26" s="759"/>
      <c r="M26" s="759"/>
      <c r="N26" s="759"/>
      <c r="O26" s="759"/>
      <c r="P26" s="760"/>
      <c r="Q26" s="735" t="s">
        <v>365</v>
      </c>
      <c r="R26" s="736"/>
      <c r="S26" s="736"/>
      <c r="T26" s="736"/>
      <c r="U26" s="737"/>
      <c r="V26" s="735" t="s">
        <v>366</v>
      </c>
      <c r="W26" s="736"/>
      <c r="X26" s="736"/>
      <c r="Y26" s="736"/>
      <c r="Z26" s="737"/>
      <c r="AA26" s="735" t="s">
        <v>367</v>
      </c>
      <c r="AB26" s="736"/>
      <c r="AC26" s="736"/>
      <c r="AD26" s="736"/>
      <c r="AE26" s="736"/>
      <c r="AF26" s="830" t="s">
        <v>368</v>
      </c>
      <c r="AG26" s="831"/>
      <c r="AH26" s="831"/>
      <c r="AI26" s="831"/>
      <c r="AJ26" s="832"/>
      <c r="AK26" s="736" t="s">
        <v>369</v>
      </c>
      <c r="AL26" s="736"/>
      <c r="AM26" s="736"/>
      <c r="AN26" s="736"/>
      <c r="AO26" s="737"/>
      <c r="AP26" s="735" t="s">
        <v>370</v>
      </c>
      <c r="AQ26" s="736"/>
      <c r="AR26" s="736"/>
      <c r="AS26" s="736"/>
      <c r="AT26" s="737"/>
      <c r="AU26" s="735" t="s">
        <v>371</v>
      </c>
      <c r="AV26" s="736"/>
      <c r="AW26" s="736"/>
      <c r="AX26" s="736"/>
      <c r="AY26" s="737"/>
      <c r="AZ26" s="735" t="s">
        <v>372</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373</v>
      </c>
      <c r="C28" s="750"/>
      <c r="D28" s="750"/>
      <c r="E28" s="750"/>
      <c r="F28" s="750"/>
      <c r="G28" s="750"/>
      <c r="H28" s="750"/>
      <c r="I28" s="750"/>
      <c r="J28" s="750"/>
      <c r="K28" s="750"/>
      <c r="L28" s="750"/>
      <c r="M28" s="750"/>
      <c r="N28" s="750"/>
      <c r="O28" s="750"/>
      <c r="P28" s="751"/>
      <c r="Q28" s="840">
        <v>1528</v>
      </c>
      <c r="R28" s="841"/>
      <c r="S28" s="841"/>
      <c r="T28" s="841"/>
      <c r="U28" s="841"/>
      <c r="V28" s="841">
        <v>1432</v>
      </c>
      <c r="W28" s="841"/>
      <c r="X28" s="841"/>
      <c r="Y28" s="841"/>
      <c r="Z28" s="841"/>
      <c r="AA28" s="841">
        <v>96</v>
      </c>
      <c r="AB28" s="841"/>
      <c r="AC28" s="841"/>
      <c r="AD28" s="841"/>
      <c r="AE28" s="842"/>
      <c r="AF28" s="843">
        <v>96</v>
      </c>
      <c r="AG28" s="841"/>
      <c r="AH28" s="841"/>
      <c r="AI28" s="841"/>
      <c r="AJ28" s="844"/>
      <c r="AK28" s="845">
        <v>128</v>
      </c>
      <c r="AL28" s="836"/>
      <c r="AM28" s="836"/>
      <c r="AN28" s="836"/>
      <c r="AO28" s="836"/>
      <c r="AP28" s="836" t="s">
        <v>537</v>
      </c>
      <c r="AQ28" s="836"/>
      <c r="AR28" s="836"/>
      <c r="AS28" s="836"/>
      <c r="AT28" s="836"/>
      <c r="AU28" s="836" t="s">
        <v>537</v>
      </c>
      <c r="AV28" s="836"/>
      <c r="AW28" s="836"/>
      <c r="AX28" s="836"/>
      <c r="AY28" s="836"/>
      <c r="AZ28" s="837" t="s">
        <v>538</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374</v>
      </c>
      <c r="C29" s="774"/>
      <c r="D29" s="774"/>
      <c r="E29" s="774"/>
      <c r="F29" s="774"/>
      <c r="G29" s="774"/>
      <c r="H29" s="774"/>
      <c r="I29" s="774"/>
      <c r="J29" s="774"/>
      <c r="K29" s="774"/>
      <c r="L29" s="774"/>
      <c r="M29" s="774"/>
      <c r="N29" s="774"/>
      <c r="O29" s="774"/>
      <c r="P29" s="775"/>
      <c r="Q29" s="776">
        <v>183</v>
      </c>
      <c r="R29" s="777"/>
      <c r="S29" s="777"/>
      <c r="T29" s="777"/>
      <c r="U29" s="777"/>
      <c r="V29" s="777">
        <v>182</v>
      </c>
      <c r="W29" s="777"/>
      <c r="X29" s="777"/>
      <c r="Y29" s="777"/>
      <c r="Z29" s="777"/>
      <c r="AA29" s="777">
        <v>1</v>
      </c>
      <c r="AB29" s="777"/>
      <c r="AC29" s="777"/>
      <c r="AD29" s="777"/>
      <c r="AE29" s="778"/>
      <c r="AF29" s="779">
        <v>1</v>
      </c>
      <c r="AG29" s="780"/>
      <c r="AH29" s="780"/>
      <c r="AI29" s="780"/>
      <c r="AJ29" s="781"/>
      <c r="AK29" s="848">
        <v>70</v>
      </c>
      <c r="AL29" s="849"/>
      <c r="AM29" s="849"/>
      <c r="AN29" s="849"/>
      <c r="AO29" s="849"/>
      <c r="AP29" s="849" t="s">
        <v>537</v>
      </c>
      <c r="AQ29" s="849"/>
      <c r="AR29" s="849"/>
      <c r="AS29" s="849"/>
      <c r="AT29" s="849"/>
      <c r="AU29" s="849" t="s">
        <v>537</v>
      </c>
      <c r="AV29" s="849"/>
      <c r="AW29" s="849"/>
      <c r="AX29" s="849"/>
      <c r="AY29" s="849"/>
      <c r="AZ29" s="850" t="s">
        <v>537</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375</v>
      </c>
      <c r="C30" s="774"/>
      <c r="D30" s="774"/>
      <c r="E30" s="774"/>
      <c r="F30" s="774"/>
      <c r="G30" s="774"/>
      <c r="H30" s="774"/>
      <c r="I30" s="774"/>
      <c r="J30" s="774"/>
      <c r="K30" s="774"/>
      <c r="L30" s="774"/>
      <c r="M30" s="774"/>
      <c r="N30" s="774"/>
      <c r="O30" s="774"/>
      <c r="P30" s="775"/>
      <c r="Q30" s="776">
        <v>133</v>
      </c>
      <c r="R30" s="777"/>
      <c r="S30" s="777"/>
      <c r="T30" s="777"/>
      <c r="U30" s="777"/>
      <c r="V30" s="777">
        <v>111</v>
      </c>
      <c r="W30" s="777"/>
      <c r="X30" s="777"/>
      <c r="Y30" s="777"/>
      <c r="Z30" s="777"/>
      <c r="AA30" s="777">
        <v>22</v>
      </c>
      <c r="AB30" s="777"/>
      <c r="AC30" s="777"/>
      <c r="AD30" s="777"/>
      <c r="AE30" s="778"/>
      <c r="AF30" s="779">
        <v>325</v>
      </c>
      <c r="AG30" s="780"/>
      <c r="AH30" s="780"/>
      <c r="AI30" s="780"/>
      <c r="AJ30" s="781"/>
      <c r="AK30" s="848">
        <v>3</v>
      </c>
      <c r="AL30" s="849"/>
      <c r="AM30" s="849"/>
      <c r="AN30" s="849"/>
      <c r="AO30" s="849"/>
      <c r="AP30" s="849">
        <v>859</v>
      </c>
      <c r="AQ30" s="849"/>
      <c r="AR30" s="849"/>
      <c r="AS30" s="849"/>
      <c r="AT30" s="849"/>
      <c r="AU30" s="849">
        <v>39</v>
      </c>
      <c r="AV30" s="849"/>
      <c r="AW30" s="849"/>
      <c r="AX30" s="849"/>
      <c r="AY30" s="849"/>
      <c r="AZ30" s="850" t="s">
        <v>537</v>
      </c>
      <c r="BA30" s="850"/>
      <c r="BB30" s="850"/>
      <c r="BC30" s="850"/>
      <c r="BD30" s="850"/>
      <c r="BE30" s="846" t="s">
        <v>376</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377</v>
      </c>
      <c r="C31" s="774"/>
      <c r="D31" s="774"/>
      <c r="E31" s="774"/>
      <c r="F31" s="774"/>
      <c r="G31" s="774"/>
      <c r="H31" s="774"/>
      <c r="I31" s="774"/>
      <c r="J31" s="774"/>
      <c r="K31" s="774"/>
      <c r="L31" s="774"/>
      <c r="M31" s="774"/>
      <c r="N31" s="774"/>
      <c r="O31" s="774"/>
      <c r="P31" s="775"/>
      <c r="Q31" s="776">
        <v>319</v>
      </c>
      <c r="R31" s="777"/>
      <c r="S31" s="777"/>
      <c r="T31" s="777"/>
      <c r="U31" s="777"/>
      <c r="V31" s="777">
        <v>222</v>
      </c>
      <c r="W31" s="777"/>
      <c r="X31" s="777"/>
      <c r="Y31" s="777"/>
      <c r="Z31" s="777"/>
      <c r="AA31" s="777">
        <v>97</v>
      </c>
      <c r="AB31" s="777"/>
      <c r="AC31" s="777"/>
      <c r="AD31" s="777"/>
      <c r="AE31" s="778"/>
      <c r="AF31" s="779">
        <v>87</v>
      </c>
      <c r="AG31" s="780"/>
      <c r="AH31" s="780"/>
      <c r="AI31" s="780"/>
      <c r="AJ31" s="781"/>
      <c r="AK31" s="848">
        <v>3</v>
      </c>
      <c r="AL31" s="849"/>
      <c r="AM31" s="849"/>
      <c r="AN31" s="849"/>
      <c r="AO31" s="849"/>
      <c r="AP31" s="849">
        <v>181</v>
      </c>
      <c r="AQ31" s="849"/>
      <c r="AR31" s="849"/>
      <c r="AS31" s="849"/>
      <c r="AT31" s="849"/>
      <c r="AU31" s="849">
        <v>100</v>
      </c>
      <c r="AV31" s="849"/>
      <c r="AW31" s="849"/>
      <c r="AX31" s="849"/>
      <c r="AY31" s="849"/>
      <c r="AZ31" s="850" t="s">
        <v>537</v>
      </c>
      <c r="BA31" s="850"/>
      <c r="BB31" s="850"/>
      <c r="BC31" s="850"/>
      <c r="BD31" s="850"/>
      <c r="BE31" s="846" t="s">
        <v>378</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379</v>
      </c>
      <c r="C32" s="774"/>
      <c r="D32" s="774"/>
      <c r="E32" s="774"/>
      <c r="F32" s="774"/>
      <c r="G32" s="774"/>
      <c r="H32" s="774"/>
      <c r="I32" s="774"/>
      <c r="J32" s="774"/>
      <c r="K32" s="774"/>
      <c r="L32" s="774"/>
      <c r="M32" s="774"/>
      <c r="N32" s="774"/>
      <c r="O32" s="774"/>
      <c r="P32" s="775"/>
      <c r="Q32" s="776">
        <v>239</v>
      </c>
      <c r="R32" s="777"/>
      <c r="S32" s="777"/>
      <c r="T32" s="777"/>
      <c r="U32" s="777"/>
      <c r="V32" s="777">
        <v>238</v>
      </c>
      <c r="W32" s="777"/>
      <c r="X32" s="777"/>
      <c r="Y32" s="777"/>
      <c r="Z32" s="777"/>
      <c r="AA32" s="777">
        <v>1</v>
      </c>
      <c r="AB32" s="777"/>
      <c r="AC32" s="777"/>
      <c r="AD32" s="777"/>
      <c r="AE32" s="778"/>
      <c r="AF32" s="779">
        <v>1</v>
      </c>
      <c r="AG32" s="780"/>
      <c r="AH32" s="780"/>
      <c r="AI32" s="780"/>
      <c r="AJ32" s="781"/>
      <c r="AK32" s="848">
        <v>150</v>
      </c>
      <c r="AL32" s="849"/>
      <c r="AM32" s="849"/>
      <c r="AN32" s="849"/>
      <c r="AO32" s="849"/>
      <c r="AP32" s="849">
        <v>852</v>
      </c>
      <c r="AQ32" s="849"/>
      <c r="AR32" s="849"/>
      <c r="AS32" s="849"/>
      <c r="AT32" s="849"/>
      <c r="AU32" s="849">
        <v>852</v>
      </c>
      <c r="AV32" s="849"/>
      <c r="AW32" s="849"/>
      <c r="AX32" s="849"/>
      <c r="AY32" s="849"/>
      <c r="AZ32" s="850" t="s">
        <v>537</v>
      </c>
      <c r="BA32" s="850"/>
      <c r="BB32" s="850"/>
      <c r="BC32" s="850"/>
      <c r="BD32" s="850"/>
      <c r="BE32" s="846" t="s">
        <v>378</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380</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361</v>
      </c>
      <c r="B63" s="808" t="s">
        <v>381</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510</v>
      </c>
      <c r="AG63" s="860"/>
      <c r="AH63" s="860"/>
      <c r="AI63" s="860"/>
      <c r="AJ63" s="861"/>
      <c r="AK63" s="862"/>
      <c r="AL63" s="857"/>
      <c r="AM63" s="857"/>
      <c r="AN63" s="857"/>
      <c r="AO63" s="857"/>
      <c r="AP63" s="860">
        <v>1892</v>
      </c>
      <c r="AQ63" s="860"/>
      <c r="AR63" s="860"/>
      <c r="AS63" s="860"/>
      <c r="AT63" s="860"/>
      <c r="AU63" s="860">
        <v>991</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383</v>
      </c>
      <c r="B66" s="759"/>
      <c r="C66" s="759"/>
      <c r="D66" s="759"/>
      <c r="E66" s="759"/>
      <c r="F66" s="759"/>
      <c r="G66" s="759"/>
      <c r="H66" s="759"/>
      <c r="I66" s="759"/>
      <c r="J66" s="759"/>
      <c r="K66" s="759"/>
      <c r="L66" s="759"/>
      <c r="M66" s="759"/>
      <c r="N66" s="759"/>
      <c r="O66" s="759"/>
      <c r="P66" s="760"/>
      <c r="Q66" s="735" t="s">
        <v>365</v>
      </c>
      <c r="R66" s="736"/>
      <c r="S66" s="736"/>
      <c r="T66" s="736"/>
      <c r="U66" s="737"/>
      <c r="V66" s="735" t="s">
        <v>366</v>
      </c>
      <c r="W66" s="736"/>
      <c r="X66" s="736"/>
      <c r="Y66" s="736"/>
      <c r="Z66" s="737"/>
      <c r="AA66" s="735" t="s">
        <v>367</v>
      </c>
      <c r="AB66" s="736"/>
      <c r="AC66" s="736"/>
      <c r="AD66" s="736"/>
      <c r="AE66" s="737"/>
      <c r="AF66" s="870" t="s">
        <v>368</v>
      </c>
      <c r="AG66" s="831"/>
      <c r="AH66" s="831"/>
      <c r="AI66" s="831"/>
      <c r="AJ66" s="871"/>
      <c r="AK66" s="735" t="s">
        <v>369</v>
      </c>
      <c r="AL66" s="759"/>
      <c r="AM66" s="759"/>
      <c r="AN66" s="759"/>
      <c r="AO66" s="760"/>
      <c r="AP66" s="735" t="s">
        <v>370</v>
      </c>
      <c r="AQ66" s="736"/>
      <c r="AR66" s="736"/>
      <c r="AS66" s="736"/>
      <c r="AT66" s="737"/>
      <c r="AU66" s="735" t="s">
        <v>384</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528</v>
      </c>
      <c r="C68" s="888"/>
      <c r="D68" s="888"/>
      <c r="E68" s="888"/>
      <c r="F68" s="888"/>
      <c r="G68" s="888"/>
      <c r="H68" s="888"/>
      <c r="I68" s="888"/>
      <c r="J68" s="888"/>
      <c r="K68" s="888"/>
      <c r="L68" s="888"/>
      <c r="M68" s="888"/>
      <c r="N68" s="888"/>
      <c r="O68" s="888"/>
      <c r="P68" s="889"/>
      <c r="Q68" s="890">
        <v>2</v>
      </c>
      <c r="R68" s="884"/>
      <c r="S68" s="884"/>
      <c r="T68" s="884"/>
      <c r="U68" s="884"/>
      <c r="V68" s="884">
        <v>1</v>
      </c>
      <c r="W68" s="884"/>
      <c r="X68" s="884"/>
      <c r="Y68" s="884"/>
      <c r="Z68" s="884"/>
      <c r="AA68" s="884">
        <v>1</v>
      </c>
      <c r="AB68" s="884"/>
      <c r="AC68" s="884"/>
      <c r="AD68" s="884"/>
      <c r="AE68" s="884"/>
      <c r="AF68" s="884">
        <v>1</v>
      </c>
      <c r="AG68" s="884"/>
      <c r="AH68" s="884"/>
      <c r="AI68" s="884"/>
      <c r="AJ68" s="884"/>
      <c r="AK68" s="884" t="s">
        <v>539</v>
      </c>
      <c r="AL68" s="884"/>
      <c r="AM68" s="884"/>
      <c r="AN68" s="884"/>
      <c r="AO68" s="884"/>
      <c r="AP68" s="884" t="s">
        <v>537</v>
      </c>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529</v>
      </c>
      <c r="C69" s="892"/>
      <c r="D69" s="892"/>
      <c r="E69" s="892"/>
      <c r="F69" s="892"/>
      <c r="G69" s="892"/>
      <c r="H69" s="892"/>
      <c r="I69" s="892"/>
      <c r="J69" s="892"/>
      <c r="K69" s="892"/>
      <c r="L69" s="892"/>
      <c r="M69" s="892"/>
      <c r="N69" s="892"/>
      <c r="O69" s="892"/>
      <c r="P69" s="893"/>
      <c r="Q69" s="894">
        <v>6212</v>
      </c>
      <c r="R69" s="849"/>
      <c r="S69" s="849"/>
      <c r="T69" s="849"/>
      <c r="U69" s="849"/>
      <c r="V69" s="849">
        <v>6205</v>
      </c>
      <c r="W69" s="849"/>
      <c r="X69" s="849"/>
      <c r="Y69" s="849"/>
      <c r="Z69" s="849"/>
      <c r="AA69" s="849">
        <v>7</v>
      </c>
      <c r="AB69" s="849"/>
      <c r="AC69" s="849"/>
      <c r="AD69" s="849"/>
      <c r="AE69" s="849"/>
      <c r="AF69" s="849">
        <v>7</v>
      </c>
      <c r="AG69" s="849"/>
      <c r="AH69" s="849"/>
      <c r="AI69" s="849"/>
      <c r="AJ69" s="849"/>
      <c r="AK69" s="849">
        <v>214</v>
      </c>
      <c r="AL69" s="849"/>
      <c r="AM69" s="849"/>
      <c r="AN69" s="849"/>
      <c r="AO69" s="849"/>
      <c r="AP69" s="849" t="s">
        <v>538</v>
      </c>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530</v>
      </c>
      <c r="C70" s="892"/>
      <c r="D70" s="892"/>
      <c r="E70" s="892"/>
      <c r="F70" s="892"/>
      <c r="G70" s="892"/>
      <c r="H70" s="892"/>
      <c r="I70" s="892"/>
      <c r="J70" s="892"/>
      <c r="K70" s="892"/>
      <c r="L70" s="892"/>
      <c r="M70" s="892"/>
      <c r="N70" s="892"/>
      <c r="O70" s="892"/>
      <c r="P70" s="893"/>
      <c r="Q70" s="894">
        <v>120</v>
      </c>
      <c r="R70" s="849"/>
      <c r="S70" s="849"/>
      <c r="T70" s="849"/>
      <c r="U70" s="849"/>
      <c r="V70" s="849">
        <v>66</v>
      </c>
      <c r="W70" s="849"/>
      <c r="X70" s="849"/>
      <c r="Y70" s="849"/>
      <c r="Z70" s="849"/>
      <c r="AA70" s="849">
        <v>54</v>
      </c>
      <c r="AB70" s="849"/>
      <c r="AC70" s="849"/>
      <c r="AD70" s="849"/>
      <c r="AE70" s="849"/>
      <c r="AF70" s="849">
        <v>54</v>
      </c>
      <c r="AG70" s="849"/>
      <c r="AH70" s="849"/>
      <c r="AI70" s="849"/>
      <c r="AJ70" s="849"/>
      <c r="AK70" s="849" t="s">
        <v>537</v>
      </c>
      <c r="AL70" s="849"/>
      <c r="AM70" s="849"/>
      <c r="AN70" s="849"/>
      <c r="AO70" s="849"/>
      <c r="AP70" s="849" t="s">
        <v>537</v>
      </c>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531</v>
      </c>
      <c r="C71" s="892"/>
      <c r="D71" s="892"/>
      <c r="E71" s="892"/>
      <c r="F71" s="892"/>
      <c r="G71" s="892"/>
      <c r="H71" s="892"/>
      <c r="I71" s="892"/>
      <c r="J71" s="892"/>
      <c r="K71" s="892"/>
      <c r="L71" s="892"/>
      <c r="M71" s="892"/>
      <c r="N71" s="892"/>
      <c r="O71" s="892"/>
      <c r="P71" s="893"/>
      <c r="Q71" s="894">
        <v>15</v>
      </c>
      <c r="R71" s="849"/>
      <c r="S71" s="849"/>
      <c r="T71" s="849"/>
      <c r="U71" s="849"/>
      <c r="V71" s="849">
        <v>13</v>
      </c>
      <c r="W71" s="849"/>
      <c r="X71" s="849"/>
      <c r="Y71" s="849"/>
      <c r="Z71" s="849"/>
      <c r="AA71" s="849">
        <v>2</v>
      </c>
      <c r="AB71" s="849"/>
      <c r="AC71" s="849"/>
      <c r="AD71" s="849"/>
      <c r="AE71" s="849"/>
      <c r="AF71" s="849">
        <v>2</v>
      </c>
      <c r="AG71" s="849"/>
      <c r="AH71" s="849"/>
      <c r="AI71" s="849"/>
      <c r="AJ71" s="849"/>
      <c r="AK71" s="849" t="s">
        <v>540</v>
      </c>
      <c r="AL71" s="849"/>
      <c r="AM71" s="849"/>
      <c r="AN71" s="849"/>
      <c r="AO71" s="849"/>
      <c r="AP71" s="849" t="s">
        <v>545</v>
      </c>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532</v>
      </c>
      <c r="C72" s="892"/>
      <c r="D72" s="892"/>
      <c r="E72" s="892"/>
      <c r="F72" s="892"/>
      <c r="G72" s="892"/>
      <c r="H72" s="892"/>
      <c r="I72" s="892"/>
      <c r="J72" s="892"/>
      <c r="K72" s="892"/>
      <c r="L72" s="892"/>
      <c r="M72" s="892"/>
      <c r="N72" s="892"/>
      <c r="O72" s="892"/>
      <c r="P72" s="893"/>
      <c r="Q72" s="894">
        <v>1616</v>
      </c>
      <c r="R72" s="849"/>
      <c r="S72" s="849"/>
      <c r="T72" s="849"/>
      <c r="U72" s="849"/>
      <c r="V72" s="849">
        <v>1497</v>
      </c>
      <c r="W72" s="849"/>
      <c r="X72" s="849"/>
      <c r="Y72" s="849"/>
      <c r="Z72" s="849"/>
      <c r="AA72" s="849">
        <v>119</v>
      </c>
      <c r="AB72" s="849"/>
      <c r="AC72" s="849"/>
      <c r="AD72" s="849"/>
      <c r="AE72" s="849"/>
      <c r="AF72" s="849">
        <v>119</v>
      </c>
      <c r="AG72" s="849"/>
      <c r="AH72" s="849"/>
      <c r="AI72" s="849"/>
      <c r="AJ72" s="849"/>
      <c r="AK72" s="849" t="s">
        <v>475</v>
      </c>
      <c r="AL72" s="849"/>
      <c r="AM72" s="849"/>
      <c r="AN72" s="849"/>
      <c r="AO72" s="849"/>
      <c r="AP72" s="849">
        <v>133</v>
      </c>
      <c r="AQ72" s="849"/>
      <c r="AR72" s="849"/>
      <c r="AS72" s="849"/>
      <c r="AT72" s="849"/>
      <c r="AU72" s="849">
        <v>19</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533</v>
      </c>
      <c r="C73" s="892"/>
      <c r="D73" s="892"/>
      <c r="E73" s="892"/>
      <c r="F73" s="892"/>
      <c r="G73" s="892"/>
      <c r="H73" s="892"/>
      <c r="I73" s="892"/>
      <c r="J73" s="892"/>
      <c r="K73" s="892"/>
      <c r="L73" s="892"/>
      <c r="M73" s="892"/>
      <c r="N73" s="892"/>
      <c r="O73" s="892"/>
      <c r="P73" s="893"/>
      <c r="Q73" s="894">
        <v>6193</v>
      </c>
      <c r="R73" s="849"/>
      <c r="S73" s="849"/>
      <c r="T73" s="849"/>
      <c r="U73" s="849"/>
      <c r="V73" s="849">
        <v>5951</v>
      </c>
      <c r="W73" s="849"/>
      <c r="X73" s="849"/>
      <c r="Y73" s="849"/>
      <c r="Z73" s="849"/>
      <c r="AA73" s="849">
        <v>242</v>
      </c>
      <c r="AB73" s="849"/>
      <c r="AC73" s="849"/>
      <c r="AD73" s="849"/>
      <c r="AE73" s="849"/>
      <c r="AF73" s="849">
        <v>242</v>
      </c>
      <c r="AG73" s="849"/>
      <c r="AH73" s="849"/>
      <c r="AI73" s="849"/>
      <c r="AJ73" s="849"/>
      <c r="AK73" s="849" t="s">
        <v>475</v>
      </c>
      <c r="AL73" s="849"/>
      <c r="AM73" s="849"/>
      <c r="AN73" s="849"/>
      <c r="AO73" s="849"/>
      <c r="AP73" s="849" t="s">
        <v>475</v>
      </c>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534</v>
      </c>
      <c r="C74" s="892"/>
      <c r="D74" s="892"/>
      <c r="E74" s="892"/>
      <c r="F74" s="892"/>
      <c r="G74" s="892"/>
      <c r="H74" s="892"/>
      <c r="I74" s="892"/>
      <c r="J74" s="892"/>
      <c r="K74" s="892"/>
      <c r="L74" s="892"/>
      <c r="M74" s="892"/>
      <c r="N74" s="892"/>
      <c r="O74" s="892"/>
      <c r="P74" s="893"/>
      <c r="Q74" s="894">
        <v>18</v>
      </c>
      <c r="R74" s="849"/>
      <c r="S74" s="849"/>
      <c r="T74" s="849"/>
      <c r="U74" s="849"/>
      <c r="V74" s="849">
        <v>4</v>
      </c>
      <c r="W74" s="849"/>
      <c r="X74" s="849"/>
      <c r="Y74" s="849"/>
      <c r="Z74" s="849"/>
      <c r="AA74" s="849">
        <v>14</v>
      </c>
      <c r="AB74" s="849"/>
      <c r="AC74" s="849"/>
      <c r="AD74" s="849"/>
      <c r="AE74" s="849"/>
      <c r="AF74" s="849">
        <v>14</v>
      </c>
      <c r="AG74" s="849"/>
      <c r="AH74" s="849"/>
      <c r="AI74" s="849"/>
      <c r="AJ74" s="849"/>
      <c r="AK74" s="849" t="s">
        <v>475</v>
      </c>
      <c r="AL74" s="849"/>
      <c r="AM74" s="849"/>
      <c r="AN74" s="849"/>
      <c r="AO74" s="849"/>
      <c r="AP74" s="849" t="s">
        <v>475</v>
      </c>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535</v>
      </c>
      <c r="C75" s="892"/>
      <c r="D75" s="892"/>
      <c r="E75" s="892"/>
      <c r="F75" s="892"/>
      <c r="G75" s="892"/>
      <c r="H75" s="892"/>
      <c r="I75" s="892"/>
      <c r="J75" s="892"/>
      <c r="K75" s="892"/>
      <c r="L75" s="892"/>
      <c r="M75" s="892"/>
      <c r="N75" s="892"/>
      <c r="O75" s="892"/>
      <c r="P75" s="893"/>
      <c r="Q75" s="897">
        <v>904</v>
      </c>
      <c r="R75" s="898"/>
      <c r="S75" s="898"/>
      <c r="T75" s="898"/>
      <c r="U75" s="848"/>
      <c r="V75" s="899">
        <v>889</v>
      </c>
      <c r="W75" s="898"/>
      <c r="X75" s="898"/>
      <c r="Y75" s="898"/>
      <c r="Z75" s="848"/>
      <c r="AA75" s="899">
        <v>15</v>
      </c>
      <c r="AB75" s="898"/>
      <c r="AC75" s="898"/>
      <c r="AD75" s="898"/>
      <c r="AE75" s="848"/>
      <c r="AF75" s="899">
        <v>15</v>
      </c>
      <c r="AG75" s="898"/>
      <c r="AH75" s="898"/>
      <c r="AI75" s="898"/>
      <c r="AJ75" s="848"/>
      <c r="AK75" s="899">
        <v>7</v>
      </c>
      <c r="AL75" s="898"/>
      <c r="AM75" s="898"/>
      <c r="AN75" s="898"/>
      <c r="AO75" s="848"/>
      <c r="AP75" s="899" t="s">
        <v>475</v>
      </c>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536</v>
      </c>
      <c r="C76" s="892"/>
      <c r="D76" s="892"/>
      <c r="E76" s="892"/>
      <c r="F76" s="892"/>
      <c r="G76" s="892"/>
      <c r="H76" s="892"/>
      <c r="I76" s="892"/>
      <c r="J76" s="892"/>
      <c r="K76" s="892"/>
      <c r="L76" s="892"/>
      <c r="M76" s="892"/>
      <c r="N76" s="892"/>
      <c r="O76" s="892"/>
      <c r="P76" s="893"/>
      <c r="Q76" s="897">
        <v>125564</v>
      </c>
      <c r="R76" s="898"/>
      <c r="S76" s="898"/>
      <c r="T76" s="898"/>
      <c r="U76" s="848"/>
      <c r="V76" s="899">
        <v>119487</v>
      </c>
      <c r="W76" s="898"/>
      <c r="X76" s="898"/>
      <c r="Y76" s="898"/>
      <c r="Z76" s="848"/>
      <c r="AA76" s="899">
        <v>6077</v>
      </c>
      <c r="AB76" s="898"/>
      <c r="AC76" s="898"/>
      <c r="AD76" s="898"/>
      <c r="AE76" s="848"/>
      <c r="AF76" s="899">
        <v>6077</v>
      </c>
      <c r="AG76" s="898"/>
      <c r="AH76" s="898"/>
      <c r="AI76" s="898"/>
      <c r="AJ76" s="848"/>
      <c r="AK76" s="899" t="s">
        <v>475</v>
      </c>
      <c r="AL76" s="898"/>
      <c r="AM76" s="898"/>
      <c r="AN76" s="898"/>
      <c r="AO76" s="848"/>
      <c r="AP76" s="899" t="s">
        <v>475</v>
      </c>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361</v>
      </c>
      <c r="B88" s="808" t="s">
        <v>385</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6531</v>
      </c>
      <c r="AG88" s="860"/>
      <c r="AH88" s="860"/>
      <c r="AI88" s="860"/>
      <c r="AJ88" s="860"/>
      <c r="AK88" s="857"/>
      <c r="AL88" s="857"/>
      <c r="AM88" s="857"/>
      <c r="AN88" s="857"/>
      <c r="AO88" s="857"/>
      <c r="AP88" s="860">
        <v>133</v>
      </c>
      <c r="AQ88" s="860"/>
      <c r="AR88" s="860"/>
      <c r="AS88" s="860"/>
      <c r="AT88" s="860"/>
      <c r="AU88" s="860">
        <v>19</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808" t="s">
        <v>386</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300</v>
      </c>
      <c r="CS102" s="868"/>
      <c r="CT102" s="868"/>
      <c r="CU102" s="868"/>
      <c r="CV102" s="911"/>
      <c r="CW102" s="910" t="s">
        <v>544</v>
      </c>
      <c r="CX102" s="868"/>
      <c r="CY102" s="868"/>
      <c r="CZ102" s="868"/>
      <c r="DA102" s="911"/>
      <c r="DB102" s="910" t="s">
        <v>537</v>
      </c>
      <c r="DC102" s="868"/>
      <c r="DD102" s="868"/>
      <c r="DE102" s="868"/>
      <c r="DF102" s="911"/>
      <c r="DG102" s="910" t="s">
        <v>537</v>
      </c>
      <c r="DH102" s="868"/>
      <c r="DI102" s="868"/>
      <c r="DJ102" s="868"/>
      <c r="DK102" s="911"/>
      <c r="DL102" s="910" t="s">
        <v>537</v>
      </c>
      <c r="DM102" s="868"/>
      <c r="DN102" s="868"/>
      <c r="DO102" s="868"/>
      <c r="DP102" s="911"/>
      <c r="DQ102" s="910" t="s">
        <v>543</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393</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394</v>
      </c>
      <c r="AB109" s="913"/>
      <c r="AC109" s="913"/>
      <c r="AD109" s="913"/>
      <c r="AE109" s="914"/>
      <c r="AF109" s="912" t="s">
        <v>282</v>
      </c>
      <c r="AG109" s="913"/>
      <c r="AH109" s="913"/>
      <c r="AI109" s="913"/>
      <c r="AJ109" s="914"/>
      <c r="AK109" s="912" t="s">
        <v>281</v>
      </c>
      <c r="AL109" s="913"/>
      <c r="AM109" s="913"/>
      <c r="AN109" s="913"/>
      <c r="AO109" s="914"/>
      <c r="AP109" s="912" t="s">
        <v>395</v>
      </c>
      <c r="AQ109" s="913"/>
      <c r="AR109" s="913"/>
      <c r="AS109" s="913"/>
      <c r="AT109" s="915"/>
      <c r="AU109" s="934" t="s">
        <v>393</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394</v>
      </c>
      <c r="BR109" s="913"/>
      <c r="BS109" s="913"/>
      <c r="BT109" s="913"/>
      <c r="BU109" s="914"/>
      <c r="BV109" s="912" t="s">
        <v>282</v>
      </c>
      <c r="BW109" s="913"/>
      <c r="BX109" s="913"/>
      <c r="BY109" s="913"/>
      <c r="BZ109" s="914"/>
      <c r="CA109" s="912" t="s">
        <v>281</v>
      </c>
      <c r="CB109" s="913"/>
      <c r="CC109" s="913"/>
      <c r="CD109" s="913"/>
      <c r="CE109" s="914"/>
      <c r="CF109" s="935" t="s">
        <v>395</v>
      </c>
      <c r="CG109" s="935"/>
      <c r="CH109" s="935"/>
      <c r="CI109" s="935"/>
      <c r="CJ109" s="935"/>
      <c r="CK109" s="912" t="s">
        <v>396</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394</v>
      </c>
      <c r="DH109" s="913"/>
      <c r="DI109" s="913"/>
      <c r="DJ109" s="913"/>
      <c r="DK109" s="914"/>
      <c r="DL109" s="912" t="s">
        <v>282</v>
      </c>
      <c r="DM109" s="913"/>
      <c r="DN109" s="913"/>
      <c r="DO109" s="913"/>
      <c r="DP109" s="914"/>
      <c r="DQ109" s="912" t="s">
        <v>281</v>
      </c>
      <c r="DR109" s="913"/>
      <c r="DS109" s="913"/>
      <c r="DT109" s="913"/>
      <c r="DU109" s="914"/>
      <c r="DV109" s="912" t="s">
        <v>395</v>
      </c>
      <c r="DW109" s="913"/>
      <c r="DX109" s="913"/>
      <c r="DY109" s="913"/>
      <c r="DZ109" s="915"/>
    </row>
    <row r="110" spans="1:131" s="197" customFormat="1" ht="26.25" customHeight="1" x14ac:dyDescent="0.15">
      <c r="A110" s="916" t="s">
        <v>397</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1271517</v>
      </c>
      <c r="AB110" s="920"/>
      <c r="AC110" s="920"/>
      <c r="AD110" s="920"/>
      <c r="AE110" s="921"/>
      <c r="AF110" s="922">
        <v>1249101</v>
      </c>
      <c r="AG110" s="920"/>
      <c r="AH110" s="920"/>
      <c r="AI110" s="920"/>
      <c r="AJ110" s="921"/>
      <c r="AK110" s="922">
        <v>1075546</v>
      </c>
      <c r="AL110" s="920"/>
      <c r="AM110" s="920"/>
      <c r="AN110" s="920"/>
      <c r="AO110" s="921"/>
      <c r="AP110" s="923">
        <v>25.4</v>
      </c>
      <c r="AQ110" s="924"/>
      <c r="AR110" s="924"/>
      <c r="AS110" s="924"/>
      <c r="AT110" s="925"/>
      <c r="AU110" s="926" t="s">
        <v>60</v>
      </c>
      <c r="AV110" s="927"/>
      <c r="AW110" s="927"/>
      <c r="AX110" s="927"/>
      <c r="AY110" s="928"/>
      <c r="AZ110" s="970" t="s">
        <v>398</v>
      </c>
      <c r="BA110" s="917"/>
      <c r="BB110" s="917"/>
      <c r="BC110" s="917"/>
      <c r="BD110" s="917"/>
      <c r="BE110" s="917"/>
      <c r="BF110" s="917"/>
      <c r="BG110" s="917"/>
      <c r="BH110" s="917"/>
      <c r="BI110" s="917"/>
      <c r="BJ110" s="917"/>
      <c r="BK110" s="917"/>
      <c r="BL110" s="917"/>
      <c r="BM110" s="917"/>
      <c r="BN110" s="917"/>
      <c r="BO110" s="917"/>
      <c r="BP110" s="918"/>
      <c r="BQ110" s="956">
        <v>10106320</v>
      </c>
      <c r="BR110" s="957"/>
      <c r="BS110" s="957"/>
      <c r="BT110" s="957"/>
      <c r="BU110" s="957"/>
      <c r="BV110" s="957">
        <v>10121224</v>
      </c>
      <c r="BW110" s="957"/>
      <c r="BX110" s="957"/>
      <c r="BY110" s="957"/>
      <c r="BZ110" s="957"/>
      <c r="CA110" s="957">
        <v>10073426</v>
      </c>
      <c r="CB110" s="957"/>
      <c r="CC110" s="957"/>
      <c r="CD110" s="957"/>
      <c r="CE110" s="957"/>
      <c r="CF110" s="971">
        <v>238.2</v>
      </c>
      <c r="CG110" s="972"/>
      <c r="CH110" s="972"/>
      <c r="CI110" s="972"/>
      <c r="CJ110" s="972"/>
      <c r="CK110" s="973" t="s">
        <v>399</v>
      </c>
      <c r="CL110" s="974"/>
      <c r="CM110" s="953" t="s">
        <v>400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401</v>
      </c>
      <c r="DH110" s="957"/>
      <c r="DI110" s="957"/>
      <c r="DJ110" s="957"/>
      <c r="DK110" s="957"/>
      <c r="DL110" s="957" t="s">
        <v>401</v>
      </c>
      <c r="DM110" s="957"/>
      <c r="DN110" s="957"/>
      <c r="DO110" s="957"/>
      <c r="DP110" s="957"/>
      <c r="DQ110" s="957" t="s">
        <v>401</v>
      </c>
      <c r="DR110" s="957"/>
      <c r="DS110" s="957"/>
      <c r="DT110" s="957"/>
      <c r="DU110" s="957"/>
      <c r="DV110" s="958" t="s">
        <v>401</v>
      </c>
      <c r="DW110" s="958"/>
      <c r="DX110" s="958"/>
      <c r="DY110" s="958"/>
      <c r="DZ110" s="959"/>
    </row>
    <row r="111" spans="1:131" s="197" customFormat="1" ht="26.25" customHeight="1" x14ac:dyDescent="0.15">
      <c r="A111" s="960" t="s">
        <v>402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401</v>
      </c>
      <c r="AB111" s="964"/>
      <c r="AC111" s="964"/>
      <c r="AD111" s="964"/>
      <c r="AE111" s="965"/>
      <c r="AF111" s="966" t="s">
        <v>401</v>
      </c>
      <c r="AG111" s="964"/>
      <c r="AH111" s="964"/>
      <c r="AI111" s="964"/>
      <c r="AJ111" s="965"/>
      <c r="AK111" s="966" t="s">
        <v>401</v>
      </c>
      <c r="AL111" s="964"/>
      <c r="AM111" s="964"/>
      <c r="AN111" s="964"/>
      <c r="AO111" s="965"/>
      <c r="AP111" s="967" t="s">
        <v>401</v>
      </c>
      <c r="AQ111" s="968"/>
      <c r="AR111" s="968"/>
      <c r="AS111" s="968"/>
      <c r="AT111" s="969"/>
      <c r="AU111" s="929"/>
      <c r="AV111" s="930"/>
      <c r="AW111" s="930"/>
      <c r="AX111" s="930"/>
      <c r="AY111" s="931"/>
      <c r="AZ111" s="979" t="s">
        <v>403</v>
      </c>
      <c r="BA111" s="980"/>
      <c r="BB111" s="980"/>
      <c r="BC111" s="980"/>
      <c r="BD111" s="980"/>
      <c r="BE111" s="980"/>
      <c r="BF111" s="980"/>
      <c r="BG111" s="980"/>
      <c r="BH111" s="980"/>
      <c r="BI111" s="980"/>
      <c r="BJ111" s="980"/>
      <c r="BK111" s="980"/>
      <c r="BL111" s="980"/>
      <c r="BM111" s="980"/>
      <c r="BN111" s="980"/>
      <c r="BO111" s="980"/>
      <c r="BP111" s="981"/>
      <c r="BQ111" s="949">
        <v>74871</v>
      </c>
      <c r="BR111" s="950"/>
      <c r="BS111" s="950"/>
      <c r="BT111" s="950"/>
      <c r="BU111" s="950"/>
      <c r="BV111" s="950">
        <v>58898</v>
      </c>
      <c r="BW111" s="950"/>
      <c r="BX111" s="950"/>
      <c r="BY111" s="950"/>
      <c r="BZ111" s="950"/>
      <c r="CA111" s="950">
        <v>46588</v>
      </c>
      <c r="CB111" s="950"/>
      <c r="CC111" s="950"/>
      <c r="CD111" s="950"/>
      <c r="CE111" s="950"/>
      <c r="CF111" s="944">
        <v>1.1000000000000001</v>
      </c>
      <c r="CG111" s="945"/>
      <c r="CH111" s="945"/>
      <c r="CI111" s="945"/>
      <c r="CJ111" s="945"/>
      <c r="CK111" s="975"/>
      <c r="CL111" s="976"/>
      <c r="CM111" s="946" t="s">
        <v>404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405</v>
      </c>
      <c r="DH111" s="950"/>
      <c r="DI111" s="950"/>
      <c r="DJ111" s="950"/>
      <c r="DK111" s="950"/>
      <c r="DL111" s="950" t="s">
        <v>405</v>
      </c>
      <c r="DM111" s="950"/>
      <c r="DN111" s="950"/>
      <c r="DO111" s="950"/>
      <c r="DP111" s="950"/>
      <c r="DQ111" s="950" t="s">
        <v>405</v>
      </c>
      <c r="DR111" s="950"/>
      <c r="DS111" s="950"/>
      <c r="DT111" s="950"/>
      <c r="DU111" s="950"/>
      <c r="DV111" s="951" t="s">
        <v>405</v>
      </c>
      <c r="DW111" s="951"/>
      <c r="DX111" s="951"/>
      <c r="DY111" s="951"/>
      <c r="DZ111" s="952"/>
    </row>
    <row r="112" spans="1:131" s="197" customFormat="1" ht="26.25" customHeight="1" x14ac:dyDescent="0.15">
      <c r="A112" s="982" t="s">
        <v>406</v>
      </c>
      <c r="B112" s="983"/>
      <c r="C112" s="980" t="s">
        <v>407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405</v>
      </c>
      <c r="AB112" s="989"/>
      <c r="AC112" s="989"/>
      <c r="AD112" s="989"/>
      <c r="AE112" s="990"/>
      <c r="AF112" s="991" t="s">
        <v>405</v>
      </c>
      <c r="AG112" s="989"/>
      <c r="AH112" s="989"/>
      <c r="AI112" s="989"/>
      <c r="AJ112" s="990"/>
      <c r="AK112" s="991" t="s">
        <v>405</v>
      </c>
      <c r="AL112" s="989"/>
      <c r="AM112" s="989"/>
      <c r="AN112" s="989"/>
      <c r="AO112" s="990"/>
      <c r="AP112" s="992" t="s">
        <v>405</v>
      </c>
      <c r="AQ112" s="993"/>
      <c r="AR112" s="993"/>
      <c r="AS112" s="993"/>
      <c r="AT112" s="994"/>
      <c r="AU112" s="929"/>
      <c r="AV112" s="930"/>
      <c r="AW112" s="930"/>
      <c r="AX112" s="930"/>
      <c r="AY112" s="931"/>
      <c r="AZ112" s="979" t="s">
        <v>408</v>
      </c>
      <c r="BA112" s="980"/>
      <c r="BB112" s="980"/>
      <c r="BC112" s="980"/>
      <c r="BD112" s="980"/>
      <c r="BE112" s="980"/>
      <c r="BF112" s="980"/>
      <c r="BG112" s="980"/>
      <c r="BH112" s="980"/>
      <c r="BI112" s="980"/>
      <c r="BJ112" s="980"/>
      <c r="BK112" s="980"/>
      <c r="BL112" s="980"/>
      <c r="BM112" s="980"/>
      <c r="BN112" s="980"/>
      <c r="BO112" s="980"/>
      <c r="BP112" s="981"/>
      <c r="BQ112" s="949">
        <v>1025149</v>
      </c>
      <c r="BR112" s="950"/>
      <c r="BS112" s="950"/>
      <c r="BT112" s="950"/>
      <c r="BU112" s="950"/>
      <c r="BV112" s="950">
        <v>977751</v>
      </c>
      <c r="BW112" s="950"/>
      <c r="BX112" s="950"/>
      <c r="BY112" s="950"/>
      <c r="BZ112" s="950"/>
      <c r="CA112" s="950">
        <v>990200</v>
      </c>
      <c r="CB112" s="950"/>
      <c r="CC112" s="950"/>
      <c r="CD112" s="950"/>
      <c r="CE112" s="950"/>
      <c r="CF112" s="944">
        <v>23.4</v>
      </c>
      <c r="CG112" s="945"/>
      <c r="CH112" s="945"/>
      <c r="CI112" s="945"/>
      <c r="CJ112" s="945"/>
      <c r="CK112" s="975"/>
      <c r="CL112" s="976"/>
      <c r="CM112" s="946" t="s">
        <v>409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2899</v>
      </c>
      <c r="DH112" s="950"/>
      <c r="DI112" s="950"/>
      <c r="DJ112" s="950"/>
      <c r="DK112" s="950"/>
      <c r="DL112" s="950" t="s">
        <v>405</v>
      </c>
      <c r="DM112" s="950"/>
      <c r="DN112" s="950"/>
      <c r="DO112" s="950"/>
      <c r="DP112" s="950"/>
      <c r="DQ112" s="950" t="s">
        <v>405</v>
      </c>
      <c r="DR112" s="950"/>
      <c r="DS112" s="950"/>
      <c r="DT112" s="950"/>
      <c r="DU112" s="950"/>
      <c r="DV112" s="951" t="s">
        <v>405</v>
      </c>
      <c r="DW112" s="951"/>
      <c r="DX112" s="951"/>
      <c r="DY112" s="951"/>
      <c r="DZ112" s="952"/>
    </row>
    <row r="113" spans="1:130" s="197" customFormat="1" ht="26.25" customHeight="1" x14ac:dyDescent="0.15">
      <c r="A113" s="984"/>
      <c r="B113" s="985"/>
      <c r="C113" s="980" t="s">
        <v>410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109494</v>
      </c>
      <c r="AB113" s="964"/>
      <c r="AC113" s="964"/>
      <c r="AD113" s="964"/>
      <c r="AE113" s="965"/>
      <c r="AF113" s="966">
        <v>107509</v>
      </c>
      <c r="AG113" s="964"/>
      <c r="AH113" s="964"/>
      <c r="AI113" s="964"/>
      <c r="AJ113" s="965"/>
      <c r="AK113" s="966">
        <v>100066</v>
      </c>
      <c r="AL113" s="964"/>
      <c r="AM113" s="964"/>
      <c r="AN113" s="964"/>
      <c r="AO113" s="965"/>
      <c r="AP113" s="967">
        <v>2.4</v>
      </c>
      <c r="AQ113" s="968"/>
      <c r="AR113" s="968"/>
      <c r="AS113" s="968"/>
      <c r="AT113" s="969"/>
      <c r="AU113" s="929"/>
      <c r="AV113" s="930"/>
      <c r="AW113" s="930"/>
      <c r="AX113" s="930"/>
      <c r="AY113" s="931"/>
      <c r="AZ113" s="979" t="s">
        <v>411</v>
      </c>
      <c r="BA113" s="980"/>
      <c r="BB113" s="980"/>
      <c r="BC113" s="980"/>
      <c r="BD113" s="980"/>
      <c r="BE113" s="980"/>
      <c r="BF113" s="980"/>
      <c r="BG113" s="980"/>
      <c r="BH113" s="980"/>
      <c r="BI113" s="980"/>
      <c r="BJ113" s="980"/>
      <c r="BK113" s="980"/>
      <c r="BL113" s="980"/>
      <c r="BM113" s="980"/>
      <c r="BN113" s="980"/>
      <c r="BO113" s="980"/>
      <c r="BP113" s="981"/>
      <c r="BQ113" s="949">
        <v>60736</v>
      </c>
      <c r="BR113" s="950"/>
      <c r="BS113" s="950"/>
      <c r="BT113" s="950"/>
      <c r="BU113" s="950"/>
      <c r="BV113" s="950">
        <v>18517</v>
      </c>
      <c r="BW113" s="950"/>
      <c r="BX113" s="950"/>
      <c r="BY113" s="950"/>
      <c r="BZ113" s="950"/>
      <c r="CA113" s="950">
        <v>18813</v>
      </c>
      <c r="CB113" s="950"/>
      <c r="CC113" s="950"/>
      <c r="CD113" s="950"/>
      <c r="CE113" s="950"/>
      <c r="CF113" s="944">
        <v>0.4</v>
      </c>
      <c r="CG113" s="945"/>
      <c r="CH113" s="945"/>
      <c r="CI113" s="945"/>
      <c r="CJ113" s="945"/>
      <c r="CK113" s="975"/>
      <c r="CL113" s="976"/>
      <c r="CM113" s="946" t="s">
        <v>412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405</v>
      </c>
      <c r="DH113" s="989"/>
      <c r="DI113" s="989"/>
      <c r="DJ113" s="989"/>
      <c r="DK113" s="990"/>
      <c r="DL113" s="991" t="s">
        <v>405</v>
      </c>
      <c r="DM113" s="989"/>
      <c r="DN113" s="989"/>
      <c r="DO113" s="989"/>
      <c r="DP113" s="990"/>
      <c r="DQ113" s="991" t="s">
        <v>405</v>
      </c>
      <c r="DR113" s="989"/>
      <c r="DS113" s="989"/>
      <c r="DT113" s="989"/>
      <c r="DU113" s="990"/>
      <c r="DV113" s="992" t="s">
        <v>405</v>
      </c>
      <c r="DW113" s="993"/>
      <c r="DX113" s="993"/>
      <c r="DY113" s="993"/>
      <c r="DZ113" s="994"/>
    </row>
    <row r="114" spans="1:130" s="197" customFormat="1" ht="26.25" customHeight="1" x14ac:dyDescent="0.15">
      <c r="A114" s="984"/>
      <c r="B114" s="985"/>
      <c r="C114" s="980" t="s">
        <v>413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4612</v>
      </c>
      <c r="AB114" s="989"/>
      <c r="AC114" s="989"/>
      <c r="AD114" s="989"/>
      <c r="AE114" s="990"/>
      <c r="AF114" s="991">
        <v>12903</v>
      </c>
      <c r="AG114" s="989"/>
      <c r="AH114" s="989"/>
      <c r="AI114" s="989"/>
      <c r="AJ114" s="990"/>
      <c r="AK114" s="991">
        <v>8040</v>
      </c>
      <c r="AL114" s="989"/>
      <c r="AM114" s="989"/>
      <c r="AN114" s="989"/>
      <c r="AO114" s="990"/>
      <c r="AP114" s="992">
        <v>0.2</v>
      </c>
      <c r="AQ114" s="993"/>
      <c r="AR114" s="993"/>
      <c r="AS114" s="993"/>
      <c r="AT114" s="994"/>
      <c r="AU114" s="929"/>
      <c r="AV114" s="930"/>
      <c r="AW114" s="930"/>
      <c r="AX114" s="930"/>
      <c r="AY114" s="931"/>
      <c r="AZ114" s="979" t="s">
        <v>414</v>
      </c>
      <c r="BA114" s="980"/>
      <c r="BB114" s="980"/>
      <c r="BC114" s="980"/>
      <c r="BD114" s="980"/>
      <c r="BE114" s="980"/>
      <c r="BF114" s="980"/>
      <c r="BG114" s="980"/>
      <c r="BH114" s="980"/>
      <c r="BI114" s="980"/>
      <c r="BJ114" s="980"/>
      <c r="BK114" s="980"/>
      <c r="BL114" s="980"/>
      <c r="BM114" s="980"/>
      <c r="BN114" s="980"/>
      <c r="BO114" s="980"/>
      <c r="BP114" s="981"/>
      <c r="BQ114" s="949">
        <v>1689455</v>
      </c>
      <c r="BR114" s="950"/>
      <c r="BS114" s="950"/>
      <c r="BT114" s="950"/>
      <c r="BU114" s="950"/>
      <c r="BV114" s="950">
        <v>1579113</v>
      </c>
      <c r="BW114" s="950"/>
      <c r="BX114" s="950"/>
      <c r="BY114" s="950"/>
      <c r="BZ114" s="950"/>
      <c r="CA114" s="950">
        <v>1465642</v>
      </c>
      <c r="CB114" s="950"/>
      <c r="CC114" s="950"/>
      <c r="CD114" s="950"/>
      <c r="CE114" s="950"/>
      <c r="CF114" s="944">
        <v>34.700000000000003</v>
      </c>
      <c r="CG114" s="945"/>
      <c r="CH114" s="945"/>
      <c r="CI114" s="945"/>
      <c r="CJ114" s="945"/>
      <c r="CK114" s="975"/>
      <c r="CL114" s="976"/>
      <c r="CM114" s="946" t="s">
        <v>415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405</v>
      </c>
      <c r="DH114" s="989"/>
      <c r="DI114" s="989"/>
      <c r="DJ114" s="989"/>
      <c r="DK114" s="990"/>
      <c r="DL114" s="991" t="s">
        <v>405</v>
      </c>
      <c r="DM114" s="989"/>
      <c r="DN114" s="989"/>
      <c r="DO114" s="989"/>
      <c r="DP114" s="990"/>
      <c r="DQ114" s="991" t="s">
        <v>405</v>
      </c>
      <c r="DR114" s="989"/>
      <c r="DS114" s="989"/>
      <c r="DT114" s="989"/>
      <c r="DU114" s="990"/>
      <c r="DV114" s="992" t="s">
        <v>405</v>
      </c>
      <c r="DW114" s="993"/>
      <c r="DX114" s="993"/>
      <c r="DY114" s="993"/>
      <c r="DZ114" s="994"/>
    </row>
    <row r="115" spans="1:130" s="197" customFormat="1" ht="26.25" customHeight="1" x14ac:dyDescent="0.15">
      <c r="A115" s="984"/>
      <c r="B115" s="985"/>
      <c r="C115" s="980" t="s">
        <v>416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4221</v>
      </c>
      <c r="AB115" s="964"/>
      <c r="AC115" s="964"/>
      <c r="AD115" s="964"/>
      <c r="AE115" s="965"/>
      <c r="AF115" s="966">
        <v>3092</v>
      </c>
      <c r="AG115" s="964"/>
      <c r="AH115" s="964"/>
      <c r="AI115" s="964"/>
      <c r="AJ115" s="965"/>
      <c r="AK115" s="966">
        <v>206</v>
      </c>
      <c r="AL115" s="964"/>
      <c r="AM115" s="964"/>
      <c r="AN115" s="964"/>
      <c r="AO115" s="965"/>
      <c r="AP115" s="967">
        <v>0</v>
      </c>
      <c r="AQ115" s="968"/>
      <c r="AR115" s="968"/>
      <c r="AS115" s="968"/>
      <c r="AT115" s="969"/>
      <c r="AU115" s="929"/>
      <c r="AV115" s="930"/>
      <c r="AW115" s="930"/>
      <c r="AX115" s="930"/>
      <c r="AY115" s="931"/>
      <c r="AZ115" s="979" t="s">
        <v>417</v>
      </c>
      <c r="BA115" s="980"/>
      <c r="BB115" s="980"/>
      <c r="BC115" s="980"/>
      <c r="BD115" s="980"/>
      <c r="BE115" s="980"/>
      <c r="BF115" s="980"/>
      <c r="BG115" s="980"/>
      <c r="BH115" s="980"/>
      <c r="BI115" s="980"/>
      <c r="BJ115" s="980"/>
      <c r="BK115" s="980"/>
      <c r="BL115" s="980"/>
      <c r="BM115" s="980"/>
      <c r="BN115" s="980"/>
      <c r="BO115" s="980"/>
      <c r="BP115" s="981"/>
      <c r="BQ115" s="949" t="s">
        <v>405</v>
      </c>
      <c r="BR115" s="950"/>
      <c r="BS115" s="950"/>
      <c r="BT115" s="950"/>
      <c r="BU115" s="950"/>
      <c r="BV115" s="950" t="s">
        <v>405</v>
      </c>
      <c r="BW115" s="950"/>
      <c r="BX115" s="950"/>
      <c r="BY115" s="950"/>
      <c r="BZ115" s="950"/>
      <c r="CA115" s="950" t="s">
        <v>405</v>
      </c>
      <c r="CB115" s="950"/>
      <c r="CC115" s="950"/>
      <c r="CD115" s="950"/>
      <c r="CE115" s="950"/>
      <c r="CF115" s="944" t="s">
        <v>405</v>
      </c>
      <c r="CG115" s="945"/>
      <c r="CH115" s="945"/>
      <c r="CI115" s="945"/>
      <c r="CJ115" s="945"/>
      <c r="CK115" s="975"/>
      <c r="CL115" s="976"/>
      <c r="CM115" s="979" t="s">
        <v>418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405</v>
      </c>
      <c r="DH115" s="989"/>
      <c r="DI115" s="989"/>
      <c r="DJ115" s="989"/>
      <c r="DK115" s="990"/>
      <c r="DL115" s="991" t="s">
        <v>405</v>
      </c>
      <c r="DM115" s="989"/>
      <c r="DN115" s="989"/>
      <c r="DO115" s="989"/>
      <c r="DP115" s="990"/>
      <c r="DQ115" s="991" t="s">
        <v>405</v>
      </c>
      <c r="DR115" s="989"/>
      <c r="DS115" s="989"/>
      <c r="DT115" s="989"/>
      <c r="DU115" s="990"/>
      <c r="DV115" s="992" t="s">
        <v>405</v>
      </c>
      <c r="DW115" s="993"/>
      <c r="DX115" s="993"/>
      <c r="DY115" s="993"/>
      <c r="DZ115" s="994"/>
    </row>
    <row r="116" spans="1:130" s="197" customFormat="1" ht="26.25" customHeight="1" x14ac:dyDescent="0.15">
      <c r="A116" s="986"/>
      <c r="B116" s="987"/>
      <c r="C116" s="1001" t="s">
        <v>419</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405</v>
      </c>
      <c r="AB116" s="989"/>
      <c r="AC116" s="989"/>
      <c r="AD116" s="989"/>
      <c r="AE116" s="990"/>
      <c r="AF116" s="991" t="s">
        <v>405</v>
      </c>
      <c r="AG116" s="989"/>
      <c r="AH116" s="989"/>
      <c r="AI116" s="989"/>
      <c r="AJ116" s="990"/>
      <c r="AK116" s="991" t="s">
        <v>405</v>
      </c>
      <c r="AL116" s="989"/>
      <c r="AM116" s="989"/>
      <c r="AN116" s="989"/>
      <c r="AO116" s="990"/>
      <c r="AP116" s="992" t="s">
        <v>405</v>
      </c>
      <c r="AQ116" s="993"/>
      <c r="AR116" s="993"/>
      <c r="AS116" s="993"/>
      <c r="AT116" s="994"/>
      <c r="AU116" s="929"/>
      <c r="AV116" s="930"/>
      <c r="AW116" s="930"/>
      <c r="AX116" s="930"/>
      <c r="AY116" s="931"/>
      <c r="AZ116" s="979" t="s">
        <v>420</v>
      </c>
      <c r="BA116" s="980"/>
      <c r="BB116" s="980"/>
      <c r="BC116" s="980"/>
      <c r="BD116" s="980"/>
      <c r="BE116" s="980"/>
      <c r="BF116" s="980"/>
      <c r="BG116" s="980"/>
      <c r="BH116" s="980"/>
      <c r="BI116" s="980"/>
      <c r="BJ116" s="980"/>
      <c r="BK116" s="980"/>
      <c r="BL116" s="980"/>
      <c r="BM116" s="980"/>
      <c r="BN116" s="980"/>
      <c r="BO116" s="980"/>
      <c r="BP116" s="981"/>
      <c r="BQ116" s="949" t="s">
        <v>405</v>
      </c>
      <c r="BR116" s="950"/>
      <c r="BS116" s="950"/>
      <c r="BT116" s="950"/>
      <c r="BU116" s="950"/>
      <c r="BV116" s="950" t="s">
        <v>405</v>
      </c>
      <c r="BW116" s="950"/>
      <c r="BX116" s="950"/>
      <c r="BY116" s="950"/>
      <c r="BZ116" s="950"/>
      <c r="CA116" s="950" t="s">
        <v>405</v>
      </c>
      <c r="CB116" s="950"/>
      <c r="CC116" s="950"/>
      <c r="CD116" s="950"/>
      <c r="CE116" s="950"/>
      <c r="CF116" s="944" t="s">
        <v>405</v>
      </c>
      <c r="CG116" s="945"/>
      <c r="CH116" s="945"/>
      <c r="CI116" s="945"/>
      <c r="CJ116" s="945"/>
      <c r="CK116" s="975"/>
      <c r="CL116" s="976"/>
      <c r="CM116" s="946" t="s">
        <v>421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405</v>
      </c>
      <c r="DH116" s="989"/>
      <c r="DI116" s="989"/>
      <c r="DJ116" s="989"/>
      <c r="DK116" s="990"/>
      <c r="DL116" s="991" t="s">
        <v>405</v>
      </c>
      <c r="DM116" s="989"/>
      <c r="DN116" s="989"/>
      <c r="DO116" s="989"/>
      <c r="DP116" s="990"/>
      <c r="DQ116" s="991" t="s">
        <v>405</v>
      </c>
      <c r="DR116" s="989"/>
      <c r="DS116" s="989"/>
      <c r="DT116" s="989"/>
      <c r="DU116" s="990"/>
      <c r="DV116" s="992" t="s">
        <v>405</v>
      </c>
      <c r="DW116" s="993"/>
      <c r="DX116" s="993"/>
      <c r="DY116" s="993"/>
      <c r="DZ116" s="994"/>
    </row>
    <row r="117" spans="1:130" s="197" customFormat="1" ht="26.25" customHeight="1" x14ac:dyDescent="0.15">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422</v>
      </c>
      <c r="Z117" s="914"/>
      <c r="AA117" s="1026">
        <v>1389844</v>
      </c>
      <c r="AB117" s="996"/>
      <c r="AC117" s="996"/>
      <c r="AD117" s="996"/>
      <c r="AE117" s="997"/>
      <c r="AF117" s="995">
        <v>1372605</v>
      </c>
      <c r="AG117" s="996"/>
      <c r="AH117" s="996"/>
      <c r="AI117" s="996"/>
      <c r="AJ117" s="997"/>
      <c r="AK117" s="995">
        <v>1183858</v>
      </c>
      <c r="AL117" s="996"/>
      <c r="AM117" s="996"/>
      <c r="AN117" s="996"/>
      <c r="AO117" s="997"/>
      <c r="AP117" s="998"/>
      <c r="AQ117" s="999"/>
      <c r="AR117" s="999"/>
      <c r="AS117" s="999"/>
      <c r="AT117" s="1000"/>
      <c r="AU117" s="929"/>
      <c r="AV117" s="930"/>
      <c r="AW117" s="930"/>
      <c r="AX117" s="930"/>
      <c r="AY117" s="931"/>
      <c r="AZ117" s="1025" t="s">
        <v>423</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396</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394</v>
      </c>
      <c r="AB118" s="913"/>
      <c r="AC118" s="913"/>
      <c r="AD118" s="913"/>
      <c r="AE118" s="914"/>
      <c r="AF118" s="912" t="s">
        <v>282</v>
      </c>
      <c r="AG118" s="913"/>
      <c r="AH118" s="913"/>
      <c r="AI118" s="913"/>
      <c r="AJ118" s="914"/>
      <c r="AK118" s="912" t="s">
        <v>281</v>
      </c>
      <c r="AL118" s="913"/>
      <c r="AM118" s="913"/>
      <c r="AN118" s="913"/>
      <c r="AO118" s="914"/>
      <c r="AP118" s="1020" t="s">
        <v>395</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425</v>
      </c>
      <c r="BP118" s="1024"/>
      <c r="BQ118" s="1015">
        <v>12956531</v>
      </c>
      <c r="BR118" s="1016"/>
      <c r="BS118" s="1016"/>
      <c r="BT118" s="1016"/>
      <c r="BU118" s="1016"/>
      <c r="BV118" s="1016">
        <v>12755503</v>
      </c>
      <c r="BW118" s="1016"/>
      <c r="BX118" s="1016"/>
      <c r="BY118" s="1016"/>
      <c r="BZ118" s="1016"/>
      <c r="CA118" s="1016">
        <v>12594669</v>
      </c>
      <c r="CB118" s="1016"/>
      <c r="CC118" s="1016"/>
      <c r="CD118" s="1016"/>
      <c r="CE118" s="1016"/>
      <c r="CF118" s="1017"/>
      <c r="CG118" s="1018"/>
      <c r="CH118" s="1018"/>
      <c r="CI118" s="1018"/>
      <c r="CJ118" s="1019"/>
      <c r="CK118" s="975"/>
      <c r="CL118" s="976"/>
      <c r="CM118" s="946" t="s">
        <v>426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399</v>
      </c>
      <c r="B119" s="974"/>
      <c r="C119" s="953" t="s">
        <v>400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427</v>
      </c>
      <c r="AV119" s="1008"/>
      <c r="AW119" s="1008"/>
      <c r="AX119" s="1008"/>
      <c r="AY119" s="1009"/>
      <c r="AZ119" s="970" t="s">
        <v>428</v>
      </c>
      <c r="BA119" s="917"/>
      <c r="BB119" s="917"/>
      <c r="BC119" s="917"/>
      <c r="BD119" s="917"/>
      <c r="BE119" s="917"/>
      <c r="BF119" s="917"/>
      <c r="BG119" s="917"/>
      <c r="BH119" s="917"/>
      <c r="BI119" s="917"/>
      <c r="BJ119" s="917"/>
      <c r="BK119" s="917"/>
      <c r="BL119" s="917"/>
      <c r="BM119" s="917"/>
      <c r="BN119" s="917"/>
      <c r="BO119" s="917"/>
      <c r="BP119" s="918"/>
      <c r="BQ119" s="956">
        <v>4263853</v>
      </c>
      <c r="BR119" s="957"/>
      <c r="BS119" s="957"/>
      <c r="BT119" s="957"/>
      <c r="BU119" s="957"/>
      <c r="BV119" s="957">
        <v>4765567</v>
      </c>
      <c r="BW119" s="957"/>
      <c r="BX119" s="957"/>
      <c r="BY119" s="957"/>
      <c r="BZ119" s="957"/>
      <c r="CA119" s="957">
        <v>5253913</v>
      </c>
      <c r="CB119" s="957"/>
      <c r="CC119" s="957"/>
      <c r="CD119" s="957"/>
      <c r="CE119" s="957"/>
      <c r="CF119" s="971">
        <v>124.3</v>
      </c>
      <c r="CG119" s="972"/>
      <c r="CH119" s="972"/>
      <c r="CI119" s="972"/>
      <c r="CJ119" s="972"/>
      <c r="CK119" s="977"/>
      <c r="CL119" s="978"/>
      <c r="CM119" s="1034" t="s">
        <v>429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71972</v>
      </c>
      <c r="DH119" s="1028"/>
      <c r="DI119" s="1028"/>
      <c r="DJ119" s="1028"/>
      <c r="DK119" s="1029"/>
      <c r="DL119" s="1030">
        <v>58898</v>
      </c>
      <c r="DM119" s="1028"/>
      <c r="DN119" s="1028"/>
      <c r="DO119" s="1028"/>
      <c r="DP119" s="1029"/>
      <c r="DQ119" s="1030">
        <v>46588</v>
      </c>
      <c r="DR119" s="1028"/>
      <c r="DS119" s="1028"/>
      <c r="DT119" s="1028"/>
      <c r="DU119" s="1029"/>
      <c r="DV119" s="1031">
        <v>1.1000000000000001</v>
      </c>
      <c r="DW119" s="1032"/>
      <c r="DX119" s="1032"/>
      <c r="DY119" s="1032"/>
      <c r="DZ119" s="1033"/>
    </row>
    <row r="120" spans="1:130" s="197" customFormat="1" ht="26.25" customHeight="1" x14ac:dyDescent="0.15">
      <c r="A120" s="1005"/>
      <c r="B120" s="976"/>
      <c r="C120" s="946" t="s">
        <v>404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430</v>
      </c>
      <c r="BA120" s="980"/>
      <c r="BB120" s="980"/>
      <c r="BC120" s="980"/>
      <c r="BD120" s="980"/>
      <c r="BE120" s="980"/>
      <c r="BF120" s="980"/>
      <c r="BG120" s="980"/>
      <c r="BH120" s="980"/>
      <c r="BI120" s="980"/>
      <c r="BJ120" s="980"/>
      <c r="BK120" s="980"/>
      <c r="BL120" s="980"/>
      <c r="BM120" s="980"/>
      <c r="BN120" s="980"/>
      <c r="BO120" s="980"/>
      <c r="BP120" s="981"/>
      <c r="BQ120" s="949">
        <v>43714</v>
      </c>
      <c r="BR120" s="950"/>
      <c r="BS120" s="950"/>
      <c r="BT120" s="950"/>
      <c r="BU120" s="950"/>
      <c r="BV120" s="950">
        <v>37330</v>
      </c>
      <c r="BW120" s="950"/>
      <c r="BX120" s="950"/>
      <c r="BY120" s="950"/>
      <c r="BZ120" s="950"/>
      <c r="CA120" s="950">
        <v>30976</v>
      </c>
      <c r="CB120" s="950"/>
      <c r="CC120" s="950"/>
      <c r="CD120" s="950"/>
      <c r="CE120" s="950"/>
      <c r="CF120" s="944">
        <v>0.7</v>
      </c>
      <c r="CG120" s="945"/>
      <c r="CH120" s="945"/>
      <c r="CI120" s="945"/>
      <c r="CJ120" s="945"/>
      <c r="CK120" s="1043" t="s">
        <v>431</v>
      </c>
      <c r="CL120" s="1044"/>
      <c r="CM120" s="1044"/>
      <c r="CN120" s="1044"/>
      <c r="CO120" s="1045"/>
      <c r="CP120" s="1051" t="s">
        <v>379</v>
      </c>
      <c r="CQ120" s="1052"/>
      <c r="CR120" s="1052"/>
      <c r="CS120" s="1052"/>
      <c r="CT120" s="1052"/>
      <c r="CU120" s="1052"/>
      <c r="CV120" s="1052"/>
      <c r="CW120" s="1052"/>
      <c r="CX120" s="1052"/>
      <c r="CY120" s="1052"/>
      <c r="CZ120" s="1052"/>
      <c r="DA120" s="1052"/>
      <c r="DB120" s="1052"/>
      <c r="DC120" s="1052"/>
      <c r="DD120" s="1052"/>
      <c r="DE120" s="1052"/>
      <c r="DF120" s="1053"/>
      <c r="DG120" s="956">
        <v>970130</v>
      </c>
      <c r="DH120" s="957"/>
      <c r="DI120" s="957"/>
      <c r="DJ120" s="957"/>
      <c r="DK120" s="957"/>
      <c r="DL120" s="957">
        <v>910742</v>
      </c>
      <c r="DM120" s="957"/>
      <c r="DN120" s="957"/>
      <c r="DO120" s="957"/>
      <c r="DP120" s="957"/>
      <c r="DQ120" s="957">
        <v>851563</v>
      </c>
      <c r="DR120" s="957"/>
      <c r="DS120" s="957"/>
      <c r="DT120" s="957"/>
      <c r="DU120" s="957"/>
      <c r="DV120" s="958">
        <v>20.100000000000001</v>
      </c>
      <c r="DW120" s="958"/>
      <c r="DX120" s="958"/>
      <c r="DY120" s="958"/>
      <c r="DZ120" s="959"/>
    </row>
    <row r="121" spans="1:130" s="197" customFormat="1" ht="26.25" customHeight="1" x14ac:dyDescent="0.15">
      <c r="A121" s="1005"/>
      <c r="B121" s="976"/>
      <c r="C121" s="1040" t="s">
        <v>432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4015</v>
      </c>
      <c r="AB121" s="989"/>
      <c r="AC121" s="989"/>
      <c r="AD121" s="989"/>
      <c r="AE121" s="990"/>
      <c r="AF121" s="991">
        <v>2886</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433</v>
      </c>
      <c r="BA121" s="1001"/>
      <c r="BB121" s="1001"/>
      <c r="BC121" s="1001"/>
      <c r="BD121" s="1001"/>
      <c r="BE121" s="1001"/>
      <c r="BF121" s="1001"/>
      <c r="BG121" s="1001"/>
      <c r="BH121" s="1001"/>
      <c r="BI121" s="1001"/>
      <c r="BJ121" s="1001"/>
      <c r="BK121" s="1001"/>
      <c r="BL121" s="1001"/>
      <c r="BM121" s="1001"/>
      <c r="BN121" s="1001"/>
      <c r="BO121" s="1001"/>
      <c r="BP121" s="1002"/>
      <c r="BQ121" s="1015">
        <v>8744579</v>
      </c>
      <c r="BR121" s="1016"/>
      <c r="BS121" s="1016"/>
      <c r="BT121" s="1016"/>
      <c r="BU121" s="1016"/>
      <c r="BV121" s="1016">
        <v>8651775</v>
      </c>
      <c r="BW121" s="1016"/>
      <c r="BX121" s="1016"/>
      <c r="BY121" s="1016"/>
      <c r="BZ121" s="1016"/>
      <c r="CA121" s="1016">
        <v>8568204</v>
      </c>
      <c r="CB121" s="1016"/>
      <c r="CC121" s="1016"/>
      <c r="CD121" s="1016"/>
      <c r="CE121" s="1016"/>
      <c r="CF121" s="1054">
        <v>202.6</v>
      </c>
      <c r="CG121" s="1055"/>
      <c r="CH121" s="1055"/>
      <c r="CI121" s="1055"/>
      <c r="CJ121" s="1055"/>
      <c r="CK121" s="1046"/>
      <c r="CL121" s="1047"/>
      <c r="CM121" s="1047"/>
      <c r="CN121" s="1047"/>
      <c r="CO121" s="1048"/>
      <c r="CP121" s="1037" t="s">
        <v>377</v>
      </c>
      <c r="CQ121" s="1038"/>
      <c r="CR121" s="1038"/>
      <c r="CS121" s="1038"/>
      <c r="CT121" s="1038"/>
      <c r="CU121" s="1038"/>
      <c r="CV121" s="1038"/>
      <c r="CW121" s="1038"/>
      <c r="CX121" s="1038"/>
      <c r="CY121" s="1038"/>
      <c r="CZ121" s="1038"/>
      <c r="DA121" s="1038"/>
      <c r="DB121" s="1038"/>
      <c r="DC121" s="1038"/>
      <c r="DD121" s="1038"/>
      <c r="DE121" s="1038"/>
      <c r="DF121" s="1039"/>
      <c r="DG121" s="949">
        <v>15374</v>
      </c>
      <c r="DH121" s="950"/>
      <c r="DI121" s="950"/>
      <c r="DJ121" s="950"/>
      <c r="DK121" s="950"/>
      <c r="DL121" s="950">
        <v>26836</v>
      </c>
      <c r="DM121" s="950"/>
      <c r="DN121" s="950"/>
      <c r="DO121" s="950"/>
      <c r="DP121" s="950"/>
      <c r="DQ121" s="950">
        <v>99996</v>
      </c>
      <c r="DR121" s="950"/>
      <c r="DS121" s="950"/>
      <c r="DT121" s="950"/>
      <c r="DU121" s="950"/>
      <c r="DV121" s="951">
        <v>2.4</v>
      </c>
      <c r="DW121" s="951"/>
      <c r="DX121" s="951"/>
      <c r="DY121" s="951"/>
      <c r="DZ121" s="952"/>
    </row>
    <row r="122" spans="1:130" s="197" customFormat="1" ht="26.25" customHeight="1" x14ac:dyDescent="0.15">
      <c r="A122" s="1005"/>
      <c r="B122" s="976"/>
      <c r="C122" s="946" t="s">
        <v>415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434</v>
      </c>
      <c r="BP122" s="1024"/>
      <c r="BQ122" s="1064">
        <v>13052146</v>
      </c>
      <c r="BR122" s="1065"/>
      <c r="BS122" s="1065"/>
      <c r="BT122" s="1065"/>
      <c r="BU122" s="1065"/>
      <c r="BV122" s="1065">
        <v>13454672</v>
      </c>
      <c r="BW122" s="1065"/>
      <c r="BX122" s="1065"/>
      <c r="BY122" s="1065"/>
      <c r="BZ122" s="1065"/>
      <c r="CA122" s="1065">
        <v>13853093</v>
      </c>
      <c r="CB122" s="1065"/>
      <c r="CC122" s="1065"/>
      <c r="CD122" s="1065"/>
      <c r="CE122" s="1065"/>
      <c r="CF122" s="1017"/>
      <c r="CG122" s="1018"/>
      <c r="CH122" s="1018"/>
      <c r="CI122" s="1018"/>
      <c r="CJ122" s="1019"/>
      <c r="CK122" s="1046"/>
      <c r="CL122" s="1047"/>
      <c r="CM122" s="1047"/>
      <c r="CN122" s="1047"/>
      <c r="CO122" s="1048"/>
      <c r="CP122" s="1037" t="s">
        <v>435</v>
      </c>
      <c r="CQ122" s="1038"/>
      <c r="CR122" s="1038"/>
      <c r="CS122" s="1038"/>
      <c r="CT122" s="1038"/>
      <c r="CU122" s="1038"/>
      <c r="CV122" s="1038"/>
      <c r="CW122" s="1038"/>
      <c r="CX122" s="1038"/>
      <c r="CY122" s="1038"/>
      <c r="CZ122" s="1038"/>
      <c r="DA122" s="1038"/>
      <c r="DB122" s="1038"/>
      <c r="DC122" s="1038"/>
      <c r="DD122" s="1038"/>
      <c r="DE122" s="1038"/>
      <c r="DF122" s="1039"/>
      <c r="DG122" s="949">
        <v>39645</v>
      </c>
      <c r="DH122" s="950"/>
      <c r="DI122" s="950"/>
      <c r="DJ122" s="950"/>
      <c r="DK122" s="950"/>
      <c r="DL122" s="950">
        <v>40173</v>
      </c>
      <c r="DM122" s="950"/>
      <c r="DN122" s="950"/>
      <c r="DO122" s="950"/>
      <c r="DP122" s="950"/>
      <c r="DQ122" s="950">
        <v>38641</v>
      </c>
      <c r="DR122" s="950"/>
      <c r="DS122" s="950"/>
      <c r="DT122" s="950"/>
      <c r="DU122" s="950"/>
      <c r="DV122" s="951">
        <v>0.9</v>
      </c>
      <c r="DW122" s="951"/>
      <c r="DX122" s="951"/>
      <c r="DY122" s="951"/>
      <c r="DZ122" s="952"/>
    </row>
    <row r="123" spans="1:130" s="197" customFormat="1" ht="26.25" customHeight="1" thickBot="1" x14ac:dyDescent="0.2">
      <c r="A123" s="1005"/>
      <c r="B123" s="976"/>
      <c r="C123" s="946" t="s">
        <v>421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436</v>
      </c>
      <c r="AB123" s="989"/>
      <c r="AC123" s="989"/>
      <c r="AD123" s="989"/>
      <c r="AE123" s="990"/>
      <c r="AF123" s="991" t="s">
        <v>436</v>
      </c>
      <c r="AG123" s="989"/>
      <c r="AH123" s="989"/>
      <c r="AI123" s="989"/>
      <c r="AJ123" s="990"/>
      <c r="AK123" s="991" t="s">
        <v>436</v>
      </c>
      <c r="AL123" s="989"/>
      <c r="AM123" s="989"/>
      <c r="AN123" s="989"/>
      <c r="AO123" s="990"/>
      <c r="AP123" s="992" t="s">
        <v>436</v>
      </c>
      <c r="AQ123" s="993"/>
      <c r="AR123" s="993"/>
      <c r="AS123" s="993"/>
      <c r="AT123" s="994"/>
      <c r="AU123" s="1061" t="s">
        <v>437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436</v>
      </c>
      <c r="BR123" s="1057"/>
      <c r="BS123" s="1057"/>
      <c r="BT123" s="1057"/>
      <c r="BU123" s="1057"/>
      <c r="BV123" s="1057" t="s">
        <v>436</v>
      </c>
      <c r="BW123" s="1057"/>
      <c r="BX123" s="1057"/>
      <c r="BY123" s="1057"/>
      <c r="BZ123" s="1057"/>
      <c r="CA123" s="1057" t="s">
        <v>436</v>
      </c>
      <c r="CB123" s="1057"/>
      <c r="CC123" s="1057"/>
      <c r="CD123" s="1057"/>
      <c r="CE123" s="1057"/>
      <c r="CF123" s="1058"/>
      <c r="CG123" s="1059"/>
      <c r="CH123" s="1059"/>
      <c r="CI123" s="1059"/>
      <c r="CJ123" s="1060"/>
      <c r="CK123" s="1046"/>
      <c r="CL123" s="1047"/>
      <c r="CM123" s="1047"/>
      <c r="CN123" s="1047"/>
      <c r="CO123" s="1048"/>
      <c r="CP123" s="1037" t="s">
        <v>438</v>
      </c>
      <c r="CQ123" s="1038"/>
      <c r="CR123" s="1038"/>
      <c r="CS123" s="1038"/>
      <c r="CT123" s="1038"/>
      <c r="CU123" s="1038"/>
      <c r="CV123" s="1038"/>
      <c r="CW123" s="1038"/>
      <c r="CX123" s="1038"/>
      <c r="CY123" s="1038"/>
      <c r="CZ123" s="1038"/>
      <c r="DA123" s="1038"/>
      <c r="DB123" s="1038"/>
      <c r="DC123" s="1038"/>
      <c r="DD123" s="1038"/>
      <c r="DE123" s="1038"/>
      <c r="DF123" s="1039"/>
      <c r="DG123" s="988" t="s">
        <v>436</v>
      </c>
      <c r="DH123" s="989"/>
      <c r="DI123" s="989"/>
      <c r="DJ123" s="989"/>
      <c r="DK123" s="990"/>
      <c r="DL123" s="991" t="s">
        <v>436</v>
      </c>
      <c r="DM123" s="989"/>
      <c r="DN123" s="989"/>
      <c r="DO123" s="989"/>
      <c r="DP123" s="990"/>
      <c r="DQ123" s="991" t="s">
        <v>436</v>
      </c>
      <c r="DR123" s="989"/>
      <c r="DS123" s="989"/>
      <c r="DT123" s="989"/>
      <c r="DU123" s="990"/>
      <c r="DV123" s="992" t="s">
        <v>436</v>
      </c>
      <c r="DW123" s="993"/>
      <c r="DX123" s="993"/>
      <c r="DY123" s="993"/>
      <c r="DZ123" s="994"/>
    </row>
    <row r="124" spans="1:130" s="197" customFormat="1" ht="26.25" customHeight="1" x14ac:dyDescent="0.15">
      <c r="A124" s="1005"/>
      <c r="B124" s="976"/>
      <c r="C124" s="946" t="s">
        <v>424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436</v>
      </c>
      <c r="AB124" s="989"/>
      <c r="AC124" s="989"/>
      <c r="AD124" s="989"/>
      <c r="AE124" s="990"/>
      <c r="AF124" s="991" t="s">
        <v>436</v>
      </c>
      <c r="AG124" s="989"/>
      <c r="AH124" s="989"/>
      <c r="AI124" s="989"/>
      <c r="AJ124" s="990"/>
      <c r="AK124" s="991" t="s">
        <v>436</v>
      </c>
      <c r="AL124" s="989"/>
      <c r="AM124" s="989"/>
      <c r="AN124" s="989"/>
      <c r="AO124" s="990"/>
      <c r="AP124" s="992" t="s">
        <v>436</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439</v>
      </c>
      <c r="CQ124" s="1038"/>
      <c r="CR124" s="1038"/>
      <c r="CS124" s="1038"/>
      <c r="CT124" s="1038"/>
      <c r="CU124" s="1038"/>
      <c r="CV124" s="1038"/>
      <c r="CW124" s="1038"/>
      <c r="CX124" s="1038"/>
      <c r="CY124" s="1038"/>
      <c r="CZ124" s="1038"/>
      <c r="DA124" s="1038"/>
      <c r="DB124" s="1038"/>
      <c r="DC124" s="1038"/>
      <c r="DD124" s="1038"/>
      <c r="DE124" s="1038"/>
      <c r="DF124" s="1039"/>
      <c r="DG124" s="1027" t="s">
        <v>436</v>
      </c>
      <c r="DH124" s="1028"/>
      <c r="DI124" s="1028"/>
      <c r="DJ124" s="1028"/>
      <c r="DK124" s="1029"/>
      <c r="DL124" s="1030" t="s">
        <v>436</v>
      </c>
      <c r="DM124" s="1028"/>
      <c r="DN124" s="1028"/>
      <c r="DO124" s="1028"/>
      <c r="DP124" s="1029"/>
      <c r="DQ124" s="1030" t="s">
        <v>436</v>
      </c>
      <c r="DR124" s="1028"/>
      <c r="DS124" s="1028"/>
      <c r="DT124" s="1028"/>
      <c r="DU124" s="1029"/>
      <c r="DV124" s="1031" t="s">
        <v>436</v>
      </c>
      <c r="DW124" s="1032"/>
      <c r="DX124" s="1032"/>
      <c r="DY124" s="1032"/>
      <c r="DZ124" s="1033"/>
    </row>
    <row r="125" spans="1:130" s="197" customFormat="1" ht="26.25" customHeight="1" thickBot="1" x14ac:dyDescent="0.2">
      <c r="A125" s="1005"/>
      <c r="B125" s="976"/>
      <c r="C125" s="946" t="s">
        <v>426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436</v>
      </c>
      <c r="AB125" s="989"/>
      <c r="AC125" s="989"/>
      <c r="AD125" s="989"/>
      <c r="AE125" s="990"/>
      <c r="AF125" s="991" t="s">
        <v>436</v>
      </c>
      <c r="AG125" s="989"/>
      <c r="AH125" s="989"/>
      <c r="AI125" s="989"/>
      <c r="AJ125" s="990"/>
      <c r="AK125" s="991" t="s">
        <v>436</v>
      </c>
      <c r="AL125" s="989"/>
      <c r="AM125" s="989"/>
      <c r="AN125" s="989"/>
      <c r="AO125" s="990"/>
      <c r="AP125" s="992" t="s">
        <v>436</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440</v>
      </c>
      <c r="CL125" s="1044"/>
      <c r="CM125" s="1044"/>
      <c r="CN125" s="1044"/>
      <c r="CO125" s="1045"/>
      <c r="CP125" s="970" t="s">
        <v>441</v>
      </c>
      <c r="CQ125" s="917"/>
      <c r="CR125" s="917"/>
      <c r="CS125" s="917"/>
      <c r="CT125" s="917"/>
      <c r="CU125" s="917"/>
      <c r="CV125" s="917"/>
      <c r="CW125" s="917"/>
      <c r="CX125" s="917"/>
      <c r="CY125" s="917"/>
      <c r="CZ125" s="917"/>
      <c r="DA125" s="917"/>
      <c r="DB125" s="917"/>
      <c r="DC125" s="917"/>
      <c r="DD125" s="917"/>
      <c r="DE125" s="917"/>
      <c r="DF125" s="918"/>
      <c r="DG125" s="956" t="s">
        <v>436</v>
      </c>
      <c r="DH125" s="957"/>
      <c r="DI125" s="957"/>
      <c r="DJ125" s="957"/>
      <c r="DK125" s="957"/>
      <c r="DL125" s="957" t="s">
        <v>436</v>
      </c>
      <c r="DM125" s="957"/>
      <c r="DN125" s="957"/>
      <c r="DO125" s="957"/>
      <c r="DP125" s="957"/>
      <c r="DQ125" s="957" t="s">
        <v>436</v>
      </c>
      <c r="DR125" s="957"/>
      <c r="DS125" s="957"/>
      <c r="DT125" s="957"/>
      <c r="DU125" s="957"/>
      <c r="DV125" s="958" t="s">
        <v>436</v>
      </c>
      <c r="DW125" s="958"/>
      <c r="DX125" s="958"/>
      <c r="DY125" s="958"/>
      <c r="DZ125" s="959"/>
    </row>
    <row r="126" spans="1:130" s="197" customFormat="1" ht="26.25" customHeight="1" x14ac:dyDescent="0.15">
      <c r="A126" s="1005"/>
      <c r="B126" s="976"/>
      <c r="C126" s="946" t="s">
        <v>429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206</v>
      </c>
      <c r="AB126" s="989"/>
      <c r="AC126" s="989"/>
      <c r="AD126" s="989"/>
      <c r="AE126" s="990"/>
      <c r="AF126" s="991">
        <v>206</v>
      </c>
      <c r="AG126" s="989"/>
      <c r="AH126" s="989"/>
      <c r="AI126" s="989"/>
      <c r="AJ126" s="990"/>
      <c r="AK126" s="991">
        <v>206</v>
      </c>
      <c r="AL126" s="989"/>
      <c r="AM126" s="989"/>
      <c r="AN126" s="989"/>
      <c r="AO126" s="990"/>
      <c r="AP126" s="992">
        <v>0</v>
      </c>
      <c r="AQ126" s="993"/>
      <c r="AR126" s="993"/>
      <c r="AS126" s="993"/>
      <c r="AT126" s="994"/>
      <c r="AU126" s="233"/>
      <c r="AV126" s="233"/>
      <c r="AW126" s="233"/>
      <c r="AX126" s="1066" t="s">
        <v>442</v>
      </c>
      <c r="AY126" s="1067"/>
      <c r="AZ126" s="1067"/>
      <c r="BA126" s="1067"/>
      <c r="BB126" s="1067"/>
      <c r="BC126" s="1067"/>
      <c r="BD126" s="1067"/>
      <c r="BE126" s="1068"/>
      <c r="BF126" s="1082" t="s">
        <v>443</v>
      </c>
      <c r="BG126" s="1067"/>
      <c r="BH126" s="1067"/>
      <c r="BI126" s="1067"/>
      <c r="BJ126" s="1067"/>
      <c r="BK126" s="1067"/>
      <c r="BL126" s="1068"/>
      <c r="BM126" s="1082" t="s">
        <v>444</v>
      </c>
      <c r="BN126" s="1067"/>
      <c r="BO126" s="1067"/>
      <c r="BP126" s="1067"/>
      <c r="BQ126" s="1067"/>
      <c r="BR126" s="1067"/>
      <c r="BS126" s="1068"/>
      <c r="BT126" s="1082" t="s">
        <v>445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446</v>
      </c>
      <c r="CQ126" s="980"/>
      <c r="CR126" s="980"/>
      <c r="CS126" s="980"/>
      <c r="CT126" s="980"/>
      <c r="CU126" s="980"/>
      <c r="CV126" s="980"/>
      <c r="CW126" s="980"/>
      <c r="CX126" s="980"/>
      <c r="CY126" s="980"/>
      <c r="CZ126" s="980"/>
      <c r="DA126" s="980"/>
      <c r="DB126" s="980"/>
      <c r="DC126" s="980"/>
      <c r="DD126" s="980"/>
      <c r="DE126" s="980"/>
      <c r="DF126" s="981"/>
      <c r="DG126" s="949" t="s">
        <v>436</v>
      </c>
      <c r="DH126" s="950"/>
      <c r="DI126" s="950"/>
      <c r="DJ126" s="950"/>
      <c r="DK126" s="950"/>
      <c r="DL126" s="950" t="s">
        <v>436</v>
      </c>
      <c r="DM126" s="950"/>
      <c r="DN126" s="950"/>
      <c r="DO126" s="950"/>
      <c r="DP126" s="950"/>
      <c r="DQ126" s="950" t="s">
        <v>436</v>
      </c>
      <c r="DR126" s="950"/>
      <c r="DS126" s="950"/>
      <c r="DT126" s="950"/>
      <c r="DU126" s="950"/>
      <c r="DV126" s="951" t="s">
        <v>436</v>
      </c>
      <c r="DW126" s="951"/>
      <c r="DX126" s="951"/>
      <c r="DY126" s="951"/>
      <c r="DZ126" s="952"/>
    </row>
    <row r="127" spans="1:130" s="197" customFormat="1" ht="26.25" customHeight="1" thickBot="1" x14ac:dyDescent="0.2">
      <c r="A127" s="1006"/>
      <c r="B127" s="978"/>
      <c r="C127" s="1034" t="s">
        <v>447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436</v>
      </c>
      <c r="AB127" s="989"/>
      <c r="AC127" s="989"/>
      <c r="AD127" s="989"/>
      <c r="AE127" s="990"/>
      <c r="AF127" s="991" t="s">
        <v>436</v>
      </c>
      <c r="AG127" s="989"/>
      <c r="AH127" s="989"/>
      <c r="AI127" s="989"/>
      <c r="AJ127" s="990"/>
      <c r="AK127" s="991" t="s">
        <v>436</v>
      </c>
      <c r="AL127" s="989"/>
      <c r="AM127" s="989"/>
      <c r="AN127" s="989"/>
      <c r="AO127" s="990"/>
      <c r="AP127" s="992" t="s">
        <v>436</v>
      </c>
      <c r="AQ127" s="993"/>
      <c r="AR127" s="993"/>
      <c r="AS127" s="993"/>
      <c r="AT127" s="994"/>
      <c r="AU127" s="233"/>
      <c r="AV127" s="233"/>
      <c r="AW127" s="233"/>
      <c r="AX127" s="916" t="s">
        <v>448</v>
      </c>
      <c r="AY127" s="917"/>
      <c r="AZ127" s="917"/>
      <c r="BA127" s="917"/>
      <c r="BB127" s="917"/>
      <c r="BC127" s="917"/>
      <c r="BD127" s="917"/>
      <c r="BE127" s="918"/>
      <c r="BF127" s="1071" t="s">
        <v>436</v>
      </c>
      <c r="BG127" s="1072"/>
      <c r="BH127" s="1072"/>
      <c r="BI127" s="1072"/>
      <c r="BJ127" s="1072"/>
      <c r="BK127" s="1072"/>
      <c r="BL127" s="1081"/>
      <c r="BM127" s="1071">
        <v>14.89</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449</v>
      </c>
      <c r="CQ127" s="1075"/>
      <c r="CR127" s="1075"/>
      <c r="CS127" s="1075"/>
      <c r="CT127" s="1075"/>
      <c r="CU127" s="1075"/>
      <c r="CV127" s="1075"/>
      <c r="CW127" s="1075"/>
      <c r="CX127" s="1075"/>
      <c r="CY127" s="1075"/>
      <c r="CZ127" s="1075"/>
      <c r="DA127" s="1075"/>
      <c r="DB127" s="1075"/>
      <c r="DC127" s="1075"/>
      <c r="DD127" s="1075"/>
      <c r="DE127" s="1075"/>
      <c r="DF127" s="1076"/>
      <c r="DG127" s="1077" t="s">
        <v>450</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x14ac:dyDescent="0.15">
      <c r="A128" s="1101" t="s">
        <v>451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452</v>
      </c>
      <c r="X128" s="1103"/>
      <c r="Y128" s="1103"/>
      <c r="Z128" s="1104"/>
      <c r="AA128" s="1119">
        <v>7145</v>
      </c>
      <c r="AB128" s="1120"/>
      <c r="AC128" s="1120"/>
      <c r="AD128" s="1120"/>
      <c r="AE128" s="1121"/>
      <c r="AF128" s="1122">
        <v>7143</v>
      </c>
      <c r="AG128" s="1120"/>
      <c r="AH128" s="1120"/>
      <c r="AI128" s="1120"/>
      <c r="AJ128" s="1121"/>
      <c r="AK128" s="1122">
        <v>23144</v>
      </c>
      <c r="AL128" s="1120"/>
      <c r="AM128" s="1120"/>
      <c r="AN128" s="1120"/>
      <c r="AO128" s="1121"/>
      <c r="AP128" s="1123"/>
      <c r="AQ128" s="1124"/>
      <c r="AR128" s="1124"/>
      <c r="AS128" s="1124"/>
      <c r="AT128" s="1125"/>
      <c r="AU128" s="235"/>
      <c r="AV128" s="235"/>
      <c r="AW128" s="235"/>
      <c r="AX128" s="1084" t="s">
        <v>453</v>
      </c>
      <c r="AY128" s="980"/>
      <c r="AZ128" s="980"/>
      <c r="BA128" s="980"/>
      <c r="BB128" s="980"/>
      <c r="BC128" s="980"/>
      <c r="BD128" s="980"/>
      <c r="BE128" s="981"/>
      <c r="BF128" s="1096" t="s">
        <v>454</v>
      </c>
      <c r="BG128" s="1097"/>
      <c r="BH128" s="1097"/>
      <c r="BI128" s="1097"/>
      <c r="BJ128" s="1097"/>
      <c r="BK128" s="1097"/>
      <c r="BL128" s="1098"/>
      <c r="BM128" s="1096">
        <v>19.89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455</v>
      </c>
      <c r="X129" s="1091"/>
      <c r="Y129" s="1091"/>
      <c r="Z129" s="1092"/>
      <c r="AA129" s="988">
        <v>5196863</v>
      </c>
      <c r="AB129" s="989"/>
      <c r="AC129" s="989"/>
      <c r="AD129" s="989"/>
      <c r="AE129" s="990"/>
      <c r="AF129" s="991">
        <v>5172244</v>
      </c>
      <c r="AG129" s="989"/>
      <c r="AH129" s="989"/>
      <c r="AI129" s="989"/>
      <c r="AJ129" s="990"/>
      <c r="AK129" s="991">
        <v>5171750</v>
      </c>
      <c r="AL129" s="989"/>
      <c r="AM129" s="989"/>
      <c r="AN129" s="989"/>
      <c r="AO129" s="990"/>
      <c r="AP129" s="1093"/>
      <c r="AQ129" s="1094"/>
      <c r="AR129" s="1094"/>
      <c r="AS129" s="1094"/>
      <c r="AT129" s="1095"/>
      <c r="AU129" s="235"/>
      <c r="AV129" s="235"/>
      <c r="AW129" s="235"/>
      <c r="AX129" s="1084" t="s">
        <v>456</v>
      </c>
      <c r="AY129" s="980"/>
      <c r="AZ129" s="980"/>
      <c r="BA129" s="980"/>
      <c r="BB129" s="980"/>
      <c r="BC129" s="980"/>
      <c r="BD129" s="980"/>
      <c r="BE129" s="981"/>
      <c r="BF129" s="1085">
        <v>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458</v>
      </c>
      <c r="X130" s="1091"/>
      <c r="Y130" s="1091"/>
      <c r="Z130" s="1092"/>
      <c r="AA130" s="988">
        <v>1033838</v>
      </c>
      <c r="AB130" s="989"/>
      <c r="AC130" s="989"/>
      <c r="AD130" s="989"/>
      <c r="AE130" s="990"/>
      <c r="AF130" s="991">
        <v>1046748</v>
      </c>
      <c r="AG130" s="989"/>
      <c r="AH130" s="989"/>
      <c r="AI130" s="989"/>
      <c r="AJ130" s="990"/>
      <c r="AK130" s="991">
        <v>943390</v>
      </c>
      <c r="AL130" s="989"/>
      <c r="AM130" s="989"/>
      <c r="AN130" s="989"/>
      <c r="AO130" s="990"/>
      <c r="AP130" s="1093"/>
      <c r="AQ130" s="1094"/>
      <c r="AR130" s="1094"/>
      <c r="AS130" s="1094"/>
      <c r="AT130" s="1095"/>
      <c r="AU130" s="235"/>
      <c r="AV130" s="235"/>
      <c r="AW130" s="235"/>
      <c r="AX130" s="1143" t="s">
        <v>459</v>
      </c>
      <c r="AY130" s="1075"/>
      <c r="AZ130" s="1075"/>
      <c r="BA130" s="1075"/>
      <c r="BB130" s="1075"/>
      <c r="BC130" s="1075"/>
      <c r="BD130" s="1075"/>
      <c r="BE130" s="1076"/>
      <c r="BF130" s="1105" t="s">
        <v>401</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460</v>
      </c>
      <c r="X131" s="1114"/>
      <c r="Y131" s="1114"/>
      <c r="Z131" s="1115"/>
      <c r="AA131" s="1027">
        <v>4163025</v>
      </c>
      <c r="AB131" s="1028"/>
      <c r="AC131" s="1028"/>
      <c r="AD131" s="1028"/>
      <c r="AE131" s="1029"/>
      <c r="AF131" s="1030">
        <v>4125496</v>
      </c>
      <c r="AG131" s="1028"/>
      <c r="AH131" s="1028"/>
      <c r="AI131" s="1028"/>
      <c r="AJ131" s="1029"/>
      <c r="AK131" s="1030">
        <v>4228360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461</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462</v>
      </c>
      <c r="W132" s="1131"/>
      <c r="X132" s="1131"/>
      <c r="Y132" s="1131"/>
      <c r="Z132" s="1132"/>
      <c r="AA132" s="1133">
        <v>8.3799881099999993</v>
      </c>
      <c r="AB132" s="1134"/>
      <c r="AC132" s="1134"/>
      <c r="AD132" s="1134"/>
      <c r="AE132" s="1135"/>
      <c r="AF132" s="1136">
        <v>7.7254710710000003</v>
      </c>
      <c r="AG132" s="1134"/>
      <c r="AH132" s="1134"/>
      <c r="AI132" s="1134"/>
      <c r="AJ132" s="1135"/>
      <c r="AK132" s="1136">
        <v>5.1396759029999997</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463</v>
      </c>
      <c r="W133" s="1138"/>
      <c r="X133" s="1138"/>
      <c r="Y133" s="1138"/>
      <c r="Z133" s="1139"/>
      <c r="AA133" s="1140">
        <v>10.7</v>
      </c>
      <c r="AB133" s="1141"/>
      <c r="AC133" s="1141"/>
      <c r="AD133" s="1141"/>
      <c r="AE133" s="1142"/>
      <c r="AF133" s="1140">
        <v>9</v>
      </c>
      <c r="AG133" s="1141"/>
      <c r="AH133" s="1141"/>
      <c r="AI133" s="1141"/>
      <c r="AJ133" s="1142"/>
      <c r="AK133" s="1140">
        <v>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47" t="s">
        <v>466</v>
      </c>
      <c r="L7" s="254"/>
      <c r="M7" s="255" t="s">
        <v>467</v>
      </c>
      <c r="N7" s="256"/>
    </row>
    <row r="8" spans="1:16" x14ac:dyDescent="0.15">
      <c r="A8" s="248"/>
      <c r="B8" s="244"/>
      <c r="C8" s="244"/>
      <c r="D8" s="244"/>
      <c r="E8" s="244"/>
      <c r="F8" s="244"/>
      <c r="G8" s="257"/>
      <c r="H8" s="258"/>
      <c r="I8" s="258"/>
      <c r="J8" s="259"/>
      <c r="K8" s="1148"/>
      <c r="L8" s="260" t="s">
        <v>468</v>
      </c>
      <c r="M8" s="261" t="s">
        <v>469</v>
      </c>
      <c r="N8" s="262" t="s">
        <v>470</v>
      </c>
    </row>
    <row r="9" spans="1:16" x14ac:dyDescent="0.15">
      <c r="A9" s="248"/>
      <c r="B9" s="244"/>
      <c r="C9" s="244"/>
      <c r="D9" s="244"/>
      <c r="E9" s="244"/>
      <c r="F9" s="244"/>
      <c r="G9" s="1149" t="s">
        <v>471</v>
      </c>
      <c r="H9" s="1150"/>
      <c r="I9" s="1150"/>
      <c r="J9" s="1151"/>
      <c r="K9" s="263">
        <v>1416591</v>
      </c>
      <c r="L9" s="264">
        <v>94800</v>
      </c>
      <c r="M9" s="265">
        <v>88618</v>
      </c>
      <c r="N9" s="266">
        <v>7</v>
      </c>
    </row>
    <row r="10" spans="1:16" x14ac:dyDescent="0.15">
      <c r="A10" s="248"/>
      <c r="B10" s="244"/>
      <c r="C10" s="244"/>
      <c r="D10" s="244"/>
      <c r="E10" s="244"/>
      <c r="F10" s="244"/>
      <c r="G10" s="1149" t="s">
        <v>472</v>
      </c>
      <c r="H10" s="1150"/>
      <c r="I10" s="1150"/>
      <c r="J10" s="1151"/>
      <c r="K10" s="267">
        <v>99017</v>
      </c>
      <c r="L10" s="268">
        <v>6626</v>
      </c>
      <c r="M10" s="269">
        <v>9248</v>
      </c>
      <c r="N10" s="270">
        <v>-28.4</v>
      </c>
    </row>
    <row r="11" spans="1:16" ht="13.5" customHeight="1" x14ac:dyDescent="0.15">
      <c r="A11" s="248"/>
      <c r="B11" s="244"/>
      <c r="C11" s="244"/>
      <c r="D11" s="244"/>
      <c r="E11" s="244"/>
      <c r="F11" s="244"/>
      <c r="G11" s="1149" t="s">
        <v>473</v>
      </c>
      <c r="H11" s="1150"/>
      <c r="I11" s="1150"/>
      <c r="J11" s="1151"/>
      <c r="K11" s="267">
        <v>224509</v>
      </c>
      <c r="L11" s="268">
        <v>15024</v>
      </c>
      <c r="M11" s="269">
        <v>13111</v>
      </c>
      <c r="N11" s="270">
        <v>14.6</v>
      </c>
    </row>
    <row r="12" spans="1:16" ht="13.5" customHeight="1" x14ac:dyDescent="0.15">
      <c r="A12" s="248"/>
      <c r="B12" s="244"/>
      <c r="C12" s="244"/>
      <c r="D12" s="244"/>
      <c r="E12" s="244"/>
      <c r="F12" s="244"/>
      <c r="G12" s="1149" t="s">
        <v>474</v>
      </c>
      <c r="H12" s="1150"/>
      <c r="I12" s="1150"/>
      <c r="J12" s="1151"/>
      <c r="K12" s="267" t="s">
        <v>475</v>
      </c>
      <c r="L12" s="268" t="s">
        <v>475</v>
      </c>
      <c r="M12" s="269">
        <v>631</v>
      </c>
      <c r="N12" s="270" t="s">
        <v>475</v>
      </c>
    </row>
    <row r="13" spans="1:16" ht="13.5" customHeight="1" x14ac:dyDescent="0.15">
      <c r="A13" s="248"/>
      <c r="B13" s="244"/>
      <c r="C13" s="244"/>
      <c r="D13" s="244"/>
      <c r="E13" s="244"/>
      <c r="F13" s="244"/>
      <c r="G13" s="1149" t="s">
        <v>476</v>
      </c>
      <c r="H13" s="1150"/>
      <c r="I13" s="1150"/>
      <c r="J13" s="1151"/>
      <c r="K13" s="267" t="s">
        <v>475</v>
      </c>
      <c r="L13" s="268" t="s">
        <v>475</v>
      </c>
      <c r="M13" s="269" t="s">
        <v>475</v>
      </c>
      <c r="N13" s="270" t="s">
        <v>475</v>
      </c>
    </row>
    <row r="14" spans="1:16" ht="13.5" customHeight="1" x14ac:dyDescent="0.15">
      <c r="A14" s="248"/>
      <c r="B14" s="244"/>
      <c r="C14" s="244"/>
      <c r="D14" s="244"/>
      <c r="E14" s="244"/>
      <c r="F14" s="244"/>
      <c r="G14" s="1149" t="s">
        <v>477</v>
      </c>
      <c r="H14" s="1150"/>
      <c r="I14" s="1150"/>
      <c r="J14" s="1151"/>
      <c r="K14" s="267">
        <v>26580</v>
      </c>
      <c r="L14" s="268">
        <v>1779</v>
      </c>
      <c r="M14" s="269">
        <v>4206</v>
      </c>
      <c r="N14" s="270">
        <v>-57.7</v>
      </c>
    </row>
    <row r="15" spans="1:16" ht="13.5" customHeight="1" x14ac:dyDescent="0.15">
      <c r="A15" s="248"/>
      <c r="B15" s="244"/>
      <c r="C15" s="244"/>
      <c r="D15" s="244"/>
      <c r="E15" s="244"/>
      <c r="F15" s="244"/>
      <c r="G15" s="1149" t="s">
        <v>478</v>
      </c>
      <c r="H15" s="1150"/>
      <c r="I15" s="1150"/>
      <c r="J15" s="1151"/>
      <c r="K15" s="267">
        <v>24221</v>
      </c>
      <c r="L15" s="268">
        <v>1621</v>
      </c>
      <c r="M15" s="269">
        <v>1853</v>
      </c>
      <c r="N15" s="270">
        <v>-12.5</v>
      </c>
    </row>
    <row r="16" spans="1:16" x14ac:dyDescent="0.15">
      <c r="A16" s="248"/>
      <c r="B16" s="244"/>
      <c r="C16" s="244"/>
      <c r="D16" s="244"/>
      <c r="E16" s="244"/>
      <c r="F16" s="244"/>
      <c r="G16" s="1152" t="s">
        <v>479</v>
      </c>
      <c r="H16" s="1153"/>
      <c r="I16" s="1153"/>
      <c r="J16" s="1154"/>
      <c r="K16" s="268">
        <v>-193641</v>
      </c>
      <c r="L16" s="268">
        <v>-12959</v>
      </c>
      <c r="M16" s="269">
        <v>-9315</v>
      </c>
      <c r="N16" s="270">
        <v>39.1</v>
      </c>
    </row>
    <row r="17" spans="1:16" x14ac:dyDescent="0.15">
      <c r="A17" s="248"/>
      <c r="B17" s="244"/>
      <c r="C17" s="244"/>
      <c r="D17" s="244"/>
      <c r="E17" s="244"/>
      <c r="F17" s="244"/>
      <c r="G17" s="1152" t="s">
        <v>165</v>
      </c>
      <c r="H17" s="1153"/>
      <c r="I17" s="1153"/>
      <c r="J17" s="1154"/>
      <c r="K17" s="268">
        <v>1597277</v>
      </c>
      <c r="L17" s="268">
        <v>106891</v>
      </c>
      <c r="M17" s="269">
        <v>108353</v>
      </c>
      <c r="N17" s="270">
        <v>-1.3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44" t="s">
        <v>484</v>
      </c>
      <c r="H21" s="1145"/>
      <c r="I21" s="1145"/>
      <c r="J21" s="1146"/>
      <c r="K21" s="280">
        <v>9.77</v>
      </c>
      <c r="L21" s="281">
        <v>10.050000000000001</v>
      </c>
      <c r="M21" s="282">
        <v>-0.28000000000000003</v>
      </c>
      <c r="N21" s="249"/>
      <c r="O21" s="283"/>
      <c r="P21" s="279"/>
    </row>
    <row r="22" spans="1:16" s="284" customFormat="1" x14ac:dyDescent="0.15">
      <c r="A22" s="279"/>
      <c r="B22" s="249"/>
      <c r="C22" s="249"/>
      <c r="D22" s="249"/>
      <c r="E22" s="249"/>
      <c r="F22" s="249"/>
      <c r="G22" s="1144" t="s">
        <v>485</v>
      </c>
      <c r="H22" s="1145"/>
      <c r="I22" s="1145"/>
      <c r="J22" s="1146"/>
      <c r="K22" s="285">
        <v>98.1</v>
      </c>
      <c r="L22" s="286">
        <v>96.3</v>
      </c>
      <c r="M22" s="287">
        <v>1.8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47" t="s">
        <v>466</v>
      </c>
      <c r="L30" s="254"/>
      <c r="M30" s="255" t="s">
        <v>467</v>
      </c>
      <c r="N30" s="256"/>
    </row>
    <row r="31" spans="1:16" x14ac:dyDescent="0.15">
      <c r="A31" s="248"/>
      <c r="B31" s="244"/>
      <c r="C31" s="244"/>
      <c r="D31" s="244"/>
      <c r="E31" s="244"/>
      <c r="F31" s="244"/>
      <c r="G31" s="257"/>
      <c r="H31" s="258"/>
      <c r="I31" s="258"/>
      <c r="J31" s="259"/>
      <c r="K31" s="1148"/>
      <c r="L31" s="260" t="s">
        <v>468</v>
      </c>
      <c r="M31" s="261" t="s">
        <v>469</v>
      </c>
      <c r="N31" s="262" t="s">
        <v>470</v>
      </c>
    </row>
    <row r="32" spans="1:16" ht="27" customHeight="1" x14ac:dyDescent="0.15">
      <c r="A32" s="248"/>
      <c r="B32" s="244"/>
      <c r="C32" s="244"/>
      <c r="D32" s="244"/>
      <c r="E32" s="244"/>
      <c r="F32" s="244"/>
      <c r="G32" s="1160" t="s">
        <v>489</v>
      </c>
      <c r="H32" s="1161"/>
      <c r="I32" s="1161"/>
      <c r="J32" s="1162"/>
      <c r="K32" s="294">
        <v>1075546</v>
      </c>
      <c r="L32" s="294">
        <v>71977</v>
      </c>
      <c r="M32" s="295">
        <v>56391</v>
      </c>
      <c r="N32" s="296">
        <v>27.6</v>
      </c>
    </row>
    <row r="33" spans="1:16" ht="13.5" customHeight="1" x14ac:dyDescent="0.15">
      <c r="A33" s="248"/>
      <c r="B33" s="244"/>
      <c r="C33" s="244"/>
      <c r="D33" s="244"/>
      <c r="E33" s="244"/>
      <c r="F33" s="244"/>
      <c r="G33" s="1160" t="s">
        <v>490</v>
      </c>
      <c r="H33" s="1161"/>
      <c r="I33" s="1161"/>
      <c r="J33" s="1162"/>
      <c r="K33" s="294" t="s">
        <v>475</v>
      </c>
      <c r="L33" s="294" t="s">
        <v>475</v>
      </c>
      <c r="M33" s="295" t="s">
        <v>475</v>
      </c>
      <c r="N33" s="296" t="s">
        <v>475</v>
      </c>
    </row>
    <row r="34" spans="1:16" ht="27" customHeight="1" x14ac:dyDescent="0.15">
      <c r="A34" s="248"/>
      <c r="B34" s="244"/>
      <c r="C34" s="244"/>
      <c r="D34" s="244"/>
      <c r="E34" s="244"/>
      <c r="F34" s="244"/>
      <c r="G34" s="1160" t="s">
        <v>491</v>
      </c>
      <c r="H34" s="1161"/>
      <c r="I34" s="1161"/>
      <c r="J34" s="1162"/>
      <c r="K34" s="294" t="s">
        <v>475</v>
      </c>
      <c r="L34" s="294" t="s">
        <v>475</v>
      </c>
      <c r="M34" s="295">
        <v>12</v>
      </c>
      <c r="N34" s="296" t="s">
        <v>475</v>
      </c>
    </row>
    <row r="35" spans="1:16" ht="27" customHeight="1" x14ac:dyDescent="0.15">
      <c r="A35" s="248"/>
      <c r="B35" s="244"/>
      <c r="C35" s="244"/>
      <c r="D35" s="244"/>
      <c r="E35" s="244"/>
      <c r="F35" s="244"/>
      <c r="G35" s="1160" t="s">
        <v>492</v>
      </c>
      <c r="H35" s="1161"/>
      <c r="I35" s="1161"/>
      <c r="J35" s="1162"/>
      <c r="K35" s="294">
        <v>100066</v>
      </c>
      <c r="L35" s="294">
        <v>6697</v>
      </c>
      <c r="M35" s="295">
        <v>15281</v>
      </c>
      <c r="N35" s="296">
        <v>-56.2</v>
      </c>
    </row>
    <row r="36" spans="1:16" ht="27" customHeight="1" x14ac:dyDescent="0.15">
      <c r="A36" s="248"/>
      <c r="B36" s="244"/>
      <c r="C36" s="244"/>
      <c r="D36" s="244"/>
      <c r="E36" s="244"/>
      <c r="F36" s="244"/>
      <c r="G36" s="1160" t="s">
        <v>493</v>
      </c>
      <c r="H36" s="1161"/>
      <c r="I36" s="1161"/>
      <c r="J36" s="1162"/>
      <c r="K36" s="294">
        <v>8040</v>
      </c>
      <c r="L36" s="294">
        <v>538</v>
      </c>
      <c r="M36" s="295">
        <v>4643</v>
      </c>
      <c r="N36" s="296">
        <v>-88.4</v>
      </c>
    </row>
    <row r="37" spans="1:16" ht="13.5" customHeight="1" x14ac:dyDescent="0.15">
      <c r="A37" s="248"/>
      <c r="B37" s="244"/>
      <c r="C37" s="244"/>
      <c r="D37" s="244"/>
      <c r="E37" s="244"/>
      <c r="F37" s="244"/>
      <c r="G37" s="1160" t="s">
        <v>494</v>
      </c>
      <c r="H37" s="1161"/>
      <c r="I37" s="1161"/>
      <c r="J37" s="1162"/>
      <c r="K37" s="294">
        <v>206</v>
      </c>
      <c r="L37" s="294">
        <v>14</v>
      </c>
      <c r="M37" s="295">
        <v>1074</v>
      </c>
      <c r="N37" s="296">
        <v>-98.7</v>
      </c>
    </row>
    <row r="38" spans="1:16" ht="27" customHeight="1" x14ac:dyDescent="0.15">
      <c r="A38" s="248"/>
      <c r="B38" s="244"/>
      <c r="C38" s="244"/>
      <c r="D38" s="244"/>
      <c r="E38" s="244"/>
      <c r="F38" s="244"/>
      <c r="G38" s="1163" t="s">
        <v>495</v>
      </c>
      <c r="H38" s="1164"/>
      <c r="I38" s="1164"/>
      <c r="J38" s="1165"/>
      <c r="K38" s="297" t="s">
        <v>475</v>
      </c>
      <c r="L38" s="297" t="s">
        <v>475</v>
      </c>
      <c r="M38" s="298">
        <v>6</v>
      </c>
      <c r="N38" s="299" t="s">
        <v>475</v>
      </c>
      <c r="O38" s="293"/>
    </row>
    <row r="39" spans="1:16" x14ac:dyDescent="0.15">
      <c r="A39" s="248"/>
      <c r="B39" s="244"/>
      <c r="C39" s="244"/>
      <c r="D39" s="244"/>
      <c r="E39" s="244"/>
      <c r="F39" s="244"/>
      <c r="G39" s="1163" t="s">
        <v>496</v>
      </c>
      <c r="H39" s="1164"/>
      <c r="I39" s="1164"/>
      <c r="J39" s="1165"/>
      <c r="K39" s="300">
        <v>-23144</v>
      </c>
      <c r="L39" s="300">
        <v>-1549</v>
      </c>
      <c r="M39" s="301">
        <v>-3030</v>
      </c>
      <c r="N39" s="302">
        <v>-48.9</v>
      </c>
      <c r="O39" s="293"/>
    </row>
    <row r="40" spans="1:16" ht="27" customHeight="1" x14ac:dyDescent="0.15">
      <c r="A40" s="248"/>
      <c r="B40" s="244"/>
      <c r="C40" s="244"/>
      <c r="D40" s="244"/>
      <c r="E40" s="244"/>
      <c r="F40" s="244"/>
      <c r="G40" s="1160" t="s">
        <v>497</v>
      </c>
      <c r="H40" s="1161"/>
      <c r="I40" s="1161"/>
      <c r="J40" s="1162"/>
      <c r="K40" s="300">
        <v>-943390</v>
      </c>
      <c r="L40" s="300">
        <v>-63133</v>
      </c>
      <c r="M40" s="301">
        <v>-51711</v>
      </c>
      <c r="N40" s="302">
        <v>22.1</v>
      </c>
      <c r="O40" s="293"/>
    </row>
    <row r="41" spans="1:16" x14ac:dyDescent="0.15">
      <c r="A41" s="248"/>
      <c r="B41" s="244"/>
      <c r="C41" s="244"/>
      <c r="D41" s="244"/>
      <c r="E41" s="244"/>
      <c r="F41" s="244"/>
      <c r="G41" s="1166" t="s">
        <v>276</v>
      </c>
      <c r="H41" s="1167"/>
      <c r="I41" s="1167"/>
      <c r="J41" s="1168"/>
      <c r="K41" s="294">
        <v>217324</v>
      </c>
      <c r="L41" s="300">
        <v>14544</v>
      </c>
      <c r="M41" s="301">
        <v>22665</v>
      </c>
      <c r="N41" s="302">
        <v>-35.799999999999997</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55" t="s">
        <v>466</v>
      </c>
      <c r="J49" s="1157" t="s">
        <v>501</v>
      </c>
      <c r="K49" s="1158"/>
      <c r="L49" s="1158"/>
      <c r="M49" s="1158"/>
      <c r="N49" s="1159"/>
    </row>
    <row r="50" spans="1:14" x14ac:dyDescent="0.15">
      <c r="A50" s="248"/>
      <c r="B50" s="244"/>
      <c r="C50" s="244"/>
      <c r="D50" s="244"/>
      <c r="E50" s="244"/>
      <c r="F50" s="244"/>
      <c r="G50" s="312"/>
      <c r="H50" s="313"/>
      <c r="I50" s="1156"/>
      <c r="J50" s="314" t="s">
        <v>502</v>
      </c>
      <c r="K50" s="315" t="s">
        <v>503</v>
      </c>
      <c r="L50" s="316" t="s">
        <v>504</v>
      </c>
      <c r="M50" s="317" t="s">
        <v>505</v>
      </c>
      <c r="N50" s="318" t="s">
        <v>506</v>
      </c>
    </row>
    <row r="51" spans="1:14" x14ac:dyDescent="0.15">
      <c r="A51" s="248"/>
      <c r="B51" s="244"/>
      <c r="C51" s="244"/>
      <c r="D51" s="244"/>
      <c r="E51" s="244"/>
      <c r="F51" s="244"/>
      <c r="G51" s="310" t="s">
        <v>507</v>
      </c>
      <c r="H51" s="311"/>
      <c r="I51" s="319">
        <v>1021535</v>
      </c>
      <c r="J51" s="320">
        <v>65859</v>
      </c>
      <c r="K51" s="321">
        <v>-48.2</v>
      </c>
      <c r="L51" s="322">
        <v>61557</v>
      </c>
      <c r="M51" s="323">
        <v>-4.9000000000000004</v>
      </c>
      <c r="N51" s="324">
        <v>-43.3</v>
      </c>
    </row>
    <row r="52" spans="1:14" x14ac:dyDescent="0.15">
      <c r="A52" s="248"/>
      <c r="B52" s="244"/>
      <c r="C52" s="244"/>
      <c r="D52" s="244"/>
      <c r="E52" s="244"/>
      <c r="F52" s="244"/>
      <c r="G52" s="325"/>
      <c r="H52" s="326" t="s">
        <v>508</v>
      </c>
      <c r="I52" s="327">
        <v>631143</v>
      </c>
      <c r="J52" s="328">
        <v>40690</v>
      </c>
      <c r="K52" s="329">
        <v>-11.7</v>
      </c>
      <c r="L52" s="330">
        <v>32497</v>
      </c>
      <c r="M52" s="331">
        <v>1.8</v>
      </c>
      <c r="N52" s="332">
        <v>-13.5</v>
      </c>
    </row>
    <row r="53" spans="1:14" x14ac:dyDescent="0.15">
      <c r="A53" s="248"/>
      <c r="B53" s="244"/>
      <c r="C53" s="244"/>
      <c r="D53" s="244"/>
      <c r="E53" s="244"/>
      <c r="F53" s="244"/>
      <c r="G53" s="310" t="s">
        <v>509</v>
      </c>
      <c r="H53" s="311"/>
      <c r="I53" s="319">
        <v>1275949</v>
      </c>
      <c r="J53" s="320">
        <v>82612</v>
      </c>
      <c r="K53" s="321">
        <v>25.4</v>
      </c>
      <c r="L53" s="322">
        <v>69806</v>
      </c>
      <c r="M53" s="323">
        <v>13.4</v>
      </c>
      <c r="N53" s="324">
        <v>12</v>
      </c>
    </row>
    <row r="54" spans="1:14" x14ac:dyDescent="0.15">
      <c r="A54" s="248"/>
      <c r="B54" s="244"/>
      <c r="C54" s="244"/>
      <c r="D54" s="244"/>
      <c r="E54" s="244"/>
      <c r="F54" s="244"/>
      <c r="G54" s="325"/>
      <c r="H54" s="326" t="s">
        <v>508</v>
      </c>
      <c r="I54" s="327">
        <v>533372</v>
      </c>
      <c r="J54" s="328">
        <v>34534</v>
      </c>
      <c r="K54" s="329">
        <v>-15.1</v>
      </c>
      <c r="L54" s="330">
        <v>32823</v>
      </c>
      <c r="M54" s="331">
        <v>1</v>
      </c>
      <c r="N54" s="332">
        <v>-16.100000000000001</v>
      </c>
    </row>
    <row r="55" spans="1:14" x14ac:dyDescent="0.15">
      <c r="A55" s="248"/>
      <c r="B55" s="244"/>
      <c r="C55" s="244"/>
      <c r="D55" s="244"/>
      <c r="E55" s="244"/>
      <c r="F55" s="244"/>
      <c r="G55" s="310" t="s">
        <v>510</v>
      </c>
      <c r="H55" s="311"/>
      <c r="I55" s="319">
        <v>1020935</v>
      </c>
      <c r="J55" s="320">
        <v>66558</v>
      </c>
      <c r="K55" s="321">
        <v>-19.399999999999999</v>
      </c>
      <c r="L55" s="322">
        <v>74444</v>
      </c>
      <c r="M55" s="323">
        <v>6.6</v>
      </c>
      <c r="N55" s="324">
        <v>-26</v>
      </c>
    </row>
    <row r="56" spans="1:14" x14ac:dyDescent="0.15">
      <c r="A56" s="248"/>
      <c r="B56" s="244"/>
      <c r="C56" s="244"/>
      <c r="D56" s="244"/>
      <c r="E56" s="244"/>
      <c r="F56" s="244"/>
      <c r="G56" s="325"/>
      <c r="H56" s="326" t="s">
        <v>508</v>
      </c>
      <c r="I56" s="327">
        <v>547428</v>
      </c>
      <c r="J56" s="328">
        <v>35689</v>
      </c>
      <c r="K56" s="329">
        <v>3.3</v>
      </c>
      <c r="L56" s="330">
        <v>34175</v>
      </c>
      <c r="M56" s="331">
        <v>4.0999999999999996</v>
      </c>
      <c r="N56" s="332">
        <v>-0.8</v>
      </c>
    </row>
    <row r="57" spans="1:14" x14ac:dyDescent="0.15">
      <c r="A57" s="248"/>
      <c r="B57" s="244"/>
      <c r="C57" s="244"/>
      <c r="D57" s="244"/>
      <c r="E57" s="244"/>
      <c r="F57" s="244"/>
      <c r="G57" s="310" t="s">
        <v>511</v>
      </c>
      <c r="H57" s="311"/>
      <c r="I57" s="319">
        <v>1486262</v>
      </c>
      <c r="J57" s="320">
        <v>98161</v>
      </c>
      <c r="K57" s="321">
        <v>47.5</v>
      </c>
      <c r="L57" s="322">
        <v>85205</v>
      </c>
      <c r="M57" s="323">
        <v>14.5</v>
      </c>
      <c r="N57" s="324">
        <v>33</v>
      </c>
    </row>
    <row r="58" spans="1:14" x14ac:dyDescent="0.15">
      <c r="A58" s="248"/>
      <c r="B58" s="244"/>
      <c r="C58" s="244"/>
      <c r="D58" s="244"/>
      <c r="E58" s="244"/>
      <c r="F58" s="244"/>
      <c r="G58" s="325"/>
      <c r="H58" s="326" t="s">
        <v>508</v>
      </c>
      <c r="I58" s="327">
        <v>986816</v>
      </c>
      <c r="J58" s="328">
        <v>65175</v>
      </c>
      <c r="K58" s="329">
        <v>82.6</v>
      </c>
      <c r="L58" s="330">
        <v>38847</v>
      </c>
      <c r="M58" s="331">
        <v>13.7</v>
      </c>
      <c r="N58" s="332">
        <v>68.900000000000006</v>
      </c>
    </row>
    <row r="59" spans="1:14" x14ac:dyDescent="0.15">
      <c r="A59" s="248"/>
      <c r="B59" s="244"/>
      <c r="C59" s="244"/>
      <c r="D59" s="244"/>
      <c r="E59" s="244"/>
      <c r="F59" s="244"/>
      <c r="G59" s="310" t="s">
        <v>512</v>
      </c>
      <c r="H59" s="311"/>
      <c r="I59" s="319">
        <v>1216866</v>
      </c>
      <c r="J59" s="320">
        <v>81434</v>
      </c>
      <c r="K59" s="321">
        <v>-17</v>
      </c>
      <c r="L59" s="322">
        <v>75972</v>
      </c>
      <c r="M59" s="323">
        <v>-10.8</v>
      </c>
      <c r="N59" s="324">
        <v>-6.2</v>
      </c>
    </row>
    <row r="60" spans="1:14" x14ac:dyDescent="0.15">
      <c r="A60" s="248"/>
      <c r="B60" s="244"/>
      <c r="C60" s="244"/>
      <c r="D60" s="244"/>
      <c r="E60" s="244"/>
      <c r="F60" s="244"/>
      <c r="G60" s="325"/>
      <c r="H60" s="326" t="s">
        <v>508</v>
      </c>
      <c r="I60" s="333">
        <v>751555</v>
      </c>
      <c r="J60" s="328">
        <v>50295</v>
      </c>
      <c r="K60" s="329">
        <v>-22.8</v>
      </c>
      <c r="L60" s="330">
        <v>40712</v>
      </c>
      <c r="M60" s="331">
        <v>4.8</v>
      </c>
      <c r="N60" s="332">
        <v>-27.6</v>
      </c>
    </row>
    <row r="61" spans="1:14" x14ac:dyDescent="0.15">
      <c r="A61" s="248"/>
      <c r="B61" s="244"/>
      <c r="C61" s="244"/>
      <c r="D61" s="244"/>
      <c r="E61" s="244"/>
      <c r="F61" s="244"/>
      <c r="G61" s="310" t="s">
        <v>513</v>
      </c>
      <c r="H61" s="334"/>
      <c r="I61" s="335">
        <v>1204309</v>
      </c>
      <c r="J61" s="336">
        <v>78925</v>
      </c>
      <c r="K61" s="337">
        <v>-2.2999999999999998</v>
      </c>
      <c r="L61" s="338">
        <v>73397</v>
      </c>
      <c r="M61" s="339">
        <v>3.8</v>
      </c>
      <c r="N61" s="324">
        <v>-6.1</v>
      </c>
    </row>
    <row r="62" spans="1:14" x14ac:dyDescent="0.15">
      <c r="A62" s="248"/>
      <c r="B62" s="244"/>
      <c r="C62" s="244"/>
      <c r="D62" s="244"/>
      <c r="E62" s="244"/>
      <c r="F62" s="244"/>
      <c r="G62" s="325"/>
      <c r="H62" s="326" t="s">
        <v>508</v>
      </c>
      <c r="I62" s="327">
        <v>690063</v>
      </c>
      <c r="J62" s="328">
        <v>45277</v>
      </c>
      <c r="K62" s="329">
        <v>7.3</v>
      </c>
      <c r="L62" s="330">
        <v>35811</v>
      </c>
      <c r="M62" s="331">
        <v>5.0999999999999996</v>
      </c>
      <c r="N62" s="332">
        <v>2.2000000000000002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69" t="s">
        <v>3</v>
      </c>
      <c r="D47" s="1169"/>
      <c r="E47" s="1170"/>
      <c r="F47" s="11">
        <v>26.45</v>
      </c>
      <c r="G47" s="12">
        <v>34.99</v>
      </c>
      <c r="H47" s="12">
        <v>45.5</v>
      </c>
      <c r="I47" s="12">
        <v>48.75</v>
      </c>
      <c r="J47" s="13">
        <v>52.66</v>
      </c>
    </row>
    <row r="48" spans="2:10" ht="57.75" customHeight="1" x14ac:dyDescent="0.15">
      <c r="B48" s="14"/>
      <c r="C48" s="1171" t="s">
        <v>4</v>
      </c>
      <c r="D48" s="1171"/>
      <c r="E48" s="1172"/>
      <c r="F48" s="15">
        <v>8.59</v>
      </c>
      <c r="G48" s="16">
        <v>8.01</v>
      </c>
      <c r="H48" s="16">
        <v>9.33</v>
      </c>
      <c r="I48" s="16">
        <v>8.2799999999999994</v>
      </c>
      <c r="J48" s="17">
        <v>10.6</v>
      </c>
    </row>
    <row r="49" spans="2:10" ht="57.75" customHeight="1" thickBot="1" x14ac:dyDescent="0.2">
      <c r="B49" s="18"/>
      <c r="C49" s="1173" t="s">
        <v>5</v>
      </c>
      <c r="D49" s="1173"/>
      <c r="E49" s="1174"/>
      <c r="F49" s="19">
        <v>3.06</v>
      </c>
      <c r="G49" s="20">
        <v>6.63</v>
      </c>
      <c r="H49" s="20">
        <v>10.77</v>
      </c>
      <c r="I49" s="20">
        <v>2.16</v>
      </c>
      <c r="J49" s="21">
        <v>6.22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2017-02-27T08:05:17Z</cp:lastPrinted>
  <dcterms:created xsi:type="dcterms:W3CDTF">2017-02-15T21:59:06Z</dcterms:created>
  <dcterms:modified xsi:type="dcterms:W3CDTF">2017-05-08T14:08:21Z</dcterms:modified>
</cp:coreProperties>
</file>