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<sst xmlns="http://schemas.openxmlformats.org/spreadsheetml/2006/main" count="1065" uniqueCount="573">
  <si>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</si>
  <si>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</si>
  <si>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</si>
  <si>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</si>
  <si>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</si>
  <si>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</si>
  <si>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</si>
  <si>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</si>
  <si>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</si>
  <si>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</si>
  <si>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</si>
  <si>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</si>
  <si>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</si>
  <si>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</si>
  <si>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</si>
  <si>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</si>
  <si>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</si>
  <si>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</si>
  <si>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</si>
  <si>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</si>
  <si>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</si>
  <si>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</si>
  <si>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</si>
  <si>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</si>
  <si>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</si>
  <si>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</si>
  <si>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</si>
  <si>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</si>
  <si>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</si>
  <si>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</si>
  <si>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</si>
  <si>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</si>
  <si>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</si>
  <si>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</si>
  <si>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</si>
  <si>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</si>
  <si>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</si>
  <si>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</si>
  <si>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</si>
  <si>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</si>
  <si>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</si>
  <si>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</si>
  <si>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</si>
  <si>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</si>
  <si>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</si>
  <si>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</si>
  <si>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</si>
  <si>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</si>
  <si>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</si>
  <si>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</si>
  <si>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</si>
  <si>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</si>
  <si>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</si>
  <si>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</si>
  <si>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</si>
  <si>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</si>
  <si>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</si>
  <si>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</si>
  <si>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</si>
  <si>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</si>
  <si>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</si>
  <si>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</si>
  <si>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</si>
  <si>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</si>
  <si>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</si>
  <si>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</si>
  <si>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</si>
  <si>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</si>
  <si>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</si>
  <si>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</si>
  <si>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</si>
  <si>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</si>
  <si>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</si>
  <si>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</si>
  <si>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</si>
  <si>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</si>
  <si>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</si>
  <si>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</si>
  <si>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</si>
  <si>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</si>
  <si>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</si>
  <si>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</si>
  <si>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</si>
  <si>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</si>
  <si>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</si>
  <si>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</si>
  <si>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</si>
  <si>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</si>
  <si>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</si>
  <si>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</si>
  <si>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</si>
  <si>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</si>
  <si>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</si>
  <si>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</si>
  <si>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</si>
  <si>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</si>
  <si>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</si>
  <si>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</si>
  <si>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</si>
  <si>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</si>
  <si>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</si>
  <si>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</si>
  <si>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</si>
  <si>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</si>
  <si>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</si>
  <si>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</si>
  <si>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</si>
  <si>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</si>
  <si>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</si>
  <si>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</si>
  <si>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</si>
  <si>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</si>
  <si>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</si>
  <si>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</si>
  <si>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</si>
  <si>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</si>
  <si>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</si>
  <si>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</si>
  <si>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</si>
  <si>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</si>
  <si>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</si>
  <si>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</si>
  <si>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</si>
  <si>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</si>
  <si>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</si>
  <si>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</si>
  <si>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</si>
  <si>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</si>
  <si>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</si>
  <si>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</si>
  <si>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</si>
  <si>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</si>
  <si>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</si>
  <si>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</si>
  <si>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</si>
  <si>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</si>
  <si>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</si>
  <si>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</si>
  <si>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</si>
  <si>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</si>
  <si>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</si>
  <si>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</si>
  <si>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</si>
  <si>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</si>
  <si>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</si>
  <si>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</si>
  <si>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</si>
  <si>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</si>
  <si>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</si>
  <si>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</si>
  <si>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</si>
  <si>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</si>
  <si>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</si>
  <si>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</si>
  <si>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</si>
  <si>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</si>
  <si>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</si>
  <si>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</si>
  <si>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</si>
  <si>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</si>
  <si>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</si>
  <si>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</si>
  <si>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</si>
  <si>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</si>
  <si>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</si>
  <si>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</si>
  <si>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</si>
  <si>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</si>
  <si>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</si>
  <si>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</si>
  <si>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</si>
  <si>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</si>
  <si>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</si>
  <si>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</si>
  <si>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</si>
  <si>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</si>
  <si>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</si>
  <si>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</si>
  <si>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</si>
  <si>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</si>
  <si>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</si>
  <si>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</si>
  <si>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</si>
  <si>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</si>
  <si>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</si>
  <si>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</si>
  <si>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</si>
  <si>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</si>
  <si>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</si>
  <si>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</si>
  <si>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徳島県上板町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</si>
  <si>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</si>
  <si>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</si>
  <si>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</si>
  <si>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</si>
  <si>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</si>
  <si>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</si>
  <si>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</si>
  <si>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</si>
  <si>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</si>
  <si>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</si>
  <si>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</si>
  <si>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</si>
  <si>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</si>
  <si>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</si>
  <si>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</si>
  <si>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</si>
  <si>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</si>
  <si>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</si>
  <si>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</si>
  <si>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</si>
  <si>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</si>
  <si>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</si>
  <si>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</si>
  <si>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</si>
  <si>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</si>
  <si>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</si>
  <si>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</si>
  <si>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</si>
  <si>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</si>
  <si>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</si>
  <si>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</si>
  <si>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</si>
  <si>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</si>
  <si>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</si>
  <si>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</si>
  <si>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</si>
  <si>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</si>
  <si>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</si>
  <si>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</si>
  <si>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</si>
  <si>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</si>
  <si>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</si>
  <si>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</si>
  <si>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</si>
  <si>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</si>
  <si>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</si>
  <si>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</si>
  <si>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</si>
  <si>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</si>
  <si>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</si>
  <si>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</si>
  <si>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</si>
  <si>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</si>
  <si>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</si>
  <si>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</si>
  <si>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</si>
  <si>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</si>
  <si>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</si>
  <si>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</si>
  <si>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</si>
  <si>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</si>
  <si>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</si>
  <si>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</si>
  <si>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</si>
  <si>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</si>
  <si>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</si>
  <si>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</si>
  <si>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</si>
  <si>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</si>
  <si>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</si>
  <si>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</si>
  <si>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</si>
  <si>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</si>
  <si>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</si>
  <si>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</si>
  <si>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</si>
  <si>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</si>
  <si>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</si>
  <si>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</si>
  <si>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</si>
  <si>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</si>
  <si>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</si>
  <si>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</si>
  <si>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</si>
  <si>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</si>
  <si>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</si>
  <si>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</si>
  <si>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</si>
  <si>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</si>
  <si>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</si>
  <si>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</si>
  <si>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</si>
  <si>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</si>
  <si>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</si>
  <si>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</si>
  <si>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</si>
  <si>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</si>
  <si>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</si>
  <si>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</si>
  <si>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</si>
  <si>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</si>
  <si>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</si>
  <si>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</si>
  <si>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</si>
  <si>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</si>
  <si>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</si>
  <si>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</si>
  <si>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</si>
  <si>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</si>
  <si>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</si>
  <si>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</si>
  <si>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</si>
  <si>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</si>
  <si>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</si>
  <si>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</si>
  <si>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</si>
  <si>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</si>
  <si>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</si>
  <si>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</si>
  <si>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</si>
  <si>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</si>
  <si>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</si>
  <si>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</si>
  <si>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</si>
  <si>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</si>
  <si>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</si>
  <si>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</si>
  <si>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</si>
  <si>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</si>
  <si>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</si>
  <si>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</si>
  <si>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</si>
  <si>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</si>
  <si>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</si>
  <si>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</si>
  <si>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</si>
  <si>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</si>
  <si>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</si>
  <si>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</si>
  <si>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</si>
  <si>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</si>
  <si>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</si>
  <si>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</si>
  <si>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</si>
  <si>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</si>
  <si>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</si>
  <si>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</si>
  <si>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徳島県上板町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</si>
  <si>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</si>
  <si>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</si>
  <si>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</si>
  <si>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</si>
  <si>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</si>
  <si>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</si>
  <si>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</si>
  <si>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</si>
  <si>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</si>
  <si>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</si>
  <si>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</si>
  <si>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</si>
  <si>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</si>
  <si>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</si>
  <si>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</si>
  <si>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</si>
  <si>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</si>
  <si>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</si>
  <si>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</si>
  <si>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</si>
  <si>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</si>
  <si>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</si>
  <si>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</si>
  <si>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</si>
  <si>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</si>
  <si>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</si>
  <si>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</si>
  <si>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</si>
  <si>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</si>
  <si>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</si>
  <si>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</si>
  <si>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</si>
  <si>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</si>
  <si>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</si>
  <si>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</si>
  <si>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</si>
  <si>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</si>
  <si>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</si>
  <si>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</si>
  <si>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</si>
  <si>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</si>
  <si>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</si>
  <si>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</si>
  <si>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</si>
  <si>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</si>
  <si>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</si>
  <si>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</si>
  <si>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</si>
  <si>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</si>
  <si>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</si>
  <si>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</si>
  <si>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</si>
  <si>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</si>
  <si>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</si>
  <si>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</si>
  <si>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</si>
  <si>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</si>
  <si>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</si>
  <si>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</si>
  <si>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</si>
  <si>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</si>
  <si>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</si>
  <si>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</si>
  <si>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</si>
  <si>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</si>
  <si>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</si>
  <si>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</si>
  <si>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</si>
  <si>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</si>
  <si>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</si>
  <si>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</si>
  <si>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</si>
  <si>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</si>
  <si>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</si>
  <si>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</si>
  <si>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</si>
  <si>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</si>
  <si>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</si>
  <si>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</si>
  <si>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</si>
  <si>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</si>
  <si>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</si>
  <si>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</si>
  <si>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</si>
  <si>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</si>
  <si>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</si>
  <si>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</si>
  <si>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</si>
  <si>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</si>
  <si>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</si>
  <si>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</si>
  <si>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</si>
  <si>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</si>
  <si>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</si>
  <si>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</si>
  <si>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</si>
  <si>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</si>
  <si>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</si>
  <si>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</si>
  <si>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</si>
  <si>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</si>
  <si>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</si>
  <si>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</si>
  <si>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上板町水道事業会計</t>
    <phoneticPr fontId="5"/>
  </si>
  <si>
    <t>(Ｆ)</t>
    <phoneticPr fontId="5"/>
  </si>
  <si>
    <t>上板町介護保険特別会計</t>
    <phoneticPr fontId="5"/>
  </si>
  <si>
    <t>将来負担比率（(Ｅ)－(Ｆ)）／（(Ｃ)－(Ｄ)）×１００</t>
    <rPh sb="0" eb="2">
      <t>ショウライ</t>
    </rPh>
    <rPh sb="2" eb="4">
      <t>フタン</t>
    </rPh>
    <rPh sb="4" eb="6">
      <t>ヒリツ</t>
    </rPh>
    <phoneticPr fontId="5"/>
  </si>
  <si>
    <t>上板町後期高齢者医療特別会計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</si>
  <si>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</si>
  <si>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</si>
  <si>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</si>
  <si>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</si>
  <si>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</si>
  <si>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</si>
  <si>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</si>
  <si>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</si>
  <si>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</si>
  <si>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</si>
  <si>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</si>
  <si>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</si>
  <si>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</si>
  <si>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</si>
  <si>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</si>
  <si>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</si>
  <si>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</si>
  <si>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</si>
  <si>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</si>
  <si>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</si>
  <si>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</si>
  <si>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</si>
  <si>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</si>
  <si>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</si>
  <si>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</si>
  <si>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</si>
  <si>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</si>
  <si>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</si>
  <si>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</si>
  <si>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</si>
  <si>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</si>
  <si>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</si>
  <si>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</si>
  <si>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</si>
  <si>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</si>
  <si>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</si>
  <si>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</si>
  <si>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</si>
  <si>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</si>
  <si>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</si>
  <si>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</si>
  <si>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</si>
  <si>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</si>
  <si>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</si>
  <si>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</si>
  <si>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</si>
  <si>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</si>
  <si>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</si>
  <si>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</si>
  <si>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</si>
  <si>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</si>
  <si>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</si>
  <si>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</si>
  <si>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</si>
  <si>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</si>
  <si>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</si>
  <si>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</si>
  <si>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</si>
  <si>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</si>
  <si>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</si>
  <si>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</si>
  <si>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</si>
  <si>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</si>
  <si>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</si>
  <si>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</si>
  <si>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</si>
  <si>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</si>
  <si>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</si>
  <si>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</si>
  <si>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</si>
  <si>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</si>
  <si>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</si>
  <si>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</si>
  <si>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</si>
  <si>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</si>
  <si>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</si>
  <si>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</si>
  <si>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</si>
  <si>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</si>
  <si>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</si>
  <si>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</si>
  <si>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</si>
  <si>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</si>
  <si>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5.32</t>
  </si>
  <si>
    <t>▲ 0.31</t>
  </si>
  <si>
    <t>▲ 1.04</t>
  </si>
  <si>
    <t>上板町水道事業会計</t>
  </si>
  <si>
    <t>一般会計</t>
  </si>
  <si>
    <t>上板町介護保険特別会計</t>
  </si>
  <si>
    <t>上板町国民健康保険特別会計</t>
  </si>
  <si>
    <t>上板町住宅新築資金等貸付事業特別会計</t>
  </si>
  <si>
    <t>上板町後期高齢者医療特別会計</t>
  </si>
  <si>
    <t>上板町農業集落排水事業特別会計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</si>
  <si>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</si>
  <si>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</si>
  <si>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</si>
  <si>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</si>
  <si>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</si>
  <si>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板野西部青少年補導センター組合</t>
    <rPh sb="0" eb="2">
      <t>イタノ</t>
    </rPh>
    <rPh sb="2" eb="4">
      <t>セイブ</t>
    </rPh>
    <rPh sb="4" eb="7">
      <t>セイショウネン</t>
    </rPh>
    <rPh sb="7" eb="9">
      <t>ホドウ</t>
    </rPh>
    <rPh sb="13" eb="15">
      <t>クミアイ</t>
    </rPh>
    <phoneticPr fontId="2"/>
  </si>
  <si>
    <t>阿北環境整備組合</t>
    <rPh sb="0" eb="2">
      <t>アホク</t>
    </rPh>
    <rPh sb="2" eb="4">
      <t>カンキョウ</t>
    </rPh>
    <rPh sb="4" eb="6">
      <t>セイビ</t>
    </rPh>
    <rPh sb="6" eb="8">
      <t>クミアイ</t>
    </rPh>
    <phoneticPr fontId="2"/>
  </si>
  <si>
    <t>中央広域環境施設組合</t>
    <rPh sb="0" eb="2">
      <t>チュウオウ</t>
    </rPh>
    <rPh sb="2" eb="4">
      <t>コウイキ</t>
    </rPh>
    <rPh sb="4" eb="6">
      <t>カンキョウ</t>
    </rPh>
    <rPh sb="6" eb="8">
      <t>シセツ</t>
    </rPh>
    <rPh sb="8" eb="10">
      <t>クミアイ</t>
    </rPh>
    <phoneticPr fontId="2"/>
  </si>
  <si>
    <t>板野西部消防組合</t>
    <rPh sb="0" eb="2">
      <t>イタノ</t>
    </rPh>
    <rPh sb="2" eb="4">
      <t>セイブ</t>
    </rPh>
    <rPh sb="4" eb="6">
      <t>ショウボウ</t>
    </rPh>
    <rPh sb="6" eb="8">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</si>
  <si>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</si>
  <si>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</si>
  <si>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</si>
  <si>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</si>
  <si>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</si>
  <si>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</si>
  <si>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</si>
  <si>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</si>
  <si>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</si>
  <si>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</si>
  <si>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上板町土地開発公社</t>
    <rPh sb="0" eb="3">
      <t>カミイタチョウ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</si>
  <si>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</si>
  <si>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</si>
  <si>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</si>
  <si>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</si>
  <si>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</si>
  <si>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</si>
  <si>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</si>
  <si>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</si>
  <si>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</si>
  <si>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</si>
  <si>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過去には実質公債費比率は類似団体と比較して高くなっていたが、近年は類似団体を下回っている状況が続いている。将来負担比率は平成２３年度以降類似団体より低い水準で推移している。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rPh sb="0" eb="2">
      <t>カコ</t>
    </rPh>
    <rPh sb="4" eb="6">
      <t>ジッシツ</t>
    </rPh>
    <rPh sb="6" eb="9">
      <t>コウサイヒ</t>
    </rPh>
    <rPh sb="9" eb="11">
      <t>ヒリツ</t>
    </rPh>
    <rPh sb="12" eb="14">
      <t>ルイジ</t>
    </rPh>
    <rPh sb="14" eb="16">
      <t>ダンタイ</t>
    </rPh>
    <rPh sb="17" eb="19">
      <t>ヒカク</t>
    </rPh>
    <rPh sb="21" eb="22">
      <t>タカ</t>
    </rPh>
    <rPh sb="30" eb="32">
      <t>キンネン</t>
    </rPh>
    <rPh sb="33" eb="35">
      <t>ルイジ</t>
    </rPh>
    <rPh sb="35" eb="37">
      <t>ダンタイ</t>
    </rPh>
    <rPh sb="38" eb="40">
      <t>シタマワ</t>
    </rPh>
    <rPh sb="44" eb="46">
      <t>ジョウキョウ</t>
    </rPh>
    <rPh sb="47" eb="48">
      <t>ツヅ</t>
    </rPh>
    <rPh sb="53" eb="55">
      <t>ショウライ</t>
    </rPh>
    <rPh sb="55" eb="57">
      <t>フタン</t>
    </rPh>
    <rPh sb="57" eb="59">
      <t>ヒリツ</t>
    </rPh>
    <rPh sb="60" eb="62">
      <t>ヘイセイ</t>
    </rPh>
    <rPh sb="64" eb="66">
      <t>ネンド</t>
    </rPh>
    <rPh sb="66" eb="68">
      <t>イコウ</t>
    </rPh>
    <rPh sb="68" eb="70">
      <t>ルイジ</t>
    </rPh>
    <rPh sb="70" eb="72">
      <t>ダンタイ</t>
    </rPh>
    <rPh sb="74" eb="75">
      <t>ヒク</t>
    </rPh>
    <rPh sb="76" eb="78">
      <t>スイジュン</t>
    </rPh>
    <rPh sb="79" eb="81">
      <t>スイイ</t>
    </rPh>
    <rPh sb="87" eb="89">
      <t>ジッシツ</t>
    </rPh>
    <rPh sb="89" eb="92">
      <t>コウサイヒ</t>
    </rPh>
    <rPh sb="92" eb="94">
      <t>ヒリツ</t>
    </rPh>
    <rPh sb="100" eb="102">
      <t>コンゴ</t>
    </rPh>
    <rPh sb="102" eb="103">
      <t>ヒカ</t>
    </rPh>
    <rPh sb="107" eb="109">
      <t>ジギョウ</t>
    </rPh>
    <rPh sb="109" eb="111">
      <t>ケイカク</t>
    </rPh>
    <rPh sb="112" eb="114">
      <t>セイリ</t>
    </rPh>
    <rPh sb="115" eb="117">
      <t>シュクショウ</t>
    </rPh>
    <rPh sb="118" eb="119">
      <t>ハカ</t>
    </rPh>
    <rPh sb="122" eb="124">
      <t>ジギョウ</t>
    </rPh>
    <rPh sb="124" eb="126">
      <t>ジッシ</t>
    </rPh>
    <rPh sb="127" eb="129">
      <t>ミナオ</t>
    </rPh>
    <rPh sb="131" eb="133">
      <t>テキリョウ</t>
    </rPh>
    <rPh sb="134" eb="136">
      <t>テキセツ</t>
    </rPh>
    <rPh sb="137" eb="139">
      <t>ジギョウ</t>
    </rPh>
    <rPh sb="139" eb="141">
      <t>ジッシ</t>
    </rPh>
    <rPh sb="144" eb="146">
      <t>キサイ</t>
    </rPh>
    <rPh sb="147" eb="148">
      <t>オオ</t>
    </rPh>
    <rPh sb="219" eb="220">
      <t>オモ</t>
    </rPh>
    <rPh sb="221" eb="223">
      <t>ヨウイン</t>
    </rPh>
    <rPh sb="226" eb="227">
      <t>ア</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</si>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</sst>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17872</c:v>
                </c:pt>
                <c:pt idx="1">
                  <c:v>18644</c:v>
                </c:pt>
                <c:pt idx="2">
                  <c:v>34833</c:v>
                </c:pt>
                <c:pt idx="3">
                  <c:v>57332</c:v>
                </c:pt>
                <c:pt idx="4">
                  <c:v>74125</c:v>
                </c:pt>
              </c:numCache>
            </c:numRef>
          </c:val>
          <c:smooth val="0"/>
        </c:ser>
        <c:dLbls>
          <c:showLegendKey val="0"/>
          <c:showVal val="0"/>
          <c:showCatName val="0"/>
          <c:showSerName val="0"/>
          <c:showPercent val="0"/>
          <c:showBubbleSize val="0"/>
        </c:dLbls>
        <c:marker val="1"/>
        <c:smooth val="0"/>
        <c:axId val="148321344"/>
        <c:axId val="137177760"/>
      </c:lineChart>
      <c:catAx>
        <c:axId val="14832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77760"/>
        <c:crosses val="autoZero"/>
        <c:auto val="1"/>
        <c:lblAlgn val="ctr"/>
        <c:lblOffset val="100"/>
        <c:tickLblSkip val="1"/>
        <c:tickMarkSkip val="1"/>
        <c:noMultiLvlLbl val="0"/>
      </c:catAx>
      <c:valAx>
        <c:axId val="137177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2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8.39</c:v>
                </c:pt>
                <c:pt idx="1">
                  <c:v>7.35</c:v>
                </c:pt>
                <c:pt idx="2">
                  <c:v>6.88</c:v>
                </c:pt>
                <c:pt idx="3">
                  <c:v>4.1500000000000004</c:v>
                </c:pt>
                <c:pt idx="4">
                  <c:v>6.71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38.78</c:v>
                </c:pt>
                <c:pt idx="1">
                  <c:v>42.07</c:v>
                </c:pt>
                <c:pt idx="2">
                  <c:v>41.49</c:v>
                </c:pt>
                <c:pt idx="3">
                  <c:v>43.46</c:v>
                </c:pt>
                <c:pt idx="4">
                  <c:v>47</c:v>
                </c:pt>
              </c:numCache>
            </c:numRef>
          </c:val>
        </c:ser>
        <c:dLbls>
          <c:showLegendKey val="0"/>
          <c:showVal val="0"/>
          <c:showCatName val="0"/>
          <c:showSerName val="0"/>
          <c:showPercent val="0"/>
          <c:showBubbleSize val="0"/>
        </c:dLbls>
        <c:gapWidth val="250"/>
        <c:overlap val="100"/>
        <c:axId val="148385184"/>
        <c:axId val="23597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-5.32</c:v>
                </c:pt>
                <c:pt idx="1">
                  <c:v>2.31</c:v>
                </c:pt>
                <c:pt idx="2">
                  <c:v>-0.31</c:v>
                </c:pt>
                <c:pt idx="3">
                  <c:v>-1.04</c:v>
                </c:pt>
                <c:pt idx="4">
                  <c:v>7.33</c:v>
                </c:pt>
              </c:numCache>
            </c:numRef>
          </c:val>
          <c:smooth val="0"/>
        </c:ser>
        <c:dLbls>
          <c:showLegendKey val="0"/>
          <c:showVal val="0"/>
          <c:showCatName val="0"/>
          <c:showSerName val="0"/>
          <c:showPercent val="0"/>
          <c:showBubbleSize val="0"/>
        </c:dLbls>
        <c:marker val="1"/>
        <c:smooth val="0"/>
        <c:axId val="148385184"/>
        <c:axId val="235979248"/>
      </c:lineChart>
      <c:catAx>
        <c:axId val="1483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979248"/>
        <c:crosses val="autoZero"/>
        <c:auto val="1"/>
        <c:lblAlgn val="ctr"/>
        <c:lblOffset val="100"/>
        <c:tickLblSkip val="1"/>
        <c:tickMarkSkip val="1"/>
        <c:noMultiLvlLbl val="0"/>
      </c:catAx>
      <c:valAx>
        <c:axId val="23597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0.18</c:v>
                </c:pt>
                <c:pt idx="4">
                  <c:v>#N/A</c:v>
                </c:pt>
                <c:pt idx="5">
                  <c:v>0.2</c:v>
                </c:pt>
                <c:pt idx="6">
                  <c:v>#N/A</c:v>
                </c:pt>
                <c:pt idx="7">
                  <c:v>0.13</c:v>
                </c:pt>
                <c:pt idx="8">
                  <c:v>#N/A</c:v>
                </c:pt>
                <c:pt idx="9">
                  <c:v>7.0000000000000007E-2</c:v>
                </c:pt>
              </c:numCache>
            </c:numRef>
          </c:val>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0.13</c:v>
                </c:pt>
                <c:pt idx="4">
                  <c:v>#N/A</c:v>
                </c:pt>
                <c:pt idx="5">
                  <c:v>0.09</c:v>
                </c:pt>
                <c:pt idx="6">
                  <c:v>#N/A</c:v>
                </c:pt>
                <c:pt idx="7">
                  <c:v>0.1</c:v>
                </c:pt>
                <c:pt idx="8">
                  <c:v>#N/A</c:v>
                </c:pt>
                <c:pt idx="9">
                  <c:v>0.09</c:v>
                </c:pt>
              </c:numCache>
            </c:numRef>
          </c:val>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0.63</c:v>
                </c:pt>
                <c:pt idx="2">
                  <c:v>#N/A</c:v>
                </c:pt>
                <c:pt idx="3">
                  <c:v>0.66</c:v>
                </c:pt>
                <c:pt idx="4">
                  <c:v>#N/A</c:v>
                </c:pt>
                <c:pt idx="5">
                  <c:v>0.49</c:v>
                </c:pt>
                <c:pt idx="6">
                  <c:v>#N/A</c:v>
                </c:pt>
                <c:pt idx="7">
                  <c:v>0.49</c:v>
                </c:pt>
                <c:pt idx="8">
                  <c:v>#N/A</c:v>
                </c:pt>
                <c:pt idx="9">
                  <c:v>0.32</c:v>
                </c:pt>
              </c:numCache>
            </c:numRef>
          </c:val>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4.62</c:v>
                </c:pt>
                <c:pt idx="2">
                  <c:v>#N/A</c:v>
                </c:pt>
                <c:pt idx="3">
                  <c:v>4.1399999999999997</c:v>
                </c:pt>
                <c:pt idx="4">
                  <c:v>#N/A</c:v>
                </c:pt>
                <c:pt idx="5">
                  <c:v>3.81</c:v>
                </c:pt>
                <c:pt idx="6">
                  <c:v>#N/A</c:v>
                </c:pt>
                <c:pt idx="7">
                  <c:v>2.87</c:v>
                </c:pt>
                <c:pt idx="8">
                  <c:v>#N/A</c:v>
                </c:pt>
                <c:pt idx="9">
                  <c:v>1.86</c:v>
                </c:pt>
              </c:numCache>
            </c:numRef>
          </c:val>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4.33</c:v>
                </c:pt>
                <c:pt idx="2">
                  <c:v>#N/A</c:v>
                </c:pt>
                <c:pt idx="3">
                  <c:v>4.28</c:v>
                </c:pt>
                <c:pt idx="4">
                  <c:v>#N/A</c:v>
                </c:pt>
                <c:pt idx="5">
                  <c:v>4.26</c:v>
                </c:pt>
                <c:pt idx="6">
                  <c:v>#N/A</c:v>
                </c:pt>
                <c:pt idx="7">
                  <c:v>3.39</c:v>
                </c:pt>
                <c:pt idx="8">
                  <c:v>#N/A</c:v>
                </c:pt>
                <c:pt idx="9">
                  <c:v>3.15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7.75</c:v>
                </c:pt>
                <c:pt idx="2">
                  <c:v>#N/A</c:v>
                </c:pt>
                <c:pt idx="3">
                  <c:v>6.67</c:v>
                </c:pt>
                <c:pt idx="4">
                  <c:v>#N/A</c:v>
                </c:pt>
                <c:pt idx="5">
                  <c:v>6.38</c:v>
                </c:pt>
                <c:pt idx="6">
                  <c:v>#N/A</c:v>
                </c:pt>
                <c:pt idx="7">
                  <c:v>3.64</c:v>
                </c:pt>
                <c:pt idx="8">
                  <c:v>#N/A</c:v>
                </c:pt>
                <c:pt idx="9">
                  <c:v>6.38</c:v>
                </c:pt>
              </c:numCache>
            </c:numRef>
          </c:val>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6.06</c:v>
                </c:pt>
                <c:pt idx="2">
                  <c:v>#N/A</c:v>
                </c:pt>
                <c:pt idx="3">
                  <c:v>7.4</c:v>
                </c:pt>
                <c:pt idx="4">
                  <c:v>#N/A</c:v>
                </c:pt>
                <c:pt idx="5">
                  <c:v>8.39</c:v>
                </c:pt>
                <c:pt idx="6">
                  <c:v>#N/A</c:v>
                </c:pt>
                <c:pt idx="7">
                  <c:v>8.41</c:v>
                </c:pt>
                <c:pt idx="8">
                  <c:v>#N/A</c:v>
                </c:pt>
                <c:pt idx="9">
                  <c:v>8.49</c:v>
                </c:pt>
              </c:numCache>
            </c:numRef>
          </c:val>
        </c:ser>
        <c:dLbls>
          <c:showLegendKey val="0"/>
          <c:showVal val="0"/>
          <c:showCatName val="0"/>
          <c:showSerName val="0"/>
          <c:showPercent val="0"/>
          <c:showBubbleSize val="0"/>
        </c:dLbls>
        <c:gapWidth val="150"/>
        <c:overlap val="100"/>
        <c:axId val="238097240"/>
        <c:axId val="146584992"/>
      </c:barChart>
      <c:catAx>
        <c:axId val="23809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584992"/>
        <c:crosses val="autoZero"/>
        <c:auto val="1"/>
        <c:lblAlgn val="ctr"/>
        <c:lblOffset val="100"/>
        <c:tickLblSkip val="1"/>
        <c:tickMarkSkip val="1"/>
        <c:noMultiLvlLbl val="0"/>
      </c:catAx>
      <c:valAx>
        <c:axId val="14658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97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327</c:v>
                </c:pt>
                <c:pt idx="5">
                  <c:v>337</c:v>
                </c:pt>
                <c:pt idx="8">
                  <c:v>339</c:v>
                </c:pt>
                <c:pt idx="11">
                  <c:v>355</c:v>
                </c:pt>
                <c:pt idx="14">
                  <c:v>340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46</c:v>
                </c:pt>
                <c:pt idx="6">
                  <c:v>34</c:v>
                </c:pt>
                <c:pt idx="9">
                  <c:v>33</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73</c:v>
                </c:pt>
                <c:pt idx="3">
                  <c:v>78</c:v>
                </c:pt>
                <c:pt idx="6">
                  <c:v>82</c:v>
                </c:pt>
                <c:pt idx="9">
                  <c:v>78</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c:v>
                </c:pt>
                <c:pt idx="3">
                  <c:v>24</c:v>
                </c:pt>
                <c:pt idx="6">
                  <c:v>24</c:v>
                </c:pt>
                <c:pt idx="9">
                  <c:v>24</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523</c:v>
                </c:pt>
                <c:pt idx="3">
                  <c:v>466</c:v>
                </c:pt>
                <c:pt idx="6">
                  <c:v>414</c:v>
                </c:pt>
                <c:pt idx="9">
                  <c:v>421</c:v>
                </c:pt>
                <c:pt idx="12">
                  <c:v>422</c:v>
                </c:pt>
              </c:numCache>
            </c:numRef>
          </c:val>
        </c:ser>
        <c:dLbls>
          <c:showLegendKey val="0"/>
          <c:showVal val="0"/>
          <c:showCatName val="0"/>
          <c:showSerName val="0"/>
          <c:showPercent val="0"/>
          <c:showBubbleSize val="0"/>
        </c:dLbls>
        <c:gapWidth val="100"/>
        <c:overlap val="100"/>
        <c:axId val="239205832"/>
        <c:axId val="14685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348</c:v>
                </c:pt>
                <c:pt idx="2">
                  <c:v>#N/A</c:v>
                </c:pt>
                <c:pt idx="3">
                  <c:v>#N/A</c:v>
                </c:pt>
                <c:pt idx="4">
                  <c:v>277</c:v>
                </c:pt>
                <c:pt idx="5">
                  <c:v>#N/A</c:v>
                </c:pt>
                <c:pt idx="6">
                  <c:v>#N/A</c:v>
                </c:pt>
                <c:pt idx="7">
                  <c:v>215</c:v>
                </c:pt>
                <c:pt idx="8">
                  <c:v>#N/A</c:v>
                </c:pt>
                <c:pt idx="9">
                  <c:v>#N/A</c:v>
                </c:pt>
                <c:pt idx="10">
                  <c:v>201</c:v>
                </c:pt>
                <c:pt idx="11">
                  <c:v>#N/A</c:v>
                </c:pt>
                <c:pt idx="12">
                  <c:v>#N/A</c:v>
                </c:pt>
                <c:pt idx="13">
                  <c:v>218</c:v>
                </c:pt>
                <c:pt idx="14">
                  <c:v>#N/A</c:v>
                </c:pt>
              </c:numCache>
            </c:numRef>
          </c:val>
          <c:smooth val="0"/>
        </c:ser>
        <c:dLbls>
          <c:showLegendKey val="0"/>
          <c:showVal val="0"/>
          <c:showCatName val="0"/>
          <c:showSerName val="0"/>
          <c:showPercent val="0"/>
          <c:showBubbleSize val="0"/>
        </c:dLbls>
        <c:marker val="1"/>
        <c:smooth val="0"/>
        <c:axId val="239205832"/>
        <c:axId val="146852720"/>
      </c:lineChart>
      <c:catAx>
        <c:axId val="23920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52720"/>
        <c:crosses val="autoZero"/>
        <c:auto val="1"/>
        <c:lblAlgn val="ctr"/>
        <c:lblOffset val="100"/>
        <c:tickLblSkip val="1"/>
        <c:tickMarkSkip val="1"/>
        <c:noMultiLvlLbl val="0"/>
      </c:catAx>
      <c:valAx>
        <c:axId val="14685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0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3316</c:v>
                </c:pt>
                <c:pt idx="5">
                  <c:v>3320</c:v>
                </c:pt>
                <c:pt idx="8">
                  <c:v>3306</c:v>
                </c:pt>
                <c:pt idx="11">
                  <c:v>3234</c:v>
                </c:pt>
                <c:pt idx="14">
                  <c:v>3194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c:v>
                </c:pt>
                <c:pt idx="5">
                  <c:v>102</c:v>
                </c:pt>
                <c:pt idx="8">
                  <c:v>75</c:v>
                </c:pt>
                <c:pt idx="11">
                  <c:v>37</c:v>
                </c:pt>
                <c:pt idx="14">
                  <c:v>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2255</c:v>
                </c:pt>
                <c:pt idx="5">
                  <c:v>2532</c:v>
                </c:pt>
                <c:pt idx="8">
                  <c:v>2815</c:v>
                </c:pt>
                <c:pt idx="11">
                  <c:v>2815</c:v>
                </c:pt>
                <c:pt idx="14">
                  <c:v>2498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820</c:v>
                </c:pt>
                <c:pt idx="3">
                  <c:v>1015</c:v>
                </c:pt>
                <c:pt idx="6">
                  <c:v>810</c:v>
                </c:pt>
                <c:pt idx="9">
                  <c:v>779</c:v>
                </c:pt>
                <c:pt idx="12">
                  <c:v>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580</c:v>
                </c:pt>
                <c:pt idx="3">
                  <c:v>510</c:v>
                </c:pt>
                <c:pt idx="6">
                  <c:v>443</c:v>
                </c:pt>
                <c:pt idx="9">
                  <c:v>371</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339</c:v>
                </c:pt>
                <c:pt idx="3">
                  <c:v>325</c:v>
                </c:pt>
                <c:pt idx="6">
                  <c:v>311</c:v>
                </c:pt>
                <c:pt idx="9">
                  <c:v>303</c:v>
                </c:pt>
                <c:pt idx="12">
                  <c:v>286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148</c:v>
                </c:pt>
                <c:pt idx="3">
                  <c:v>105</c:v>
                </c:pt>
                <c:pt idx="6">
                  <c:v>68</c:v>
                </c:pt>
                <c:pt idx="9">
                  <c:v>46</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4261</c:v>
                </c:pt>
                <c:pt idx="3">
                  <c:v>4107</c:v>
                </c:pt>
                <c:pt idx="6">
                  <c:v>4035</c:v>
                </c:pt>
                <c:pt idx="9">
                  <c:v>3938</c:v>
                </c:pt>
                <c:pt idx="12">
                  <c:v>3830</c:v>
                </c:pt>
              </c:numCache>
            </c:numRef>
          </c:val>
        </c:ser>
        <c:dLbls>
          <c:showLegendKey val="0"/>
          <c:showVal val="0"/>
          <c:showCatName val="0"/>
          <c:showSerName val="0"/>
          <c:showPercent val="0"/>
          <c:showBubbleSize val="0"/>
        </c:dLbls>
        <c:gapWidth val="100"/>
        <c:overlap val="100"/>
        <c:axId val="149158440"/>
        <c:axId val="23424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492</c:v>
                </c:pt>
                <c:pt idx="2">
                  <c:v>#N/A</c:v>
                </c:pt>
                <c:pt idx="3">
                  <c:v>#N/A</c:v>
                </c:pt>
                <c:pt idx="4">
                  <c:v>108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9158440"/>
        <c:axId val="234245408"/>
      </c:lineChart>
      <c:catAx>
        <c:axId val="14915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245408"/>
        <c:crosses val="autoZero"/>
        <c:auto val="1"/>
        <c:lblAlgn val="ctr"/>
        <c:lblOffset val="100"/>
        <c:tickLblSkip val="1"/>
        <c:tickMarkSkip val="1"/>
        <c:noMultiLvlLbl val="0"/>
      </c:catAx>
      <c:valAx>
        <c:axId val="2342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5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{0F04753E-86A5-4E80-B984-F056146EB761}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{0BD63E27-7A84-488C-A5B2-B2A8F9A05ED4}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{0AF7CCF8-133E-46E3-96E3-F97A79D73D1D}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{85C08CD8-4E49-46AD-9E4A-B16C2BFA988F}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{9E7B15EA-7831-4B95-92D7-5DDE5FEA7261}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{14C49B36-93D6-4A7B-9475-8B19A4136A23}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{73A369DD-81F4-48F7-B9D3-29BD30C09952}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{842582B7-1ABE-49D3-A759-CD92333C9A49}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{17207DE2-80DE-44FC-8939-46008B899015}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{0CC1389B-06D5-475A-B0A2-B5F924FCC5F8}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7876408"/>
        <c:axId val="241738992"/>
      </c:scatterChart>
      <c:valAx>
        <c:axId val="237876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738992"/>
        <c:crosses val="autoZero"/>
        <c:crossBetween val="midCat"/>
      </c:valAx>
      <c:valAx>
        <c:axId val="241738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76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{3DA0B859-3A07-4956-8757-470797BC05F3}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{029D4D0F-DA3B-4372-9BFE-697C9AD30F8C}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{DF27F79A-9677-4280-88E0-8723E49C4094}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{F5971740-9E79-4E14-9A03-4488FBA7249D}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{E162B360-FDB5-430B-9699-415A71A119CF}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11.3</c:v>
                </c:pt>
                <c:pt idx="2">
                  <c:v>9.6999999999999993</c:v>
                </c:pt>
                <c:pt idx="3">
                  <c:v>8</c:v>
                </c:pt>
                <c:pt idx="4">
                  <c:v>7.2</c:v>
                </c:pt>
              </c:numCache>
            </c:numRef>
          </c:xVal>
          <c:yVal>
            <c:numRef>
              <c:f>公会計指標分析・財政指標組合せ分析表!$K$73:$O$73</c:f>
              <c:numCache>
                <c:formatCode>#,##0.0;"▲ "#,##0.0</c:formatCode>
                <c:ptCount val="5"/>
                <c:pt idx="0">
                  <c:v>17</c:v>
                </c:pt>
                <c:pt idx="1">
                  <c:v>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{F3917F26-F88A-4529-A22E-91DA932B73FB}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{C771573E-7F26-4CEA-875A-28AAF69EFB59}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{25C0312B-3D0D-4EA9-BC54-0EC4CE4BFD4B}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{903A22EC-7843-48C3-B856-94FCF679810E}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{FCA2433A-8076-486F-8EE3-00EEA18BBBDA}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232311392"/>
        <c:axId val="149892608"/>
      </c:scatterChart>
      <c:valAx>
        <c:axId val="232311392"/>
        <c:scaling>
          <c:orientation val="minMax"/>
          <c:max val="12.9"/>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892608"/>
        <c:crosses val="autoZero"/>
        <c:crossBetween val="midCat"/>
      </c:valAx>
      <c:valAx>
        <c:axId val="149892608"/>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11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償還のピークを過ぎ地方債の現在高が減少傾向にあり、基金の積立金が増加したことにより、将来負担比率の分子が減少する傾向にある。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人口の減少や高い高齢化率（</a:t>
          </a:r>
          <a:r>
            <a:rPr kumimoji="1" lang="en-US" altLang="ja-JP" sz="1300">
              <a:solidFill>
                <a:schemeClr val="dk1"/>
              </a:solidFill>
              <a:effectLst/>
              <a:latin typeface="+mn-lt"/>
              <a:ea typeface="+mn-ea"/>
              <a:cs typeface="+mn-cs"/>
            </a:rPr>
            <a:t>H22</a:t>
          </a:r>
          <a:r>
            <a:rPr kumimoji="1" lang="ja-JP" altLang="ja-JP" sz="1300">
              <a:solidFill>
                <a:schemeClr val="dk1"/>
              </a:solidFill>
              <a:effectLst/>
              <a:latin typeface="+mn-lt"/>
              <a:ea typeface="+mn-ea"/>
              <a:cs typeface="+mn-cs"/>
            </a:rPr>
            <a:t>国調</a:t>
          </a:r>
          <a:r>
            <a:rPr kumimoji="1" lang="en-US" altLang="ja-JP" sz="1300">
              <a:solidFill>
                <a:schemeClr val="dk1"/>
              </a:solidFill>
              <a:effectLst/>
              <a:latin typeface="+mn-lt"/>
              <a:ea typeface="+mn-ea"/>
              <a:cs typeface="+mn-cs"/>
            </a:rPr>
            <a:t>25.6</a:t>
          </a:r>
          <a:r>
            <a:rPr kumimoji="1" lang="ja-JP" altLang="ja-JP" sz="1300">
              <a:solidFill>
                <a:schemeClr val="dk1"/>
              </a:solidFill>
              <a:effectLst/>
              <a:latin typeface="+mn-lt"/>
              <a:ea typeface="+mn-ea"/>
              <a:cs typeface="+mn-cs"/>
            </a:rPr>
            <a:t>％）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71" name="直線コネクタ 70"/>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115358</xdr:rowOff>
    </xdr:to>
    <xdr:cxnSp macro="">
      <xdr:nvCxnSpPr>
        <xdr:cNvPr id="74" name="直線コネクタ 73"/>
        <xdr:cNvCxnSpPr/>
      </xdr:nvCxnSpPr>
      <xdr:spPr>
        <a:xfrm>
          <a:off x="3225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105304</xdr:rowOff>
    </xdr:to>
    <xdr:cxnSp macro="">
      <xdr:nvCxnSpPr>
        <xdr:cNvPr id="77" name="直線コネクタ 76"/>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105304</xdr:rowOff>
    </xdr:to>
    <xdr:cxnSp macro="">
      <xdr:nvCxnSpPr>
        <xdr:cNvPr id="80" name="直線コネクタ 79"/>
        <xdr:cNvCxnSpPr/>
      </xdr:nvCxnSpPr>
      <xdr:spPr>
        <a:xfrm>
          <a:off x="1447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90" name="円/楕円 89"/>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91"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92" name="円/楕円 91"/>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3" name="テキスト ボックス 92"/>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54504</xdr:rowOff>
    </xdr:from>
    <xdr:to>
      <xdr:col>3</xdr:col>
      <xdr:colOff>330200</xdr:colOff>
      <xdr:row>43</xdr:row>
      <xdr:rowOff>156104</xdr:rowOff>
    </xdr:to>
    <xdr:sp macro="" textlink="">
      <xdr:nvSpPr>
        <xdr:cNvPr id="96" name="円/楕円 95"/>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140881</xdr:rowOff>
    </xdr:from>
    <xdr:ext cx="762000" cy="259045"/>
    <xdr:sp macro="" textlink="">
      <xdr:nvSpPr>
        <xdr:cNvPr id="97" name="テキスト ボックス 96"/>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8" name="円/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類似団体平均を上回っている。ＰＤＣＡサイクルに基づき事務事業の見直しを進め、優先度を厳しく点検し、優先度の低い事業について計画的に廃止・縮小を進め、経常経費の削減を図る。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60537</xdr:rowOff>
    </xdr:to>
    <xdr:cxnSp macro="">
      <xdr:nvCxnSpPr>
        <xdr:cNvPr id="134" name="直線コネクタ 133"/>
        <xdr:cNvCxnSpPr/>
      </xdr:nvCxnSpPr>
      <xdr:spPr>
        <a:xfrm>
          <a:off x="4114800" y="1067032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99271</xdr:rowOff>
    </xdr:from>
    <xdr:to>
      <xdr:col>6</xdr:col>
      <xdr:colOff>0</xdr:colOff>
      <xdr:row>62</xdr:row>
      <xdr:rowOff>40429</xdr:rowOff>
    </xdr:to>
    <xdr:cxnSp macro="">
      <xdr:nvCxnSpPr>
        <xdr:cNvPr id="137" name="直線コネクタ 136"/>
        <xdr:cNvCxnSpPr/>
      </xdr:nvCxnSpPr>
      <xdr:spPr>
        <a:xfrm>
          <a:off x="3225800" y="105577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62</xdr:row>
      <xdr:rowOff>52494</xdr:rowOff>
    </xdr:to>
    <xdr:cxnSp macro="">
      <xdr:nvCxnSpPr>
        <xdr:cNvPr id="140" name="直線コネクタ 139"/>
        <xdr:cNvCxnSpPr/>
      </xdr:nvCxnSpPr>
      <xdr:spPr>
        <a:xfrm flipV="1">
          <a:off x="2336800" y="1055772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35789</xdr:rowOff>
    </xdr:from>
    <xdr:ext cx="762000" cy="259045"/>
    <xdr:sp macro="" textlink="">
      <xdr:nvSpPr>
        <xdr:cNvPr id="142" name="テキスト ボックス 141"/>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52494</xdr:rowOff>
    </xdr:to>
    <xdr:cxnSp macro="">
      <xdr:nvCxnSpPr>
        <xdr:cNvPr id="143" name="直線コネクタ 142"/>
        <xdr:cNvCxnSpPr/>
      </xdr:nvCxnSpPr>
      <xdr:spPr>
        <a:xfrm>
          <a:off x="1447800" y="1068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3" name="円/楕円 152"/>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153264</xdr:rowOff>
    </xdr:from>
    <xdr:ext cx="762000" cy="259045"/>
    <xdr:sp macro="" textlink="">
      <xdr:nvSpPr>
        <xdr:cNvPr id="154"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161079</xdr:rowOff>
    </xdr:from>
    <xdr:to>
      <xdr:col>6</xdr:col>
      <xdr:colOff>50800</xdr:colOff>
      <xdr:row>62</xdr:row>
      <xdr:rowOff>91229</xdr:rowOff>
    </xdr:to>
    <xdr:sp macro="" textlink="">
      <xdr:nvSpPr>
        <xdr:cNvPr id="155" name="円/楕円 154"/>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56" name="テキスト ボックス 155"/>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7" name="円/楕円 156"/>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160248</xdr:rowOff>
    </xdr:from>
    <xdr:ext cx="762000" cy="259045"/>
    <xdr:sp macro="" textlink="">
      <xdr:nvSpPr>
        <xdr:cNvPr id="158" name="テキスト ボックス 157"/>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9" name="円/楕円 158"/>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88071</xdr:rowOff>
    </xdr:from>
    <xdr:ext cx="762000" cy="259045"/>
    <xdr:sp macro="" textlink="">
      <xdr:nvSpPr>
        <xdr:cNvPr id="160" name="テキスト ボックス 159"/>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61" name="円/楕円 160"/>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88071</xdr:rowOff>
    </xdr:from>
    <xdr:ext cx="762000" cy="259045"/>
    <xdr:sp macro="" textlink="">
      <xdr:nvSpPr>
        <xdr:cNvPr id="162" name="テキスト ボックス 161"/>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144839</xdr:rowOff>
    </xdr:from>
    <xdr:to>
      <xdr:col>7</xdr:col>
      <xdr:colOff>152400</xdr:colOff>
      <xdr:row>82</xdr:row>
      <xdr:rowOff>12198</xdr:rowOff>
    </xdr:to>
    <xdr:cxnSp macro="">
      <xdr:nvCxnSpPr>
        <xdr:cNvPr id="196" name="直線コネクタ 195"/>
        <xdr:cNvCxnSpPr/>
      </xdr:nvCxnSpPr>
      <xdr:spPr>
        <a:xfrm>
          <a:off x="4114800" y="14032289"/>
          <a:ext cx="838200" cy="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124631</xdr:rowOff>
    </xdr:from>
    <xdr:to>
      <xdr:col>6</xdr:col>
      <xdr:colOff>0</xdr:colOff>
      <xdr:row>81</xdr:row>
      <xdr:rowOff>144839</xdr:rowOff>
    </xdr:to>
    <xdr:cxnSp macro="">
      <xdr:nvCxnSpPr>
        <xdr:cNvPr id="199" name="直線コネクタ 198"/>
        <xdr:cNvCxnSpPr/>
      </xdr:nvCxnSpPr>
      <xdr:spPr>
        <a:xfrm>
          <a:off x="3225800" y="1401208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124631</xdr:rowOff>
    </xdr:from>
    <xdr:to>
      <xdr:col>4</xdr:col>
      <xdr:colOff>482600</xdr:colOff>
      <xdr:row>81</xdr:row>
      <xdr:rowOff>130809</xdr:rowOff>
    </xdr:to>
    <xdr:cxnSp macro="">
      <xdr:nvCxnSpPr>
        <xdr:cNvPr id="202" name="直線コネクタ 201"/>
        <xdr:cNvCxnSpPr/>
      </xdr:nvCxnSpPr>
      <xdr:spPr>
        <a:xfrm flipV="1">
          <a:off x="2336800" y="1401208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128183</xdr:rowOff>
    </xdr:from>
    <xdr:to>
      <xdr:col>3</xdr:col>
      <xdr:colOff>279400</xdr:colOff>
      <xdr:row>81</xdr:row>
      <xdr:rowOff>130809</xdr:rowOff>
    </xdr:to>
    <xdr:cxnSp macro="">
      <xdr:nvCxnSpPr>
        <xdr:cNvPr id="205" name="直線コネクタ 204"/>
        <xdr:cNvCxnSpPr/>
      </xdr:nvCxnSpPr>
      <xdr:spPr>
        <a:xfrm>
          <a:off x="1447800" y="14015633"/>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132848</xdr:rowOff>
    </xdr:from>
    <xdr:to>
      <xdr:col>7</xdr:col>
      <xdr:colOff>203200</xdr:colOff>
      <xdr:row>82</xdr:row>
      <xdr:rowOff>62998</xdr:rowOff>
    </xdr:to>
    <xdr:sp macro="" textlink="">
      <xdr:nvSpPr>
        <xdr:cNvPr id="215" name="円/楕円 214"/>
        <xdr:cNvSpPr/>
      </xdr:nvSpPr>
      <xdr:spPr>
        <a:xfrm>
          <a:off x="4902200" y="140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54125</xdr:rowOff>
    </xdr:from>
    <xdr:ext cx="762000" cy="259045"/>
    <xdr:sp macro="" textlink="">
      <xdr:nvSpPr>
        <xdr:cNvPr id="216" name="人件費・物件費等の状況該当値テキスト"/>
        <xdr:cNvSpPr txBox="1"/>
      </xdr:nvSpPr>
      <xdr:spPr>
        <a:xfrm>
          <a:off x="5041900" y="13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94039</xdr:rowOff>
    </xdr:from>
    <xdr:to>
      <xdr:col>6</xdr:col>
      <xdr:colOff>50800</xdr:colOff>
      <xdr:row>82</xdr:row>
      <xdr:rowOff>24189</xdr:rowOff>
    </xdr:to>
    <xdr:sp macro="" textlink="">
      <xdr:nvSpPr>
        <xdr:cNvPr id="217" name="円/楕円 216"/>
        <xdr:cNvSpPr/>
      </xdr:nvSpPr>
      <xdr:spPr>
        <a:xfrm>
          <a:off x="4064000" y="139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34366</xdr:rowOff>
    </xdr:from>
    <xdr:ext cx="736600" cy="259045"/>
    <xdr:sp macro="" textlink="">
      <xdr:nvSpPr>
        <xdr:cNvPr id="218" name="テキスト ボックス 217"/>
        <xdr:cNvSpPr txBox="1"/>
      </xdr:nvSpPr>
      <xdr:spPr>
        <a:xfrm>
          <a:off x="3733800" y="1375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73831</xdr:rowOff>
    </xdr:from>
    <xdr:to>
      <xdr:col>4</xdr:col>
      <xdr:colOff>533400</xdr:colOff>
      <xdr:row>82</xdr:row>
      <xdr:rowOff>3981</xdr:rowOff>
    </xdr:to>
    <xdr:sp macro="" textlink="">
      <xdr:nvSpPr>
        <xdr:cNvPr id="219" name="円/楕円 218"/>
        <xdr:cNvSpPr/>
      </xdr:nvSpPr>
      <xdr:spPr>
        <a:xfrm>
          <a:off x="3175000" y="139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14158</xdr:rowOff>
    </xdr:from>
    <xdr:ext cx="762000" cy="259045"/>
    <xdr:sp macro="" textlink="">
      <xdr:nvSpPr>
        <xdr:cNvPr id="220" name="テキスト ボックス 219"/>
        <xdr:cNvSpPr txBox="1"/>
      </xdr:nvSpPr>
      <xdr:spPr>
        <a:xfrm>
          <a:off x="2844800" y="1373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80009</xdr:rowOff>
    </xdr:from>
    <xdr:to>
      <xdr:col>3</xdr:col>
      <xdr:colOff>330200</xdr:colOff>
      <xdr:row>82</xdr:row>
      <xdr:rowOff>10159</xdr:rowOff>
    </xdr:to>
    <xdr:sp macro="" textlink="">
      <xdr:nvSpPr>
        <xdr:cNvPr id="221" name="円/楕円 220"/>
        <xdr:cNvSpPr/>
      </xdr:nvSpPr>
      <xdr:spPr>
        <a:xfrm>
          <a:off x="2286000" y="139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20336</xdr:rowOff>
    </xdr:from>
    <xdr:ext cx="762000" cy="259045"/>
    <xdr:sp macro="" textlink="">
      <xdr:nvSpPr>
        <xdr:cNvPr id="222" name="テキスト ボックス 221"/>
        <xdr:cNvSpPr txBox="1"/>
      </xdr:nvSpPr>
      <xdr:spPr>
        <a:xfrm>
          <a:off x="1955800" y="1373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77383</xdr:rowOff>
    </xdr:from>
    <xdr:to>
      <xdr:col>2</xdr:col>
      <xdr:colOff>127000</xdr:colOff>
      <xdr:row>82</xdr:row>
      <xdr:rowOff>7533</xdr:rowOff>
    </xdr:to>
    <xdr:sp macro="" textlink="">
      <xdr:nvSpPr>
        <xdr:cNvPr id="223" name="円/楕円 222"/>
        <xdr:cNvSpPr/>
      </xdr:nvSpPr>
      <xdr:spPr>
        <a:xfrm>
          <a:off x="1397000" y="139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17710</xdr:rowOff>
    </xdr:from>
    <xdr:ext cx="762000" cy="259045"/>
    <xdr:sp macro="" textlink="">
      <xdr:nvSpPr>
        <xdr:cNvPr id="224" name="テキスト ボックス 223"/>
        <xdr:cNvSpPr txBox="1"/>
      </xdr:nvSpPr>
      <xdr:spPr>
        <a:xfrm>
          <a:off x="1066800" y="1373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以前から行っていた給与の適正化や定員管理により類似団体平均を下回っている。今後は年功的な要素が強い給料表の構造を見直し、職務・職責に応じた構造への転換を図り、引き続き縮減に努める。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17526</xdr:rowOff>
    </xdr:from>
    <xdr:to>
      <xdr:col>24</xdr:col>
      <xdr:colOff>558800</xdr:colOff>
      <xdr:row>84</xdr:row>
      <xdr:rowOff>48768</xdr:rowOff>
    </xdr:to>
    <xdr:cxnSp macro="">
      <xdr:nvCxnSpPr>
        <xdr:cNvPr id="256" name="直線コネクタ 255"/>
        <xdr:cNvCxnSpPr/>
      </xdr:nvCxnSpPr>
      <xdr:spPr>
        <a:xfrm>
          <a:off x="16179800" y="1424787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121413</xdr:rowOff>
    </xdr:from>
    <xdr:to>
      <xdr:col>23</xdr:col>
      <xdr:colOff>406400</xdr:colOff>
      <xdr:row>83</xdr:row>
      <xdr:rowOff>17526</xdr:rowOff>
    </xdr:to>
    <xdr:cxnSp macro="">
      <xdr:nvCxnSpPr>
        <xdr:cNvPr id="259" name="直線コネクタ 258"/>
        <xdr:cNvCxnSpPr/>
      </xdr:nvCxnSpPr>
      <xdr:spPr>
        <a:xfrm>
          <a:off x="15290800" y="14180313"/>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60" name="フローチャート : 判断 259"/>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7129</xdr:rowOff>
    </xdr:from>
    <xdr:ext cx="736600" cy="259045"/>
    <xdr:sp macro="" textlink="">
      <xdr:nvSpPr>
        <xdr:cNvPr id="261" name="テキスト ボックス 260"/>
        <xdr:cNvSpPr txBox="1"/>
      </xdr:nvSpPr>
      <xdr:spPr>
        <a:xfrm>
          <a:off x="15798800" y="1440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121413</xdr:rowOff>
    </xdr:from>
    <xdr:to>
      <xdr:col>22</xdr:col>
      <xdr:colOff>203200</xdr:colOff>
      <xdr:row>86</xdr:row>
      <xdr:rowOff>140208</xdr:rowOff>
    </xdr:to>
    <xdr:cxnSp macro="">
      <xdr:nvCxnSpPr>
        <xdr:cNvPr id="262" name="直線コネクタ 261"/>
        <xdr:cNvCxnSpPr/>
      </xdr:nvCxnSpPr>
      <xdr:spPr>
        <a:xfrm flipV="1">
          <a:off x="14401800" y="14180313"/>
          <a:ext cx="889000" cy="7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3" name="フローチャート : 判断 262"/>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7129</xdr:rowOff>
    </xdr:from>
    <xdr:ext cx="762000" cy="259045"/>
    <xdr:sp macro="" textlink="">
      <xdr:nvSpPr>
        <xdr:cNvPr id="264" name="テキスト ボックス 263"/>
        <xdr:cNvSpPr txBox="1"/>
      </xdr:nvSpPr>
      <xdr:spPr>
        <a:xfrm>
          <a:off x="14909800" y="144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140208</xdr:rowOff>
    </xdr:from>
    <xdr:to>
      <xdr:col>21</xdr:col>
      <xdr:colOff>0</xdr:colOff>
      <xdr:row>88</xdr:row>
      <xdr:rowOff>154432</xdr:rowOff>
    </xdr:to>
    <xdr:cxnSp macro="">
      <xdr:nvCxnSpPr>
        <xdr:cNvPr id="265" name="直線コネクタ 264"/>
        <xdr:cNvCxnSpPr/>
      </xdr:nvCxnSpPr>
      <xdr:spPr>
        <a:xfrm flipV="1">
          <a:off x="13512800" y="14884908"/>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130302</xdr:rowOff>
    </xdr:from>
    <xdr:to>
      <xdr:col>21</xdr:col>
      <xdr:colOff>50800</xdr:colOff>
      <xdr:row>88</xdr:row>
      <xdr:rowOff>60452</xdr:rowOff>
    </xdr:to>
    <xdr:sp macro="" textlink="">
      <xdr:nvSpPr>
        <xdr:cNvPr id="266" name="フローチャート : 判断 265"/>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67" name="テキスト ボックス 266"/>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8" name="フローチャート : 判断 267"/>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9" name="テキスト ボックス 268"/>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5" name="円/楕円 274"/>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6"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138176</xdr:rowOff>
    </xdr:from>
    <xdr:to>
      <xdr:col>23</xdr:col>
      <xdr:colOff>457200</xdr:colOff>
      <xdr:row>83</xdr:row>
      <xdr:rowOff>68326</xdr:rowOff>
    </xdr:to>
    <xdr:sp macro="" textlink="">
      <xdr:nvSpPr>
        <xdr:cNvPr id="277" name="円/楕円 276"/>
        <xdr:cNvSpPr/>
      </xdr:nvSpPr>
      <xdr:spPr>
        <a:xfrm>
          <a:off x="16129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78503</xdr:rowOff>
    </xdr:from>
    <xdr:ext cx="736600" cy="259045"/>
    <xdr:sp macro="" textlink="">
      <xdr:nvSpPr>
        <xdr:cNvPr id="278" name="テキスト ボックス 277"/>
        <xdr:cNvSpPr txBox="1"/>
      </xdr:nvSpPr>
      <xdr:spPr>
        <a:xfrm>
          <a:off x="15798800" y="1396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70613</xdr:rowOff>
    </xdr:from>
    <xdr:to>
      <xdr:col>22</xdr:col>
      <xdr:colOff>254000</xdr:colOff>
      <xdr:row>83</xdr:row>
      <xdr:rowOff>763</xdr:rowOff>
    </xdr:to>
    <xdr:sp macro="" textlink="">
      <xdr:nvSpPr>
        <xdr:cNvPr id="279" name="円/楕円 278"/>
        <xdr:cNvSpPr/>
      </xdr:nvSpPr>
      <xdr:spPr>
        <a:xfrm>
          <a:off x="15240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80" name="テキスト ボックス 279"/>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89408</xdr:rowOff>
    </xdr:from>
    <xdr:to>
      <xdr:col>21</xdr:col>
      <xdr:colOff>50800</xdr:colOff>
      <xdr:row>87</xdr:row>
      <xdr:rowOff>19558</xdr:rowOff>
    </xdr:to>
    <xdr:sp macro="" textlink="">
      <xdr:nvSpPr>
        <xdr:cNvPr id="281" name="円/楕円 280"/>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29735</xdr:rowOff>
    </xdr:from>
    <xdr:ext cx="762000" cy="259045"/>
    <xdr:sp macro="" textlink="">
      <xdr:nvSpPr>
        <xdr:cNvPr id="282" name="テキスト ボックス 281"/>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3" name="円/楕円 282"/>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4" name="テキスト ボックス 283"/>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143764</xdr:rowOff>
    </xdr:from>
    <xdr:to>
      <xdr:col>24</xdr:col>
      <xdr:colOff>558800</xdr:colOff>
      <xdr:row>59</xdr:row>
      <xdr:rowOff>151003</xdr:rowOff>
    </xdr:to>
    <xdr:cxnSp macro="">
      <xdr:nvCxnSpPr>
        <xdr:cNvPr id="319" name="直線コネクタ 318"/>
        <xdr:cNvCxnSpPr/>
      </xdr:nvCxnSpPr>
      <xdr:spPr>
        <a:xfrm>
          <a:off x="16179800" y="1025931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99526</xdr:rowOff>
    </xdr:from>
    <xdr:to>
      <xdr:col>23</xdr:col>
      <xdr:colOff>406400</xdr:colOff>
      <xdr:row>59</xdr:row>
      <xdr:rowOff>143764</xdr:rowOff>
    </xdr:to>
    <xdr:cxnSp macro="">
      <xdr:nvCxnSpPr>
        <xdr:cNvPr id="322" name="直線コネクタ 321"/>
        <xdr:cNvCxnSpPr/>
      </xdr:nvCxnSpPr>
      <xdr:spPr>
        <a:xfrm>
          <a:off x="15290800" y="1021507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4" name="テキスト ボックス 323"/>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89069</xdr:rowOff>
    </xdr:from>
    <xdr:to>
      <xdr:col>22</xdr:col>
      <xdr:colOff>203200</xdr:colOff>
      <xdr:row>59</xdr:row>
      <xdr:rowOff>99526</xdr:rowOff>
    </xdr:to>
    <xdr:cxnSp macro="">
      <xdr:nvCxnSpPr>
        <xdr:cNvPr id="325" name="直線コネクタ 324"/>
        <xdr:cNvCxnSpPr/>
      </xdr:nvCxnSpPr>
      <xdr:spPr>
        <a:xfrm>
          <a:off x="14401800" y="1020461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7" name="テキスト ボックス 326"/>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89069</xdr:rowOff>
    </xdr:from>
    <xdr:to>
      <xdr:col>21</xdr:col>
      <xdr:colOff>0</xdr:colOff>
      <xdr:row>59</xdr:row>
      <xdr:rowOff>93895</xdr:rowOff>
    </xdr:to>
    <xdr:cxnSp macro="">
      <xdr:nvCxnSpPr>
        <xdr:cNvPr id="328" name="直線コネクタ 327"/>
        <xdr:cNvCxnSpPr/>
      </xdr:nvCxnSpPr>
      <xdr:spPr>
        <a:xfrm flipV="1">
          <a:off x="13512800" y="102046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0" name="テキスト ボックス 329"/>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2" name="テキスト ボックス 331"/>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100203</xdr:rowOff>
    </xdr:from>
    <xdr:to>
      <xdr:col>24</xdr:col>
      <xdr:colOff>609600</xdr:colOff>
      <xdr:row>60</xdr:row>
      <xdr:rowOff>30353</xdr:rowOff>
    </xdr:to>
    <xdr:sp macro="" textlink="">
      <xdr:nvSpPr>
        <xdr:cNvPr id="338" name="円/楕円 337"/>
        <xdr:cNvSpPr/>
      </xdr:nvSpPr>
      <xdr:spPr>
        <a:xfrm>
          <a:off x="169672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116730</xdr:rowOff>
    </xdr:from>
    <xdr:ext cx="762000" cy="259045"/>
    <xdr:sp macro="" textlink="">
      <xdr:nvSpPr>
        <xdr:cNvPr id="339" name="定員管理の状況該当値テキスト"/>
        <xdr:cNvSpPr txBox="1"/>
      </xdr:nvSpPr>
      <xdr:spPr>
        <a:xfrm>
          <a:off x="17106900" y="1006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92964</xdr:rowOff>
    </xdr:from>
    <xdr:to>
      <xdr:col>23</xdr:col>
      <xdr:colOff>457200</xdr:colOff>
      <xdr:row>60</xdr:row>
      <xdr:rowOff>23114</xdr:rowOff>
    </xdr:to>
    <xdr:sp macro="" textlink="">
      <xdr:nvSpPr>
        <xdr:cNvPr id="340" name="円/楕円 339"/>
        <xdr:cNvSpPr/>
      </xdr:nvSpPr>
      <xdr:spPr>
        <a:xfrm>
          <a:off x="16129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33291</xdr:rowOff>
    </xdr:from>
    <xdr:ext cx="736600" cy="259045"/>
    <xdr:sp macro="" textlink="">
      <xdr:nvSpPr>
        <xdr:cNvPr id="341" name="テキスト ボックス 340"/>
        <xdr:cNvSpPr txBox="1"/>
      </xdr:nvSpPr>
      <xdr:spPr>
        <a:xfrm>
          <a:off x="15798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48726</xdr:rowOff>
    </xdr:from>
    <xdr:to>
      <xdr:col>22</xdr:col>
      <xdr:colOff>254000</xdr:colOff>
      <xdr:row>59</xdr:row>
      <xdr:rowOff>150326</xdr:rowOff>
    </xdr:to>
    <xdr:sp macro="" textlink="">
      <xdr:nvSpPr>
        <xdr:cNvPr id="342" name="円/楕円 341"/>
        <xdr:cNvSpPr/>
      </xdr:nvSpPr>
      <xdr:spPr>
        <a:xfrm>
          <a:off x="15240000" y="101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160503</xdr:rowOff>
    </xdr:from>
    <xdr:ext cx="762000" cy="259045"/>
    <xdr:sp macro="" textlink="">
      <xdr:nvSpPr>
        <xdr:cNvPr id="343" name="テキスト ボックス 342"/>
        <xdr:cNvSpPr txBox="1"/>
      </xdr:nvSpPr>
      <xdr:spPr>
        <a:xfrm>
          <a:off x="14909800" y="99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38269</xdr:rowOff>
    </xdr:from>
    <xdr:to>
      <xdr:col>21</xdr:col>
      <xdr:colOff>50800</xdr:colOff>
      <xdr:row>59</xdr:row>
      <xdr:rowOff>139869</xdr:rowOff>
    </xdr:to>
    <xdr:sp macro="" textlink="">
      <xdr:nvSpPr>
        <xdr:cNvPr id="344" name="円/楕円 343"/>
        <xdr:cNvSpPr/>
      </xdr:nvSpPr>
      <xdr:spPr>
        <a:xfrm>
          <a:off x="14351000" y="101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150046</xdr:rowOff>
    </xdr:from>
    <xdr:ext cx="762000" cy="259045"/>
    <xdr:sp macro="" textlink="">
      <xdr:nvSpPr>
        <xdr:cNvPr id="345" name="テキスト ボックス 344"/>
        <xdr:cNvSpPr txBox="1"/>
      </xdr:nvSpPr>
      <xdr:spPr>
        <a:xfrm>
          <a:off x="14020800" y="99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43095</xdr:rowOff>
    </xdr:from>
    <xdr:to>
      <xdr:col>19</xdr:col>
      <xdr:colOff>533400</xdr:colOff>
      <xdr:row>59</xdr:row>
      <xdr:rowOff>144695</xdr:rowOff>
    </xdr:to>
    <xdr:sp macro="" textlink="">
      <xdr:nvSpPr>
        <xdr:cNvPr id="346" name="円/楕円 345"/>
        <xdr:cNvSpPr/>
      </xdr:nvSpPr>
      <xdr:spPr>
        <a:xfrm>
          <a:off x="134620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154872</xdr:rowOff>
    </xdr:from>
    <xdr:ext cx="762000" cy="259045"/>
    <xdr:sp macro="" textlink="">
      <xdr:nvSpPr>
        <xdr:cNvPr id="347" name="テキスト ボックス 346"/>
        <xdr:cNvSpPr txBox="1"/>
      </xdr:nvSpPr>
      <xdr:spPr>
        <a:xfrm>
          <a:off x="13131800" y="99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の大型事業に係る起債の元利償還金が比較的高い水準で推移している事により類似団体平均を上回っていたが、今後控えている大規模な事業計画の整理・縮小を図るなど事業実施を見直し、適量・適切な事業実施により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39</xdr:row>
      <xdr:rowOff>11188</xdr:rowOff>
    </xdr:to>
    <xdr:cxnSp macro="">
      <xdr:nvCxnSpPr>
        <xdr:cNvPr id="384" name="直線コネクタ 383"/>
        <xdr:cNvCxnSpPr/>
      </xdr:nvCxnSpPr>
      <xdr:spPr>
        <a:xfrm flipV="1">
          <a:off x="16179800" y="660581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11188</xdr:rowOff>
    </xdr:from>
    <xdr:to>
      <xdr:col>23</xdr:col>
      <xdr:colOff>406400</xdr:colOff>
      <xdr:row>40</xdr:row>
      <xdr:rowOff>35076</xdr:rowOff>
    </xdr:to>
    <xdr:cxnSp macro="">
      <xdr:nvCxnSpPr>
        <xdr:cNvPr id="387" name="直線コネクタ 386"/>
        <xdr:cNvCxnSpPr/>
      </xdr:nvCxnSpPr>
      <xdr:spPr>
        <a:xfrm flipV="1">
          <a:off x="15290800" y="66977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88" name="フローチャート :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41</xdr:row>
      <xdr:rowOff>47474</xdr:rowOff>
    </xdr:to>
    <xdr:cxnSp macro="">
      <xdr:nvCxnSpPr>
        <xdr:cNvPr id="390" name="直線コネクタ 389"/>
        <xdr:cNvCxnSpPr/>
      </xdr:nvCxnSpPr>
      <xdr:spPr>
        <a:xfrm flipV="1">
          <a:off x="14401800" y="68930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1" name="フローチャート : 判断 390"/>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2" name="テキスト ボックス 391"/>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42</xdr:row>
      <xdr:rowOff>25400</xdr:rowOff>
    </xdr:to>
    <xdr:cxnSp macro="">
      <xdr:nvCxnSpPr>
        <xdr:cNvPr id="393" name="直線コネクタ 392"/>
        <xdr:cNvCxnSpPr/>
      </xdr:nvCxnSpPr>
      <xdr:spPr>
        <a:xfrm flipV="1">
          <a:off x="13512800" y="70769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4" name="フローチャート : 判断 393"/>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5" name="テキスト ボックス 394"/>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6" name="フローチャート : 判断 395"/>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397" name="テキスト ボックス 396"/>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3" name="円/楕円 402"/>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404"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131838</xdr:rowOff>
    </xdr:from>
    <xdr:to>
      <xdr:col>23</xdr:col>
      <xdr:colOff>457200</xdr:colOff>
      <xdr:row>39</xdr:row>
      <xdr:rowOff>61988</xdr:rowOff>
    </xdr:to>
    <xdr:sp macro="" textlink="">
      <xdr:nvSpPr>
        <xdr:cNvPr id="405" name="円/楕円 404"/>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72165</xdr:rowOff>
    </xdr:from>
    <xdr:ext cx="736600" cy="259045"/>
    <xdr:sp macro="" textlink="">
      <xdr:nvSpPr>
        <xdr:cNvPr id="406" name="テキスト ボックス 405"/>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07" name="円/楕円 406"/>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08" name="テキスト ボックス 407"/>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168124</xdr:rowOff>
    </xdr:from>
    <xdr:to>
      <xdr:col>21</xdr:col>
      <xdr:colOff>50800</xdr:colOff>
      <xdr:row>41</xdr:row>
      <xdr:rowOff>98274</xdr:rowOff>
    </xdr:to>
    <xdr:sp macro="" textlink="">
      <xdr:nvSpPr>
        <xdr:cNvPr id="409" name="円/楕円 408"/>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83051</xdr:rowOff>
    </xdr:from>
    <xdr:ext cx="762000" cy="259045"/>
    <xdr:sp macro="" textlink="">
      <xdr:nvSpPr>
        <xdr:cNvPr id="410" name="テキスト ボックス 409"/>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1" name="円/楕円 41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2" name="テキスト ボックス 41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下回っており、主な要因としては、地方債残高の減少や財政調整基金等の積立による充当可能基金の増額等が挙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126879</xdr:rowOff>
    </xdr:from>
    <xdr:to>
      <xdr:col>21</xdr:col>
      <xdr:colOff>0</xdr:colOff>
      <xdr:row>14</xdr:row>
      <xdr:rowOff>108252</xdr:rowOff>
    </xdr:to>
    <xdr:cxnSp macro="">
      <xdr:nvCxnSpPr>
        <xdr:cNvPr id="448" name="直線コネクタ 447"/>
        <xdr:cNvCxnSpPr/>
      </xdr:nvCxnSpPr>
      <xdr:spPr>
        <a:xfrm flipV="1">
          <a:off x="13512800" y="2355729"/>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9"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1" name="フローチャート : 判断 450"/>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2" name="テキスト ボックス 451"/>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53" name="フローチャート : 判断 452"/>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4" name="テキスト ボックス 453"/>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5" name="フローチャート : 判断 454"/>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114861</xdr:rowOff>
    </xdr:from>
    <xdr:ext cx="762000" cy="259045"/>
    <xdr:sp macro="" textlink="">
      <xdr:nvSpPr>
        <xdr:cNvPr id="456" name="テキスト ボックス 455"/>
        <xdr:cNvSpPr txBox="1"/>
      </xdr:nvSpPr>
      <xdr:spPr>
        <a:xfrm>
          <a:off x="14020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7" name="フローチャート :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11205</xdr:rowOff>
    </xdr:from>
    <xdr:ext cx="762000" cy="259045"/>
    <xdr:sp macro="" textlink="">
      <xdr:nvSpPr>
        <xdr:cNvPr id="458" name="テキスト ボックス 457"/>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76079</xdr:rowOff>
    </xdr:from>
    <xdr:to>
      <xdr:col>21</xdr:col>
      <xdr:colOff>50800</xdr:colOff>
      <xdr:row>14</xdr:row>
      <xdr:rowOff>6229</xdr:rowOff>
    </xdr:to>
    <xdr:sp macro="" textlink="">
      <xdr:nvSpPr>
        <xdr:cNvPr id="464" name="円/楕円 463"/>
        <xdr:cNvSpPr/>
      </xdr:nvSpPr>
      <xdr:spPr>
        <a:xfrm>
          <a:off x="14351000" y="2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16406</xdr:rowOff>
    </xdr:from>
    <xdr:ext cx="762000" cy="259045"/>
    <xdr:sp macro="" textlink="">
      <xdr:nvSpPr>
        <xdr:cNvPr id="465" name="テキスト ボックス 464"/>
        <xdr:cNvSpPr txBox="1"/>
      </xdr:nvSpPr>
      <xdr:spPr>
        <a:xfrm>
          <a:off x="14020800" y="20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57452</xdr:rowOff>
    </xdr:from>
    <xdr:to>
      <xdr:col>19</xdr:col>
      <xdr:colOff>533400</xdr:colOff>
      <xdr:row>14</xdr:row>
      <xdr:rowOff>159052</xdr:rowOff>
    </xdr:to>
    <xdr:sp macro="" textlink="">
      <xdr:nvSpPr>
        <xdr:cNvPr id="466" name="円/楕円 465"/>
        <xdr:cNvSpPr/>
      </xdr:nvSpPr>
      <xdr:spPr>
        <a:xfrm>
          <a:off x="13462000" y="2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169229</xdr:rowOff>
    </xdr:from>
    <xdr:ext cx="762000" cy="259045"/>
    <xdr:sp macro="" textlink="">
      <xdr:nvSpPr>
        <xdr:cNvPr id="467" name="テキスト ボックス 466"/>
        <xdr:cNvSpPr txBox="1"/>
      </xdr:nvSpPr>
      <xdr:spPr>
        <a:xfrm>
          <a:off x="13131800" y="222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かかる経常収支比率は、類似団体平均と比較して低くなっている。これは、集中改革プランに掲げた職員数削減の取組やごみ処理業務や消防業務を一部事務組合で行っていることが要因である。今後は、一部事務組合の人件費分に充てる負担金等も考慮した人件費関係経費全体について、抑制していくよう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12700</xdr:rowOff>
    </xdr:to>
    <xdr:cxnSp macro="">
      <xdr:nvCxnSpPr>
        <xdr:cNvPr id="66" name="直線コネクタ 65"/>
        <xdr:cNvCxnSpPr/>
      </xdr:nvCxnSpPr>
      <xdr:spPr>
        <a:xfrm flipV="1">
          <a:off x="3987800" y="6154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36</xdr:row>
      <xdr:rowOff>12700</xdr:rowOff>
    </xdr:to>
    <xdr:cxnSp macro="">
      <xdr:nvCxnSpPr>
        <xdr:cNvPr id="69" name="直線コネクタ 68"/>
        <xdr:cNvCxnSpPr/>
      </xdr:nvCxnSpPr>
      <xdr:spPr>
        <a:xfrm>
          <a:off x="3098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100330</xdr:rowOff>
    </xdr:to>
    <xdr:cxnSp macro="">
      <xdr:nvCxnSpPr>
        <xdr:cNvPr id="72" name="直線コネクタ 71"/>
        <xdr:cNvCxnSpPr/>
      </xdr:nvCxnSpPr>
      <xdr:spPr>
        <a:xfrm flipV="1">
          <a:off x="2209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73660</xdr:rowOff>
    </xdr:to>
    <xdr:cxnSp macro="">
      <xdr:nvCxnSpPr>
        <xdr:cNvPr id="75" name="直線コネクタ 74"/>
        <xdr:cNvCxnSpPr/>
      </xdr:nvCxnSpPr>
      <xdr:spPr>
        <a:xfrm flipV="1">
          <a:off x="1320800" y="610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かかる経常収支比率が近年増加傾向にあるのは、集中改革プランの成果による職員数の減少に伴い業務補助職員の雇用等が挙げられる。今後は、業務全体の見直しによる職員配置や経費節減努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18</xdr:row>
      <xdr:rowOff>66040</xdr:rowOff>
    </xdr:to>
    <xdr:cxnSp macro="">
      <xdr:nvCxnSpPr>
        <xdr:cNvPr id="127" name="直線コネクタ 126"/>
        <xdr:cNvCxnSpPr/>
      </xdr:nvCxnSpPr>
      <xdr:spPr>
        <a:xfrm>
          <a:off x="15671800" y="30073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92710</xdr:rowOff>
    </xdr:to>
    <xdr:cxnSp macro="">
      <xdr:nvCxnSpPr>
        <xdr:cNvPr id="130" name="直線コネクタ 129"/>
        <xdr:cNvCxnSpPr/>
      </xdr:nvCxnSpPr>
      <xdr:spPr>
        <a:xfrm>
          <a:off x="14782800" y="2854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16510</xdr:rowOff>
    </xdr:to>
    <xdr:cxnSp macro="">
      <xdr:nvCxnSpPr>
        <xdr:cNvPr id="133" name="直線コネクタ 132"/>
        <xdr:cNvCxnSpPr/>
      </xdr:nvCxnSpPr>
      <xdr:spPr>
        <a:xfrm flipV="1">
          <a:off x="13893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17</xdr:row>
      <xdr:rowOff>16510</xdr:rowOff>
    </xdr:to>
    <xdr:cxnSp macro="">
      <xdr:nvCxnSpPr>
        <xdr:cNvPr id="136" name="直線コネクタ 135"/>
        <xdr:cNvCxnSpPr/>
      </xdr:nvCxnSpPr>
      <xdr:spPr>
        <a:xfrm>
          <a:off x="13004800" y="26949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6" name="円/楕円 145"/>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7"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8" name="円/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9" name="テキスト ボックス 14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50" name="円/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51" name="テキスト ボックス 150"/>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4" name="円/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全国平均を上回る高齢化の進行や国の障害者施策拡大により近年増加傾向にある。今後は、聖域化することなく審査等の適正化や時代に見合った制度の確立等積極的に見直すよう努める。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159657</xdr:rowOff>
    </xdr:to>
    <xdr:cxnSp macro="">
      <xdr:nvCxnSpPr>
        <xdr:cNvPr id="190" name="直線コネクタ 189"/>
        <xdr:cNvCxnSpPr/>
      </xdr:nvCxnSpPr>
      <xdr:spPr>
        <a:xfrm flipV="1">
          <a:off x="3987800" y="96465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159657</xdr:rowOff>
    </xdr:to>
    <xdr:cxnSp macro="">
      <xdr:nvCxnSpPr>
        <xdr:cNvPr id="193" name="直線コネクタ 192"/>
        <xdr:cNvCxnSpPr/>
      </xdr:nvCxnSpPr>
      <xdr:spPr>
        <a:xfrm>
          <a:off x="3098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61685</xdr:rowOff>
    </xdr:to>
    <xdr:cxnSp macro="">
      <xdr:nvCxnSpPr>
        <xdr:cNvPr id="196" name="直線コネクタ 195"/>
        <xdr:cNvCxnSpPr/>
      </xdr:nvCxnSpPr>
      <xdr:spPr>
        <a:xfrm>
          <a:off x="2209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167822</xdr:rowOff>
    </xdr:to>
    <xdr:cxnSp macro="">
      <xdr:nvCxnSpPr>
        <xdr:cNvPr id="199" name="直線コネクタ 198"/>
        <xdr:cNvCxnSpPr/>
      </xdr:nvCxnSpPr>
      <xdr:spPr>
        <a:xfrm flipV="1">
          <a:off x="1320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1" name="円/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3" name="円/楕円 212"/>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4" name="テキスト ボックス 213"/>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6" name="テキスト ボックス 215"/>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8" name="テキスト ボックス 217"/>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39370</xdr:rowOff>
    </xdr:to>
    <xdr:cxnSp macro="">
      <xdr:nvCxnSpPr>
        <xdr:cNvPr id="251" name="直線コネクタ 250"/>
        <xdr:cNvCxnSpPr/>
      </xdr:nvCxnSpPr>
      <xdr:spPr>
        <a:xfrm>
          <a:off x="15671800" y="9400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142240</xdr:rowOff>
    </xdr:to>
    <xdr:cxnSp macro="">
      <xdr:nvCxnSpPr>
        <xdr:cNvPr id="254" name="直線コネクタ 253"/>
        <xdr:cNvCxnSpPr/>
      </xdr:nvCxnSpPr>
      <xdr:spPr>
        <a:xfrm>
          <a:off x="14782800" y="940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54</xdr:row>
      <xdr:rowOff>157480</xdr:rowOff>
    </xdr:to>
    <xdr:cxnSp macro="">
      <xdr:nvCxnSpPr>
        <xdr:cNvPr id="257" name="直線コネクタ 256"/>
        <xdr:cNvCxnSpPr/>
      </xdr:nvCxnSpPr>
      <xdr:spPr>
        <a:xfrm flipV="1">
          <a:off x="13893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77470</xdr:rowOff>
    </xdr:to>
    <xdr:cxnSp macro="">
      <xdr:nvCxnSpPr>
        <xdr:cNvPr id="260" name="直線コネクタ 259"/>
        <xdr:cNvCxnSpPr/>
      </xdr:nvCxnSpPr>
      <xdr:spPr>
        <a:xfrm flipV="1">
          <a:off x="13004800" y="941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0" name="円/楕円 269"/>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132097</xdr:rowOff>
    </xdr:from>
    <xdr:ext cx="762000" cy="259045"/>
    <xdr:sp macro="" textlink="">
      <xdr:nvSpPr>
        <xdr:cNvPr id="271" name="その他該当値テキスト"/>
        <xdr:cNvSpPr txBox="1"/>
      </xdr:nvSpPr>
      <xdr:spPr>
        <a:xfrm>
          <a:off x="165989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6367</xdr:rowOff>
    </xdr:from>
    <xdr:ext cx="736600" cy="259045"/>
    <xdr:sp macro="" textlink="">
      <xdr:nvSpPr>
        <xdr:cNvPr id="273" name="テキスト ボックス 272"/>
        <xdr:cNvSpPr txBox="1"/>
      </xdr:nvSpPr>
      <xdr:spPr>
        <a:xfrm>
          <a:off x="15290800" y="943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4" name="円/楕円 273"/>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75" name="テキスト ボックス 274"/>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6" name="円/楕円 275"/>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77" name="テキスト ボックス 276"/>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113047</xdr:rowOff>
    </xdr:from>
    <xdr:ext cx="762000" cy="259045"/>
    <xdr:sp macro="" textlink="">
      <xdr:nvSpPr>
        <xdr:cNvPr id="279" name="テキスト ボックス 278"/>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138430</xdr:rowOff>
    </xdr:to>
    <xdr:cxnSp macro="">
      <xdr:nvCxnSpPr>
        <xdr:cNvPr id="309" name="直線コネクタ 308"/>
        <xdr:cNvCxnSpPr/>
      </xdr:nvCxnSpPr>
      <xdr:spPr>
        <a:xfrm flipV="1">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35560</xdr:rowOff>
    </xdr:to>
    <xdr:cxnSp macro="">
      <xdr:nvCxnSpPr>
        <xdr:cNvPr id="312" name="直線コネクタ 311"/>
        <xdr:cNvCxnSpPr/>
      </xdr:nvCxnSpPr>
      <xdr:spPr>
        <a:xfrm flipV="1">
          <a:off x="14782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67564</xdr:rowOff>
    </xdr:to>
    <xdr:cxnSp macro="">
      <xdr:nvCxnSpPr>
        <xdr:cNvPr id="315" name="直線コネクタ 314"/>
        <xdr:cNvCxnSpPr/>
      </xdr:nvCxnSpPr>
      <xdr:spPr>
        <a:xfrm flipV="1">
          <a:off x="13893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67564</xdr:rowOff>
    </xdr:to>
    <xdr:cxnSp macro="">
      <xdr:nvCxnSpPr>
        <xdr:cNvPr id="318" name="直線コネクタ 317"/>
        <xdr:cNvCxnSpPr/>
      </xdr:nvCxnSpPr>
      <xdr:spPr>
        <a:xfrm>
          <a:off x="13004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0" name="円/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2" name="円/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3" name="テキスト ボックス 332"/>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34" name="円/楕円 333"/>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35" name="テキスト ボックス 334"/>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6" name="円/楕円 335"/>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7" name="テキスト ボックス 336"/>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類似団体平均を下回っており、近年減少傾向にある。これは、償還のピークを過ぎたことと、新規発行の抑制を行ってきた結果である。今後も起債の伴う事業を精査し、新規発行を抑制する必要がある。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122428</xdr:rowOff>
    </xdr:to>
    <xdr:cxnSp macro="">
      <xdr:nvCxnSpPr>
        <xdr:cNvPr id="367" name="直線コネクタ 366"/>
        <xdr:cNvCxnSpPr/>
      </xdr:nvCxnSpPr>
      <xdr:spPr>
        <a:xfrm flipV="1">
          <a:off x="3987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122428</xdr:rowOff>
    </xdr:to>
    <xdr:cxnSp macro="">
      <xdr:nvCxnSpPr>
        <xdr:cNvPr id="370" name="直線コネクタ 369"/>
        <xdr:cNvCxnSpPr/>
      </xdr:nvCxnSpPr>
      <xdr:spPr>
        <a:xfrm>
          <a:off x="3098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77</xdr:row>
      <xdr:rowOff>14987</xdr:rowOff>
    </xdr:to>
    <xdr:cxnSp macro="">
      <xdr:nvCxnSpPr>
        <xdr:cNvPr id="373" name="直線コネクタ 372"/>
        <xdr:cNvCxnSpPr/>
      </xdr:nvCxnSpPr>
      <xdr:spPr>
        <a:xfrm flipV="1">
          <a:off x="2209800" y="131389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88137</xdr:rowOff>
    </xdr:to>
    <xdr:cxnSp macro="">
      <xdr:nvCxnSpPr>
        <xdr:cNvPr id="376" name="直線コネクタ 375"/>
        <xdr:cNvCxnSpPr/>
      </xdr:nvCxnSpPr>
      <xdr:spPr>
        <a:xfrm flipV="1">
          <a:off x="1320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6" name="円/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8" name="円/楕円 387"/>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9" name="テキスト ボックス 388"/>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3" name="テキスト ボックス 392"/>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5" name="テキスト ボックス 394"/>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類似団体全体と比較すると人件費が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位であるが、補助費等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位と経常収支比率を高める要因となっている。今後は、行政の効率化に努め、聖域化することなく積極的に見直すよう努める。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96520</xdr:rowOff>
    </xdr:to>
    <xdr:cxnSp macro="">
      <xdr:nvCxnSpPr>
        <xdr:cNvPr id="428" name="直線コネクタ 427"/>
        <xdr:cNvCxnSpPr/>
      </xdr:nvCxnSpPr>
      <xdr:spPr>
        <a:xfrm>
          <a:off x="15671800" y="13442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69850</xdr:rowOff>
    </xdr:to>
    <xdr:cxnSp macro="">
      <xdr:nvCxnSpPr>
        <xdr:cNvPr id="431" name="直線コネクタ 430"/>
        <xdr:cNvCxnSpPr/>
      </xdr:nvCxnSpPr>
      <xdr:spPr>
        <a:xfrm>
          <a:off x="14782800" y="1334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27939</xdr:rowOff>
    </xdr:to>
    <xdr:cxnSp macro="">
      <xdr:nvCxnSpPr>
        <xdr:cNvPr id="434" name="直線コネクタ 433"/>
        <xdr:cNvCxnSpPr/>
      </xdr:nvCxnSpPr>
      <xdr:spPr>
        <a:xfrm flipV="1">
          <a:off x="13893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27939</xdr:rowOff>
    </xdr:to>
    <xdr:cxnSp macro="">
      <xdr:nvCxnSpPr>
        <xdr:cNvPr id="437" name="直線コネクタ 436"/>
        <xdr:cNvCxnSpPr/>
      </xdr:nvCxnSpPr>
      <xdr:spPr>
        <a:xfrm>
          <a:off x="13004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47" name="円/楕円 446"/>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48"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49" name="円/楕円 448"/>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50" name="テキスト ボックス 449"/>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1" name="円/楕円 450"/>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2" name="テキスト ボックス 451"/>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3" name="円/楕円 452"/>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4" name="テキスト ボックス 453"/>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5" name="円/楕円 454"/>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6" name="テキスト ボックス 45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徳島県上板町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149380</xdr:rowOff>
    </xdr:from>
    <xdr:to>
      <xdr:col>4</xdr:col>
      <xdr:colOff>1117600</xdr:colOff>
      <xdr:row>19</xdr:row>
      <xdr:rowOff>5164</xdr:rowOff>
    </xdr:to>
    <xdr:cxnSp macro="">
      <xdr:nvCxnSpPr>
        <xdr:cNvPr id="50" name="直線コネクタ 49"/>
        <xdr:cNvCxnSpPr/>
      </xdr:nvCxnSpPr>
      <xdr:spPr bwMode="auto">
        <a:xfrm flipV="1">
          <a:off x="5003800" y="3283105"/>
          <a:ext cx="647700" cy="2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4630</xdr:rowOff>
    </xdr:from>
    <xdr:to>
      <xdr:col>4</xdr:col>
      <xdr:colOff>469900</xdr:colOff>
      <xdr:row>19</xdr:row>
      <xdr:rowOff>5164</xdr:rowOff>
    </xdr:to>
    <xdr:cxnSp macro="">
      <xdr:nvCxnSpPr>
        <xdr:cNvPr id="53" name="直線コネクタ 52"/>
        <xdr:cNvCxnSpPr/>
      </xdr:nvCxnSpPr>
      <xdr:spPr bwMode="auto">
        <a:xfrm>
          <a:off x="4305300" y="3309805"/>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4630</xdr:rowOff>
    </xdr:from>
    <xdr:to>
      <xdr:col>3</xdr:col>
      <xdr:colOff>904875</xdr:colOff>
      <xdr:row>19</xdr:row>
      <xdr:rowOff>13378</xdr:rowOff>
    </xdr:to>
    <xdr:cxnSp macro="">
      <xdr:nvCxnSpPr>
        <xdr:cNvPr id="56" name="直線コネクタ 55"/>
        <xdr:cNvCxnSpPr/>
      </xdr:nvCxnSpPr>
      <xdr:spPr bwMode="auto">
        <a:xfrm flipV="1">
          <a:off x="3606800" y="3309805"/>
          <a:ext cx="698500" cy="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13378</xdr:rowOff>
    </xdr:from>
    <xdr:to>
      <xdr:col>3</xdr:col>
      <xdr:colOff>206375</xdr:colOff>
      <xdr:row>19</xdr:row>
      <xdr:rowOff>13569</xdr:rowOff>
    </xdr:to>
    <xdr:cxnSp macro="">
      <xdr:nvCxnSpPr>
        <xdr:cNvPr id="59" name="直線コネクタ 58"/>
        <xdr:cNvCxnSpPr/>
      </xdr:nvCxnSpPr>
      <xdr:spPr bwMode="auto">
        <a:xfrm flipV="1">
          <a:off x="2908300" y="3318553"/>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98580</xdr:rowOff>
    </xdr:from>
    <xdr:to>
      <xdr:col>5</xdr:col>
      <xdr:colOff>34925</xdr:colOff>
      <xdr:row>19</xdr:row>
      <xdr:rowOff>28730</xdr:rowOff>
    </xdr:to>
    <xdr:sp macro="" textlink="">
      <xdr:nvSpPr>
        <xdr:cNvPr id="69" name="円/楕円 68"/>
        <xdr:cNvSpPr/>
      </xdr:nvSpPr>
      <xdr:spPr bwMode="auto">
        <a:xfrm>
          <a:off x="5600700" y="32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70657</xdr:rowOff>
    </xdr:from>
    <xdr:ext cx="762000" cy="259045"/>
    <xdr:sp macro="" textlink="">
      <xdr:nvSpPr>
        <xdr:cNvPr id="70" name="人口1人当たり決算額の推移該当値テキスト130"/>
        <xdr:cNvSpPr txBox="1"/>
      </xdr:nvSpPr>
      <xdr:spPr>
        <a:xfrm>
          <a:off x="5740400" y="32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125814</xdr:rowOff>
    </xdr:from>
    <xdr:to>
      <xdr:col>4</xdr:col>
      <xdr:colOff>520700</xdr:colOff>
      <xdr:row>19</xdr:row>
      <xdr:rowOff>55964</xdr:rowOff>
    </xdr:to>
    <xdr:sp macro="" textlink="">
      <xdr:nvSpPr>
        <xdr:cNvPr id="71" name="円/楕円 70"/>
        <xdr:cNvSpPr/>
      </xdr:nvSpPr>
      <xdr:spPr bwMode="auto">
        <a:xfrm>
          <a:off x="4953000" y="32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40741</xdr:rowOff>
    </xdr:from>
    <xdr:ext cx="736600" cy="259045"/>
    <xdr:sp macro="" textlink="">
      <xdr:nvSpPr>
        <xdr:cNvPr id="72" name="テキスト ボックス 71"/>
        <xdr:cNvSpPr txBox="1"/>
      </xdr:nvSpPr>
      <xdr:spPr>
        <a:xfrm>
          <a:off x="4622800" y="3345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125280</xdr:rowOff>
    </xdr:from>
    <xdr:to>
      <xdr:col>3</xdr:col>
      <xdr:colOff>955675</xdr:colOff>
      <xdr:row>19</xdr:row>
      <xdr:rowOff>55430</xdr:rowOff>
    </xdr:to>
    <xdr:sp macro="" textlink="">
      <xdr:nvSpPr>
        <xdr:cNvPr id="73" name="円/楕円 72"/>
        <xdr:cNvSpPr/>
      </xdr:nvSpPr>
      <xdr:spPr bwMode="auto">
        <a:xfrm>
          <a:off x="4254500" y="325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40207</xdr:rowOff>
    </xdr:from>
    <xdr:ext cx="762000" cy="259045"/>
    <xdr:sp macro="" textlink="">
      <xdr:nvSpPr>
        <xdr:cNvPr id="74" name="テキスト ボックス 73"/>
        <xdr:cNvSpPr txBox="1"/>
      </xdr:nvSpPr>
      <xdr:spPr>
        <a:xfrm>
          <a:off x="3924300" y="33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134028</xdr:rowOff>
    </xdr:from>
    <xdr:to>
      <xdr:col>3</xdr:col>
      <xdr:colOff>257175</xdr:colOff>
      <xdr:row>19</xdr:row>
      <xdr:rowOff>64178</xdr:rowOff>
    </xdr:to>
    <xdr:sp macro="" textlink="">
      <xdr:nvSpPr>
        <xdr:cNvPr id="75" name="円/楕円 74"/>
        <xdr:cNvSpPr/>
      </xdr:nvSpPr>
      <xdr:spPr bwMode="auto">
        <a:xfrm>
          <a:off x="3556000" y="326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48955</xdr:rowOff>
    </xdr:from>
    <xdr:ext cx="762000" cy="259045"/>
    <xdr:sp macro="" textlink="">
      <xdr:nvSpPr>
        <xdr:cNvPr id="76" name="テキスト ボックス 75"/>
        <xdr:cNvSpPr txBox="1"/>
      </xdr:nvSpPr>
      <xdr:spPr>
        <a:xfrm>
          <a:off x="3225800" y="33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134219</xdr:rowOff>
    </xdr:from>
    <xdr:to>
      <xdr:col>2</xdr:col>
      <xdr:colOff>692150</xdr:colOff>
      <xdr:row>19</xdr:row>
      <xdr:rowOff>64369</xdr:rowOff>
    </xdr:to>
    <xdr:sp macro="" textlink="">
      <xdr:nvSpPr>
        <xdr:cNvPr id="77" name="円/楕円 76"/>
        <xdr:cNvSpPr/>
      </xdr:nvSpPr>
      <xdr:spPr bwMode="auto">
        <a:xfrm>
          <a:off x="2857500" y="326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49146</xdr:rowOff>
    </xdr:from>
    <xdr:ext cx="762000" cy="259045"/>
    <xdr:sp macro="" textlink="">
      <xdr:nvSpPr>
        <xdr:cNvPr id="78" name="テキスト ボックス 77"/>
        <xdr:cNvSpPr txBox="1"/>
      </xdr:nvSpPr>
      <xdr:spPr>
        <a:xfrm>
          <a:off x="2527300" y="33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124988</xdr:rowOff>
    </xdr:from>
    <xdr:to>
      <xdr:col>4</xdr:col>
      <xdr:colOff>1117600</xdr:colOff>
      <xdr:row>36</xdr:row>
      <xdr:rowOff>162776</xdr:rowOff>
    </xdr:to>
    <xdr:cxnSp macro="">
      <xdr:nvCxnSpPr>
        <xdr:cNvPr id="110" name="直線コネクタ 109"/>
        <xdr:cNvCxnSpPr/>
      </xdr:nvCxnSpPr>
      <xdr:spPr bwMode="auto">
        <a:xfrm flipV="1">
          <a:off x="5003800" y="7078238"/>
          <a:ext cx="6477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141401</xdr:rowOff>
    </xdr:from>
    <xdr:to>
      <xdr:col>4</xdr:col>
      <xdr:colOff>469900</xdr:colOff>
      <xdr:row>36</xdr:row>
      <xdr:rowOff>162776</xdr:rowOff>
    </xdr:to>
    <xdr:cxnSp macro="">
      <xdr:nvCxnSpPr>
        <xdr:cNvPr id="113" name="直線コネクタ 112"/>
        <xdr:cNvCxnSpPr/>
      </xdr:nvCxnSpPr>
      <xdr:spPr bwMode="auto">
        <a:xfrm>
          <a:off x="4305300" y="7094651"/>
          <a:ext cx="698500" cy="2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31193</xdr:rowOff>
    </xdr:from>
    <xdr:to>
      <xdr:col>3</xdr:col>
      <xdr:colOff>904875</xdr:colOff>
      <xdr:row>36</xdr:row>
      <xdr:rowOff>141401</xdr:rowOff>
    </xdr:to>
    <xdr:cxnSp macro="">
      <xdr:nvCxnSpPr>
        <xdr:cNvPr id="116" name="直線コネクタ 115"/>
        <xdr:cNvCxnSpPr/>
      </xdr:nvCxnSpPr>
      <xdr:spPr bwMode="auto">
        <a:xfrm>
          <a:off x="3606800" y="6984443"/>
          <a:ext cx="698500" cy="11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248432</xdr:rowOff>
    </xdr:from>
    <xdr:to>
      <xdr:col>3</xdr:col>
      <xdr:colOff>206375</xdr:colOff>
      <xdr:row>36</xdr:row>
      <xdr:rowOff>31193</xdr:rowOff>
    </xdr:to>
    <xdr:cxnSp macro="">
      <xdr:nvCxnSpPr>
        <xdr:cNvPr id="119" name="直線コネクタ 118"/>
        <xdr:cNvCxnSpPr/>
      </xdr:nvCxnSpPr>
      <xdr:spPr bwMode="auto">
        <a:xfrm>
          <a:off x="2908300" y="6858782"/>
          <a:ext cx="698500" cy="1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74188</xdr:rowOff>
    </xdr:from>
    <xdr:to>
      <xdr:col>5</xdr:col>
      <xdr:colOff>34925</xdr:colOff>
      <xdr:row>37</xdr:row>
      <xdr:rowOff>4338</xdr:rowOff>
    </xdr:to>
    <xdr:sp macro="" textlink="">
      <xdr:nvSpPr>
        <xdr:cNvPr id="129" name="円/楕円 128"/>
        <xdr:cNvSpPr/>
      </xdr:nvSpPr>
      <xdr:spPr bwMode="auto">
        <a:xfrm>
          <a:off x="5600700" y="702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46265</xdr:rowOff>
    </xdr:from>
    <xdr:ext cx="762000" cy="259045"/>
    <xdr:sp macro="" textlink="">
      <xdr:nvSpPr>
        <xdr:cNvPr id="130" name="人口1人当たり決算額の推移該当値テキスト445"/>
        <xdr:cNvSpPr txBox="1"/>
      </xdr:nvSpPr>
      <xdr:spPr>
        <a:xfrm>
          <a:off x="5740400" y="69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111976</xdr:rowOff>
    </xdr:from>
    <xdr:to>
      <xdr:col>4</xdr:col>
      <xdr:colOff>520700</xdr:colOff>
      <xdr:row>37</xdr:row>
      <xdr:rowOff>42126</xdr:rowOff>
    </xdr:to>
    <xdr:sp macro="" textlink="">
      <xdr:nvSpPr>
        <xdr:cNvPr id="131" name="円/楕円 130"/>
        <xdr:cNvSpPr/>
      </xdr:nvSpPr>
      <xdr:spPr bwMode="auto">
        <a:xfrm>
          <a:off x="4953000" y="706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26903</xdr:rowOff>
    </xdr:from>
    <xdr:ext cx="736600" cy="259045"/>
    <xdr:sp macro="" textlink="">
      <xdr:nvSpPr>
        <xdr:cNvPr id="132" name="テキスト ボックス 131"/>
        <xdr:cNvSpPr txBox="1"/>
      </xdr:nvSpPr>
      <xdr:spPr>
        <a:xfrm>
          <a:off x="4622800" y="715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90601</xdr:rowOff>
    </xdr:from>
    <xdr:to>
      <xdr:col>3</xdr:col>
      <xdr:colOff>955675</xdr:colOff>
      <xdr:row>37</xdr:row>
      <xdr:rowOff>20751</xdr:rowOff>
    </xdr:to>
    <xdr:sp macro="" textlink="">
      <xdr:nvSpPr>
        <xdr:cNvPr id="133" name="円/楕円 132"/>
        <xdr:cNvSpPr/>
      </xdr:nvSpPr>
      <xdr:spPr bwMode="auto">
        <a:xfrm>
          <a:off x="4254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5528</xdr:rowOff>
    </xdr:from>
    <xdr:ext cx="762000" cy="259045"/>
    <xdr:sp macro="" textlink="">
      <xdr:nvSpPr>
        <xdr:cNvPr id="134" name="テキスト ボックス 133"/>
        <xdr:cNvSpPr txBox="1"/>
      </xdr:nvSpPr>
      <xdr:spPr>
        <a:xfrm>
          <a:off x="39243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323293</xdr:rowOff>
    </xdr:from>
    <xdr:to>
      <xdr:col>3</xdr:col>
      <xdr:colOff>257175</xdr:colOff>
      <xdr:row>36</xdr:row>
      <xdr:rowOff>81993</xdr:rowOff>
    </xdr:to>
    <xdr:sp macro="" textlink="">
      <xdr:nvSpPr>
        <xdr:cNvPr id="135" name="円/楕円 134"/>
        <xdr:cNvSpPr/>
      </xdr:nvSpPr>
      <xdr:spPr bwMode="auto">
        <a:xfrm>
          <a:off x="3556000" y="693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66770</xdr:rowOff>
    </xdr:from>
    <xdr:ext cx="762000" cy="259045"/>
    <xdr:sp macro="" textlink="">
      <xdr:nvSpPr>
        <xdr:cNvPr id="136" name="テキスト ボックス 135"/>
        <xdr:cNvSpPr txBox="1"/>
      </xdr:nvSpPr>
      <xdr:spPr>
        <a:xfrm>
          <a:off x="3225800" y="702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197632</xdr:rowOff>
    </xdr:from>
    <xdr:to>
      <xdr:col>2</xdr:col>
      <xdr:colOff>692150</xdr:colOff>
      <xdr:row>35</xdr:row>
      <xdr:rowOff>299232</xdr:rowOff>
    </xdr:to>
    <xdr:sp macro="" textlink="">
      <xdr:nvSpPr>
        <xdr:cNvPr id="137" name="円/楕円 136"/>
        <xdr:cNvSpPr/>
      </xdr:nvSpPr>
      <xdr:spPr bwMode="auto">
        <a:xfrm>
          <a:off x="2857500" y="680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284009</xdr:rowOff>
    </xdr:from>
    <xdr:ext cx="762000" cy="259045"/>
    <xdr:sp macro="" textlink="">
      <xdr:nvSpPr>
        <xdr:cNvPr id="138" name="テキスト ボックス 137"/>
        <xdr:cNvSpPr txBox="1"/>
      </xdr:nvSpPr>
      <xdr:spPr>
        <a:xfrm>
          <a:off x="2527300" y="689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21808</xdr:rowOff>
    </xdr:from>
    <xdr:to>
      <xdr:col>6</xdr:col>
      <xdr:colOff>511175</xdr:colOff>
      <xdr:row>37</xdr:row>
      <xdr:rowOff>50372</xdr:rowOff>
    </xdr:to>
    <xdr:cxnSp macro="">
      <xdr:nvCxnSpPr>
        <xdr:cNvPr id="63" name="直線コネクタ 62"/>
        <xdr:cNvCxnSpPr/>
      </xdr:nvCxnSpPr>
      <xdr:spPr>
        <a:xfrm flipV="1">
          <a:off x="3797300" y="6365458"/>
          <a:ext cx="8382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50372</xdr:rowOff>
    </xdr:from>
    <xdr:to>
      <xdr:col>5</xdr:col>
      <xdr:colOff>358775</xdr:colOff>
      <xdr:row>37</xdr:row>
      <xdr:rowOff>86991</xdr:rowOff>
    </xdr:to>
    <xdr:cxnSp macro="">
      <xdr:nvCxnSpPr>
        <xdr:cNvPr id="66" name="直線コネクタ 65"/>
        <xdr:cNvCxnSpPr/>
      </xdr:nvCxnSpPr>
      <xdr:spPr>
        <a:xfrm flipV="1">
          <a:off x="2908300" y="6394022"/>
          <a:ext cx="889000" cy="3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58667</xdr:rowOff>
    </xdr:from>
    <xdr:to>
      <xdr:col>4</xdr:col>
      <xdr:colOff>155575</xdr:colOff>
      <xdr:row>37</xdr:row>
      <xdr:rowOff>86991</xdr:rowOff>
    </xdr:to>
    <xdr:cxnSp macro="">
      <xdr:nvCxnSpPr>
        <xdr:cNvPr id="69" name="直線コネクタ 68"/>
        <xdr:cNvCxnSpPr/>
      </xdr:nvCxnSpPr>
      <xdr:spPr>
        <a:xfrm>
          <a:off x="2019300" y="6402317"/>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58667</xdr:rowOff>
    </xdr:from>
    <xdr:to>
      <xdr:col>2</xdr:col>
      <xdr:colOff>638175</xdr:colOff>
      <xdr:row>37</xdr:row>
      <xdr:rowOff>71457</xdr:rowOff>
    </xdr:to>
    <xdr:cxnSp macro="">
      <xdr:nvCxnSpPr>
        <xdr:cNvPr id="72" name="直線コネクタ 71"/>
        <xdr:cNvCxnSpPr/>
      </xdr:nvCxnSpPr>
      <xdr:spPr>
        <a:xfrm flipV="1">
          <a:off x="1130300" y="6402317"/>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142458</xdr:rowOff>
    </xdr:from>
    <xdr:to>
      <xdr:col>6</xdr:col>
      <xdr:colOff>561975</xdr:colOff>
      <xdr:row>37</xdr:row>
      <xdr:rowOff>72608</xdr:rowOff>
    </xdr:to>
    <xdr:sp macro="" textlink="">
      <xdr:nvSpPr>
        <xdr:cNvPr id="82" name="円/楕円 81"/>
        <xdr:cNvSpPr/>
      </xdr:nvSpPr>
      <xdr:spPr>
        <a:xfrm>
          <a:off x="4584700" y="63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120885</xdr:rowOff>
    </xdr:from>
    <xdr:ext cx="534377" cy="259045"/>
    <xdr:sp macro="" textlink="">
      <xdr:nvSpPr>
        <xdr:cNvPr id="83" name="人件費該当値テキスト"/>
        <xdr:cNvSpPr txBox="1"/>
      </xdr:nvSpPr>
      <xdr:spPr>
        <a:xfrm>
          <a:off x="4686300" y="629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171022</xdr:rowOff>
    </xdr:from>
    <xdr:to>
      <xdr:col>5</xdr:col>
      <xdr:colOff>409575</xdr:colOff>
      <xdr:row>37</xdr:row>
      <xdr:rowOff>101172</xdr:rowOff>
    </xdr:to>
    <xdr:sp macro="" textlink="">
      <xdr:nvSpPr>
        <xdr:cNvPr id="84" name="円/楕円 83"/>
        <xdr:cNvSpPr/>
      </xdr:nvSpPr>
      <xdr:spPr>
        <a:xfrm>
          <a:off x="3746500" y="63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92299</xdr:rowOff>
    </xdr:from>
    <xdr:ext cx="534377" cy="259045"/>
    <xdr:sp macro="" textlink="">
      <xdr:nvSpPr>
        <xdr:cNvPr id="85" name="テキスト ボックス 84"/>
        <xdr:cNvSpPr txBox="1"/>
      </xdr:nvSpPr>
      <xdr:spPr>
        <a:xfrm>
          <a:off x="3530111" y="64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36191</xdr:rowOff>
    </xdr:from>
    <xdr:to>
      <xdr:col>4</xdr:col>
      <xdr:colOff>206375</xdr:colOff>
      <xdr:row>37</xdr:row>
      <xdr:rowOff>137791</xdr:rowOff>
    </xdr:to>
    <xdr:sp macro="" textlink="">
      <xdr:nvSpPr>
        <xdr:cNvPr id="86" name="円/楕円 85"/>
        <xdr:cNvSpPr/>
      </xdr:nvSpPr>
      <xdr:spPr>
        <a:xfrm>
          <a:off x="2857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128919</xdr:rowOff>
    </xdr:from>
    <xdr:ext cx="534377" cy="259045"/>
    <xdr:sp macro="" textlink="">
      <xdr:nvSpPr>
        <xdr:cNvPr id="87" name="テキスト ボックス 86"/>
        <xdr:cNvSpPr txBox="1"/>
      </xdr:nvSpPr>
      <xdr:spPr>
        <a:xfrm>
          <a:off x="2641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7867</xdr:rowOff>
    </xdr:from>
    <xdr:to>
      <xdr:col>3</xdr:col>
      <xdr:colOff>3175</xdr:colOff>
      <xdr:row>37</xdr:row>
      <xdr:rowOff>109467</xdr:rowOff>
    </xdr:to>
    <xdr:sp macro="" textlink="">
      <xdr:nvSpPr>
        <xdr:cNvPr id="88" name="円/楕円 87"/>
        <xdr:cNvSpPr/>
      </xdr:nvSpPr>
      <xdr:spPr>
        <a:xfrm>
          <a:off x="1968500" y="63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100594</xdr:rowOff>
    </xdr:from>
    <xdr:ext cx="534377" cy="259045"/>
    <xdr:sp macro="" textlink="">
      <xdr:nvSpPr>
        <xdr:cNvPr id="89" name="テキスト ボックス 88"/>
        <xdr:cNvSpPr txBox="1"/>
      </xdr:nvSpPr>
      <xdr:spPr>
        <a:xfrm>
          <a:off x="1752111" y="64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20657</xdr:rowOff>
    </xdr:from>
    <xdr:to>
      <xdr:col>1</xdr:col>
      <xdr:colOff>485775</xdr:colOff>
      <xdr:row>37</xdr:row>
      <xdr:rowOff>122257</xdr:rowOff>
    </xdr:to>
    <xdr:sp macro="" textlink="">
      <xdr:nvSpPr>
        <xdr:cNvPr id="90" name="円/楕円 89"/>
        <xdr:cNvSpPr/>
      </xdr:nvSpPr>
      <xdr:spPr>
        <a:xfrm>
          <a:off x="1079500" y="6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113384</xdr:rowOff>
    </xdr:from>
    <xdr:ext cx="534377" cy="259045"/>
    <xdr:sp macro="" textlink="">
      <xdr:nvSpPr>
        <xdr:cNvPr id="91" name="テキスト ボックス 90"/>
        <xdr:cNvSpPr txBox="1"/>
      </xdr:nvSpPr>
      <xdr:spPr>
        <a:xfrm>
          <a:off x="863111" y="6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90393</xdr:rowOff>
    </xdr:from>
    <xdr:to>
      <xdr:col>6</xdr:col>
      <xdr:colOff>511175</xdr:colOff>
      <xdr:row>58</xdr:row>
      <xdr:rowOff>122511</xdr:rowOff>
    </xdr:to>
    <xdr:cxnSp macro="">
      <xdr:nvCxnSpPr>
        <xdr:cNvPr id="120" name="直線コネクタ 119"/>
        <xdr:cNvCxnSpPr/>
      </xdr:nvCxnSpPr>
      <xdr:spPr>
        <a:xfrm flipV="1">
          <a:off x="3797300" y="10034493"/>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122511</xdr:rowOff>
    </xdr:from>
    <xdr:to>
      <xdr:col>5</xdr:col>
      <xdr:colOff>358775</xdr:colOff>
      <xdr:row>58</xdr:row>
      <xdr:rowOff>133748</xdr:rowOff>
    </xdr:to>
    <xdr:cxnSp macro="">
      <xdr:nvCxnSpPr>
        <xdr:cNvPr id="123" name="直線コネクタ 122"/>
        <xdr:cNvCxnSpPr/>
      </xdr:nvCxnSpPr>
      <xdr:spPr>
        <a:xfrm flipV="1">
          <a:off x="2908300" y="10066611"/>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128373</xdr:rowOff>
    </xdr:from>
    <xdr:to>
      <xdr:col>4</xdr:col>
      <xdr:colOff>155575</xdr:colOff>
      <xdr:row>58</xdr:row>
      <xdr:rowOff>133748</xdr:rowOff>
    </xdr:to>
    <xdr:cxnSp macro="">
      <xdr:nvCxnSpPr>
        <xdr:cNvPr id="126" name="直線コネクタ 125"/>
        <xdr:cNvCxnSpPr/>
      </xdr:nvCxnSpPr>
      <xdr:spPr>
        <a:xfrm>
          <a:off x="2019300" y="10072473"/>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128373</xdr:rowOff>
    </xdr:from>
    <xdr:to>
      <xdr:col>2</xdr:col>
      <xdr:colOff>638175</xdr:colOff>
      <xdr:row>58</xdr:row>
      <xdr:rowOff>131177</xdr:rowOff>
    </xdr:to>
    <xdr:cxnSp macro="">
      <xdr:nvCxnSpPr>
        <xdr:cNvPr id="129" name="直線コネクタ 128"/>
        <xdr:cNvCxnSpPr/>
      </xdr:nvCxnSpPr>
      <xdr:spPr>
        <a:xfrm flipV="1">
          <a:off x="1130300" y="10072473"/>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39593</xdr:rowOff>
    </xdr:from>
    <xdr:to>
      <xdr:col>6</xdr:col>
      <xdr:colOff>561975</xdr:colOff>
      <xdr:row>58</xdr:row>
      <xdr:rowOff>141193</xdr:rowOff>
    </xdr:to>
    <xdr:sp macro="" textlink="">
      <xdr:nvSpPr>
        <xdr:cNvPr id="139" name="円/楕円 138"/>
        <xdr:cNvSpPr/>
      </xdr:nvSpPr>
      <xdr:spPr>
        <a:xfrm>
          <a:off x="4584700" y="9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71711</xdr:rowOff>
    </xdr:from>
    <xdr:to>
      <xdr:col>5</xdr:col>
      <xdr:colOff>409575</xdr:colOff>
      <xdr:row>59</xdr:row>
      <xdr:rowOff>1861</xdr:rowOff>
    </xdr:to>
    <xdr:sp macro="" textlink="">
      <xdr:nvSpPr>
        <xdr:cNvPr id="141" name="円/楕円 140"/>
        <xdr:cNvSpPr/>
      </xdr:nvSpPr>
      <xdr:spPr>
        <a:xfrm>
          <a:off x="3746500" y="100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164438</xdr:rowOff>
    </xdr:from>
    <xdr:ext cx="534377" cy="259045"/>
    <xdr:sp macro="" textlink="">
      <xdr:nvSpPr>
        <xdr:cNvPr id="142" name="テキスト ボックス 141"/>
        <xdr:cNvSpPr txBox="1"/>
      </xdr:nvSpPr>
      <xdr:spPr>
        <a:xfrm>
          <a:off x="3530111" y="101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82948</xdr:rowOff>
    </xdr:from>
    <xdr:to>
      <xdr:col>4</xdr:col>
      <xdr:colOff>206375</xdr:colOff>
      <xdr:row>59</xdr:row>
      <xdr:rowOff>13098</xdr:rowOff>
    </xdr:to>
    <xdr:sp macro="" textlink="">
      <xdr:nvSpPr>
        <xdr:cNvPr id="143" name="円/楕円 142"/>
        <xdr:cNvSpPr/>
      </xdr:nvSpPr>
      <xdr:spPr>
        <a:xfrm>
          <a:off x="2857500" y="100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4225</xdr:rowOff>
    </xdr:from>
    <xdr:ext cx="534377" cy="259045"/>
    <xdr:sp macro="" textlink="">
      <xdr:nvSpPr>
        <xdr:cNvPr id="144" name="テキスト ボックス 143"/>
        <xdr:cNvSpPr txBox="1"/>
      </xdr:nvSpPr>
      <xdr:spPr>
        <a:xfrm>
          <a:off x="2641111" y="101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77573</xdr:rowOff>
    </xdr:from>
    <xdr:to>
      <xdr:col>3</xdr:col>
      <xdr:colOff>3175</xdr:colOff>
      <xdr:row>59</xdr:row>
      <xdr:rowOff>7723</xdr:rowOff>
    </xdr:to>
    <xdr:sp macro="" textlink="">
      <xdr:nvSpPr>
        <xdr:cNvPr id="145" name="円/楕円 144"/>
        <xdr:cNvSpPr/>
      </xdr:nvSpPr>
      <xdr:spPr>
        <a:xfrm>
          <a:off x="1968500" y="100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170300</xdr:rowOff>
    </xdr:from>
    <xdr:ext cx="534377" cy="259045"/>
    <xdr:sp macro="" textlink="">
      <xdr:nvSpPr>
        <xdr:cNvPr id="146" name="テキスト ボックス 145"/>
        <xdr:cNvSpPr txBox="1"/>
      </xdr:nvSpPr>
      <xdr:spPr>
        <a:xfrm>
          <a:off x="1752111" y="1011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80377</xdr:rowOff>
    </xdr:from>
    <xdr:to>
      <xdr:col>1</xdr:col>
      <xdr:colOff>485775</xdr:colOff>
      <xdr:row>59</xdr:row>
      <xdr:rowOff>10527</xdr:rowOff>
    </xdr:to>
    <xdr:sp macro="" textlink="">
      <xdr:nvSpPr>
        <xdr:cNvPr id="147" name="円/楕円 146"/>
        <xdr:cNvSpPr/>
      </xdr:nvSpPr>
      <xdr:spPr>
        <a:xfrm>
          <a:off x="1079500" y="100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1654</xdr:rowOff>
    </xdr:from>
    <xdr:ext cx="534377" cy="259045"/>
    <xdr:sp macro="" textlink="">
      <xdr:nvSpPr>
        <xdr:cNvPr id="148" name="テキスト ボックス 147"/>
        <xdr:cNvSpPr txBox="1"/>
      </xdr:nvSpPr>
      <xdr:spPr>
        <a:xfrm>
          <a:off x="863111" y="101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43949</xdr:rowOff>
    </xdr:from>
    <xdr:to>
      <xdr:col>6</xdr:col>
      <xdr:colOff>511175</xdr:colOff>
      <xdr:row>78</xdr:row>
      <xdr:rowOff>77749</xdr:rowOff>
    </xdr:to>
    <xdr:cxnSp macro="">
      <xdr:nvCxnSpPr>
        <xdr:cNvPr id="179" name="直線コネクタ 178"/>
        <xdr:cNvCxnSpPr/>
      </xdr:nvCxnSpPr>
      <xdr:spPr>
        <a:xfrm flipV="1">
          <a:off x="3797300" y="13417049"/>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77749</xdr:rowOff>
    </xdr:from>
    <xdr:to>
      <xdr:col>5</xdr:col>
      <xdr:colOff>358775</xdr:colOff>
      <xdr:row>78</xdr:row>
      <xdr:rowOff>97735</xdr:rowOff>
    </xdr:to>
    <xdr:cxnSp macro="">
      <xdr:nvCxnSpPr>
        <xdr:cNvPr id="182" name="直線コネクタ 181"/>
        <xdr:cNvCxnSpPr/>
      </xdr:nvCxnSpPr>
      <xdr:spPr>
        <a:xfrm flipV="1">
          <a:off x="2908300" y="13450849"/>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97735</xdr:rowOff>
    </xdr:from>
    <xdr:to>
      <xdr:col>4</xdr:col>
      <xdr:colOff>155575</xdr:colOff>
      <xdr:row>78</xdr:row>
      <xdr:rowOff>111288</xdr:rowOff>
    </xdr:to>
    <xdr:cxnSp macro="">
      <xdr:nvCxnSpPr>
        <xdr:cNvPr id="185" name="直線コネクタ 184"/>
        <xdr:cNvCxnSpPr/>
      </xdr:nvCxnSpPr>
      <xdr:spPr>
        <a:xfrm flipV="1">
          <a:off x="2019300" y="1347083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111288</xdr:rowOff>
    </xdr:from>
    <xdr:to>
      <xdr:col>2</xdr:col>
      <xdr:colOff>638175</xdr:colOff>
      <xdr:row>78</xdr:row>
      <xdr:rowOff>145284</xdr:rowOff>
    </xdr:to>
    <xdr:cxnSp macro="">
      <xdr:nvCxnSpPr>
        <xdr:cNvPr id="188" name="直線コネクタ 187"/>
        <xdr:cNvCxnSpPr/>
      </xdr:nvCxnSpPr>
      <xdr:spPr>
        <a:xfrm flipV="1">
          <a:off x="1130300" y="13484388"/>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164599</xdr:rowOff>
    </xdr:from>
    <xdr:to>
      <xdr:col>6</xdr:col>
      <xdr:colOff>561975</xdr:colOff>
      <xdr:row>78</xdr:row>
      <xdr:rowOff>94749</xdr:rowOff>
    </xdr:to>
    <xdr:sp macro="" textlink="">
      <xdr:nvSpPr>
        <xdr:cNvPr id="198" name="円/楕円 197"/>
        <xdr:cNvSpPr/>
      </xdr:nvSpPr>
      <xdr:spPr>
        <a:xfrm>
          <a:off x="4584700" y="133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16026</xdr:rowOff>
    </xdr:from>
    <xdr:ext cx="469744" cy="259045"/>
    <xdr:sp macro="" textlink="">
      <xdr:nvSpPr>
        <xdr:cNvPr id="199" name="維持補修費該当値テキスト"/>
        <xdr:cNvSpPr txBox="1"/>
      </xdr:nvSpPr>
      <xdr:spPr>
        <a:xfrm>
          <a:off x="4686300" y="132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26949</xdr:rowOff>
    </xdr:from>
    <xdr:to>
      <xdr:col>5</xdr:col>
      <xdr:colOff>409575</xdr:colOff>
      <xdr:row>78</xdr:row>
      <xdr:rowOff>128549</xdr:rowOff>
    </xdr:to>
    <xdr:sp macro="" textlink="">
      <xdr:nvSpPr>
        <xdr:cNvPr id="200" name="円/楕円 199"/>
        <xdr:cNvSpPr/>
      </xdr:nvSpPr>
      <xdr:spPr>
        <a:xfrm>
          <a:off x="37465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119676</xdr:rowOff>
    </xdr:from>
    <xdr:ext cx="469744" cy="259045"/>
    <xdr:sp macro="" textlink="">
      <xdr:nvSpPr>
        <xdr:cNvPr id="201" name="テキスト ボックス 200"/>
        <xdr:cNvSpPr txBox="1"/>
      </xdr:nvSpPr>
      <xdr:spPr>
        <a:xfrm>
          <a:off x="3562427" y="134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46935</xdr:rowOff>
    </xdr:from>
    <xdr:to>
      <xdr:col>4</xdr:col>
      <xdr:colOff>206375</xdr:colOff>
      <xdr:row>78</xdr:row>
      <xdr:rowOff>148535</xdr:rowOff>
    </xdr:to>
    <xdr:sp macro="" textlink="">
      <xdr:nvSpPr>
        <xdr:cNvPr id="202" name="円/楕円 201"/>
        <xdr:cNvSpPr/>
      </xdr:nvSpPr>
      <xdr:spPr>
        <a:xfrm>
          <a:off x="28575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139662</xdr:rowOff>
    </xdr:from>
    <xdr:ext cx="469744" cy="259045"/>
    <xdr:sp macro="" textlink="">
      <xdr:nvSpPr>
        <xdr:cNvPr id="203" name="テキスト ボックス 202"/>
        <xdr:cNvSpPr txBox="1"/>
      </xdr:nvSpPr>
      <xdr:spPr>
        <a:xfrm>
          <a:off x="2673427" y="1351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60488</xdr:rowOff>
    </xdr:from>
    <xdr:to>
      <xdr:col>3</xdr:col>
      <xdr:colOff>3175</xdr:colOff>
      <xdr:row>78</xdr:row>
      <xdr:rowOff>162088</xdr:rowOff>
    </xdr:to>
    <xdr:sp macro="" textlink="">
      <xdr:nvSpPr>
        <xdr:cNvPr id="204" name="円/楕円 203"/>
        <xdr:cNvSpPr/>
      </xdr:nvSpPr>
      <xdr:spPr>
        <a:xfrm>
          <a:off x="1968500" y="134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153215</xdr:rowOff>
    </xdr:from>
    <xdr:ext cx="469744" cy="259045"/>
    <xdr:sp macro="" textlink="">
      <xdr:nvSpPr>
        <xdr:cNvPr id="205" name="テキスト ボックス 204"/>
        <xdr:cNvSpPr txBox="1"/>
      </xdr:nvSpPr>
      <xdr:spPr>
        <a:xfrm>
          <a:off x="1784427" y="135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94484</xdr:rowOff>
    </xdr:from>
    <xdr:to>
      <xdr:col>1</xdr:col>
      <xdr:colOff>485775</xdr:colOff>
      <xdr:row>79</xdr:row>
      <xdr:rowOff>24634</xdr:rowOff>
    </xdr:to>
    <xdr:sp macro="" textlink="">
      <xdr:nvSpPr>
        <xdr:cNvPr id="206" name="円/楕円 205"/>
        <xdr:cNvSpPr/>
      </xdr:nvSpPr>
      <xdr:spPr>
        <a:xfrm>
          <a:off x="1079500" y="134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15761</xdr:rowOff>
    </xdr:from>
    <xdr:ext cx="469744" cy="259045"/>
    <xdr:sp macro="" textlink="">
      <xdr:nvSpPr>
        <xdr:cNvPr id="207" name="テキスト ボックス 206"/>
        <xdr:cNvSpPr txBox="1"/>
      </xdr:nvSpPr>
      <xdr:spPr>
        <a:xfrm>
          <a:off x="895427" y="1356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4239</xdr:rowOff>
    </xdr:from>
    <xdr:to>
      <xdr:col>6</xdr:col>
      <xdr:colOff>511175</xdr:colOff>
      <xdr:row>96</xdr:row>
      <xdr:rowOff>23473</xdr:rowOff>
    </xdr:to>
    <xdr:cxnSp macro="">
      <xdr:nvCxnSpPr>
        <xdr:cNvPr id="239" name="直線コネクタ 238"/>
        <xdr:cNvCxnSpPr/>
      </xdr:nvCxnSpPr>
      <xdr:spPr>
        <a:xfrm>
          <a:off x="3797300" y="16463439"/>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4239</xdr:rowOff>
    </xdr:from>
    <xdr:to>
      <xdr:col>5</xdr:col>
      <xdr:colOff>358775</xdr:colOff>
      <xdr:row>96</xdr:row>
      <xdr:rowOff>119893</xdr:rowOff>
    </xdr:to>
    <xdr:cxnSp macro="">
      <xdr:nvCxnSpPr>
        <xdr:cNvPr id="242" name="直線コネクタ 241"/>
        <xdr:cNvCxnSpPr/>
      </xdr:nvCxnSpPr>
      <xdr:spPr>
        <a:xfrm flipV="1">
          <a:off x="2908300" y="16463439"/>
          <a:ext cx="889000" cy="1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119893</xdr:rowOff>
    </xdr:from>
    <xdr:to>
      <xdr:col>4</xdr:col>
      <xdr:colOff>155575</xdr:colOff>
      <xdr:row>97</xdr:row>
      <xdr:rowOff>1037</xdr:rowOff>
    </xdr:to>
    <xdr:cxnSp macro="">
      <xdr:nvCxnSpPr>
        <xdr:cNvPr id="245" name="直線コネクタ 244"/>
        <xdr:cNvCxnSpPr/>
      </xdr:nvCxnSpPr>
      <xdr:spPr>
        <a:xfrm flipV="1">
          <a:off x="2019300" y="16579093"/>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1037</xdr:rowOff>
    </xdr:from>
    <xdr:to>
      <xdr:col>2</xdr:col>
      <xdr:colOff>638175</xdr:colOff>
      <xdr:row>97</xdr:row>
      <xdr:rowOff>38903</xdr:rowOff>
    </xdr:to>
    <xdr:cxnSp macro="">
      <xdr:nvCxnSpPr>
        <xdr:cNvPr id="248" name="直線コネクタ 247"/>
        <xdr:cNvCxnSpPr/>
      </xdr:nvCxnSpPr>
      <xdr:spPr>
        <a:xfrm flipV="1">
          <a:off x="1130300" y="16631687"/>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144123</xdr:rowOff>
    </xdr:from>
    <xdr:to>
      <xdr:col>6</xdr:col>
      <xdr:colOff>561975</xdr:colOff>
      <xdr:row>96</xdr:row>
      <xdr:rowOff>74273</xdr:rowOff>
    </xdr:to>
    <xdr:sp macro="" textlink="">
      <xdr:nvSpPr>
        <xdr:cNvPr id="258" name="円/楕円 257"/>
        <xdr:cNvSpPr/>
      </xdr:nvSpPr>
      <xdr:spPr>
        <a:xfrm>
          <a:off x="45847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122550</xdr:rowOff>
    </xdr:from>
    <xdr:ext cx="534377" cy="259045"/>
    <xdr:sp macro="" textlink="">
      <xdr:nvSpPr>
        <xdr:cNvPr id="259" name="扶助費該当値テキスト"/>
        <xdr:cNvSpPr txBox="1"/>
      </xdr:nvSpPr>
      <xdr:spPr>
        <a:xfrm>
          <a:off x="4686300" y="1641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124889</xdr:rowOff>
    </xdr:from>
    <xdr:to>
      <xdr:col>5</xdr:col>
      <xdr:colOff>409575</xdr:colOff>
      <xdr:row>96</xdr:row>
      <xdr:rowOff>55039</xdr:rowOff>
    </xdr:to>
    <xdr:sp macro="" textlink="">
      <xdr:nvSpPr>
        <xdr:cNvPr id="260" name="円/楕円 259"/>
        <xdr:cNvSpPr/>
      </xdr:nvSpPr>
      <xdr:spPr>
        <a:xfrm>
          <a:off x="3746500" y="164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46166</xdr:rowOff>
    </xdr:from>
    <xdr:ext cx="534377" cy="259045"/>
    <xdr:sp macro="" textlink="">
      <xdr:nvSpPr>
        <xdr:cNvPr id="261" name="テキスト ボックス 260"/>
        <xdr:cNvSpPr txBox="1"/>
      </xdr:nvSpPr>
      <xdr:spPr>
        <a:xfrm>
          <a:off x="3530111" y="1650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69093</xdr:rowOff>
    </xdr:from>
    <xdr:to>
      <xdr:col>4</xdr:col>
      <xdr:colOff>206375</xdr:colOff>
      <xdr:row>96</xdr:row>
      <xdr:rowOff>170693</xdr:rowOff>
    </xdr:to>
    <xdr:sp macro="" textlink="">
      <xdr:nvSpPr>
        <xdr:cNvPr id="262" name="円/楕円 261"/>
        <xdr:cNvSpPr/>
      </xdr:nvSpPr>
      <xdr:spPr>
        <a:xfrm>
          <a:off x="2857500" y="165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161820</xdr:rowOff>
    </xdr:from>
    <xdr:ext cx="534377" cy="259045"/>
    <xdr:sp macro="" textlink="">
      <xdr:nvSpPr>
        <xdr:cNvPr id="263" name="テキスト ボックス 262"/>
        <xdr:cNvSpPr txBox="1"/>
      </xdr:nvSpPr>
      <xdr:spPr>
        <a:xfrm>
          <a:off x="2641111" y="166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121687</xdr:rowOff>
    </xdr:from>
    <xdr:to>
      <xdr:col>3</xdr:col>
      <xdr:colOff>3175</xdr:colOff>
      <xdr:row>97</xdr:row>
      <xdr:rowOff>51837</xdr:rowOff>
    </xdr:to>
    <xdr:sp macro="" textlink="">
      <xdr:nvSpPr>
        <xdr:cNvPr id="264" name="円/楕円 263"/>
        <xdr:cNvSpPr/>
      </xdr:nvSpPr>
      <xdr:spPr>
        <a:xfrm>
          <a:off x="19685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42964</xdr:rowOff>
    </xdr:from>
    <xdr:ext cx="534377" cy="259045"/>
    <xdr:sp macro="" textlink="">
      <xdr:nvSpPr>
        <xdr:cNvPr id="265" name="テキスト ボックス 264"/>
        <xdr:cNvSpPr txBox="1"/>
      </xdr:nvSpPr>
      <xdr:spPr>
        <a:xfrm>
          <a:off x="1752111" y="166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159553</xdr:rowOff>
    </xdr:from>
    <xdr:to>
      <xdr:col>1</xdr:col>
      <xdr:colOff>485775</xdr:colOff>
      <xdr:row>97</xdr:row>
      <xdr:rowOff>89703</xdr:rowOff>
    </xdr:to>
    <xdr:sp macro="" textlink="">
      <xdr:nvSpPr>
        <xdr:cNvPr id="266" name="円/楕円 265"/>
        <xdr:cNvSpPr/>
      </xdr:nvSpPr>
      <xdr:spPr>
        <a:xfrm>
          <a:off x="1079500" y="166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80830</xdr:rowOff>
    </xdr:from>
    <xdr:ext cx="534377" cy="259045"/>
    <xdr:sp macro="" textlink="">
      <xdr:nvSpPr>
        <xdr:cNvPr id="267" name="テキスト ボックス 266"/>
        <xdr:cNvSpPr txBox="1"/>
      </xdr:nvSpPr>
      <xdr:spPr>
        <a:xfrm>
          <a:off x="863111" y="167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81471</xdr:rowOff>
    </xdr:from>
    <xdr:to>
      <xdr:col>15</xdr:col>
      <xdr:colOff>180975</xdr:colOff>
      <xdr:row>37</xdr:row>
      <xdr:rowOff>82568</xdr:rowOff>
    </xdr:to>
    <xdr:cxnSp macro="">
      <xdr:nvCxnSpPr>
        <xdr:cNvPr id="294" name="直線コネクタ 293"/>
        <xdr:cNvCxnSpPr/>
      </xdr:nvCxnSpPr>
      <xdr:spPr>
        <a:xfrm>
          <a:off x="9639300" y="642512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75468</xdr:rowOff>
    </xdr:from>
    <xdr:to>
      <xdr:col>14</xdr:col>
      <xdr:colOff>28575</xdr:colOff>
      <xdr:row>37</xdr:row>
      <xdr:rowOff>81471</xdr:rowOff>
    </xdr:to>
    <xdr:cxnSp macro="">
      <xdr:nvCxnSpPr>
        <xdr:cNvPr id="297" name="直線コネクタ 296"/>
        <xdr:cNvCxnSpPr/>
      </xdr:nvCxnSpPr>
      <xdr:spPr>
        <a:xfrm>
          <a:off x="8750300" y="6419118"/>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72423</xdr:rowOff>
    </xdr:from>
    <xdr:to>
      <xdr:col>12</xdr:col>
      <xdr:colOff>511175</xdr:colOff>
      <xdr:row>37</xdr:row>
      <xdr:rowOff>75468</xdr:rowOff>
    </xdr:to>
    <xdr:cxnSp macro="">
      <xdr:nvCxnSpPr>
        <xdr:cNvPr id="300" name="直線コネクタ 299"/>
        <xdr:cNvCxnSpPr/>
      </xdr:nvCxnSpPr>
      <xdr:spPr>
        <a:xfrm>
          <a:off x="7861300" y="6416073"/>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72423</xdr:rowOff>
    </xdr:from>
    <xdr:to>
      <xdr:col>11</xdr:col>
      <xdr:colOff>307975</xdr:colOff>
      <xdr:row>37</xdr:row>
      <xdr:rowOff>91260</xdr:rowOff>
    </xdr:to>
    <xdr:cxnSp macro="">
      <xdr:nvCxnSpPr>
        <xdr:cNvPr id="303" name="直線コネクタ 302"/>
        <xdr:cNvCxnSpPr/>
      </xdr:nvCxnSpPr>
      <xdr:spPr>
        <a:xfrm flipV="1">
          <a:off x="6972300" y="6416073"/>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31768</xdr:rowOff>
    </xdr:from>
    <xdr:to>
      <xdr:col>15</xdr:col>
      <xdr:colOff>231775</xdr:colOff>
      <xdr:row>37</xdr:row>
      <xdr:rowOff>133368</xdr:rowOff>
    </xdr:to>
    <xdr:sp macro="" textlink="">
      <xdr:nvSpPr>
        <xdr:cNvPr id="313" name="円/楕円 312"/>
        <xdr:cNvSpPr/>
      </xdr:nvSpPr>
      <xdr:spPr>
        <a:xfrm>
          <a:off x="10426700" y="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118145</xdr:rowOff>
    </xdr:from>
    <xdr:ext cx="534377" cy="259045"/>
    <xdr:sp macro="" textlink="">
      <xdr:nvSpPr>
        <xdr:cNvPr id="314" name="補助費等該当値テキスト"/>
        <xdr:cNvSpPr txBox="1"/>
      </xdr:nvSpPr>
      <xdr:spPr>
        <a:xfrm>
          <a:off x="10528300" y="62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30671</xdr:rowOff>
    </xdr:from>
    <xdr:to>
      <xdr:col>14</xdr:col>
      <xdr:colOff>79375</xdr:colOff>
      <xdr:row>37</xdr:row>
      <xdr:rowOff>132271</xdr:rowOff>
    </xdr:to>
    <xdr:sp macro="" textlink="">
      <xdr:nvSpPr>
        <xdr:cNvPr id="315" name="円/楕円 314"/>
        <xdr:cNvSpPr/>
      </xdr:nvSpPr>
      <xdr:spPr>
        <a:xfrm>
          <a:off x="9588500" y="63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123398</xdr:rowOff>
    </xdr:from>
    <xdr:ext cx="534377" cy="259045"/>
    <xdr:sp macro="" textlink="">
      <xdr:nvSpPr>
        <xdr:cNvPr id="316" name="テキスト ボックス 315"/>
        <xdr:cNvSpPr txBox="1"/>
      </xdr:nvSpPr>
      <xdr:spPr>
        <a:xfrm>
          <a:off x="9372111" y="64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24668</xdr:rowOff>
    </xdr:from>
    <xdr:to>
      <xdr:col>12</xdr:col>
      <xdr:colOff>561975</xdr:colOff>
      <xdr:row>37</xdr:row>
      <xdr:rowOff>126268</xdr:rowOff>
    </xdr:to>
    <xdr:sp macro="" textlink="">
      <xdr:nvSpPr>
        <xdr:cNvPr id="317" name="円/楕円 316"/>
        <xdr:cNvSpPr/>
      </xdr:nvSpPr>
      <xdr:spPr>
        <a:xfrm>
          <a:off x="8699500" y="63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117395</xdr:rowOff>
    </xdr:from>
    <xdr:ext cx="534377" cy="259045"/>
    <xdr:sp macro="" textlink="">
      <xdr:nvSpPr>
        <xdr:cNvPr id="318" name="テキスト ボックス 317"/>
        <xdr:cNvSpPr txBox="1"/>
      </xdr:nvSpPr>
      <xdr:spPr>
        <a:xfrm>
          <a:off x="8483111" y="64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21623</xdr:rowOff>
    </xdr:from>
    <xdr:to>
      <xdr:col>11</xdr:col>
      <xdr:colOff>358775</xdr:colOff>
      <xdr:row>37</xdr:row>
      <xdr:rowOff>123223</xdr:rowOff>
    </xdr:to>
    <xdr:sp macro="" textlink="">
      <xdr:nvSpPr>
        <xdr:cNvPr id="319" name="円/楕円 318"/>
        <xdr:cNvSpPr/>
      </xdr:nvSpPr>
      <xdr:spPr>
        <a:xfrm>
          <a:off x="7810500" y="63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114350</xdr:rowOff>
    </xdr:from>
    <xdr:ext cx="534377" cy="259045"/>
    <xdr:sp macro="" textlink="">
      <xdr:nvSpPr>
        <xdr:cNvPr id="320" name="テキスト ボックス 319"/>
        <xdr:cNvSpPr txBox="1"/>
      </xdr:nvSpPr>
      <xdr:spPr>
        <a:xfrm>
          <a:off x="7594111" y="64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40460</xdr:rowOff>
    </xdr:from>
    <xdr:to>
      <xdr:col>10</xdr:col>
      <xdr:colOff>155575</xdr:colOff>
      <xdr:row>37</xdr:row>
      <xdr:rowOff>142060</xdr:rowOff>
    </xdr:to>
    <xdr:sp macro="" textlink="">
      <xdr:nvSpPr>
        <xdr:cNvPr id="321" name="円/楕円 320"/>
        <xdr:cNvSpPr/>
      </xdr:nvSpPr>
      <xdr:spPr>
        <a:xfrm>
          <a:off x="6921500" y="63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133187</xdr:rowOff>
    </xdr:from>
    <xdr:ext cx="534377" cy="259045"/>
    <xdr:sp macro="" textlink="">
      <xdr:nvSpPr>
        <xdr:cNvPr id="322" name="テキスト ボックス 321"/>
        <xdr:cNvSpPr txBox="1"/>
      </xdr:nvSpPr>
      <xdr:spPr>
        <a:xfrm>
          <a:off x="6705111" y="64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71920</xdr:rowOff>
    </xdr:from>
    <xdr:to>
      <xdr:col>15</xdr:col>
      <xdr:colOff>180975</xdr:colOff>
      <xdr:row>58</xdr:row>
      <xdr:rowOff>87275</xdr:rowOff>
    </xdr:to>
    <xdr:cxnSp macro="">
      <xdr:nvCxnSpPr>
        <xdr:cNvPr id="349" name="直線コネクタ 348"/>
        <xdr:cNvCxnSpPr/>
      </xdr:nvCxnSpPr>
      <xdr:spPr>
        <a:xfrm flipV="1">
          <a:off x="9639300" y="10016020"/>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87275</xdr:rowOff>
    </xdr:from>
    <xdr:to>
      <xdr:col>14</xdr:col>
      <xdr:colOff>28575</xdr:colOff>
      <xdr:row>58</xdr:row>
      <xdr:rowOff>107848</xdr:rowOff>
    </xdr:to>
    <xdr:cxnSp macro="">
      <xdr:nvCxnSpPr>
        <xdr:cNvPr id="352" name="直線コネクタ 351"/>
        <xdr:cNvCxnSpPr/>
      </xdr:nvCxnSpPr>
      <xdr:spPr>
        <a:xfrm flipV="1">
          <a:off x="8750300" y="1003137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107848</xdr:rowOff>
    </xdr:from>
    <xdr:to>
      <xdr:col>12</xdr:col>
      <xdr:colOff>511175</xdr:colOff>
      <xdr:row>58</xdr:row>
      <xdr:rowOff>122652</xdr:rowOff>
    </xdr:to>
    <xdr:cxnSp macro="">
      <xdr:nvCxnSpPr>
        <xdr:cNvPr id="355" name="直線コネクタ 354"/>
        <xdr:cNvCxnSpPr/>
      </xdr:nvCxnSpPr>
      <xdr:spPr>
        <a:xfrm flipV="1">
          <a:off x="7861300" y="10051948"/>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122652</xdr:rowOff>
    </xdr:from>
    <xdr:to>
      <xdr:col>11</xdr:col>
      <xdr:colOff>307975</xdr:colOff>
      <xdr:row>58</xdr:row>
      <xdr:rowOff>123358</xdr:rowOff>
    </xdr:to>
    <xdr:cxnSp macro="">
      <xdr:nvCxnSpPr>
        <xdr:cNvPr id="358" name="直線コネクタ 357"/>
        <xdr:cNvCxnSpPr/>
      </xdr:nvCxnSpPr>
      <xdr:spPr>
        <a:xfrm flipV="1">
          <a:off x="6972300" y="10066752"/>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21120</xdr:rowOff>
    </xdr:from>
    <xdr:to>
      <xdr:col>15</xdr:col>
      <xdr:colOff>231775</xdr:colOff>
      <xdr:row>58</xdr:row>
      <xdr:rowOff>122720</xdr:rowOff>
    </xdr:to>
    <xdr:sp macro="" textlink="">
      <xdr:nvSpPr>
        <xdr:cNvPr id="368" name="円/楕円 367"/>
        <xdr:cNvSpPr/>
      </xdr:nvSpPr>
      <xdr:spPr>
        <a:xfrm>
          <a:off x="10426700" y="99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36475</xdr:rowOff>
    </xdr:from>
    <xdr:to>
      <xdr:col>14</xdr:col>
      <xdr:colOff>79375</xdr:colOff>
      <xdr:row>58</xdr:row>
      <xdr:rowOff>138075</xdr:rowOff>
    </xdr:to>
    <xdr:sp macro="" textlink="">
      <xdr:nvSpPr>
        <xdr:cNvPr id="370" name="円/楕円 369"/>
        <xdr:cNvSpPr/>
      </xdr:nvSpPr>
      <xdr:spPr>
        <a:xfrm>
          <a:off x="9588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129202</xdr:rowOff>
    </xdr:from>
    <xdr:ext cx="534377" cy="259045"/>
    <xdr:sp macro="" textlink="">
      <xdr:nvSpPr>
        <xdr:cNvPr id="371" name="テキスト ボックス 370"/>
        <xdr:cNvSpPr txBox="1"/>
      </xdr:nvSpPr>
      <xdr:spPr>
        <a:xfrm>
          <a:off x="9372111" y="100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57048</xdr:rowOff>
    </xdr:from>
    <xdr:to>
      <xdr:col>12</xdr:col>
      <xdr:colOff>561975</xdr:colOff>
      <xdr:row>58</xdr:row>
      <xdr:rowOff>158648</xdr:rowOff>
    </xdr:to>
    <xdr:sp macro="" textlink="">
      <xdr:nvSpPr>
        <xdr:cNvPr id="372" name="円/楕円 371"/>
        <xdr:cNvSpPr/>
      </xdr:nvSpPr>
      <xdr:spPr>
        <a:xfrm>
          <a:off x="8699500" y="100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149775</xdr:rowOff>
    </xdr:from>
    <xdr:ext cx="534377" cy="259045"/>
    <xdr:sp macro="" textlink="">
      <xdr:nvSpPr>
        <xdr:cNvPr id="373" name="テキスト ボックス 372"/>
        <xdr:cNvSpPr txBox="1"/>
      </xdr:nvSpPr>
      <xdr:spPr>
        <a:xfrm>
          <a:off x="8483111" y="100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71852</xdr:rowOff>
    </xdr:from>
    <xdr:to>
      <xdr:col>11</xdr:col>
      <xdr:colOff>358775</xdr:colOff>
      <xdr:row>59</xdr:row>
      <xdr:rowOff>2002</xdr:rowOff>
    </xdr:to>
    <xdr:sp macro="" textlink="">
      <xdr:nvSpPr>
        <xdr:cNvPr id="374" name="円/楕円 373"/>
        <xdr:cNvSpPr/>
      </xdr:nvSpPr>
      <xdr:spPr>
        <a:xfrm>
          <a:off x="7810500" y="100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164579</xdr:rowOff>
    </xdr:from>
    <xdr:ext cx="534377" cy="259045"/>
    <xdr:sp macro="" textlink="">
      <xdr:nvSpPr>
        <xdr:cNvPr id="375" name="テキスト ボックス 374"/>
        <xdr:cNvSpPr txBox="1"/>
      </xdr:nvSpPr>
      <xdr:spPr>
        <a:xfrm>
          <a:off x="7594111" y="101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72558</xdr:rowOff>
    </xdr:from>
    <xdr:to>
      <xdr:col>10</xdr:col>
      <xdr:colOff>155575</xdr:colOff>
      <xdr:row>59</xdr:row>
      <xdr:rowOff>2708</xdr:rowOff>
    </xdr:to>
    <xdr:sp macro="" textlink="">
      <xdr:nvSpPr>
        <xdr:cNvPr id="376" name="円/楕円 375"/>
        <xdr:cNvSpPr/>
      </xdr:nvSpPr>
      <xdr:spPr>
        <a:xfrm>
          <a:off x="6921500" y="100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165285</xdr:rowOff>
    </xdr:from>
    <xdr:ext cx="534377" cy="259045"/>
    <xdr:sp macro="" textlink="">
      <xdr:nvSpPr>
        <xdr:cNvPr id="377" name="テキスト ボックス 376"/>
        <xdr:cNvSpPr txBox="1"/>
      </xdr:nvSpPr>
      <xdr:spPr>
        <a:xfrm>
          <a:off x="6705111" y="1010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75899</xdr:rowOff>
    </xdr:from>
    <xdr:to>
      <xdr:col>15</xdr:col>
      <xdr:colOff>180975</xdr:colOff>
      <xdr:row>79</xdr:row>
      <xdr:rowOff>95185</xdr:rowOff>
    </xdr:to>
    <xdr:cxnSp macro="">
      <xdr:nvCxnSpPr>
        <xdr:cNvPr id="408" name="直線コネクタ 407"/>
        <xdr:cNvCxnSpPr/>
      </xdr:nvCxnSpPr>
      <xdr:spPr>
        <a:xfrm>
          <a:off x="9639300" y="13620449"/>
          <a:ext cx="8382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44385</xdr:rowOff>
    </xdr:from>
    <xdr:to>
      <xdr:col>15</xdr:col>
      <xdr:colOff>231775</xdr:colOff>
      <xdr:row>79</xdr:row>
      <xdr:rowOff>145985</xdr:rowOff>
    </xdr:to>
    <xdr:sp macro="" textlink="">
      <xdr:nvSpPr>
        <xdr:cNvPr id="418" name="円/楕円 417"/>
        <xdr:cNvSpPr/>
      </xdr:nvSpPr>
      <xdr:spPr>
        <a:xfrm>
          <a:off x="10426700" y="135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25099</xdr:rowOff>
    </xdr:from>
    <xdr:to>
      <xdr:col>14</xdr:col>
      <xdr:colOff>79375</xdr:colOff>
      <xdr:row>79</xdr:row>
      <xdr:rowOff>126699</xdr:rowOff>
    </xdr:to>
    <xdr:sp macro="" textlink="">
      <xdr:nvSpPr>
        <xdr:cNvPr id="420" name="円/楕円 419"/>
        <xdr:cNvSpPr/>
      </xdr:nvSpPr>
      <xdr:spPr>
        <a:xfrm>
          <a:off x="9588500" y="135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117826</xdr:rowOff>
    </xdr:from>
    <xdr:ext cx="534377" cy="259045"/>
    <xdr:sp macro="" textlink="">
      <xdr:nvSpPr>
        <xdr:cNvPr id="421" name="テキスト ボックス 420"/>
        <xdr:cNvSpPr txBox="1"/>
      </xdr:nvSpPr>
      <xdr:spPr>
        <a:xfrm>
          <a:off x="9372111" y="136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71104</xdr:rowOff>
    </xdr:from>
    <xdr:to>
      <xdr:col>15</xdr:col>
      <xdr:colOff>180975</xdr:colOff>
      <xdr:row>97</xdr:row>
      <xdr:rowOff>135630</xdr:rowOff>
    </xdr:to>
    <xdr:cxnSp macro="">
      <xdr:nvCxnSpPr>
        <xdr:cNvPr id="450" name="直線コネクタ 449"/>
        <xdr:cNvCxnSpPr/>
      </xdr:nvCxnSpPr>
      <xdr:spPr>
        <a:xfrm flipV="1">
          <a:off x="9639300" y="16530304"/>
          <a:ext cx="838200" cy="2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20304</xdr:rowOff>
    </xdr:from>
    <xdr:to>
      <xdr:col>15</xdr:col>
      <xdr:colOff>231775</xdr:colOff>
      <xdr:row>96</xdr:row>
      <xdr:rowOff>121904</xdr:rowOff>
    </xdr:to>
    <xdr:sp macro="" textlink="">
      <xdr:nvSpPr>
        <xdr:cNvPr id="460" name="円/楕円 459"/>
        <xdr:cNvSpPr/>
      </xdr:nvSpPr>
      <xdr:spPr>
        <a:xfrm>
          <a:off x="10426700" y="16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43181</xdr:rowOff>
    </xdr:from>
    <xdr:ext cx="534377" cy="259045"/>
    <xdr:sp macro="" textlink="">
      <xdr:nvSpPr>
        <xdr:cNvPr id="461" name="普通建設事業費 （ うち更新整備　）該当値テキスト"/>
        <xdr:cNvSpPr txBox="1"/>
      </xdr:nvSpPr>
      <xdr:spPr>
        <a:xfrm>
          <a:off x="10528300" y="1633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84830</xdr:rowOff>
    </xdr:from>
    <xdr:to>
      <xdr:col>14</xdr:col>
      <xdr:colOff>79375</xdr:colOff>
      <xdr:row>98</xdr:row>
      <xdr:rowOff>14980</xdr:rowOff>
    </xdr:to>
    <xdr:sp macro="" textlink="">
      <xdr:nvSpPr>
        <xdr:cNvPr id="462" name="円/楕円 461"/>
        <xdr:cNvSpPr/>
      </xdr:nvSpPr>
      <xdr:spPr>
        <a:xfrm>
          <a:off x="9588500" y="167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6107</xdr:rowOff>
    </xdr:from>
    <xdr:ext cx="534377" cy="259045"/>
    <xdr:sp macro="" textlink="">
      <xdr:nvSpPr>
        <xdr:cNvPr id="463" name="テキスト ボックス 462"/>
        <xdr:cNvSpPr txBox="1"/>
      </xdr:nvSpPr>
      <xdr:spPr>
        <a:xfrm>
          <a:off x="9372111" y="168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126679</xdr:rowOff>
    </xdr:from>
    <xdr:to>
      <xdr:col>23</xdr:col>
      <xdr:colOff>517525</xdr:colOff>
      <xdr:row>38</xdr:row>
      <xdr:rowOff>126917</xdr:rowOff>
    </xdr:to>
    <xdr:cxnSp macro="">
      <xdr:nvCxnSpPr>
        <xdr:cNvPr id="490" name="直線コネクタ 489"/>
        <xdr:cNvCxnSpPr/>
      </xdr:nvCxnSpPr>
      <xdr:spPr>
        <a:xfrm flipV="1">
          <a:off x="15481300" y="6641779"/>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126917</xdr:rowOff>
    </xdr:from>
    <xdr:to>
      <xdr:col>22</xdr:col>
      <xdr:colOff>365125</xdr:colOff>
      <xdr:row>38</xdr:row>
      <xdr:rowOff>139700</xdr:rowOff>
    </xdr:to>
    <xdr:cxnSp macro="">
      <xdr:nvCxnSpPr>
        <xdr:cNvPr id="493" name="直線コネクタ 492"/>
        <xdr:cNvCxnSpPr/>
      </xdr:nvCxnSpPr>
      <xdr:spPr>
        <a:xfrm flipV="1">
          <a:off x="14592300" y="66420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75879</xdr:rowOff>
    </xdr:from>
    <xdr:to>
      <xdr:col>23</xdr:col>
      <xdr:colOff>568325</xdr:colOff>
      <xdr:row>39</xdr:row>
      <xdr:rowOff>6029</xdr:rowOff>
    </xdr:to>
    <xdr:sp macro="" textlink="">
      <xdr:nvSpPr>
        <xdr:cNvPr id="509" name="円/楕円 508"/>
        <xdr:cNvSpPr/>
      </xdr:nvSpPr>
      <xdr:spPr>
        <a:xfrm>
          <a:off x="16268700" y="65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469744" cy="259045"/>
    <xdr:sp macro="" textlink="">
      <xdr:nvSpPr>
        <xdr:cNvPr id="510" name="災害復旧事業費該当値テキスト"/>
        <xdr:cNvSpPr txBox="1"/>
      </xdr:nvSpPr>
      <xdr:spPr>
        <a:xfrm>
          <a:off x="16370300" y="6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76117</xdr:rowOff>
    </xdr:from>
    <xdr:to>
      <xdr:col>22</xdr:col>
      <xdr:colOff>415925</xdr:colOff>
      <xdr:row>39</xdr:row>
      <xdr:rowOff>6267</xdr:rowOff>
    </xdr:to>
    <xdr:sp macro="" textlink="">
      <xdr:nvSpPr>
        <xdr:cNvPr id="511" name="円/楕円 510"/>
        <xdr:cNvSpPr/>
      </xdr:nvSpPr>
      <xdr:spPr>
        <a:xfrm>
          <a:off x="15430500" y="65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168844</xdr:rowOff>
    </xdr:from>
    <xdr:ext cx="469744" cy="259045"/>
    <xdr:sp macro="" textlink="">
      <xdr:nvSpPr>
        <xdr:cNvPr id="512" name="テキスト ボックス 511"/>
        <xdr:cNvSpPr txBox="1"/>
      </xdr:nvSpPr>
      <xdr:spPr>
        <a:xfrm>
          <a:off x="15246427" y="668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155606</xdr:rowOff>
    </xdr:from>
    <xdr:to>
      <xdr:col>23</xdr:col>
      <xdr:colOff>517525</xdr:colOff>
      <xdr:row>77</xdr:row>
      <xdr:rowOff>157435</xdr:rowOff>
    </xdr:to>
    <xdr:cxnSp macro="">
      <xdr:nvCxnSpPr>
        <xdr:cNvPr id="594" name="直線コネクタ 593"/>
        <xdr:cNvCxnSpPr/>
      </xdr:nvCxnSpPr>
      <xdr:spPr>
        <a:xfrm flipV="1">
          <a:off x="15481300" y="1335725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157435</xdr:rowOff>
    </xdr:from>
    <xdr:to>
      <xdr:col>22</xdr:col>
      <xdr:colOff>365125</xdr:colOff>
      <xdr:row>77</xdr:row>
      <xdr:rowOff>160992</xdr:rowOff>
    </xdr:to>
    <xdr:cxnSp macro="">
      <xdr:nvCxnSpPr>
        <xdr:cNvPr id="597" name="直線コネクタ 596"/>
        <xdr:cNvCxnSpPr/>
      </xdr:nvCxnSpPr>
      <xdr:spPr>
        <a:xfrm flipV="1">
          <a:off x="14592300" y="13359085"/>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144583</xdr:rowOff>
    </xdr:from>
    <xdr:to>
      <xdr:col>21</xdr:col>
      <xdr:colOff>161925</xdr:colOff>
      <xdr:row>77</xdr:row>
      <xdr:rowOff>160992</xdr:rowOff>
    </xdr:to>
    <xdr:cxnSp macro="">
      <xdr:nvCxnSpPr>
        <xdr:cNvPr id="600" name="直線コネクタ 599"/>
        <xdr:cNvCxnSpPr/>
      </xdr:nvCxnSpPr>
      <xdr:spPr>
        <a:xfrm>
          <a:off x="13703300" y="13346233"/>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124819</xdr:rowOff>
    </xdr:from>
    <xdr:to>
      <xdr:col>19</xdr:col>
      <xdr:colOff>644525</xdr:colOff>
      <xdr:row>77</xdr:row>
      <xdr:rowOff>144583</xdr:rowOff>
    </xdr:to>
    <xdr:cxnSp macro="">
      <xdr:nvCxnSpPr>
        <xdr:cNvPr id="603" name="直線コネクタ 602"/>
        <xdr:cNvCxnSpPr/>
      </xdr:nvCxnSpPr>
      <xdr:spPr>
        <a:xfrm>
          <a:off x="12814300" y="13326469"/>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104806</xdr:rowOff>
    </xdr:from>
    <xdr:to>
      <xdr:col>23</xdr:col>
      <xdr:colOff>568325</xdr:colOff>
      <xdr:row>78</xdr:row>
      <xdr:rowOff>34956</xdr:rowOff>
    </xdr:to>
    <xdr:sp macro="" textlink="">
      <xdr:nvSpPr>
        <xdr:cNvPr id="613" name="円/楕円 612"/>
        <xdr:cNvSpPr/>
      </xdr:nvSpPr>
      <xdr:spPr>
        <a:xfrm>
          <a:off x="16268700" y="133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83233</xdr:rowOff>
    </xdr:from>
    <xdr:ext cx="534377" cy="259045"/>
    <xdr:sp macro="" textlink="">
      <xdr:nvSpPr>
        <xdr:cNvPr id="614" name="公債費該当値テキスト"/>
        <xdr:cNvSpPr txBox="1"/>
      </xdr:nvSpPr>
      <xdr:spPr>
        <a:xfrm>
          <a:off x="16370300" y="132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106635</xdr:rowOff>
    </xdr:from>
    <xdr:to>
      <xdr:col>22</xdr:col>
      <xdr:colOff>415925</xdr:colOff>
      <xdr:row>78</xdr:row>
      <xdr:rowOff>36785</xdr:rowOff>
    </xdr:to>
    <xdr:sp macro="" textlink="">
      <xdr:nvSpPr>
        <xdr:cNvPr id="615" name="円/楕円 614"/>
        <xdr:cNvSpPr/>
      </xdr:nvSpPr>
      <xdr:spPr>
        <a:xfrm>
          <a:off x="15430500" y="133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27912</xdr:rowOff>
    </xdr:from>
    <xdr:ext cx="534377" cy="259045"/>
    <xdr:sp macro="" textlink="">
      <xdr:nvSpPr>
        <xdr:cNvPr id="616" name="テキスト ボックス 615"/>
        <xdr:cNvSpPr txBox="1"/>
      </xdr:nvSpPr>
      <xdr:spPr>
        <a:xfrm>
          <a:off x="15214111" y="134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110192</xdr:rowOff>
    </xdr:from>
    <xdr:to>
      <xdr:col>21</xdr:col>
      <xdr:colOff>212725</xdr:colOff>
      <xdr:row>78</xdr:row>
      <xdr:rowOff>40342</xdr:rowOff>
    </xdr:to>
    <xdr:sp macro="" textlink="">
      <xdr:nvSpPr>
        <xdr:cNvPr id="617" name="円/楕円 616"/>
        <xdr:cNvSpPr/>
      </xdr:nvSpPr>
      <xdr:spPr>
        <a:xfrm>
          <a:off x="14541500" y="13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31469</xdr:rowOff>
    </xdr:from>
    <xdr:ext cx="534377" cy="259045"/>
    <xdr:sp macro="" textlink="">
      <xdr:nvSpPr>
        <xdr:cNvPr id="618" name="テキスト ボックス 617"/>
        <xdr:cNvSpPr txBox="1"/>
      </xdr:nvSpPr>
      <xdr:spPr>
        <a:xfrm>
          <a:off x="14325111" y="13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93783</xdr:rowOff>
    </xdr:from>
    <xdr:to>
      <xdr:col>20</xdr:col>
      <xdr:colOff>9525</xdr:colOff>
      <xdr:row>78</xdr:row>
      <xdr:rowOff>23933</xdr:rowOff>
    </xdr:to>
    <xdr:sp macro="" textlink="">
      <xdr:nvSpPr>
        <xdr:cNvPr id="619" name="円/楕円 618"/>
        <xdr:cNvSpPr/>
      </xdr:nvSpPr>
      <xdr:spPr>
        <a:xfrm>
          <a:off x="13652500" y="132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15060</xdr:rowOff>
    </xdr:from>
    <xdr:ext cx="534377" cy="259045"/>
    <xdr:sp macro="" textlink="">
      <xdr:nvSpPr>
        <xdr:cNvPr id="620" name="テキスト ボックス 619"/>
        <xdr:cNvSpPr txBox="1"/>
      </xdr:nvSpPr>
      <xdr:spPr>
        <a:xfrm>
          <a:off x="13436111" y="133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74019</xdr:rowOff>
    </xdr:from>
    <xdr:to>
      <xdr:col>18</xdr:col>
      <xdr:colOff>492125</xdr:colOff>
      <xdr:row>78</xdr:row>
      <xdr:rowOff>4169</xdr:rowOff>
    </xdr:to>
    <xdr:sp macro="" textlink="">
      <xdr:nvSpPr>
        <xdr:cNvPr id="621" name="円/楕円 620"/>
        <xdr:cNvSpPr/>
      </xdr:nvSpPr>
      <xdr:spPr>
        <a:xfrm>
          <a:off x="12763500" y="132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166746</xdr:rowOff>
    </xdr:from>
    <xdr:ext cx="534377" cy="259045"/>
    <xdr:sp macro="" textlink="">
      <xdr:nvSpPr>
        <xdr:cNvPr id="622" name="テキスト ボックス 621"/>
        <xdr:cNvSpPr txBox="1"/>
      </xdr:nvSpPr>
      <xdr:spPr>
        <a:xfrm>
          <a:off x="12547111" y="133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17383</xdr:rowOff>
    </xdr:from>
    <xdr:to>
      <xdr:col>23</xdr:col>
      <xdr:colOff>517525</xdr:colOff>
      <xdr:row>98</xdr:row>
      <xdr:rowOff>21013</xdr:rowOff>
    </xdr:to>
    <xdr:cxnSp macro="">
      <xdr:nvCxnSpPr>
        <xdr:cNvPr id="647" name="直線コネクタ 646"/>
        <xdr:cNvCxnSpPr/>
      </xdr:nvCxnSpPr>
      <xdr:spPr>
        <a:xfrm flipV="1">
          <a:off x="15481300" y="16819483"/>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10891</xdr:rowOff>
    </xdr:from>
    <xdr:to>
      <xdr:col>22</xdr:col>
      <xdr:colOff>365125</xdr:colOff>
      <xdr:row>98</xdr:row>
      <xdr:rowOff>21013</xdr:rowOff>
    </xdr:to>
    <xdr:cxnSp macro="">
      <xdr:nvCxnSpPr>
        <xdr:cNvPr id="650" name="直線コネクタ 649"/>
        <xdr:cNvCxnSpPr/>
      </xdr:nvCxnSpPr>
      <xdr:spPr>
        <a:xfrm>
          <a:off x="14592300" y="1681299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10891</xdr:rowOff>
    </xdr:from>
    <xdr:to>
      <xdr:col>21</xdr:col>
      <xdr:colOff>161925</xdr:colOff>
      <xdr:row>98</xdr:row>
      <xdr:rowOff>14799</xdr:rowOff>
    </xdr:to>
    <xdr:cxnSp macro="">
      <xdr:nvCxnSpPr>
        <xdr:cNvPr id="653" name="直線コネクタ 652"/>
        <xdr:cNvCxnSpPr/>
      </xdr:nvCxnSpPr>
      <xdr:spPr>
        <a:xfrm flipV="1">
          <a:off x="13703300" y="16812991"/>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2946</xdr:rowOff>
    </xdr:from>
    <xdr:to>
      <xdr:col>19</xdr:col>
      <xdr:colOff>644525</xdr:colOff>
      <xdr:row>98</xdr:row>
      <xdr:rowOff>14799</xdr:rowOff>
    </xdr:to>
    <xdr:cxnSp macro="">
      <xdr:nvCxnSpPr>
        <xdr:cNvPr id="656" name="直線コネクタ 655"/>
        <xdr:cNvCxnSpPr/>
      </xdr:nvCxnSpPr>
      <xdr:spPr>
        <a:xfrm>
          <a:off x="12814300" y="16805046"/>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138033</xdr:rowOff>
    </xdr:from>
    <xdr:to>
      <xdr:col>23</xdr:col>
      <xdr:colOff>568325</xdr:colOff>
      <xdr:row>98</xdr:row>
      <xdr:rowOff>68183</xdr:rowOff>
    </xdr:to>
    <xdr:sp macro="" textlink="">
      <xdr:nvSpPr>
        <xdr:cNvPr id="666" name="円/楕円 665"/>
        <xdr:cNvSpPr/>
      </xdr:nvSpPr>
      <xdr:spPr>
        <a:xfrm>
          <a:off x="16268700" y="167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7"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141663</xdr:rowOff>
    </xdr:from>
    <xdr:to>
      <xdr:col>22</xdr:col>
      <xdr:colOff>415925</xdr:colOff>
      <xdr:row>98</xdr:row>
      <xdr:rowOff>71813</xdr:rowOff>
    </xdr:to>
    <xdr:sp macro="" textlink="">
      <xdr:nvSpPr>
        <xdr:cNvPr id="668" name="円/楕円 667"/>
        <xdr:cNvSpPr/>
      </xdr:nvSpPr>
      <xdr:spPr>
        <a:xfrm>
          <a:off x="15430500" y="16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62940</xdr:rowOff>
    </xdr:from>
    <xdr:ext cx="469744" cy="259045"/>
    <xdr:sp macro="" textlink="">
      <xdr:nvSpPr>
        <xdr:cNvPr id="669" name="テキスト ボックス 668"/>
        <xdr:cNvSpPr txBox="1"/>
      </xdr:nvSpPr>
      <xdr:spPr>
        <a:xfrm>
          <a:off x="15246427" y="168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131541</xdr:rowOff>
    </xdr:from>
    <xdr:to>
      <xdr:col>21</xdr:col>
      <xdr:colOff>212725</xdr:colOff>
      <xdr:row>98</xdr:row>
      <xdr:rowOff>61691</xdr:rowOff>
    </xdr:to>
    <xdr:sp macro="" textlink="">
      <xdr:nvSpPr>
        <xdr:cNvPr id="670" name="円/楕円 669"/>
        <xdr:cNvSpPr/>
      </xdr:nvSpPr>
      <xdr:spPr>
        <a:xfrm>
          <a:off x="14541500" y="167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52818</xdr:rowOff>
    </xdr:from>
    <xdr:ext cx="534377" cy="259045"/>
    <xdr:sp macro="" textlink="">
      <xdr:nvSpPr>
        <xdr:cNvPr id="671" name="テキスト ボックス 670"/>
        <xdr:cNvSpPr txBox="1"/>
      </xdr:nvSpPr>
      <xdr:spPr>
        <a:xfrm>
          <a:off x="14325111" y="168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135449</xdr:rowOff>
    </xdr:from>
    <xdr:to>
      <xdr:col>20</xdr:col>
      <xdr:colOff>9525</xdr:colOff>
      <xdr:row>98</xdr:row>
      <xdr:rowOff>65599</xdr:rowOff>
    </xdr:to>
    <xdr:sp macro="" textlink="">
      <xdr:nvSpPr>
        <xdr:cNvPr id="672" name="円/楕円 671"/>
        <xdr:cNvSpPr/>
      </xdr:nvSpPr>
      <xdr:spPr>
        <a:xfrm>
          <a:off x="13652500" y="167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56726</xdr:rowOff>
    </xdr:from>
    <xdr:ext cx="534377" cy="259045"/>
    <xdr:sp macro="" textlink="">
      <xdr:nvSpPr>
        <xdr:cNvPr id="673" name="テキスト ボックス 672"/>
        <xdr:cNvSpPr txBox="1"/>
      </xdr:nvSpPr>
      <xdr:spPr>
        <a:xfrm>
          <a:off x="13436111" y="168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123596</xdr:rowOff>
    </xdr:from>
    <xdr:to>
      <xdr:col>18</xdr:col>
      <xdr:colOff>492125</xdr:colOff>
      <xdr:row>98</xdr:row>
      <xdr:rowOff>53746</xdr:rowOff>
    </xdr:to>
    <xdr:sp macro="" textlink="">
      <xdr:nvSpPr>
        <xdr:cNvPr id="674" name="円/楕円 673"/>
        <xdr:cNvSpPr/>
      </xdr:nvSpPr>
      <xdr:spPr>
        <a:xfrm>
          <a:off x="12763500" y="16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70273</xdr:rowOff>
    </xdr:from>
    <xdr:ext cx="534377" cy="259045"/>
    <xdr:sp macro="" textlink="">
      <xdr:nvSpPr>
        <xdr:cNvPr id="675" name="テキスト ボックス 674"/>
        <xdr:cNvSpPr txBox="1"/>
      </xdr:nvSpPr>
      <xdr:spPr>
        <a:xfrm>
          <a:off x="12547111" y="165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48161</xdr:rowOff>
    </xdr:from>
    <xdr:to>
      <xdr:col>32</xdr:col>
      <xdr:colOff>187325</xdr:colOff>
      <xdr:row>77</xdr:row>
      <xdr:rowOff>81491</xdr:rowOff>
    </xdr:to>
    <xdr:cxnSp macro="">
      <xdr:nvCxnSpPr>
        <xdr:cNvPr id="822" name="直線コネクタ 821"/>
        <xdr:cNvCxnSpPr/>
      </xdr:nvCxnSpPr>
      <xdr:spPr>
        <a:xfrm flipV="1">
          <a:off x="21323300" y="13249811"/>
          <a:ext cx="8382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81491</xdr:rowOff>
    </xdr:from>
    <xdr:to>
      <xdr:col>31</xdr:col>
      <xdr:colOff>34925</xdr:colOff>
      <xdr:row>77</xdr:row>
      <xdr:rowOff>90315</xdr:rowOff>
    </xdr:to>
    <xdr:cxnSp macro="">
      <xdr:nvCxnSpPr>
        <xdr:cNvPr id="825" name="直線コネクタ 824"/>
        <xdr:cNvCxnSpPr/>
      </xdr:nvCxnSpPr>
      <xdr:spPr>
        <a:xfrm flipV="1">
          <a:off x="20434300" y="13283141"/>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90315</xdr:rowOff>
    </xdr:from>
    <xdr:to>
      <xdr:col>29</xdr:col>
      <xdr:colOff>517525</xdr:colOff>
      <xdr:row>77</xdr:row>
      <xdr:rowOff>99977</xdr:rowOff>
    </xdr:to>
    <xdr:cxnSp macro="">
      <xdr:nvCxnSpPr>
        <xdr:cNvPr id="828" name="直線コネクタ 827"/>
        <xdr:cNvCxnSpPr/>
      </xdr:nvCxnSpPr>
      <xdr:spPr>
        <a:xfrm flipV="1">
          <a:off x="19545300" y="13291965"/>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67706</xdr:rowOff>
    </xdr:from>
    <xdr:to>
      <xdr:col>28</xdr:col>
      <xdr:colOff>314325</xdr:colOff>
      <xdr:row>77</xdr:row>
      <xdr:rowOff>99977</xdr:rowOff>
    </xdr:to>
    <xdr:cxnSp macro="">
      <xdr:nvCxnSpPr>
        <xdr:cNvPr id="831" name="直線コネクタ 830"/>
        <xdr:cNvCxnSpPr/>
      </xdr:nvCxnSpPr>
      <xdr:spPr>
        <a:xfrm>
          <a:off x="18656300" y="13269356"/>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168811</xdr:rowOff>
    </xdr:from>
    <xdr:to>
      <xdr:col>32</xdr:col>
      <xdr:colOff>238125</xdr:colOff>
      <xdr:row>77</xdr:row>
      <xdr:rowOff>98961</xdr:rowOff>
    </xdr:to>
    <xdr:sp macro="" textlink="">
      <xdr:nvSpPr>
        <xdr:cNvPr id="841" name="円/楕円 840"/>
        <xdr:cNvSpPr/>
      </xdr:nvSpPr>
      <xdr:spPr>
        <a:xfrm>
          <a:off x="22110700" y="131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83738</xdr:rowOff>
    </xdr:from>
    <xdr:ext cx="534377" cy="259045"/>
    <xdr:sp macro="" textlink="">
      <xdr:nvSpPr>
        <xdr:cNvPr id="842" name="繰出金該当値テキスト"/>
        <xdr:cNvSpPr txBox="1"/>
      </xdr:nvSpPr>
      <xdr:spPr>
        <a:xfrm>
          <a:off x="22212300" y="13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30691</xdr:rowOff>
    </xdr:from>
    <xdr:to>
      <xdr:col>31</xdr:col>
      <xdr:colOff>85725</xdr:colOff>
      <xdr:row>77</xdr:row>
      <xdr:rowOff>132291</xdr:rowOff>
    </xdr:to>
    <xdr:sp macro="" textlink="">
      <xdr:nvSpPr>
        <xdr:cNvPr id="843" name="円/楕円 842"/>
        <xdr:cNvSpPr/>
      </xdr:nvSpPr>
      <xdr:spPr>
        <a:xfrm>
          <a:off x="21272500" y="132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123418</xdr:rowOff>
    </xdr:from>
    <xdr:ext cx="534377" cy="259045"/>
    <xdr:sp macro="" textlink="">
      <xdr:nvSpPr>
        <xdr:cNvPr id="844" name="テキスト ボックス 843"/>
        <xdr:cNvSpPr txBox="1"/>
      </xdr:nvSpPr>
      <xdr:spPr>
        <a:xfrm>
          <a:off x="21056111" y="133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39515</xdr:rowOff>
    </xdr:from>
    <xdr:to>
      <xdr:col>29</xdr:col>
      <xdr:colOff>568325</xdr:colOff>
      <xdr:row>77</xdr:row>
      <xdr:rowOff>141115</xdr:rowOff>
    </xdr:to>
    <xdr:sp macro="" textlink="">
      <xdr:nvSpPr>
        <xdr:cNvPr id="845" name="円/楕円 844"/>
        <xdr:cNvSpPr/>
      </xdr:nvSpPr>
      <xdr:spPr>
        <a:xfrm>
          <a:off x="20383500" y="132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132242</xdr:rowOff>
    </xdr:from>
    <xdr:ext cx="534377" cy="259045"/>
    <xdr:sp macro="" textlink="">
      <xdr:nvSpPr>
        <xdr:cNvPr id="846" name="テキスト ボックス 845"/>
        <xdr:cNvSpPr txBox="1"/>
      </xdr:nvSpPr>
      <xdr:spPr>
        <a:xfrm>
          <a:off x="20167111" y="133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49177</xdr:rowOff>
    </xdr:from>
    <xdr:to>
      <xdr:col>28</xdr:col>
      <xdr:colOff>365125</xdr:colOff>
      <xdr:row>77</xdr:row>
      <xdr:rowOff>150777</xdr:rowOff>
    </xdr:to>
    <xdr:sp macro="" textlink="">
      <xdr:nvSpPr>
        <xdr:cNvPr id="847" name="円/楕円 846"/>
        <xdr:cNvSpPr/>
      </xdr:nvSpPr>
      <xdr:spPr>
        <a:xfrm>
          <a:off x="19494500" y="132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141904</xdr:rowOff>
    </xdr:from>
    <xdr:ext cx="534377" cy="259045"/>
    <xdr:sp macro="" textlink="">
      <xdr:nvSpPr>
        <xdr:cNvPr id="848" name="テキスト ボックス 847"/>
        <xdr:cNvSpPr txBox="1"/>
      </xdr:nvSpPr>
      <xdr:spPr>
        <a:xfrm>
          <a:off x="19278111" y="133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16906</xdr:rowOff>
    </xdr:from>
    <xdr:to>
      <xdr:col>27</xdr:col>
      <xdr:colOff>161925</xdr:colOff>
      <xdr:row>77</xdr:row>
      <xdr:rowOff>118506</xdr:rowOff>
    </xdr:to>
    <xdr:sp macro="" textlink="">
      <xdr:nvSpPr>
        <xdr:cNvPr id="849" name="円/楕円 848"/>
        <xdr:cNvSpPr/>
      </xdr:nvSpPr>
      <xdr:spPr>
        <a:xfrm>
          <a:off x="18605500" y="132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109633</xdr:rowOff>
    </xdr:from>
    <xdr:ext cx="534377" cy="259045"/>
    <xdr:sp macro="" textlink="">
      <xdr:nvSpPr>
        <xdr:cNvPr id="850" name="テキスト ボックス 849"/>
        <xdr:cNvSpPr txBox="1"/>
      </xdr:nvSpPr>
      <xdr:spPr>
        <a:xfrm>
          <a:off x="18389111" y="133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１７，０４３円となっている。主な構成項目である人件費は、住民一人当たり６８，５８０円となっており、平成２３年度から６５，０００円程度で推移しているが、類似団体平均と比較すると低い水準となっている。</a:t>
          </a:r>
          <a:endParaRPr kumimoji="1" lang="en-US" altLang="ja-JP" sz="1300">
            <a:latin typeface="ＭＳ Ｐゴシック"/>
          </a:endParaRPr>
        </a:p>
        <a:p>
          <a:r>
            <a:rPr kumimoji="1" lang="ja-JP" altLang="en-US" sz="1300">
              <a:latin typeface="ＭＳ Ｐゴシック"/>
            </a:rPr>
            <a:t>これは、集中改革プランに掲げた職員数削減の取組やごみ処理業務や消防業務を一部事務組合で行っていることが要因である。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12,455
12,367
34.58
5,554,657
5,194,271
221,300
3,297,880
3,830,471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168112</xdr:rowOff>
    </xdr:from>
    <xdr:to>
      <xdr:col>6</xdr:col>
      <xdr:colOff>511175</xdr:colOff>
      <xdr:row>37</xdr:row>
      <xdr:rowOff>13480</xdr:rowOff>
    </xdr:to>
    <xdr:cxnSp macro="">
      <xdr:nvCxnSpPr>
        <xdr:cNvPr id="63" name="直線コネクタ 62"/>
        <xdr:cNvCxnSpPr/>
      </xdr:nvCxnSpPr>
      <xdr:spPr>
        <a:xfrm flipV="1">
          <a:off x="3797300" y="6340312"/>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13480</xdr:rowOff>
    </xdr:from>
    <xdr:to>
      <xdr:col>5</xdr:col>
      <xdr:colOff>358775</xdr:colOff>
      <xdr:row>37</xdr:row>
      <xdr:rowOff>44831</xdr:rowOff>
    </xdr:to>
    <xdr:cxnSp macro="">
      <xdr:nvCxnSpPr>
        <xdr:cNvPr id="66" name="直線コネクタ 65"/>
        <xdr:cNvCxnSpPr/>
      </xdr:nvCxnSpPr>
      <xdr:spPr>
        <a:xfrm flipV="1">
          <a:off x="2908300" y="635713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744</xdr:rowOff>
    </xdr:from>
    <xdr:to>
      <xdr:col>4</xdr:col>
      <xdr:colOff>155575</xdr:colOff>
      <xdr:row>37</xdr:row>
      <xdr:rowOff>44831</xdr:rowOff>
    </xdr:to>
    <xdr:cxnSp macro="">
      <xdr:nvCxnSpPr>
        <xdr:cNvPr id="69" name="直線コネクタ 68"/>
        <xdr:cNvCxnSpPr/>
      </xdr:nvCxnSpPr>
      <xdr:spPr>
        <a:xfrm>
          <a:off x="2019300" y="63443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32748</xdr:rowOff>
    </xdr:from>
    <xdr:to>
      <xdr:col>2</xdr:col>
      <xdr:colOff>638175</xdr:colOff>
      <xdr:row>37</xdr:row>
      <xdr:rowOff>744</xdr:rowOff>
    </xdr:to>
    <xdr:cxnSp macro="">
      <xdr:nvCxnSpPr>
        <xdr:cNvPr id="72" name="直線コネクタ 71"/>
        <xdr:cNvCxnSpPr/>
      </xdr:nvCxnSpPr>
      <xdr:spPr>
        <a:xfrm>
          <a:off x="1130300" y="620494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117312</xdr:rowOff>
    </xdr:from>
    <xdr:to>
      <xdr:col>6</xdr:col>
      <xdr:colOff>561975</xdr:colOff>
      <xdr:row>37</xdr:row>
      <xdr:rowOff>47462</xdr:rowOff>
    </xdr:to>
    <xdr:sp macro="" textlink="">
      <xdr:nvSpPr>
        <xdr:cNvPr id="82" name="円/楕円 81"/>
        <xdr:cNvSpPr/>
      </xdr:nvSpPr>
      <xdr:spPr>
        <a:xfrm>
          <a:off x="4584700" y="62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95739</xdr:rowOff>
    </xdr:from>
    <xdr:ext cx="469744" cy="259045"/>
    <xdr:sp macro="" textlink="">
      <xdr:nvSpPr>
        <xdr:cNvPr id="83" name="議会費該当値テキスト"/>
        <xdr:cNvSpPr txBox="1"/>
      </xdr:nvSpPr>
      <xdr:spPr>
        <a:xfrm>
          <a:off x="4686300"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134130</xdr:rowOff>
    </xdr:from>
    <xdr:to>
      <xdr:col>5</xdr:col>
      <xdr:colOff>409575</xdr:colOff>
      <xdr:row>37</xdr:row>
      <xdr:rowOff>64280</xdr:rowOff>
    </xdr:to>
    <xdr:sp macro="" textlink="">
      <xdr:nvSpPr>
        <xdr:cNvPr id="84" name="円/楕円 83"/>
        <xdr:cNvSpPr/>
      </xdr:nvSpPr>
      <xdr:spPr>
        <a:xfrm>
          <a:off x="3746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55407</xdr:rowOff>
    </xdr:from>
    <xdr:ext cx="469744" cy="259045"/>
    <xdr:sp macro="" textlink="">
      <xdr:nvSpPr>
        <xdr:cNvPr id="85" name="テキスト ボックス 84"/>
        <xdr:cNvSpPr txBox="1"/>
      </xdr:nvSpPr>
      <xdr:spPr>
        <a:xfrm>
          <a:off x="3562427" y="63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165481</xdr:rowOff>
    </xdr:from>
    <xdr:to>
      <xdr:col>4</xdr:col>
      <xdr:colOff>206375</xdr:colOff>
      <xdr:row>37</xdr:row>
      <xdr:rowOff>95631</xdr:rowOff>
    </xdr:to>
    <xdr:sp macro="" textlink="">
      <xdr:nvSpPr>
        <xdr:cNvPr id="86" name="円/楕円 85"/>
        <xdr:cNvSpPr/>
      </xdr:nvSpPr>
      <xdr:spPr>
        <a:xfrm>
          <a:off x="2857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86758</xdr:rowOff>
    </xdr:from>
    <xdr:ext cx="469744" cy="259045"/>
    <xdr:sp macro="" textlink="">
      <xdr:nvSpPr>
        <xdr:cNvPr id="87" name="テキスト ボックス 86"/>
        <xdr:cNvSpPr txBox="1"/>
      </xdr:nvSpPr>
      <xdr:spPr>
        <a:xfrm>
          <a:off x="2673427"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121394</xdr:rowOff>
    </xdr:from>
    <xdr:to>
      <xdr:col>3</xdr:col>
      <xdr:colOff>3175</xdr:colOff>
      <xdr:row>37</xdr:row>
      <xdr:rowOff>51544</xdr:rowOff>
    </xdr:to>
    <xdr:sp macro="" textlink="">
      <xdr:nvSpPr>
        <xdr:cNvPr id="88" name="円/楕円 87"/>
        <xdr:cNvSpPr/>
      </xdr:nvSpPr>
      <xdr:spPr>
        <a:xfrm>
          <a:off x="1968500" y="62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42671</xdr:rowOff>
    </xdr:from>
    <xdr:ext cx="469744" cy="259045"/>
    <xdr:sp macro="" textlink="">
      <xdr:nvSpPr>
        <xdr:cNvPr id="89" name="テキスト ボックス 88"/>
        <xdr:cNvSpPr txBox="1"/>
      </xdr:nvSpPr>
      <xdr:spPr>
        <a:xfrm>
          <a:off x="1784427" y="638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153398</xdr:rowOff>
    </xdr:from>
    <xdr:to>
      <xdr:col>1</xdr:col>
      <xdr:colOff>485775</xdr:colOff>
      <xdr:row>36</xdr:row>
      <xdr:rowOff>83548</xdr:rowOff>
    </xdr:to>
    <xdr:sp macro="" textlink="">
      <xdr:nvSpPr>
        <xdr:cNvPr id="90" name="円/楕円 89"/>
        <xdr:cNvSpPr/>
      </xdr:nvSpPr>
      <xdr:spPr>
        <a:xfrm>
          <a:off x="1079500" y="61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74675</xdr:rowOff>
    </xdr:from>
    <xdr:ext cx="469744" cy="259045"/>
    <xdr:sp macro="" textlink="">
      <xdr:nvSpPr>
        <xdr:cNvPr id="91" name="テキスト ボックス 90"/>
        <xdr:cNvSpPr txBox="1"/>
      </xdr:nvSpPr>
      <xdr:spPr>
        <a:xfrm>
          <a:off x="895427" y="62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162187</xdr:rowOff>
    </xdr:from>
    <xdr:to>
      <xdr:col>6</xdr:col>
      <xdr:colOff>511175</xdr:colOff>
      <xdr:row>57</xdr:row>
      <xdr:rowOff>170838</xdr:rowOff>
    </xdr:to>
    <xdr:cxnSp macro="">
      <xdr:nvCxnSpPr>
        <xdr:cNvPr id="116" name="直線コネクタ 115"/>
        <xdr:cNvCxnSpPr/>
      </xdr:nvCxnSpPr>
      <xdr:spPr>
        <a:xfrm flipV="1">
          <a:off x="3797300" y="9934837"/>
          <a:ext cx="8382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170838</xdr:rowOff>
    </xdr:from>
    <xdr:to>
      <xdr:col>5</xdr:col>
      <xdr:colOff>358775</xdr:colOff>
      <xdr:row>58</xdr:row>
      <xdr:rowOff>4853</xdr:rowOff>
    </xdr:to>
    <xdr:cxnSp macro="">
      <xdr:nvCxnSpPr>
        <xdr:cNvPr id="119" name="直線コネクタ 118"/>
        <xdr:cNvCxnSpPr/>
      </xdr:nvCxnSpPr>
      <xdr:spPr>
        <a:xfrm flipV="1">
          <a:off x="2908300" y="9943488"/>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169932</xdr:rowOff>
    </xdr:from>
    <xdr:to>
      <xdr:col>4</xdr:col>
      <xdr:colOff>155575</xdr:colOff>
      <xdr:row>58</xdr:row>
      <xdr:rowOff>4853</xdr:rowOff>
    </xdr:to>
    <xdr:cxnSp macro="">
      <xdr:nvCxnSpPr>
        <xdr:cNvPr id="122" name="直線コネクタ 121"/>
        <xdr:cNvCxnSpPr/>
      </xdr:nvCxnSpPr>
      <xdr:spPr>
        <a:xfrm>
          <a:off x="2019300" y="9942582"/>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165950</xdr:rowOff>
    </xdr:from>
    <xdr:to>
      <xdr:col>2</xdr:col>
      <xdr:colOff>638175</xdr:colOff>
      <xdr:row>57</xdr:row>
      <xdr:rowOff>169932</xdr:rowOff>
    </xdr:to>
    <xdr:cxnSp macro="">
      <xdr:nvCxnSpPr>
        <xdr:cNvPr id="125" name="直線コネクタ 124"/>
        <xdr:cNvCxnSpPr/>
      </xdr:nvCxnSpPr>
      <xdr:spPr>
        <a:xfrm>
          <a:off x="1130300" y="9938600"/>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111387</xdr:rowOff>
    </xdr:from>
    <xdr:to>
      <xdr:col>6</xdr:col>
      <xdr:colOff>561975</xdr:colOff>
      <xdr:row>58</xdr:row>
      <xdr:rowOff>41537</xdr:rowOff>
    </xdr:to>
    <xdr:sp macro="" textlink="">
      <xdr:nvSpPr>
        <xdr:cNvPr id="135" name="円/楕円 134"/>
        <xdr:cNvSpPr/>
      </xdr:nvSpPr>
      <xdr:spPr>
        <a:xfrm>
          <a:off x="4584700" y="98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120038</xdr:rowOff>
    </xdr:from>
    <xdr:to>
      <xdr:col>5</xdr:col>
      <xdr:colOff>409575</xdr:colOff>
      <xdr:row>58</xdr:row>
      <xdr:rowOff>50188</xdr:rowOff>
    </xdr:to>
    <xdr:sp macro="" textlink="">
      <xdr:nvSpPr>
        <xdr:cNvPr id="137" name="円/楕円 136"/>
        <xdr:cNvSpPr/>
      </xdr:nvSpPr>
      <xdr:spPr>
        <a:xfrm>
          <a:off x="3746500" y="98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41315</xdr:rowOff>
    </xdr:from>
    <xdr:ext cx="534377" cy="259045"/>
    <xdr:sp macro="" textlink="">
      <xdr:nvSpPr>
        <xdr:cNvPr id="138" name="テキスト ボックス 137"/>
        <xdr:cNvSpPr txBox="1"/>
      </xdr:nvSpPr>
      <xdr:spPr>
        <a:xfrm>
          <a:off x="3530111" y="99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125503</xdr:rowOff>
    </xdr:from>
    <xdr:to>
      <xdr:col>4</xdr:col>
      <xdr:colOff>206375</xdr:colOff>
      <xdr:row>58</xdr:row>
      <xdr:rowOff>55653</xdr:rowOff>
    </xdr:to>
    <xdr:sp macro="" textlink="">
      <xdr:nvSpPr>
        <xdr:cNvPr id="139" name="円/楕円 138"/>
        <xdr:cNvSpPr/>
      </xdr:nvSpPr>
      <xdr:spPr>
        <a:xfrm>
          <a:off x="2857500" y="98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46780</xdr:rowOff>
    </xdr:from>
    <xdr:ext cx="534377" cy="259045"/>
    <xdr:sp macro="" textlink="">
      <xdr:nvSpPr>
        <xdr:cNvPr id="140" name="テキスト ボックス 139"/>
        <xdr:cNvSpPr txBox="1"/>
      </xdr:nvSpPr>
      <xdr:spPr>
        <a:xfrm>
          <a:off x="2641111" y="99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119132</xdr:rowOff>
    </xdr:from>
    <xdr:to>
      <xdr:col>3</xdr:col>
      <xdr:colOff>3175</xdr:colOff>
      <xdr:row>58</xdr:row>
      <xdr:rowOff>49282</xdr:rowOff>
    </xdr:to>
    <xdr:sp macro="" textlink="">
      <xdr:nvSpPr>
        <xdr:cNvPr id="141" name="円/楕円 140"/>
        <xdr:cNvSpPr/>
      </xdr:nvSpPr>
      <xdr:spPr>
        <a:xfrm>
          <a:off x="1968500" y="9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40409</xdr:rowOff>
    </xdr:from>
    <xdr:ext cx="534377" cy="259045"/>
    <xdr:sp macro="" textlink="">
      <xdr:nvSpPr>
        <xdr:cNvPr id="142" name="テキスト ボックス 141"/>
        <xdr:cNvSpPr txBox="1"/>
      </xdr:nvSpPr>
      <xdr:spPr>
        <a:xfrm>
          <a:off x="1752111" y="99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115150</xdr:rowOff>
    </xdr:from>
    <xdr:to>
      <xdr:col>1</xdr:col>
      <xdr:colOff>485775</xdr:colOff>
      <xdr:row>58</xdr:row>
      <xdr:rowOff>45300</xdr:rowOff>
    </xdr:to>
    <xdr:sp macro="" textlink="">
      <xdr:nvSpPr>
        <xdr:cNvPr id="143" name="円/楕円 142"/>
        <xdr:cNvSpPr/>
      </xdr:nvSpPr>
      <xdr:spPr>
        <a:xfrm>
          <a:off x="1079500" y="9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36427</xdr:rowOff>
    </xdr:from>
    <xdr:ext cx="534377" cy="259045"/>
    <xdr:sp macro="" textlink="">
      <xdr:nvSpPr>
        <xdr:cNvPr id="144" name="テキスト ボックス 143"/>
        <xdr:cNvSpPr txBox="1"/>
      </xdr:nvSpPr>
      <xdr:spPr>
        <a:xfrm>
          <a:off x="863111" y="99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60280</xdr:rowOff>
    </xdr:from>
    <xdr:to>
      <xdr:col>6</xdr:col>
      <xdr:colOff>511175</xdr:colOff>
      <xdr:row>78</xdr:row>
      <xdr:rowOff>64824</xdr:rowOff>
    </xdr:to>
    <xdr:cxnSp macro="">
      <xdr:nvCxnSpPr>
        <xdr:cNvPr id="175" name="直線コネクタ 174"/>
        <xdr:cNvCxnSpPr/>
      </xdr:nvCxnSpPr>
      <xdr:spPr>
        <a:xfrm>
          <a:off x="3797300" y="13433380"/>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60280</xdr:rowOff>
    </xdr:from>
    <xdr:to>
      <xdr:col>5</xdr:col>
      <xdr:colOff>358775</xdr:colOff>
      <xdr:row>78</xdr:row>
      <xdr:rowOff>79845</xdr:rowOff>
    </xdr:to>
    <xdr:cxnSp macro="">
      <xdr:nvCxnSpPr>
        <xdr:cNvPr id="178" name="直線コネクタ 177"/>
        <xdr:cNvCxnSpPr/>
      </xdr:nvCxnSpPr>
      <xdr:spPr>
        <a:xfrm flipV="1">
          <a:off x="2908300" y="13433380"/>
          <a:ext cx="8890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79845</xdr:rowOff>
    </xdr:from>
    <xdr:to>
      <xdr:col>4</xdr:col>
      <xdr:colOff>155575</xdr:colOff>
      <xdr:row>78</xdr:row>
      <xdr:rowOff>94909</xdr:rowOff>
    </xdr:to>
    <xdr:cxnSp macro="">
      <xdr:nvCxnSpPr>
        <xdr:cNvPr id="181" name="直線コネクタ 180"/>
        <xdr:cNvCxnSpPr/>
      </xdr:nvCxnSpPr>
      <xdr:spPr>
        <a:xfrm flipV="1">
          <a:off x="2019300" y="13452945"/>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91177</xdr:rowOff>
    </xdr:from>
    <xdr:to>
      <xdr:col>2</xdr:col>
      <xdr:colOff>638175</xdr:colOff>
      <xdr:row>78</xdr:row>
      <xdr:rowOff>94909</xdr:rowOff>
    </xdr:to>
    <xdr:cxnSp macro="">
      <xdr:nvCxnSpPr>
        <xdr:cNvPr id="184" name="直線コネクタ 183"/>
        <xdr:cNvCxnSpPr/>
      </xdr:nvCxnSpPr>
      <xdr:spPr>
        <a:xfrm>
          <a:off x="1130300" y="13464277"/>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14024</xdr:rowOff>
    </xdr:from>
    <xdr:to>
      <xdr:col>6</xdr:col>
      <xdr:colOff>561975</xdr:colOff>
      <xdr:row>78</xdr:row>
      <xdr:rowOff>115624</xdr:rowOff>
    </xdr:to>
    <xdr:sp macro="" textlink="">
      <xdr:nvSpPr>
        <xdr:cNvPr id="194" name="円/楕円 193"/>
        <xdr:cNvSpPr/>
      </xdr:nvSpPr>
      <xdr:spPr>
        <a:xfrm>
          <a:off x="4584700" y="133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9480</xdr:rowOff>
    </xdr:from>
    <xdr:to>
      <xdr:col>5</xdr:col>
      <xdr:colOff>409575</xdr:colOff>
      <xdr:row>78</xdr:row>
      <xdr:rowOff>111080</xdr:rowOff>
    </xdr:to>
    <xdr:sp macro="" textlink="">
      <xdr:nvSpPr>
        <xdr:cNvPr id="196" name="円/楕円 195"/>
        <xdr:cNvSpPr/>
      </xdr:nvSpPr>
      <xdr:spPr>
        <a:xfrm>
          <a:off x="3746500" y="133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102207</xdr:rowOff>
    </xdr:from>
    <xdr:ext cx="599010" cy="259045"/>
    <xdr:sp macro="" textlink="">
      <xdr:nvSpPr>
        <xdr:cNvPr id="197" name="テキスト ボックス 196"/>
        <xdr:cNvSpPr txBox="1"/>
      </xdr:nvSpPr>
      <xdr:spPr>
        <a:xfrm>
          <a:off x="3497794" y="134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29045</xdr:rowOff>
    </xdr:from>
    <xdr:to>
      <xdr:col>4</xdr:col>
      <xdr:colOff>206375</xdr:colOff>
      <xdr:row>78</xdr:row>
      <xdr:rowOff>130645</xdr:rowOff>
    </xdr:to>
    <xdr:sp macro="" textlink="">
      <xdr:nvSpPr>
        <xdr:cNvPr id="198" name="円/楕円 197"/>
        <xdr:cNvSpPr/>
      </xdr:nvSpPr>
      <xdr:spPr>
        <a:xfrm>
          <a:off x="2857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121772</xdr:rowOff>
    </xdr:from>
    <xdr:ext cx="599010" cy="259045"/>
    <xdr:sp macro="" textlink="">
      <xdr:nvSpPr>
        <xdr:cNvPr id="199" name="テキスト ボックス 198"/>
        <xdr:cNvSpPr txBox="1"/>
      </xdr:nvSpPr>
      <xdr:spPr>
        <a:xfrm>
          <a:off x="2608794" y="134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44109</xdr:rowOff>
    </xdr:from>
    <xdr:to>
      <xdr:col>3</xdr:col>
      <xdr:colOff>3175</xdr:colOff>
      <xdr:row>78</xdr:row>
      <xdr:rowOff>145709</xdr:rowOff>
    </xdr:to>
    <xdr:sp macro="" textlink="">
      <xdr:nvSpPr>
        <xdr:cNvPr id="200" name="円/楕円 199"/>
        <xdr:cNvSpPr/>
      </xdr:nvSpPr>
      <xdr:spPr>
        <a:xfrm>
          <a:off x="1968500" y="134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136836</xdr:rowOff>
    </xdr:from>
    <xdr:ext cx="599010" cy="259045"/>
    <xdr:sp macro="" textlink="">
      <xdr:nvSpPr>
        <xdr:cNvPr id="201" name="テキスト ボックス 200"/>
        <xdr:cNvSpPr txBox="1"/>
      </xdr:nvSpPr>
      <xdr:spPr>
        <a:xfrm>
          <a:off x="1719794" y="1350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40377</xdr:rowOff>
    </xdr:from>
    <xdr:to>
      <xdr:col>1</xdr:col>
      <xdr:colOff>485775</xdr:colOff>
      <xdr:row>78</xdr:row>
      <xdr:rowOff>141977</xdr:rowOff>
    </xdr:to>
    <xdr:sp macro="" textlink="">
      <xdr:nvSpPr>
        <xdr:cNvPr id="202" name="円/楕円 201"/>
        <xdr:cNvSpPr/>
      </xdr:nvSpPr>
      <xdr:spPr>
        <a:xfrm>
          <a:off x="1079500" y="134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133104</xdr:rowOff>
    </xdr:from>
    <xdr:ext cx="599010" cy="259045"/>
    <xdr:sp macro="" textlink="">
      <xdr:nvSpPr>
        <xdr:cNvPr id="203" name="テキスト ボックス 202"/>
        <xdr:cNvSpPr txBox="1"/>
      </xdr:nvSpPr>
      <xdr:spPr>
        <a:xfrm>
          <a:off x="830794" y="1350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128991</xdr:rowOff>
    </xdr:from>
    <xdr:to>
      <xdr:col>6</xdr:col>
      <xdr:colOff>511175</xdr:colOff>
      <xdr:row>96</xdr:row>
      <xdr:rowOff>152113</xdr:rowOff>
    </xdr:to>
    <xdr:cxnSp macro="">
      <xdr:nvCxnSpPr>
        <xdr:cNvPr id="228" name="直線コネクタ 227"/>
        <xdr:cNvCxnSpPr/>
      </xdr:nvCxnSpPr>
      <xdr:spPr>
        <a:xfrm flipV="1">
          <a:off x="3797300" y="16588191"/>
          <a:ext cx="838200" cy="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152113</xdr:rowOff>
    </xdr:from>
    <xdr:to>
      <xdr:col>5</xdr:col>
      <xdr:colOff>358775</xdr:colOff>
      <xdr:row>96</xdr:row>
      <xdr:rowOff>163720</xdr:rowOff>
    </xdr:to>
    <xdr:cxnSp macro="">
      <xdr:nvCxnSpPr>
        <xdr:cNvPr id="231" name="直線コネクタ 230"/>
        <xdr:cNvCxnSpPr/>
      </xdr:nvCxnSpPr>
      <xdr:spPr>
        <a:xfrm flipV="1">
          <a:off x="2908300" y="16611313"/>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142574</xdr:rowOff>
    </xdr:from>
    <xdr:to>
      <xdr:col>4</xdr:col>
      <xdr:colOff>155575</xdr:colOff>
      <xdr:row>96</xdr:row>
      <xdr:rowOff>163720</xdr:rowOff>
    </xdr:to>
    <xdr:cxnSp macro="">
      <xdr:nvCxnSpPr>
        <xdr:cNvPr id="234" name="直線コネクタ 233"/>
        <xdr:cNvCxnSpPr/>
      </xdr:nvCxnSpPr>
      <xdr:spPr>
        <a:xfrm>
          <a:off x="2019300" y="1660177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142574</xdr:rowOff>
    </xdr:from>
    <xdr:to>
      <xdr:col>2</xdr:col>
      <xdr:colOff>638175</xdr:colOff>
      <xdr:row>96</xdr:row>
      <xdr:rowOff>166703</xdr:rowOff>
    </xdr:to>
    <xdr:cxnSp macro="">
      <xdr:nvCxnSpPr>
        <xdr:cNvPr id="237" name="直線コネクタ 236"/>
        <xdr:cNvCxnSpPr/>
      </xdr:nvCxnSpPr>
      <xdr:spPr>
        <a:xfrm flipV="1">
          <a:off x="1130300" y="1660177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78191</xdr:rowOff>
    </xdr:from>
    <xdr:to>
      <xdr:col>6</xdr:col>
      <xdr:colOff>561975</xdr:colOff>
      <xdr:row>97</xdr:row>
      <xdr:rowOff>8341</xdr:rowOff>
    </xdr:to>
    <xdr:sp macro="" textlink="">
      <xdr:nvSpPr>
        <xdr:cNvPr id="247" name="円/楕円 246"/>
        <xdr:cNvSpPr/>
      </xdr:nvSpPr>
      <xdr:spPr>
        <a:xfrm>
          <a:off x="4584700" y="165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56618</xdr:rowOff>
    </xdr:from>
    <xdr:ext cx="534377" cy="259045"/>
    <xdr:sp macro="" textlink="">
      <xdr:nvSpPr>
        <xdr:cNvPr id="248" name="衛生費該当値テキスト"/>
        <xdr:cNvSpPr txBox="1"/>
      </xdr:nvSpPr>
      <xdr:spPr>
        <a:xfrm>
          <a:off x="4686300" y="1651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101313</xdr:rowOff>
    </xdr:from>
    <xdr:to>
      <xdr:col>5</xdr:col>
      <xdr:colOff>409575</xdr:colOff>
      <xdr:row>97</xdr:row>
      <xdr:rowOff>31463</xdr:rowOff>
    </xdr:to>
    <xdr:sp macro="" textlink="">
      <xdr:nvSpPr>
        <xdr:cNvPr id="249" name="円/楕円 248"/>
        <xdr:cNvSpPr/>
      </xdr:nvSpPr>
      <xdr:spPr>
        <a:xfrm>
          <a:off x="3746500" y="165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22590</xdr:rowOff>
    </xdr:from>
    <xdr:ext cx="534377" cy="259045"/>
    <xdr:sp macro="" textlink="">
      <xdr:nvSpPr>
        <xdr:cNvPr id="250" name="テキスト ボックス 249"/>
        <xdr:cNvSpPr txBox="1"/>
      </xdr:nvSpPr>
      <xdr:spPr>
        <a:xfrm>
          <a:off x="3530111" y="166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112920</xdr:rowOff>
    </xdr:from>
    <xdr:to>
      <xdr:col>4</xdr:col>
      <xdr:colOff>206375</xdr:colOff>
      <xdr:row>97</xdr:row>
      <xdr:rowOff>43070</xdr:rowOff>
    </xdr:to>
    <xdr:sp macro="" textlink="">
      <xdr:nvSpPr>
        <xdr:cNvPr id="251" name="円/楕円 250"/>
        <xdr:cNvSpPr/>
      </xdr:nvSpPr>
      <xdr:spPr>
        <a:xfrm>
          <a:off x="2857500" y="165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34197</xdr:rowOff>
    </xdr:from>
    <xdr:ext cx="534377" cy="259045"/>
    <xdr:sp macro="" textlink="">
      <xdr:nvSpPr>
        <xdr:cNvPr id="252" name="テキスト ボックス 251"/>
        <xdr:cNvSpPr txBox="1"/>
      </xdr:nvSpPr>
      <xdr:spPr>
        <a:xfrm>
          <a:off x="2641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91774</xdr:rowOff>
    </xdr:from>
    <xdr:to>
      <xdr:col>3</xdr:col>
      <xdr:colOff>3175</xdr:colOff>
      <xdr:row>97</xdr:row>
      <xdr:rowOff>21924</xdr:rowOff>
    </xdr:to>
    <xdr:sp macro="" textlink="">
      <xdr:nvSpPr>
        <xdr:cNvPr id="253" name="円/楕円 252"/>
        <xdr:cNvSpPr/>
      </xdr:nvSpPr>
      <xdr:spPr>
        <a:xfrm>
          <a:off x="1968500" y="16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13051</xdr:rowOff>
    </xdr:from>
    <xdr:ext cx="534377" cy="259045"/>
    <xdr:sp macro="" textlink="">
      <xdr:nvSpPr>
        <xdr:cNvPr id="254" name="テキスト ボックス 253"/>
        <xdr:cNvSpPr txBox="1"/>
      </xdr:nvSpPr>
      <xdr:spPr>
        <a:xfrm>
          <a:off x="1752111" y="166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115903</xdr:rowOff>
    </xdr:from>
    <xdr:to>
      <xdr:col>1</xdr:col>
      <xdr:colOff>485775</xdr:colOff>
      <xdr:row>97</xdr:row>
      <xdr:rowOff>46053</xdr:rowOff>
    </xdr:to>
    <xdr:sp macro="" textlink="">
      <xdr:nvSpPr>
        <xdr:cNvPr id="255" name="円/楕円 254"/>
        <xdr:cNvSpPr/>
      </xdr:nvSpPr>
      <xdr:spPr>
        <a:xfrm>
          <a:off x="1079500" y="165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37180</xdr:rowOff>
    </xdr:from>
    <xdr:ext cx="534377" cy="259045"/>
    <xdr:sp macro="" textlink="">
      <xdr:nvSpPr>
        <xdr:cNvPr id="256" name="テキスト ボックス 255"/>
        <xdr:cNvSpPr txBox="1"/>
      </xdr:nvSpPr>
      <xdr:spPr>
        <a:xfrm>
          <a:off x="863111" y="166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19304</xdr:rowOff>
    </xdr:from>
    <xdr:to>
      <xdr:col>15</xdr:col>
      <xdr:colOff>180975</xdr:colOff>
      <xdr:row>39</xdr:row>
      <xdr:rowOff>44450</xdr:rowOff>
    </xdr:to>
    <xdr:cxnSp macro="">
      <xdr:nvCxnSpPr>
        <xdr:cNvPr id="285" name="直線コネクタ 284"/>
        <xdr:cNvCxnSpPr/>
      </xdr:nvCxnSpPr>
      <xdr:spPr>
        <a:xfrm>
          <a:off x="9639300" y="67058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160655</xdr:rowOff>
    </xdr:from>
    <xdr:to>
      <xdr:col>14</xdr:col>
      <xdr:colOff>28575</xdr:colOff>
      <xdr:row>39</xdr:row>
      <xdr:rowOff>19304</xdr:rowOff>
    </xdr:to>
    <xdr:cxnSp macro="">
      <xdr:nvCxnSpPr>
        <xdr:cNvPr id="288" name="直線コネクタ 287"/>
        <xdr:cNvCxnSpPr/>
      </xdr:nvCxnSpPr>
      <xdr:spPr>
        <a:xfrm>
          <a:off x="8750300" y="667575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160655</xdr:rowOff>
    </xdr:from>
    <xdr:to>
      <xdr:col>12</xdr:col>
      <xdr:colOff>511175</xdr:colOff>
      <xdr:row>39</xdr:row>
      <xdr:rowOff>10287</xdr:rowOff>
    </xdr:to>
    <xdr:cxnSp macro="">
      <xdr:nvCxnSpPr>
        <xdr:cNvPr id="291" name="直線コネクタ 290"/>
        <xdr:cNvCxnSpPr/>
      </xdr:nvCxnSpPr>
      <xdr:spPr>
        <a:xfrm flipV="1">
          <a:off x="7861300" y="6675755"/>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49149</xdr:rowOff>
    </xdr:from>
    <xdr:to>
      <xdr:col>11</xdr:col>
      <xdr:colOff>307975</xdr:colOff>
      <xdr:row>39</xdr:row>
      <xdr:rowOff>10287</xdr:rowOff>
    </xdr:to>
    <xdr:cxnSp macro="">
      <xdr:nvCxnSpPr>
        <xdr:cNvPr id="294" name="直線コネクタ 293"/>
        <xdr:cNvCxnSpPr/>
      </xdr:nvCxnSpPr>
      <xdr:spPr>
        <a:xfrm>
          <a:off x="6972300" y="656424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139954</xdr:rowOff>
    </xdr:from>
    <xdr:to>
      <xdr:col>14</xdr:col>
      <xdr:colOff>79375</xdr:colOff>
      <xdr:row>39</xdr:row>
      <xdr:rowOff>70104</xdr:rowOff>
    </xdr:to>
    <xdr:sp macro="" textlink="">
      <xdr:nvSpPr>
        <xdr:cNvPr id="306" name="円/楕円 305"/>
        <xdr:cNvSpPr/>
      </xdr:nvSpPr>
      <xdr:spPr>
        <a:xfrm>
          <a:off x="9588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61231</xdr:rowOff>
    </xdr:from>
    <xdr:ext cx="378565" cy="259045"/>
    <xdr:sp macro="" textlink="">
      <xdr:nvSpPr>
        <xdr:cNvPr id="307" name="テキスト ボックス 306"/>
        <xdr:cNvSpPr txBox="1"/>
      </xdr:nvSpPr>
      <xdr:spPr>
        <a:xfrm>
          <a:off x="9450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109855</xdr:rowOff>
    </xdr:from>
    <xdr:to>
      <xdr:col>12</xdr:col>
      <xdr:colOff>561975</xdr:colOff>
      <xdr:row>39</xdr:row>
      <xdr:rowOff>40005</xdr:rowOff>
    </xdr:to>
    <xdr:sp macro="" textlink="">
      <xdr:nvSpPr>
        <xdr:cNvPr id="308" name="円/楕円 307"/>
        <xdr:cNvSpPr/>
      </xdr:nvSpPr>
      <xdr:spPr>
        <a:xfrm>
          <a:off x="8699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31132</xdr:rowOff>
    </xdr:from>
    <xdr:ext cx="378565" cy="259045"/>
    <xdr:sp macro="" textlink="">
      <xdr:nvSpPr>
        <xdr:cNvPr id="309" name="テキスト ボックス 308"/>
        <xdr:cNvSpPr txBox="1"/>
      </xdr:nvSpPr>
      <xdr:spPr>
        <a:xfrm>
          <a:off x="8561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130937</xdr:rowOff>
    </xdr:from>
    <xdr:to>
      <xdr:col>11</xdr:col>
      <xdr:colOff>358775</xdr:colOff>
      <xdr:row>39</xdr:row>
      <xdr:rowOff>61087</xdr:rowOff>
    </xdr:to>
    <xdr:sp macro="" textlink="">
      <xdr:nvSpPr>
        <xdr:cNvPr id="310" name="円/楕円 309"/>
        <xdr:cNvSpPr/>
      </xdr:nvSpPr>
      <xdr:spPr>
        <a:xfrm>
          <a:off x="7810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52214</xdr:rowOff>
    </xdr:from>
    <xdr:ext cx="378565" cy="259045"/>
    <xdr:sp macro="" textlink="">
      <xdr:nvSpPr>
        <xdr:cNvPr id="311" name="テキスト ボックス 310"/>
        <xdr:cNvSpPr txBox="1"/>
      </xdr:nvSpPr>
      <xdr:spPr>
        <a:xfrm>
          <a:off x="7672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169799</xdr:rowOff>
    </xdr:from>
    <xdr:to>
      <xdr:col>10</xdr:col>
      <xdr:colOff>155575</xdr:colOff>
      <xdr:row>38</xdr:row>
      <xdr:rowOff>99949</xdr:rowOff>
    </xdr:to>
    <xdr:sp macro="" textlink="">
      <xdr:nvSpPr>
        <xdr:cNvPr id="312" name="円/楕円 311"/>
        <xdr:cNvSpPr/>
      </xdr:nvSpPr>
      <xdr:spPr>
        <a:xfrm>
          <a:off x="6921500" y="65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91076</xdr:rowOff>
    </xdr:from>
    <xdr:ext cx="469744" cy="259045"/>
    <xdr:sp macro="" textlink="">
      <xdr:nvSpPr>
        <xdr:cNvPr id="313" name="テキスト ボックス 312"/>
        <xdr:cNvSpPr txBox="1"/>
      </xdr:nvSpPr>
      <xdr:spPr>
        <a:xfrm>
          <a:off x="6737427" y="66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31741</xdr:rowOff>
    </xdr:from>
    <xdr:to>
      <xdr:col>15</xdr:col>
      <xdr:colOff>180975</xdr:colOff>
      <xdr:row>58</xdr:row>
      <xdr:rowOff>61217</xdr:rowOff>
    </xdr:to>
    <xdr:cxnSp macro="">
      <xdr:nvCxnSpPr>
        <xdr:cNvPr id="340" name="直線コネクタ 339"/>
        <xdr:cNvCxnSpPr/>
      </xdr:nvCxnSpPr>
      <xdr:spPr>
        <a:xfrm flipV="1">
          <a:off x="9639300" y="9975841"/>
          <a:ext cx="8382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61217</xdr:rowOff>
    </xdr:from>
    <xdr:to>
      <xdr:col>14</xdr:col>
      <xdr:colOff>28575</xdr:colOff>
      <xdr:row>58</xdr:row>
      <xdr:rowOff>72071</xdr:rowOff>
    </xdr:to>
    <xdr:cxnSp macro="">
      <xdr:nvCxnSpPr>
        <xdr:cNvPr id="343" name="直線コネクタ 342"/>
        <xdr:cNvCxnSpPr/>
      </xdr:nvCxnSpPr>
      <xdr:spPr>
        <a:xfrm flipV="1">
          <a:off x="8750300" y="10005317"/>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72071</xdr:rowOff>
    </xdr:from>
    <xdr:to>
      <xdr:col>12</xdr:col>
      <xdr:colOff>511175</xdr:colOff>
      <xdr:row>58</xdr:row>
      <xdr:rowOff>78229</xdr:rowOff>
    </xdr:to>
    <xdr:cxnSp macro="">
      <xdr:nvCxnSpPr>
        <xdr:cNvPr id="346" name="直線コネクタ 345"/>
        <xdr:cNvCxnSpPr/>
      </xdr:nvCxnSpPr>
      <xdr:spPr>
        <a:xfrm flipV="1">
          <a:off x="7861300" y="10016171"/>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73173</xdr:rowOff>
    </xdr:from>
    <xdr:to>
      <xdr:col>11</xdr:col>
      <xdr:colOff>307975</xdr:colOff>
      <xdr:row>58</xdr:row>
      <xdr:rowOff>78229</xdr:rowOff>
    </xdr:to>
    <xdr:cxnSp macro="">
      <xdr:nvCxnSpPr>
        <xdr:cNvPr id="349" name="直線コネクタ 348"/>
        <xdr:cNvCxnSpPr/>
      </xdr:nvCxnSpPr>
      <xdr:spPr>
        <a:xfrm>
          <a:off x="6972300" y="10017273"/>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152391</xdr:rowOff>
    </xdr:from>
    <xdr:to>
      <xdr:col>15</xdr:col>
      <xdr:colOff>231775</xdr:colOff>
      <xdr:row>58</xdr:row>
      <xdr:rowOff>82541</xdr:rowOff>
    </xdr:to>
    <xdr:sp macro="" textlink="">
      <xdr:nvSpPr>
        <xdr:cNvPr id="359" name="円/楕円 358"/>
        <xdr:cNvSpPr/>
      </xdr:nvSpPr>
      <xdr:spPr>
        <a:xfrm>
          <a:off x="10426700" y="99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67318</xdr:rowOff>
    </xdr:from>
    <xdr:ext cx="534377" cy="259045"/>
    <xdr:sp macro="" textlink="">
      <xdr:nvSpPr>
        <xdr:cNvPr id="360" name="農林水産業費該当値テキスト"/>
        <xdr:cNvSpPr txBox="1"/>
      </xdr:nvSpPr>
      <xdr:spPr>
        <a:xfrm>
          <a:off x="10528300" y="98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10417</xdr:rowOff>
    </xdr:from>
    <xdr:to>
      <xdr:col>14</xdr:col>
      <xdr:colOff>79375</xdr:colOff>
      <xdr:row>58</xdr:row>
      <xdr:rowOff>112017</xdr:rowOff>
    </xdr:to>
    <xdr:sp macro="" textlink="">
      <xdr:nvSpPr>
        <xdr:cNvPr id="361" name="円/楕円 360"/>
        <xdr:cNvSpPr/>
      </xdr:nvSpPr>
      <xdr:spPr>
        <a:xfrm>
          <a:off x="9588500" y="99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103144</xdr:rowOff>
    </xdr:from>
    <xdr:ext cx="534377" cy="259045"/>
    <xdr:sp macro="" textlink="">
      <xdr:nvSpPr>
        <xdr:cNvPr id="362" name="テキスト ボックス 361"/>
        <xdr:cNvSpPr txBox="1"/>
      </xdr:nvSpPr>
      <xdr:spPr>
        <a:xfrm>
          <a:off x="9372111" y="100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21271</xdr:rowOff>
    </xdr:from>
    <xdr:to>
      <xdr:col>12</xdr:col>
      <xdr:colOff>561975</xdr:colOff>
      <xdr:row>58</xdr:row>
      <xdr:rowOff>122871</xdr:rowOff>
    </xdr:to>
    <xdr:sp macro="" textlink="">
      <xdr:nvSpPr>
        <xdr:cNvPr id="363" name="円/楕円 362"/>
        <xdr:cNvSpPr/>
      </xdr:nvSpPr>
      <xdr:spPr>
        <a:xfrm>
          <a:off x="8699500" y="99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113998</xdr:rowOff>
    </xdr:from>
    <xdr:ext cx="534377" cy="259045"/>
    <xdr:sp macro="" textlink="">
      <xdr:nvSpPr>
        <xdr:cNvPr id="364" name="テキスト ボックス 363"/>
        <xdr:cNvSpPr txBox="1"/>
      </xdr:nvSpPr>
      <xdr:spPr>
        <a:xfrm>
          <a:off x="8483111" y="10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27429</xdr:rowOff>
    </xdr:from>
    <xdr:to>
      <xdr:col>11</xdr:col>
      <xdr:colOff>358775</xdr:colOff>
      <xdr:row>58</xdr:row>
      <xdr:rowOff>129029</xdr:rowOff>
    </xdr:to>
    <xdr:sp macro="" textlink="">
      <xdr:nvSpPr>
        <xdr:cNvPr id="365" name="円/楕円 364"/>
        <xdr:cNvSpPr/>
      </xdr:nvSpPr>
      <xdr:spPr>
        <a:xfrm>
          <a:off x="7810500" y="9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120156</xdr:rowOff>
    </xdr:from>
    <xdr:ext cx="534377" cy="259045"/>
    <xdr:sp macro="" textlink="">
      <xdr:nvSpPr>
        <xdr:cNvPr id="366" name="テキスト ボックス 365"/>
        <xdr:cNvSpPr txBox="1"/>
      </xdr:nvSpPr>
      <xdr:spPr>
        <a:xfrm>
          <a:off x="7594111" y="100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22373</xdr:rowOff>
    </xdr:from>
    <xdr:to>
      <xdr:col>10</xdr:col>
      <xdr:colOff>155575</xdr:colOff>
      <xdr:row>58</xdr:row>
      <xdr:rowOff>123973</xdr:rowOff>
    </xdr:to>
    <xdr:sp macro="" textlink="">
      <xdr:nvSpPr>
        <xdr:cNvPr id="367" name="円/楕円 366"/>
        <xdr:cNvSpPr/>
      </xdr:nvSpPr>
      <xdr:spPr>
        <a:xfrm>
          <a:off x="6921500" y="99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115100</xdr:rowOff>
    </xdr:from>
    <xdr:ext cx="534377" cy="259045"/>
    <xdr:sp macro="" textlink="">
      <xdr:nvSpPr>
        <xdr:cNvPr id="368" name="テキスト ボックス 367"/>
        <xdr:cNvSpPr txBox="1"/>
      </xdr:nvSpPr>
      <xdr:spPr>
        <a:xfrm>
          <a:off x="6705111" y="100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113229</xdr:rowOff>
    </xdr:from>
    <xdr:to>
      <xdr:col>15</xdr:col>
      <xdr:colOff>180975</xdr:colOff>
      <xdr:row>78</xdr:row>
      <xdr:rowOff>128718</xdr:rowOff>
    </xdr:to>
    <xdr:cxnSp macro="">
      <xdr:nvCxnSpPr>
        <xdr:cNvPr id="395" name="直線コネクタ 394"/>
        <xdr:cNvCxnSpPr/>
      </xdr:nvCxnSpPr>
      <xdr:spPr>
        <a:xfrm flipV="1">
          <a:off x="9639300" y="13486329"/>
          <a:ext cx="8382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128718</xdr:rowOff>
    </xdr:from>
    <xdr:to>
      <xdr:col>14</xdr:col>
      <xdr:colOff>28575</xdr:colOff>
      <xdr:row>78</xdr:row>
      <xdr:rowOff>131945</xdr:rowOff>
    </xdr:to>
    <xdr:cxnSp macro="">
      <xdr:nvCxnSpPr>
        <xdr:cNvPr id="398" name="直線コネクタ 397"/>
        <xdr:cNvCxnSpPr/>
      </xdr:nvCxnSpPr>
      <xdr:spPr>
        <a:xfrm flipV="1">
          <a:off x="8750300" y="13501818"/>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131635</xdr:rowOff>
    </xdr:from>
    <xdr:to>
      <xdr:col>12</xdr:col>
      <xdr:colOff>511175</xdr:colOff>
      <xdr:row>78</xdr:row>
      <xdr:rowOff>131945</xdr:rowOff>
    </xdr:to>
    <xdr:cxnSp macro="">
      <xdr:nvCxnSpPr>
        <xdr:cNvPr id="401" name="直線コネクタ 400"/>
        <xdr:cNvCxnSpPr/>
      </xdr:nvCxnSpPr>
      <xdr:spPr>
        <a:xfrm>
          <a:off x="7861300" y="13504735"/>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131635</xdr:rowOff>
    </xdr:from>
    <xdr:to>
      <xdr:col>11</xdr:col>
      <xdr:colOff>307975</xdr:colOff>
      <xdr:row>78</xdr:row>
      <xdr:rowOff>134652</xdr:rowOff>
    </xdr:to>
    <xdr:cxnSp macro="">
      <xdr:nvCxnSpPr>
        <xdr:cNvPr id="404" name="直線コネクタ 403"/>
        <xdr:cNvCxnSpPr/>
      </xdr:nvCxnSpPr>
      <xdr:spPr>
        <a:xfrm flipV="1">
          <a:off x="6972300" y="1350473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62429</xdr:rowOff>
    </xdr:from>
    <xdr:to>
      <xdr:col>15</xdr:col>
      <xdr:colOff>231775</xdr:colOff>
      <xdr:row>78</xdr:row>
      <xdr:rowOff>164029</xdr:rowOff>
    </xdr:to>
    <xdr:sp macro="" textlink="">
      <xdr:nvSpPr>
        <xdr:cNvPr id="414" name="円/楕円 413"/>
        <xdr:cNvSpPr/>
      </xdr:nvSpPr>
      <xdr:spPr>
        <a:xfrm>
          <a:off x="104267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148806</xdr:rowOff>
    </xdr:from>
    <xdr:ext cx="469744" cy="259045"/>
    <xdr:sp macro="" textlink="">
      <xdr:nvSpPr>
        <xdr:cNvPr id="415" name="商工費該当値テキスト"/>
        <xdr:cNvSpPr txBox="1"/>
      </xdr:nvSpPr>
      <xdr:spPr>
        <a:xfrm>
          <a:off x="10528300" y="1335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77918</xdr:rowOff>
    </xdr:from>
    <xdr:to>
      <xdr:col>14</xdr:col>
      <xdr:colOff>79375</xdr:colOff>
      <xdr:row>79</xdr:row>
      <xdr:rowOff>8068</xdr:rowOff>
    </xdr:to>
    <xdr:sp macro="" textlink="">
      <xdr:nvSpPr>
        <xdr:cNvPr id="416" name="円/楕円 415"/>
        <xdr:cNvSpPr/>
      </xdr:nvSpPr>
      <xdr:spPr>
        <a:xfrm>
          <a:off x="9588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170645</xdr:rowOff>
    </xdr:from>
    <xdr:ext cx="469744" cy="259045"/>
    <xdr:sp macro="" textlink="">
      <xdr:nvSpPr>
        <xdr:cNvPr id="417" name="テキスト ボックス 416"/>
        <xdr:cNvSpPr txBox="1"/>
      </xdr:nvSpPr>
      <xdr:spPr>
        <a:xfrm>
          <a:off x="9404427"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81145</xdr:rowOff>
    </xdr:from>
    <xdr:to>
      <xdr:col>12</xdr:col>
      <xdr:colOff>561975</xdr:colOff>
      <xdr:row>79</xdr:row>
      <xdr:rowOff>11295</xdr:rowOff>
    </xdr:to>
    <xdr:sp macro="" textlink="">
      <xdr:nvSpPr>
        <xdr:cNvPr id="418" name="円/楕円 417"/>
        <xdr:cNvSpPr/>
      </xdr:nvSpPr>
      <xdr:spPr>
        <a:xfrm>
          <a:off x="8699500" y="13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2422</xdr:rowOff>
    </xdr:from>
    <xdr:ext cx="378565" cy="259045"/>
    <xdr:sp macro="" textlink="">
      <xdr:nvSpPr>
        <xdr:cNvPr id="419" name="テキスト ボックス 418"/>
        <xdr:cNvSpPr txBox="1"/>
      </xdr:nvSpPr>
      <xdr:spPr>
        <a:xfrm>
          <a:off x="8561017" y="13546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80835</xdr:rowOff>
    </xdr:from>
    <xdr:to>
      <xdr:col>11</xdr:col>
      <xdr:colOff>358775</xdr:colOff>
      <xdr:row>79</xdr:row>
      <xdr:rowOff>10985</xdr:rowOff>
    </xdr:to>
    <xdr:sp macro="" textlink="">
      <xdr:nvSpPr>
        <xdr:cNvPr id="420" name="円/楕円 419"/>
        <xdr:cNvSpPr/>
      </xdr:nvSpPr>
      <xdr:spPr>
        <a:xfrm>
          <a:off x="7810500" y="134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2112</xdr:rowOff>
    </xdr:from>
    <xdr:ext cx="378565" cy="259045"/>
    <xdr:sp macro="" textlink="">
      <xdr:nvSpPr>
        <xdr:cNvPr id="421" name="テキスト ボックス 420"/>
        <xdr:cNvSpPr txBox="1"/>
      </xdr:nvSpPr>
      <xdr:spPr>
        <a:xfrm>
          <a:off x="7672017" y="1354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83852</xdr:rowOff>
    </xdr:from>
    <xdr:to>
      <xdr:col>10</xdr:col>
      <xdr:colOff>155575</xdr:colOff>
      <xdr:row>79</xdr:row>
      <xdr:rowOff>14002</xdr:rowOff>
    </xdr:to>
    <xdr:sp macro="" textlink="">
      <xdr:nvSpPr>
        <xdr:cNvPr id="422" name="円/楕円 421"/>
        <xdr:cNvSpPr/>
      </xdr:nvSpPr>
      <xdr:spPr>
        <a:xfrm>
          <a:off x="6921500" y="134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5129</xdr:rowOff>
    </xdr:from>
    <xdr:ext cx="378565" cy="259045"/>
    <xdr:sp macro="" textlink="">
      <xdr:nvSpPr>
        <xdr:cNvPr id="423" name="テキスト ボックス 422"/>
        <xdr:cNvSpPr txBox="1"/>
      </xdr:nvSpPr>
      <xdr:spPr>
        <a:xfrm>
          <a:off x="6783017" y="1354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10802</xdr:rowOff>
    </xdr:from>
    <xdr:to>
      <xdr:col>15</xdr:col>
      <xdr:colOff>180975</xdr:colOff>
      <xdr:row>99</xdr:row>
      <xdr:rowOff>17872</xdr:rowOff>
    </xdr:to>
    <xdr:cxnSp macro="">
      <xdr:nvCxnSpPr>
        <xdr:cNvPr id="452" name="直線コネクタ 451"/>
        <xdr:cNvCxnSpPr/>
      </xdr:nvCxnSpPr>
      <xdr:spPr>
        <a:xfrm flipV="1">
          <a:off x="9639300" y="16984352"/>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14734</xdr:rowOff>
    </xdr:from>
    <xdr:to>
      <xdr:col>14</xdr:col>
      <xdr:colOff>28575</xdr:colOff>
      <xdr:row>99</xdr:row>
      <xdr:rowOff>17872</xdr:rowOff>
    </xdr:to>
    <xdr:cxnSp macro="">
      <xdr:nvCxnSpPr>
        <xdr:cNvPr id="455" name="直線コネクタ 454"/>
        <xdr:cNvCxnSpPr/>
      </xdr:nvCxnSpPr>
      <xdr:spPr>
        <a:xfrm>
          <a:off x="8750300" y="16988284"/>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14734</xdr:rowOff>
    </xdr:from>
    <xdr:to>
      <xdr:col>12</xdr:col>
      <xdr:colOff>511175</xdr:colOff>
      <xdr:row>99</xdr:row>
      <xdr:rowOff>21958</xdr:rowOff>
    </xdr:to>
    <xdr:cxnSp macro="">
      <xdr:nvCxnSpPr>
        <xdr:cNvPr id="458" name="直線コネクタ 457"/>
        <xdr:cNvCxnSpPr/>
      </xdr:nvCxnSpPr>
      <xdr:spPr>
        <a:xfrm flipV="1">
          <a:off x="7861300" y="16988284"/>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21958</xdr:rowOff>
    </xdr:from>
    <xdr:to>
      <xdr:col>11</xdr:col>
      <xdr:colOff>307975</xdr:colOff>
      <xdr:row>99</xdr:row>
      <xdr:rowOff>23564</xdr:rowOff>
    </xdr:to>
    <xdr:cxnSp macro="">
      <xdr:nvCxnSpPr>
        <xdr:cNvPr id="461" name="直線コネクタ 460"/>
        <xdr:cNvCxnSpPr/>
      </xdr:nvCxnSpPr>
      <xdr:spPr>
        <a:xfrm flipV="1">
          <a:off x="6972300" y="16995508"/>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131452</xdr:rowOff>
    </xdr:from>
    <xdr:to>
      <xdr:col>15</xdr:col>
      <xdr:colOff>231775</xdr:colOff>
      <xdr:row>99</xdr:row>
      <xdr:rowOff>61602</xdr:rowOff>
    </xdr:to>
    <xdr:sp macro="" textlink="">
      <xdr:nvSpPr>
        <xdr:cNvPr id="471" name="円/楕円 470"/>
        <xdr:cNvSpPr/>
      </xdr:nvSpPr>
      <xdr:spPr>
        <a:xfrm>
          <a:off x="10426700" y="169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46379</xdr:rowOff>
    </xdr:from>
    <xdr:ext cx="534377" cy="259045"/>
    <xdr:sp macro="" textlink="">
      <xdr:nvSpPr>
        <xdr:cNvPr id="472" name="土木費該当値テキスト"/>
        <xdr:cNvSpPr txBox="1"/>
      </xdr:nvSpPr>
      <xdr:spPr>
        <a:xfrm>
          <a:off x="10528300" y="168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138522</xdr:rowOff>
    </xdr:from>
    <xdr:to>
      <xdr:col>14</xdr:col>
      <xdr:colOff>79375</xdr:colOff>
      <xdr:row>99</xdr:row>
      <xdr:rowOff>68672</xdr:rowOff>
    </xdr:to>
    <xdr:sp macro="" textlink="">
      <xdr:nvSpPr>
        <xdr:cNvPr id="473" name="円/楕円 472"/>
        <xdr:cNvSpPr/>
      </xdr:nvSpPr>
      <xdr:spPr>
        <a:xfrm>
          <a:off x="9588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59799</xdr:rowOff>
    </xdr:from>
    <xdr:ext cx="534377" cy="259045"/>
    <xdr:sp macro="" textlink="">
      <xdr:nvSpPr>
        <xdr:cNvPr id="474" name="テキスト ボックス 473"/>
        <xdr:cNvSpPr txBox="1"/>
      </xdr:nvSpPr>
      <xdr:spPr>
        <a:xfrm>
          <a:off x="9372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135384</xdr:rowOff>
    </xdr:from>
    <xdr:to>
      <xdr:col>12</xdr:col>
      <xdr:colOff>561975</xdr:colOff>
      <xdr:row>99</xdr:row>
      <xdr:rowOff>65534</xdr:rowOff>
    </xdr:to>
    <xdr:sp macro="" textlink="">
      <xdr:nvSpPr>
        <xdr:cNvPr id="475" name="円/楕円 474"/>
        <xdr:cNvSpPr/>
      </xdr:nvSpPr>
      <xdr:spPr>
        <a:xfrm>
          <a:off x="8699500" y="169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56661</xdr:rowOff>
    </xdr:from>
    <xdr:ext cx="534377" cy="259045"/>
    <xdr:sp macro="" textlink="">
      <xdr:nvSpPr>
        <xdr:cNvPr id="476" name="テキスト ボックス 475"/>
        <xdr:cNvSpPr txBox="1"/>
      </xdr:nvSpPr>
      <xdr:spPr>
        <a:xfrm>
          <a:off x="8483111" y="170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142608</xdr:rowOff>
    </xdr:from>
    <xdr:to>
      <xdr:col>11</xdr:col>
      <xdr:colOff>358775</xdr:colOff>
      <xdr:row>99</xdr:row>
      <xdr:rowOff>72758</xdr:rowOff>
    </xdr:to>
    <xdr:sp macro="" textlink="">
      <xdr:nvSpPr>
        <xdr:cNvPr id="477" name="円/楕円 476"/>
        <xdr:cNvSpPr/>
      </xdr:nvSpPr>
      <xdr:spPr>
        <a:xfrm>
          <a:off x="7810500" y="169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63885</xdr:rowOff>
    </xdr:from>
    <xdr:ext cx="534377" cy="259045"/>
    <xdr:sp macro="" textlink="">
      <xdr:nvSpPr>
        <xdr:cNvPr id="478" name="テキスト ボックス 477"/>
        <xdr:cNvSpPr txBox="1"/>
      </xdr:nvSpPr>
      <xdr:spPr>
        <a:xfrm>
          <a:off x="7594111" y="170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144214</xdr:rowOff>
    </xdr:from>
    <xdr:to>
      <xdr:col>10</xdr:col>
      <xdr:colOff>155575</xdr:colOff>
      <xdr:row>99</xdr:row>
      <xdr:rowOff>74364</xdr:rowOff>
    </xdr:to>
    <xdr:sp macro="" textlink="">
      <xdr:nvSpPr>
        <xdr:cNvPr id="479" name="円/楕円 478"/>
        <xdr:cNvSpPr/>
      </xdr:nvSpPr>
      <xdr:spPr>
        <a:xfrm>
          <a:off x="6921500" y="169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65491</xdr:rowOff>
    </xdr:from>
    <xdr:ext cx="534377" cy="259045"/>
    <xdr:sp macro="" textlink="">
      <xdr:nvSpPr>
        <xdr:cNvPr id="480" name="テキスト ボックス 479"/>
        <xdr:cNvSpPr txBox="1"/>
      </xdr:nvSpPr>
      <xdr:spPr>
        <a:xfrm>
          <a:off x="6705111" y="170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87338</xdr:rowOff>
    </xdr:from>
    <xdr:to>
      <xdr:col>23</xdr:col>
      <xdr:colOff>517525</xdr:colOff>
      <xdr:row>38</xdr:row>
      <xdr:rowOff>10071</xdr:rowOff>
    </xdr:to>
    <xdr:cxnSp macro="">
      <xdr:nvCxnSpPr>
        <xdr:cNvPr id="509" name="直線コネクタ 508"/>
        <xdr:cNvCxnSpPr/>
      </xdr:nvCxnSpPr>
      <xdr:spPr>
        <a:xfrm flipV="1">
          <a:off x="15481300" y="6430988"/>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79210</xdr:rowOff>
    </xdr:from>
    <xdr:to>
      <xdr:col>22</xdr:col>
      <xdr:colOff>365125</xdr:colOff>
      <xdr:row>38</xdr:row>
      <xdr:rowOff>10071</xdr:rowOff>
    </xdr:to>
    <xdr:cxnSp macro="">
      <xdr:nvCxnSpPr>
        <xdr:cNvPr id="512" name="直線コネクタ 511"/>
        <xdr:cNvCxnSpPr/>
      </xdr:nvCxnSpPr>
      <xdr:spPr>
        <a:xfrm>
          <a:off x="14592300" y="6422860"/>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79210</xdr:rowOff>
    </xdr:from>
    <xdr:to>
      <xdr:col>21</xdr:col>
      <xdr:colOff>161925</xdr:colOff>
      <xdr:row>37</xdr:row>
      <xdr:rowOff>147891</xdr:rowOff>
    </xdr:to>
    <xdr:cxnSp macro="">
      <xdr:nvCxnSpPr>
        <xdr:cNvPr id="515" name="直線コネクタ 514"/>
        <xdr:cNvCxnSpPr/>
      </xdr:nvCxnSpPr>
      <xdr:spPr>
        <a:xfrm flipV="1">
          <a:off x="13703300" y="6422860"/>
          <a:ext cx="8890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147891</xdr:rowOff>
    </xdr:from>
    <xdr:to>
      <xdr:col>19</xdr:col>
      <xdr:colOff>644525</xdr:colOff>
      <xdr:row>38</xdr:row>
      <xdr:rowOff>23076</xdr:rowOff>
    </xdr:to>
    <xdr:cxnSp macro="">
      <xdr:nvCxnSpPr>
        <xdr:cNvPr id="518" name="直線コネクタ 517"/>
        <xdr:cNvCxnSpPr/>
      </xdr:nvCxnSpPr>
      <xdr:spPr>
        <a:xfrm flipV="1">
          <a:off x="12814300" y="6491541"/>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36538</xdr:rowOff>
    </xdr:from>
    <xdr:to>
      <xdr:col>23</xdr:col>
      <xdr:colOff>568325</xdr:colOff>
      <xdr:row>37</xdr:row>
      <xdr:rowOff>138138</xdr:rowOff>
    </xdr:to>
    <xdr:sp macro="" textlink="">
      <xdr:nvSpPr>
        <xdr:cNvPr id="528" name="円/楕円 527"/>
        <xdr:cNvSpPr/>
      </xdr:nvSpPr>
      <xdr:spPr>
        <a:xfrm>
          <a:off x="16268700" y="63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14965</xdr:rowOff>
    </xdr:from>
    <xdr:ext cx="534377" cy="259045"/>
    <xdr:sp macro="" textlink="">
      <xdr:nvSpPr>
        <xdr:cNvPr id="529" name="消防費該当値テキスト"/>
        <xdr:cNvSpPr txBox="1"/>
      </xdr:nvSpPr>
      <xdr:spPr>
        <a:xfrm>
          <a:off x="16370300" y="63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130721</xdr:rowOff>
    </xdr:from>
    <xdr:to>
      <xdr:col>22</xdr:col>
      <xdr:colOff>415925</xdr:colOff>
      <xdr:row>38</xdr:row>
      <xdr:rowOff>60871</xdr:rowOff>
    </xdr:to>
    <xdr:sp macro="" textlink="">
      <xdr:nvSpPr>
        <xdr:cNvPr id="530" name="円/楕円 529"/>
        <xdr:cNvSpPr/>
      </xdr:nvSpPr>
      <xdr:spPr>
        <a:xfrm>
          <a:off x="15430500" y="64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51998</xdr:rowOff>
    </xdr:from>
    <xdr:ext cx="534377" cy="259045"/>
    <xdr:sp macro="" textlink="">
      <xdr:nvSpPr>
        <xdr:cNvPr id="531" name="テキスト ボックス 530"/>
        <xdr:cNvSpPr txBox="1"/>
      </xdr:nvSpPr>
      <xdr:spPr>
        <a:xfrm>
          <a:off x="15214111" y="65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28410</xdr:rowOff>
    </xdr:from>
    <xdr:to>
      <xdr:col>21</xdr:col>
      <xdr:colOff>212725</xdr:colOff>
      <xdr:row>37</xdr:row>
      <xdr:rowOff>130010</xdr:rowOff>
    </xdr:to>
    <xdr:sp macro="" textlink="">
      <xdr:nvSpPr>
        <xdr:cNvPr id="532" name="円/楕円 531"/>
        <xdr:cNvSpPr/>
      </xdr:nvSpPr>
      <xdr:spPr>
        <a:xfrm>
          <a:off x="14541500" y="63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121137</xdr:rowOff>
    </xdr:from>
    <xdr:ext cx="534377" cy="259045"/>
    <xdr:sp macro="" textlink="">
      <xdr:nvSpPr>
        <xdr:cNvPr id="533" name="テキスト ボックス 532"/>
        <xdr:cNvSpPr txBox="1"/>
      </xdr:nvSpPr>
      <xdr:spPr>
        <a:xfrm>
          <a:off x="14325111" y="64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97091</xdr:rowOff>
    </xdr:from>
    <xdr:to>
      <xdr:col>20</xdr:col>
      <xdr:colOff>9525</xdr:colOff>
      <xdr:row>38</xdr:row>
      <xdr:rowOff>27242</xdr:rowOff>
    </xdr:to>
    <xdr:sp macro="" textlink="">
      <xdr:nvSpPr>
        <xdr:cNvPr id="534" name="円/楕円 533"/>
        <xdr:cNvSpPr/>
      </xdr:nvSpPr>
      <xdr:spPr>
        <a:xfrm>
          <a:off x="13652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18369</xdr:rowOff>
    </xdr:from>
    <xdr:ext cx="534377" cy="259045"/>
    <xdr:sp macro="" textlink="">
      <xdr:nvSpPr>
        <xdr:cNvPr id="535" name="テキスト ボックス 534"/>
        <xdr:cNvSpPr txBox="1"/>
      </xdr:nvSpPr>
      <xdr:spPr>
        <a:xfrm>
          <a:off x="13436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143726</xdr:rowOff>
    </xdr:from>
    <xdr:to>
      <xdr:col>18</xdr:col>
      <xdr:colOff>492125</xdr:colOff>
      <xdr:row>38</xdr:row>
      <xdr:rowOff>73876</xdr:rowOff>
    </xdr:to>
    <xdr:sp macro="" textlink="">
      <xdr:nvSpPr>
        <xdr:cNvPr id="536" name="円/楕円 535"/>
        <xdr:cNvSpPr/>
      </xdr:nvSpPr>
      <xdr:spPr>
        <a:xfrm>
          <a:off x="12763500" y="648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65003</xdr:rowOff>
    </xdr:from>
    <xdr:ext cx="534377" cy="259045"/>
    <xdr:sp macro="" textlink="">
      <xdr:nvSpPr>
        <xdr:cNvPr id="537" name="テキスト ボックス 536"/>
        <xdr:cNvSpPr txBox="1"/>
      </xdr:nvSpPr>
      <xdr:spPr>
        <a:xfrm>
          <a:off x="12547111" y="65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169692</xdr:rowOff>
    </xdr:from>
    <xdr:to>
      <xdr:col>23</xdr:col>
      <xdr:colOff>517525</xdr:colOff>
      <xdr:row>57</xdr:row>
      <xdr:rowOff>40263</xdr:rowOff>
    </xdr:to>
    <xdr:cxnSp macro="">
      <xdr:nvCxnSpPr>
        <xdr:cNvPr id="564" name="直線コネクタ 563"/>
        <xdr:cNvCxnSpPr/>
      </xdr:nvCxnSpPr>
      <xdr:spPr>
        <a:xfrm flipV="1">
          <a:off x="15481300" y="9770892"/>
          <a:ext cx="838200" cy="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40263</xdr:rowOff>
    </xdr:from>
    <xdr:to>
      <xdr:col>22</xdr:col>
      <xdr:colOff>365125</xdr:colOff>
      <xdr:row>57</xdr:row>
      <xdr:rowOff>67032</xdr:rowOff>
    </xdr:to>
    <xdr:cxnSp macro="">
      <xdr:nvCxnSpPr>
        <xdr:cNvPr id="567" name="直線コネクタ 566"/>
        <xdr:cNvCxnSpPr/>
      </xdr:nvCxnSpPr>
      <xdr:spPr>
        <a:xfrm flipV="1">
          <a:off x="14592300" y="9812913"/>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67032</xdr:rowOff>
    </xdr:from>
    <xdr:to>
      <xdr:col>21</xdr:col>
      <xdr:colOff>161925</xdr:colOff>
      <xdr:row>57</xdr:row>
      <xdr:rowOff>136340</xdr:rowOff>
    </xdr:to>
    <xdr:cxnSp macro="">
      <xdr:nvCxnSpPr>
        <xdr:cNvPr id="570" name="直線コネクタ 569"/>
        <xdr:cNvCxnSpPr/>
      </xdr:nvCxnSpPr>
      <xdr:spPr>
        <a:xfrm flipV="1">
          <a:off x="13703300" y="9839682"/>
          <a:ext cx="889000" cy="6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84644</xdr:rowOff>
    </xdr:from>
    <xdr:to>
      <xdr:col>19</xdr:col>
      <xdr:colOff>644525</xdr:colOff>
      <xdr:row>57</xdr:row>
      <xdr:rowOff>136340</xdr:rowOff>
    </xdr:to>
    <xdr:cxnSp macro="">
      <xdr:nvCxnSpPr>
        <xdr:cNvPr id="573" name="直線コネクタ 572"/>
        <xdr:cNvCxnSpPr/>
      </xdr:nvCxnSpPr>
      <xdr:spPr>
        <a:xfrm>
          <a:off x="12814300" y="9857294"/>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118892</xdr:rowOff>
    </xdr:from>
    <xdr:to>
      <xdr:col>23</xdr:col>
      <xdr:colOff>568325</xdr:colOff>
      <xdr:row>57</xdr:row>
      <xdr:rowOff>49042</xdr:rowOff>
    </xdr:to>
    <xdr:sp macro="" textlink="">
      <xdr:nvSpPr>
        <xdr:cNvPr id="583" name="円/楕円 582"/>
        <xdr:cNvSpPr/>
      </xdr:nvSpPr>
      <xdr:spPr>
        <a:xfrm>
          <a:off x="16268700" y="97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141769</xdr:rowOff>
    </xdr:from>
    <xdr:ext cx="534377" cy="259045"/>
    <xdr:sp macro="" textlink="">
      <xdr:nvSpPr>
        <xdr:cNvPr id="584" name="教育費該当値テキスト"/>
        <xdr:cNvSpPr txBox="1"/>
      </xdr:nvSpPr>
      <xdr:spPr>
        <a:xfrm>
          <a:off x="16370300" y="95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160913</xdr:rowOff>
    </xdr:from>
    <xdr:to>
      <xdr:col>22</xdr:col>
      <xdr:colOff>415925</xdr:colOff>
      <xdr:row>57</xdr:row>
      <xdr:rowOff>91063</xdr:rowOff>
    </xdr:to>
    <xdr:sp macro="" textlink="">
      <xdr:nvSpPr>
        <xdr:cNvPr id="585" name="円/楕円 584"/>
        <xdr:cNvSpPr/>
      </xdr:nvSpPr>
      <xdr:spPr>
        <a:xfrm>
          <a:off x="15430500" y="9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82190</xdr:rowOff>
    </xdr:from>
    <xdr:ext cx="534377" cy="259045"/>
    <xdr:sp macro="" textlink="">
      <xdr:nvSpPr>
        <xdr:cNvPr id="586" name="テキスト ボックス 585"/>
        <xdr:cNvSpPr txBox="1"/>
      </xdr:nvSpPr>
      <xdr:spPr>
        <a:xfrm>
          <a:off x="15214111" y="98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16232</xdr:rowOff>
    </xdr:from>
    <xdr:to>
      <xdr:col>21</xdr:col>
      <xdr:colOff>212725</xdr:colOff>
      <xdr:row>57</xdr:row>
      <xdr:rowOff>117832</xdr:rowOff>
    </xdr:to>
    <xdr:sp macro="" textlink="">
      <xdr:nvSpPr>
        <xdr:cNvPr id="587" name="円/楕円 586"/>
        <xdr:cNvSpPr/>
      </xdr:nvSpPr>
      <xdr:spPr>
        <a:xfrm>
          <a:off x="14541500" y="97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108959</xdr:rowOff>
    </xdr:from>
    <xdr:ext cx="534377" cy="259045"/>
    <xdr:sp macro="" textlink="">
      <xdr:nvSpPr>
        <xdr:cNvPr id="588" name="テキスト ボックス 587"/>
        <xdr:cNvSpPr txBox="1"/>
      </xdr:nvSpPr>
      <xdr:spPr>
        <a:xfrm>
          <a:off x="14325111" y="98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85540</xdr:rowOff>
    </xdr:from>
    <xdr:to>
      <xdr:col>20</xdr:col>
      <xdr:colOff>9525</xdr:colOff>
      <xdr:row>58</xdr:row>
      <xdr:rowOff>15690</xdr:rowOff>
    </xdr:to>
    <xdr:sp macro="" textlink="">
      <xdr:nvSpPr>
        <xdr:cNvPr id="589" name="円/楕円 588"/>
        <xdr:cNvSpPr/>
      </xdr:nvSpPr>
      <xdr:spPr>
        <a:xfrm>
          <a:off x="13652500" y="98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6817</xdr:rowOff>
    </xdr:from>
    <xdr:ext cx="534377" cy="259045"/>
    <xdr:sp macro="" textlink="">
      <xdr:nvSpPr>
        <xdr:cNvPr id="590" name="テキスト ボックス 589"/>
        <xdr:cNvSpPr txBox="1"/>
      </xdr:nvSpPr>
      <xdr:spPr>
        <a:xfrm>
          <a:off x="13436111"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33844</xdr:rowOff>
    </xdr:from>
    <xdr:to>
      <xdr:col>18</xdr:col>
      <xdr:colOff>492125</xdr:colOff>
      <xdr:row>57</xdr:row>
      <xdr:rowOff>135444</xdr:rowOff>
    </xdr:to>
    <xdr:sp macro="" textlink="">
      <xdr:nvSpPr>
        <xdr:cNvPr id="591" name="円/楕円 590"/>
        <xdr:cNvSpPr/>
      </xdr:nvSpPr>
      <xdr:spPr>
        <a:xfrm>
          <a:off x="12763500" y="98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126571</xdr:rowOff>
    </xdr:from>
    <xdr:ext cx="534377" cy="259045"/>
    <xdr:sp macro="" textlink="">
      <xdr:nvSpPr>
        <xdr:cNvPr id="592" name="テキスト ボックス 591"/>
        <xdr:cNvSpPr txBox="1"/>
      </xdr:nvSpPr>
      <xdr:spPr>
        <a:xfrm>
          <a:off x="12547111" y="989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126679</xdr:rowOff>
    </xdr:from>
    <xdr:to>
      <xdr:col>23</xdr:col>
      <xdr:colOff>517525</xdr:colOff>
      <xdr:row>78</xdr:row>
      <xdr:rowOff>126916</xdr:rowOff>
    </xdr:to>
    <xdr:cxnSp macro="">
      <xdr:nvCxnSpPr>
        <xdr:cNvPr id="619" name="直線コネクタ 618"/>
        <xdr:cNvCxnSpPr/>
      </xdr:nvCxnSpPr>
      <xdr:spPr>
        <a:xfrm flipV="1">
          <a:off x="15481300" y="13499779"/>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126916</xdr:rowOff>
    </xdr:from>
    <xdr:to>
      <xdr:col>22</xdr:col>
      <xdr:colOff>365125</xdr:colOff>
      <xdr:row>78</xdr:row>
      <xdr:rowOff>139700</xdr:rowOff>
    </xdr:to>
    <xdr:cxnSp macro="">
      <xdr:nvCxnSpPr>
        <xdr:cNvPr id="622" name="直線コネクタ 621"/>
        <xdr:cNvCxnSpPr/>
      </xdr:nvCxnSpPr>
      <xdr:spPr>
        <a:xfrm flipV="1">
          <a:off x="14592300" y="13500016"/>
          <a:ext cx="8890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75879</xdr:rowOff>
    </xdr:from>
    <xdr:to>
      <xdr:col>23</xdr:col>
      <xdr:colOff>568325</xdr:colOff>
      <xdr:row>79</xdr:row>
      <xdr:rowOff>6029</xdr:rowOff>
    </xdr:to>
    <xdr:sp macro="" textlink="">
      <xdr:nvSpPr>
        <xdr:cNvPr id="638" name="円/楕円 637"/>
        <xdr:cNvSpPr/>
      </xdr:nvSpPr>
      <xdr:spPr>
        <a:xfrm>
          <a:off x="16268700" y="134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76116</xdr:rowOff>
    </xdr:from>
    <xdr:to>
      <xdr:col>22</xdr:col>
      <xdr:colOff>415925</xdr:colOff>
      <xdr:row>79</xdr:row>
      <xdr:rowOff>6266</xdr:rowOff>
    </xdr:to>
    <xdr:sp macro="" textlink="">
      <xdr:nvSpPr>
        <xdr:cNvPr id="640" name="円/楕円 639"/>
        <xdr:cNvSpPr/>
      </xdr:nvSpPr>
      <xdr:spPr>
        <a:xfrm>
          <a:off x="15430500" y="134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168843</xdr:rowOff>
    </xdr:from>
    <xdr:ext cx="469744" cy="259045"/>
    <xdr:sp macro="" textlink="">
      <xdr:nvSpPr>
        <xdr:cNvPr id="641" name="テキスト ボックス 640"/>
        <xdr:cNvSpPr txBox="1"/>
      </xdr:nvSpPr>
      <xdr:spPr>
        <a:xfrm>
          <a:off x="15246427" y="1354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155606</xdr:rowOff>
    </xdr:from>
    <xdr:to>
      <xdr:col>23</xdr:col>
      <xdr:colOff>517525</xdr:colOff>
      <xdr:row>97</xdr:row>
      <xdr:rowOff>157435</xdr:rowOff>
    </xdr:to>
    <xdr:cxnSp macro="">
      <xdr:nvCxnSpPr>
        <xdr:cNvPr id="674" name="直線コネクタ 673"/>
        <xdr:cNvCxnSpPr/>
      </xdr:nvCxnSpPr>
      <xdr:spPr>
        <a:xfrm flipV="1">
          <a:off x="15481300" y="1678625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157435</xdr:rowOff>
    </xdr:from>
    <xdr:to>
      <xdr:col>22</xdr:col>
      <xdr:colOff>365125</xdr:colOff>
      <xdr:row>97</xdr:row>
      <xdr:rowOff>160992</xdr:rowOff>
    </xdr:to>
    <xdr:cxnSp macro="">
      <xdr:nvCxnSpPr>
        <xdr:cNvPr id="677" name="直線コネクタ 676"/>
        <xdr:cNvCxnSpPr/>
      </xdr:nvCxnSpPr>
      <xdr:spPr>
        <a:xfrm flipV="1">
          <a:off x="14592300" y="16788085"/>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144583</xdr:rowOff>
    </xdr:from>
    <xdr:to>
      <xdr:col>21</xdr:col>
      <xdr:colOff>161925</xdr:colOff>
      <xdr:row>97</xdr:row>
      <xdr:rowOff>160992</xdr:rowOff>
    </xdr:to>
    <xdr:cxnSp macro="">
      <xdr:nvCxnSpPr>
        <xdr:cNvPr id="680" name="直線コネクタ 679"/>
        <xdr:cNvCxnSpPr/>
      </xdr:nvCxnSpPr>
      <xdr:spPr>
        <a:xfrm>
          <a:off x="13703300" y="16775233"/>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124819</xdr:rowOff>
    </xdr:from>
    <xdr:to>
      <xdr:col>19</xdr:col>
      <xdr:colOff>644525</xdr:colOff>
      <xdr:row>97</xdr:row>
      <xdr:rowOff>144583</xdr:rowOff>
    </xdr:to>
    <xdr:cxnSp macro="">
      <xdr:nvCxnSpPr>
        <xdr:cNvPr id="683" name="直線コネクタ 682"/>
        <xdr:cNvCxnSpPr/>
      </xdr:nvCxnSpPr>
      <xdr:spPr>
        <a:xfrm>
          <a:off x="12814300" y="16755469"/>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104806</xdr:rowOff>
    </xdr:from>
    <xdr:to>
      <xdr:col>23</xdr:col>
      <xdr:colOff>568325</xdr:colOff>
      <xdr:row>98</xdr:row>
      <xdr:rowOff>34956</xdr:rowOff>
    </xdr:to>
    <xdr:sp macro="" textlink="">
      <xdr:nvSpPr>
        <xdr:cNvPr id="693" name="円/楕円 692"/>
        <xdr:cNvSpPr/>
      </xdr:nvSpPr>
      <xdr:spPr>
        <a:xfrm>
          <a:off x="162687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83233</xdr:rowOff>
    </xdr:from>
    <xdr:ext cx="534377" cy="259045"/>
    <xdr:sp macro="" textlink="">
      <xdr:nvSpPr>
        <xdr:cNvPr id="694" name="公債費該当値テキスト"/>
        <xdr:cNvSpPr txBox="1"/>
      </xdr:nvSpPr>
      <xdr:spPr>
        <a:xfrm>
          <a:off x="16370300" y="167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106635</xdr:rowOff>
    </xdr:from>
    <xdr:to>
      <xdr:col>22</xdr:col>
      <xdr:colOff>415925</xdr:colOff>
      <xdr:row>98</xdr:row>
      <xdr:rowOff>36785</xdr:rowOff>
    </xdr:to>
    <xdr:sp macro="" textlink="">
      <xdr:nvSpPr>
        <xdr:cNvPr id="695" name="円/楕円 694"/>
        <xdr:cNvSpPr/>
      </xdr:nvSpPr>
      <xdr:spPr>
        <a:xfrm>
          <a:off x="154305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27912</xdr:rowOff>
    </xdr:from>
    <xdr:ext cx="534377" cy="259045"/>
    <xdr:sp macro="" textlink="">
      <xdr:nvSpPr>
        <xdr:cNvPr id="696" name="テキスト ボックス 695"/>
        <xdr:cNvSpPr txBox="1"/>
      </xdr:nvSpPr>
      <xdr:spPr>
        <a:xfrm>
          <a:off x="15214111" y="168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110192</xdr:rowOff>
    </xdr:from>
    <xdr:to>
      <xdr:col>21</xdr:col>
      <xdr:colOff>212725</xdr:colOff>
      <xdr:row>98</xdr:row>
      <xdr:rowOff>40342</xdr:rowOff>
    </xdr:to>
    <xdr:sp macro="" textlink="">
      <xdr:nvSpPr>
        <xdr:cNvPr id="697" name="円/楕円 696"/>
        <xdr:cNvSpPr/>
      </xdr:nvSpPr>
      <xdr:spPr>
        <a:xfrm>
          <a:off x="14541500" y="167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31469</xdr:rowOff>
    </xdr:from>
    <xdr:ext cx="534377" cy="259045"/>
    <xdr:sp macro="" textlink="">
      <xdr:nvSpPr>
        <xdr:cNvPr id="698" name="テキスト ボックス 697"/>
        <xdr:cNvSpPr txBox="1"/>
      </xdr:nvSpPr>
      <xdr:spPr>
        <a:xfrm>
          <a:off x="14325111" y="168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93783</xdr:rowOff>
    </xdr:from>
    <xdr:to>
      <xdr:col>20</xdr:col>
      <xdr:colOff>9525</xdr:colOff>
      <xdr:row>98</xdr:row>
      <xdr:rowOff>23933</xdr:rowOff>
    </xdr:to>
    <xdr:sp macro="" textlink="">
      <xdr:nvSpPr>
        <xdr:cNvPr id="699" name="円/楕円 698"/>
        <xdr:cNvSpPr/>
      </xdr:nvSpPr>
      <xdr:spPr>
        <a:xfrm>
          <a:off x="13652500" y="167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15060</xdr:rowOff>
    </xdr:from>
    <xdr:ext cx="534377" cy="259045"/>
    <xdr:sp macro="" textlink="">
      <xdr:nvSpPr>
        <xdr:cNvPr id="700" name="テキスト ボックス 699"/>
        <xdr:cNvSpPr txBox="1"/>
      </xdr:nvSpPr>
      <xdr:spPr>
        <a:xfrm>
          <a:off x="13436111" y="168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74019</xdr:rowOff>
    </xdr:from>
    <xdr:to>
      <xdr:col>18</xdr:col>
      <xdr:colOff>492125</xdr:colOff>
      <xdr:row>98</xdr:row>
      <xdr:rowOff>4169</xdr:rowOff>
    </xdr:to>
    <xdr:sp macro="" textlink="">
      <xdr:nvSpPr>
        <xdr:cNvPr id="701" name="円/楕円 700"/>
        <xdr:cNvSpPr/>
      </xdr:nvSpPr>
      <xdr:spPr>
        <a:xfrm>
          <a:off x="12763500" y="167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166746</xdr:rowOff>
    </xdr:from>
    <xdr:ext cx="534377" cy="259045"/>
    <xdr:sp macro="" textlink="">
      <xdr:nvSpPr>
        <xdr:cNvPr id="702" name="テキスト ボックス 701"/>
        <xdr:cNvSpPr txBox="1"/>
      </xdr:nvSpPr>
      <xdr:spPr>
        <a:xfrm>
          <a:off x="12547111"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教育費が住民一人当たり６８，４４０円となっており、平成２７年度決算においては、類似団体平均を上回っている。</a:t>
          </a:r>
          <a:endParaRPr kumimoji="1" lang="en-US" altLang="ja-JP" sz="1300">
            <a:latin typeface="ＭＳ Ｐゴシック"/>
          </a:endParaRPr>
        </a:p>
        <a:p>
          <a:r>
            <a:rPr kumimoji="1" lang="ja-JP" altLang="en-US" sz="1300">
              <a:latin typeface="ＭＳ Ｐゴシック"/>
            </a:rPr>
            <a:t>これは、学校給食センター建築工事、中学校空調設置工事の増のため、普通建設事業費が増加したことが主な要因である。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国県の補助金を活用した歳入の確保と、集中改革プラン等の行財政改革による成果や、財政調整基金の積立により実質単年度収支が増加に転じた。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5554657</v>
      </c>
      <c r="BO4" s="379"/>
      <c r="BP4" s="379"/>
      <c r="BQ4" s="379"/>
      <c r="BR4" s="379"/>
      <c r="BS4" s="379"/>
      <c r="BT4" s="379"/>
      <c r="BU4" s="380"/>
      <c r="BV4" s="378">
        <v>5023497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5194271</v>
      </c>
      <c r="BO5" s="416"/>
      <c r="BP5" s="416"/>
      <c r="BQ5" s="416"/>
      <c r="BR5" s="416"/>
      <c r="BS5" s="416"/>
      <c r="BT5" s="416"/>
      <c r="BU5" s="417"/>
      <c r="BV5" s="415">
        <v>4660545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86.9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360386</v>
      </c>
      <c r="BO6" s="416"/>
      <c r="BP6" s="416"/>
      <c r="BQ6" s="416"/>
      <c r="BR6" s="416"/>
      <c r="BS6" s="416"/>
      <c r="BT6" s="416"/>
      <c r="BU6" s="417"/>
      <c r="BV6" s="415">
        <v>362952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93.2</v>
      </c>
      <c r="CU6" s="453"/>
      <c r="CV6" s="453"/>
      <c r="CW6" s="453"/>
      <c r="CX6" s="453"/>
      <c r="CY6" s="453"/>
      <c r="CZ6" s="453"/>
      <c r="DA6" s="454"/>
      <c r="DB6" s="452">
        <v>93.1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139086</v>
      </c>
      <c r="BO7" s="416"/>
      <c r="BP7" s="416"/>
      <c r="BQ7" s="416"/>
      <c r="BR7" s="416"/>
      <c r="BS7" s="416"/>
      <c r="BT7" s="416"/>
      <c r="BU7" s="417"/>
      <c r="BV7" s="415">
        <v>229676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3297880</v>
      </c>
      <c r="CU7" s="416"/>
      <c r="CV7" s="416"/>
      <c r="CW7" s="416"/>
      <c r="CX7" s="416"/>
      <c r="CY7" s="416"/>
      <c r="CZ7" s="416"/>
      <c r="DA7" s="417"/>
      <c r="DB7" s="415">
        <v>3213248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221300</v>
      </c>
      <c r="BO8" s="416"/>
      <c r="BP8" s="416"/>
      <c r="BQ8" s="416"/>
      <c r="BR8" s="416"/>
      <c r="BS8" s="416"/>
      <c r="BT8" s="416"/>
      <c r="BU8" s="417"/>
      <c r="BV8" s="415">
        <v>133276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12039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88024</v>
      </c>
      <c r="BO9" s="416"/>
      <c r="BP9" s="416"/>
      <c r="BQ9" s="416"/>
      <c r="BR9" s="416"/>
      <c r="BS9" s="416"/>
      <c r="BT9" s="416"/>
      <c r="BU9" s="417"/>
      <c r="BV9" s="415">
        <v>-89034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10.4</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12727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153692</v>
      </c>
      <c r="BO10" s="416"/>
      <c r="BP10" s="416"/>
      <c r="BQ10" s="416"/>
      <c r="BR10" s="416"/>
      <c r="BS10" s="416"/>
      <c r="BT10" s="416"/>
      <c r="BU10" s="417"/>
      <c r="BV10" s="415">
        <v>55651</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12455</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12367</v>
      </c>
      <c r="S13" s="497"/>
      <c r="T13" s="497"/>
      <c r="U13" s="497"/>
      <c r="V13" s="498"/>
      <c r="W13" s="431" t="s">
        <v>119</v>
      </c>
      <c r="X13" s="432"/>
      <c r="Y13" s="432"/>
      <c r="Z13" s="432"/>
      <c r="AA13" s="432"/>
      <c r="AB13" s="422"/>
      <c r="AC13" s="466">
        <v>829</v>
      </c>
      <c r="AD13" s="467"/>
      <c r="AE13" s="467"/>
      <c r="AF13" s="467"/>
      <c r="AG13" s="506"/>
      <c r="AH13" s="466">
        <v>967</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241716</v>
      </c>
      <c r="BO13" s="416"/>
      <c r="BP13" s="416"/>
      <c r="BQ13" s="416"/>
      <c r="BR13" s="416"/>
      <c r="BS13" s="416"/>
      <c r="BT13" s="416"/>
      <c r="BU13" s="417"/>
      <c r="BV13" s="415">
        <v>-33383</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7.2</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12597</v>
      </c>
      <c r="S14" s="497"/>
      <c r="T14" s="497"/>
      <c r="U14" s="497"/>
      <c r="V14" s="498"/>
      <c r="W14" s="405"/>
      <c r="X14" s="406"/>
      <c r="Y14" s="406"/>
      <c r="Z14" s="406"/>
      <c r="AA14" s="406"/>
      <c r="AB14" s="395"/>
      <c r="AC14" s="499">
        <v>14.8</v>
      </c>
      <c r="AD14" s="500"/>
      <c r="AE14" s="500"/>
      <c r="AF14" s="500"/>
      <c r="AG14" s="501"/>
      <c r="AH14" s="499">
        <v>15.7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12505</v>
      </c>
      <c r="S15" s="497"/>
      <c r="T15" s="497"/>
      <c r="U15" s="497"/>
      <c r="V15" s="498"/>
      <c r="W15" s="431" t="s">
        <v>125</v>
      </c>
      <c r="X15" s="432"/>
      <c r="Y15" s="432"/>
      <c r="Z15" s="432"/>
      <c r="AA15" s="432"/>
      <c r="AB15" s="422"/>
      <c r="AC15" s="466">
        <v>1441</v>
      </c>
      <c r="AD15" s="467"/>
      <c r="AE15" s="467"/>
      <c r="AF15" s="467"/>
      <c r="AG15" s="506"/>
      <c r="AH15" s="466">
        <v>1728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1128168</v>
      </c>
      <c r="BO15" s="379"/>
      <c r="BP15" s="379"/>
      <c r="BQ15" s="379"/>
      <c r="BR15" s="379"/>
      <c r="BS15" s="379"/>
      <c r="BT15" s="379"/>
      <c r="BU15" s="380"/>
      <c r="BV15" s="378">
        <v>1077551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25.8</v>
      </c>
      <c r="AD16" s="500"/>
      <c r="AE16" s="500"/>
      <c r="AF16" s="500"/>
      <c r="AG16" s="501"/>
      <c r="AH16" s="499">
        <v>28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2807411</v>
      </c>
      <c r="BO16" s="416"/>
      <c r="BP16" s="416"/>
      <c r="BQ16" s="416"/>
      <c r="BR16" s="416"/>
      <c r="BS16" s="416"/>
      <c r="BT16" s="416"/>
      <c r="BU16" s="417"/>
      <c r="BV16" s="415">
        <v>2697411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3317</v>
      </c>
      <c r="AD17" s="467"/>
      <c r="AE17" s="467"/>
      <c r="AF17" s="467"/>
      <c r="AG17" s="506"/>
      <c r="AH17" s="466">
        <v>3435</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1412224</v>
      </c>
      <c r="BO17" s="416"/>
      <c r="BP17" s="416"/>
      <c r="BQ17" s="416"/>
      <c r="BR17" s="416"/>
      <c r="BS17" s="416"/>
      <c r="BT17" s="416"/>
      <c r="BU17" s="417"/>
      <c r="BV17" s="415">
        <v>1369305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34.58</v>
      </c>
      <c r="M18" s="528"/>
      <c r="N18" s="528"/>
      <c r="O18" s="528"/>
      <c r="P18" s="528"/>
      <c r="Q18" s="528"/>
      <c r="R18" s="529"/>
      <c r="S18" s="529"/>
      <c r="T18" s="529"/>
      <c r="U18" s="529"/>
      <c r="V18" s="530"/>
      <c r="W18" s="433"/>
      <c r="X18" s="434"/>
      <c r="Y18" s="434"/>
      <c r="Z18" s="434"/>
      <c r="AA18" s="434"/>
      <c r="AB18" s="425"/>
      <c r="AC18" s="531">
        <v>59.4</v>
      </c>
      <c r="AD18" s="532"/>
      <c r="AE18" s="532"/>
      <c r="AF18" s="532"/>
      <c r="AG18" s="533"/>
      <c r="AH18" s="531">
        <v>55.7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2934898</v>
      </c>
      <c r="BO18" s="416"/>
      <c r="BP18" s="416"/>
      <c r="BQ18" s="416"/>
      <c r="BR18" s="416"/>
      <c r="BS18" s="416"/>
      <c r="BT18" s="416"/>
      <c r="BU18" s="417"/>
      <c r="BV18" s="415">
        <v>2816947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348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3952561</v>
      </c>
      <c r="BO19" s="416"/>
      <c r="BP19" s="416"/>
      <c r="BQ19" s="416"/>
      <c r="BR19" s="416"/>
      <c r="BS19" s="416"/>
      <c r="BT19" s="416"/>
      <c r="BU19" s="417"/>
      <c r="BV19" s="415">
        <v>3703666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4256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3830471</v>
      </c>
      <c r="BO23" s="416"/>
      <c r="BP23" s="416"/>
      <c r="BQ23" s="416"/>
      <c r="BR23" s="416"/>
      <c r="BS23" s="416"/>
      <c r="BT23" s="416"/>
      <c r="BU23" s="417"/>
      <c r="BV23" s="415">
        <v>3938182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5904</v>
      </c>
      <c r="R24" s="467"/>
      <c r="S24" s="467"/>
      <c r="T24" s="467"/>
      <c r="U24" s="467"/>
      <c r="V24" s="506"/>
      <c r="W24" s="561"/>
      <c r="X24" s="549"/>
      <c r="Y24" s="550"/>
      <c r="Z24" s="465" t="s">
        <v>148</v>
      </c>
      <c r="AA24" s="445"/>
      <c r="AB24" s="445"/>
      <c r="AC24" s="445"/>
      <c r="AD24" s="445"/>
      <c r="AE24" s="445"/>
      <c r="AF24" s="445"/>
      <c r="AG24" s="446"/>
      <c r="AH24" s="466">
        <v>95</v>
      </c>
      <c r="AI24" s="467"/>
      <c r="AJ24" s="467"/>
      <c r="AK24" s="467"/>
      <c r="AL24" s="506"/>
      <c r="AM24" s="466">
        <v>286235</v>
      </c>
      <c r="AN24" s="467"/>
      <c r="AO24" s="467"/>
      <c r="AP24" s="467"/>
      <c r="AQ24" s="467"/>
      <c r="AR24" s="506"/>
      <c r="AS24" s="466">
        <v>3013</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3533818</v>
      </c>
      <c r="BO24" s="416"/>
      <c r="BP24" s="416"/>
      <c r="BQ24" s="416"/>
      <c r="BR24" s="416"/>
      <c r="BS24" s="416"/>
      <c r="BT24" s="416"/>
      <c r="BU24" s="417"/>
      <c r="BV24" s="415">
        <v>3606668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2</v>
      </c>
      <c r="M25" s="467"/>
      <c r="N25" s="467"/>
      <c r="O25" s="467"/>
      <c r="P25" s="506"/>
      <c r="Q25" s="466">
        <v>5609</v>
      </c>
      <c r="R25" s="467"/>
      <c r="S25" s="467"/>
      <c r="T25" s="467"/>
      <c r="U25" s="467"/>
      <c r="V25" s="506"/>
      <c r="W25" s="561"/>
      <c r="X25" s="549"/>
      <c r="Y25" s="550"/>
      <c r="Z25" s="465" t="s">
        <v>151</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354423</v>
      </c>
      <c r="BO25" s="379"/>
      <c r="BP25" s="379"/>
      <c r="BQ25" s="379"/>
      <c r="BR25" s="379"/>
      <c r="BS25" s="379"/>
      <c r="BT25" s="379"/>
      <c r="BU25" s="380"/>
      <c r="BV25" s="378">
        <v>141057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5189</v>
      </c>
      <c r="R26" s="467"/>
      <c r="S26" s="467"/>
      <c r="T26" s="467"/>
      <c r="U26" s="467"/>
      <c r="V26" s="506"/>
      <c r="W26" s="561"/>
      <c r="X26" s="549"/>
      <c r="Y26" s="550"/>
      <c r="Z26" s="465" t="s">
        <v>154</v>
      </c>
      <c r="AA26" s="571"/>
      <c r="AB26" s="571"/>
      <c r="AC26" s="571"/>
      <c r="AD26" s="571"/>
      <c r="AE26" s="571"/>
      <c r="AF26" s="571"/>
      <c r="AG26" s="572"/>
      <c r="AH26" s="466">
        <v>5</v>
      </c>
      <c r="AI26" s="467"/>
      <c r="AJ26" s="467"/>
      <c r="AK26" s="467"/>
      <c r="AL26" s="506"/>
      <c r="AM26" s="466">
        <v>14350</v>
      </c>
      <c r="AN26" s="467"/>
      <c r="AO26" s="467"/>
      <c r="AP26" s="467"/>
      <c r="AQ26" s="467"/>
      <c r="AR26" s="506"/>
      <c r="AS26" s="466">
        <v>2870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2990</v>
      </c>
      <c r="R27" s="467"/>
      <c r="S27" s="467"/>
      <c r="T27" s="467"/>
      <c r="U27" s="467"/>
      <c r="V27" s="506"/>
      <c r="W27" s="561"/>
      <c r="X27" s="549"/>
      <c r="Y27" s="550"/>
      <c r="Z27" s="465" t="s">
        <v>157</v>
      </c>
      <c r="AA27" s="445"/>
      <c r="AB27" s="445"/>
      <c r="AC27" s="445"/>
      <c r="AD27" s="445"/>
      <c r="AE27" s="445"/>
      <c r="AF27" s="445"/>
      <c r="AG27" s="446"/>
      <c r="AH27" s="466">
        <v>10</v>
      </c>
      <c r="AI27" s="467"/>
      <c r="AJ27" s="467"/>
      <c r="AK27" s="467"/>
      <c r="AL27" s="506"/>
      <c r="AM27" s="466">
        <v>24310</v>
      </c>
      <c r="AN27" s="467"/>
      <c r="AO27" s="467"/>
      <c r="AP27" s="467"/>
      <c r="AQ27" s="467"/>
      <c r="AR27" s="506"/>
      <c r="AS27" s="466">
        <v>2431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116500</v>
      </c>
      <c r="BO27" s="585"/>
      <c r="BP27" s="585"/>
      <c r="BQ27" s="585"/>
      <c r="BR27" s="585"/>
      <c r="BS27" s="585"/>
      <c r="BT27" s="585"/>
      <c r="BU27" s="586"/>
      <c r="BV27" s="584">
        <v>116500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2492</v>
      </c>
      <c r="R28" s="467"/>
      <c r="S28" s="467"/>
      <c r="T28" s="467"/>
      <c r="U28" s="467"/>
      <c r="V28" s="506"/>
      <c r="W28" s="561"/>
      <c r="X28" s="549"/>
      <c r="Y28" s="550"/>
      <c r="Z28" s="465" t="s">
        <v>160</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1550145</v>
      </c>
      <c r="BO28" s="379"/>
      <c r="BP28" s="379"/>
      <c r="BQ28" s="379"/>
      <c r="BR28" s="379"/>
      <c r="BS28" s="379"/>
      <c r="BT28" s="379"/>
      <c r="BU28" s="380"/>
      <c r="BV28" s="378">
        <v>1396453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12</v>
      </c>
      <c r="M29" s="467"/>
      <c r="N29" s="467"/>
      <c r="O29" s="467"/>
      <c r="P29" s="506"/>
      <c r="Q29" s="466">
        <v>1993</v>
      </c>
      <c r="R29" s="467"/>
      <c r="S29" s="467"/>
      <c r="T29" s="467"/>
      <c r="U29" s="467"/>
      <c r="V29" s="506"/>
      <c r="W29" s="562"/>
      <c r="X29" s="563"/>
      <c r="Y29" s="564"/>
      <c r="Z29" s="465" t="s">
        <v>164</v>
      </c>
      <c r="AA29" s="445"/>
      <c r="AB29" s="445"/>
      <c r="AC29" s="445"/>
      <c r="AD29" s="445"/>
      <c r="AE29" s="445"/>
      <c r="AF29" s="445"/>
      <c r="AG29" s="446"/>
      <c r="AH29" s="466">
        <v>105</v>
      </c>
      <c r="AI29" s="467"/>
      <c r="AJ29" s="467"/>
      <c r="AK29" s="467"/>
      <c r="AL29" s="506"/>
      <c r="AM29" s="466">
        <v>310545</v>
      </c>
      <c r="AN29" s="467"/>
      <c r="AO29" s="467"/>
      <c r="AP29" s="467"/>
      <c r="AQ29" s="467"/>
      <c r="AR29" s="506"/>
      <c r="AS29" s="466">
        <v>2958</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323229</v>
      </c>
      <c r="BO29" s="416"/>
      <c r="BP29" s="416"/>
      <c r="BQ29" s="416"/>
      <c r="BR29" s="416"/>
      <c r="BS29" s="416"/>
      <c r="BT29" s="416"/>
      <c r="BU29" s="417"/>
      <c r="BV29" s="415">
        <v>522380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467892</v>
      </c>
      <c r="BO30" s="585"/>
      <c r="BP30" s="585"/>
      <c r="BQ30" s="585"/>
      <c r="BR30" s="585"/>
      <c r="BS30" s="585"/>
      <c r="BT30" s="585"/>
      <c r="BU30" s="586"/>
      <c r="BV30" s="584">
        <v>689728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上板町国民健康保険特別会計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上板町水道事業会計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上板町農業集落排水事業特別会計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徳島県市町村議会議員公務災害補償等組合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上板町土地開発公社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上板町住宅新築資金等貸付事業特別会計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上板町介護保険特別会計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徳島県市町村総合事務組合（一般会計）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上板町後期高齢者医療特別会計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徳島県市町村総合事務組合（徳島滞納整理機構特別会計）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板野西部青少年補導センター組合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阿北環境整備組合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中央広域環境施設組合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板野西部消防組合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徳島県後期高齢者医療広域連合（一般会計）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徳島県後期高齢者医療広域連合（後期高齢者医療事業会計）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533</v>
      </c>
      <c r="D34" s="1181"/>
      <c r="E34" s="1182"/>
      <c r="F34" s="32">
        <v>6.06</v>
      </c>
      <c r="G34" s="33">
        <v>7.4</v>
      </c>
      <c r="H34" s="33">
        <v>8.39</v>
      </c>
      <c r="I34" s="33">
        <v>8.41</v>
      </c>
      <c r="J34" s="34">
        <v>8.49</v>
      </c>
      <c r="K34" s="22"/>
      <c r="L34" s="22"/>
      <c r="M34" s="22"/>
      <c r="N34" s="22"/>
      <c r="O34" s="22"/>
      <c r="P34" s="22"/>
    </row>
    <row r="35" spans="1:16" ht="39" customHeight="1" x14ac:dyDescent="0.15">
      <c r="A35" s="22"/>
      <c r="B35" s="35"/>
      <c r="C35" s="1175" t="s">
        <v>534</v>
      </c>
      <c r="D35" s="1176"/>
      <c r="E35" s="1177"/>
      <c r="F35" s="36">
        <v>7.75</v>
      </c>
      <c r="G35" s="37">
        <v>6.67</v>
      </c>
      <c r="H35" s="37">
        <v>6.38</v>
      </c>
      <c r="I35" s="37">
        <v>3.64</v>
      </c>
      <c r="J35" s="38">
        <v>6.38</v>
      </c>
      <c r="K35" s="22"/>
      <c r="L35" s="22"/>
      <c r="M35" s="22"/>
      <c r="N35" s="22"/>
      <c r="O35" s="22"/>
      <c r="P35" s="22"/>
    </row>
    <row r="36" spans="1:16" ht="39" customHeight="1" x14ac:dyDescent="0.15">
      <c r="A36" s="22"/>
      <c r="B36" s="35"/>
      <c r="C36" s="1175" t="s">
        <v>535</v>
      </c>
      <c r="D36" s="1176"/>
      <c r="E36" s="1177"/>
      <c r="F36" s="36">
        <v>4.33</v>
      </c>
      <c r="G36" s="37">
        <v>4.28</v>
      </c>
      <c r="H36" s="37">
        <v>4.26</v>
      </c>
      <c r="I36" s="37">
        <v>3.39</v>
      </c>
      <c r="J36" s="38">
        <v>3.15</v>
      </c>
      <c r="K36" s="22"/>
      <c r="L36" s="22"/>
      <c r="M36" s="22"/>
      <c r="N36" s="22"/>
      <c r="O36" s="22"/>
      <c r="P36" s="22"/>
    </row>
    <row r="37" spans="1:16" ht="39" customHeight="1" x14ac:dyDescent="0.15">
      <c r="A37" s="22"/>
      <c r="B37" s="35"/>
      <c r="C37" s="1175" t="s">
        <v>536</v>
      </c>
      <c r="D37" s="1176"/>
      <c r="E37" s="1177"/>
      <c r="F37" s="36">
        <v>4.62</v>
      </c>
      <c r="G37" s="37">
        <v>4.1399999999999997</v>
      </c>
      <c r="H37" s="37">
        <v>3.81</v>
      </c>
      <c r="I37" s="37">
        <v>2.87</v>
      </c>
      <c r="J37" s="38">
        <v>1.86</v>
      </c>
      <c r="K37" s="22"/>
      <c r="L37" s="22"/>
      <c r="M37" s="22"/>
      <c r="N37" s="22"/>
      <c r="O37" s="22"/>
      <c r="P37" s="22"/>
    </row>
    <row r="38" spans="1:16" ht="39" customHeight="1" x14ac:dyDescent="0.15">
      <c r="A38" s="22"/>
      <c r="B38" s="35"/>
      <c r="C38" s="1175" t="s">
        <v>537</v>
      </c>
      <c r="D38" s="1176"/>
      <c r="E38" s="1177"/>
      <c r="F38" s="36">
        <v>0.63</v>
      </c>
      <c r="G38" s="37">
        <v>0.66</v>
      </c>
      <c r="H38" s="37">
        <v>0.49</v>
      </c>
      <c r="I38" s="37">
        <v>0.49</v>
      </c>
      <c r="J38" s="38">
        <v>0.32</v>
      </c>
      <c r="K38" s="22"/>
      <c r="L38" s="22"/>
      <c r="M38" s="22"/>
      <c r="N38" s="22"/>
      <c r="O38" s="22"/>
      <c r="P38" s="22"/>
    </row>
    <row r="39" spans="1:16" ht="39" customHeight="1" x14ac:dyDescent="0.15">
      <c r="A39" s="22"/>
      <c r="B39" s="35"/>
      <c r="C39" s="1175" t="s">
        <v>538</v>
      </c>
      <c r="D39" s="1176"/>
      <c r="E39" s="1177"/>
      <c r="F39" s="36">
        <v>0.09</v>
      </c>
      <c r="G39" s="37">
        <v>0.13</v>
      </c>
      <c r="H39" s="37">
        <v>0.09</v>
      </c>
      <c r="I39" s="37">
        <v>0.1</v>
      </c>
      <c r="J39" s="38">
        <v>0.09</v>
      </c>
      <c r="K39" s="22"/>
      <c r="L39" s="22"/>
      <c r="M39" s="22"/>
      <c r="N39" s="22"/>
      <c r="O39" s="22"/>
      <c r="P39" s="22"/>
    </row>
    <row r="40" spans="1:16" ht="39" customHeight="1" x14ac:dyDescent="0.15">
      <c r="A40" s="22"/>
      <c r="B40" s="35"/>
      <c r="C40" s="1175" t="s">
        <v>539</v>
      </c>
      <c r="D40" s="1176"/>
      <c r="E40" s="1177"/>
      <c r="F40" s="36">
        <v>0.21</v>
      </c>
      <c r="G40" s="37">
        <v>0.18</v>
      </c>
      <c r="H40" s="37">
        <v>0.2</v>
      </c>
      <c r="I40" s="37">
        <v>0.13</v>
      </c>
      <c r="J40" s="38">
        <v>7.0000000000000007E-2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541</v>
      </c>
      <c r="D43" s="1179"/>
      <c r="E43" s="1180"/>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523</v>
      </c>
      <c r="L45" s="60">
        <v>466</v>
      </c>
      <c r="M45" s="60">
        <v>414</v>
      </c>
      <c r="N45" s="60">
        <v>421</v>
      </c>
      <c r="O45" s="61">
        <v>422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v>
      </c>
      <c r="L48" s="64">
        <v>24</v>
      </c>
      <c r="M48" s="64">
        <v>24</v>
      </c>
      <c r="N48" s="64">
        <v>24</v>
      </c>
      <c r="O48" s="65">
        <v>24</v>
      </c>
      <c r="P48" s="48"/>
      <c r="Q48" s="48"/>
      <c r="R48" s="48"/>
      <c r="S48" s="48"/>
      <c r="T48" s="48"/>
      <c r="U48" s="48"/>
    </row>
    <row r="49" spans="1:21" ht="30.75" customHeight="1" x14ac:dyDescent="0.15">
      <c r="A49" s="48"/>
      <c r="B49" s="1193"/>
      <c r="C49" s="1194"/>
      <c r="D49" s="62"/>
      <c r="E49" s="1185" t="s">
        <v>16</v>
      </c>
      <c r="F49" s="1185"/>
      <c r="G49" s="1185"/>
      <c r="H49" s="1185"/>
      <c r="I49" s="1185"/>
      <c r="J49" s="1186"/>
      <c r="K49" s="63">
        <v>73</v>
      </c>
      <c r="L49" s="64">
        <v>78</v>
      </c>
      <c r="M49" s="64">
        <v>82</v>
      </c>
      <c r="N49" s="64">
        <v>78</v>
      </c>
      <c r="O49" s="65">
        <v>78</v>
      </c>
      <c r="P49" s="48"/>
      <c r="Q49" s="48"/>
      <c r="R49" s="48"/>
      <c r="S49" s="48"/>
      <c r="T49" s="48"/>
      <c r="U49" s="48"/>
    </row>
    <row r="50" spans="1:21" ht="30.75" customHeight="1" x14ac:dyDescent="0.15">
      <c r="A50" s="48"/>
      <c r="B50" s="1193"/>
      <c r="C50" s="1194"/>
      <c r="D50" s="62"/>
      <c r="E50" s="1185" t="s">
        <v>17</v>
      </c>
      <c r="F50" s="1185"/>
      <c r="G50" s="1185"/>
      <c r="H50" s="1185"/>
      <c r="I50" s="1185"/>
      <c r="J50" s="1186"/>
      <c r="K50" s="63">
        <v>56</v>
      </c>
      <c r="L50" s="64">
        <v>46</v>
      </c>
      <c r="M50" s="64">
        <v>34</v>
      </c>
      <c r="N50" s="64">
        <v>33</v>
      </c>
      <c r="O50" s="65">
        <v>34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327</v>
      </c>
      <c r="L52" s="64">
        <v>337</v>
      </c>
      <c r="M52" s="64">
        <v>339</v>
      </c>
      <c r="N52" s="64">
        <v>355</v>
      </c>
      <c r="O52" s="65">
        <v>340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348</v>
      </c>
      <c r="L53" s="69">
        <v>277</v>
      </c>
      <c r="M53" s="69">
        <v>215</v>
      </c>
      <c r="N53" s="69">
        <v>201</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4261</v>
      </c>
      <c r="J41" s="83">
        <v>4107</v>
      </c>
      <c r="K41" s="83">
        <v>4035</v>
      </c>
      <c r="L41" s="83">
        <v>3938</v>
      </c>
      <c r="M41" s="84">
        <v>3830</v>
      </c>
    </row>
    <row r="42" spans="2:13" ht="27.75" customHeight="1" x14ac:dyDescent="0.15">
      <c r="B42" s="1201"/>
      <c r="C42" s="1202"/>
      <c r="D42" s="85"/>
      <c r="E42" s="1207" t="s">
        <v>26</v>
      </c>
      <c r="F42" s="1207"/>
      <c r="G42" s="1207"/>
      <c r="H42" s="1208"/>
      <c r="I42" s="86">
        <v>148</v>
      </c>
      <c r="J42" s="87">
        <v>105</v>
      </c>
      <c r="K42" s="87">
        <v>68</v>
      </c>
      <c r="L42" s="87">
        <v>46</v>
      </c>
      <c r="M42" s="88">
        <v>52</v>
      </c>
    </row>
    <row r="43" spans="2:13" ht="27.75" customHeight="1" x14ac:dyDescent="0.15">
      <c r="B43" s="1201"/>
      <c r="C43" s="1202"/>
      <c r="D43" s="85"/>
      <c r="E43" s="1207" t="s">
        <v>27</v>
      </c>
      <c r="F43" s="1207"/>
      <c r="G43" s="1207"/>
      <c r="H43" s="1208"/>
      <c r="I43" s="86">
        <v>339</v>
      </c>
      <c r="J43" s="87">
        <v>325</v>
      </c>
      <c r="K43" s="87">
        <v>311</v>
      </c>
      <c r="L43" s="87">
        <v>303</v>
      </c>
      <c r="M43" s="88">
        <v>286</v>
      </c>
    </row>
    <row r="44" spans="2:13" ht="27.75" customHeight="1" x14ac:dyDescent="0.15">
      <c r="B44" s="1201"/>
      <c r="C44" s="1202"/>
      <c r="D44" s="85"/>
      <c r="E44" s="1207" t="s">
        <v>28</v>
      </c>
      <c r="F44" s="1207"/>
      <c r="G44" s="1207"/>
      <c r="H44" s="1208"/>
      <c r="I44" s="86">
        <v>580</v>
      </c>
      <c r="J44" s="87">
        <v>510</v>
      </c>
      <c r="K44" s="87">
        <v>443</v>
      </c>
      <c r="L44" s="87">
        <v>371</v>
      </c>
      <c r="M44" s="88">
        <v>297</v>
      </c>
    </row>
    <row r="45" spans="2:13" ht="27.75" customHeight="1" x14ac:dyDescent="0.15">
      <c r="B45" s="1201"/>
      <c r="C45" s="1202"/>
      <c r="D45" s="85"/>
      <c r="E45" s="1207" t="s">
        <v>29</v>
      </c>
      <c r="F45" s="1207"/>
      <c r="G45" s="1207"/>
      <c r="H45" s="1208"/>
      <c r="I45" s="86">
        <v>820</v>
      </c>
      <c r="J45" s="87">
        <v>1015</v>
      </c>
      <c r="K45" s="87">
        <v>810</v>
      </c>
      <c r="L45" s="87">
        <v>779</v>
      </c>
      <c r="M45" s="88">
        <v>717</v>
      </c>
    </row>
    <row r="46" spans="2:13" ht="27.75" customHeight="1" x14ac:dyDescent="0.15">
      <c r="B46" s="1201"/>
      <c r="C46" s="1202"/>
      <c r="D46" s="85"/>
      <c r="E46" s="1207" t="s">
        <v>30</v>
      </c>
      <c r="F46" s="1207"/>
      <c r="G46" s="1207"/>
      <c r="H46" s="1208"/>
      <c r="I46" s="86" t="s">
        <v>485</v>
      </c>
      <c r="J46" s="87" t="s">
        <v>485</v>
      </c>
      <c r="K46" s="87" t="s">
        <v>485</v>
      </c>
      <c r="L46" s="87" t="s">
        <v>485</v>
      </c>
      <c r="M46" s="88" t="s">
        <v>485</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2255</v>
      </c>
      <c r="J49" s="87">
        <v>2532</v>
      </c>
      <c r="K49" s="87">
        <v>2815</v>
      </c>
      <c r="L49" s="87">
        <v>2815</v>
      </c>
      <c r="M49" s="88">
        <v>2498</v>
      </c>
    </row>
    <row r="50" spans="2:13" ht="27.75" customHeight="1" x14ac:dyDescent="0.15">
      <c r="B50" s="1201"/>
      <c r="C50" s="1202"/>
      <c r="D50" s="85"/>
      <c r="E50" s="1207" t="s">
        <v>35</v>
      </c>
      <c r="F50" s="1207"/>
      <c r="G50" s="1207"/>
      <c r="H50" s="1208"/>
      <c r="I50" s="86">
        <v>86</v>
      </c>
      <c r="J50" s="87">
        <v>102</v>
      </c>
      <c r="K50" s="87">
        <v>75</v>
      </c>
      <c r="L50" s="87">
        <v>37</v>
      </c>
      <c r="M50" s="88">
        <v>36</v>
      </c>
    </row>
    <row r="51" spans="2:13" ht="27.75" customHeight="1" x14ac:dyDescent="0.15">
      <c r="B51" s="1203"/>
      <c r="C51" s="1204"/>
      <c r="D51" s="85"/>
      <c r="E51" s="1207" t="s">
        <v>36</v>
      </c>
      <c r="F51" s="1207"/>
      <c r="G51" s="1207"/>
      <c r="H51" s="1208"/>
      <c r="I51" s="86">
        <v>3316</v>
      </c>
      <c r="J51" s="87">
        <v>3320</v>
      </c>
      <c r="K51" s="87">
        <v>3306</v>
      </c>
      <c r="L51" s="87">
        <v>3234</v>
      </c>
      <c r="M51" s="88">
        <v>3194</v>
      </c>
    </row>
    <row r="52" spans="2:13" ht="27.75" customHeight="1" thickBot="1" x14ac:dyDescent="0.2">
      <c r="B52" s="1211" t="s">
        <v>37</v>
      </c>
      <c r="C52" s="1212"/>
      <c r="D52" s="90"/>
      <c r="E52" s="1213" t="s">
        <v>38</v>
      </c>
      <c r="F52" s="1213"/>
      <c r="G52" s="1213"/>
      <c r="H52" s="1214"/>
      <c r="I52" s="91">
        <v>492</v>
      </c>
      <c r="J52" s="92">
        <v>108</v>
      </c>
      <c r="K52" s="92">
        <v>-528</v>
      </c>
      <c r="L52" s="92">
        <v>-649</v>
      </c>
      <c r="M52" s="93">
        <v>-544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565</v>
      </c>
      <c r="H51" s="1240"/>
      <c r="I51" s="1245" t="s">
        <v>566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568</v>
      </c>
      <c r="H55" s="1220"/>
      <c r="I55" s="1225" t="s">
        <v>566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565</v>
      </c>
      <c r="H73" s="1240"/>
      <c r="I73" s="1245" t="s">
        <v>566</v>
      </c>
      <c r="J73" s="1245"/>
      <c r="K73" s="1226">
        <v>17</v>
      </c>
      <c r="L73" s="1226">
        <v>3.7</v>
      </c>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572</v>
      </c>
      <c r="J75" s="1225"/>
      <c r="K75" s="1247">
        <v>12.6</v>
      </c>
      <c r="L75" s="1247">
        <v>11.3</v>
      </c>
      <c r="M75" s="1247">
        <v>9.6999999999999993</v>
      </c>
      <c r="N75" s="1247">
        <v>8</v>
      </c>
      <c r="O75" s="1247">
        <v>7.2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568</v>
      </c>
      <c r="H77" s="1220"/>
      <c r="I77" s="1225" t="s">
        <v>566</v>
      </c>
      <c r="J77" s="1225"/>
      <c r="K77" s="1226">
        <v>35.299999999999997</v>
      </c>
      <c r="L77" s="1226">
        <v>29.4</v>
      </c>
      <c r="M77" s="1215">
        <v>18.899999999999999</v>
      </c>
      <c r="N77" s="1215">
        <v>10.199999999999999</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572</v>
      </c>
      <c r="J79" s="1217"/>
      <c r="K79" s="1218">
        <v>11.6</v>
      </c>
      <c r="L79" s="1218">
        <v>10.9</v>
      </c>
      <c r="M79" s="1218">
        <v>10.1</v>
      </c>
      <c r="N79" s="1218">
        <v>9.1</v>
      </c>
      <c r="O79" s="1218">
        <v>9.3000000000000007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17872</v>
      </c>
      <c r="E3" s="116"/>
      <c r="F3" s="117">
        <v>70897</v>
      </c>
      <c r="G3" s="118"/>
      <c r="H3" s="119"/>
    </row>
    <row r="4" spans="1:8" x14ac:dyDescent="0.15">
      <c r="A4" s="120"/>
      <c r="B4" s="121"/>
      <c r="C4" s="122"/>
      <c r="D4" s="123">
        <v>11101</v>
      </c>
      <c r="E4" s="124"/>
      <c r="F4" s="125">
        <v>39878</v>
      </c>
      <c r="G4" s="126"/>
      <c r="H4" s="127"/>
    </row>
    <row r="5" spans="1:8" x14ac:dyDescent="0.15">
      <c r="A5" s="108" t="s">
        <v>519</v>
      </c>
      <c r="B5" s="113"/>
      <c r="C5" s="114"/>
      <c r="D5" s="115">
        <v>18644</v>
      </c>
      <c r="E5" s="116"/>
      <c r="F5" s="117">
        <v>66496</v>
      </c>
      <c r="G5" s="118"/>
      <c r="H5" s="119"/>
    </row>
    <row r="6" spans="1:8" x14ac:dyDescent="0.15">
      <c r="A6" s="120"/>
      <c r="B6" s="121"/>
      <c r="C6" s="122"/>
      <c r="D6" s="123">
        <v>14695</v>
      </c>
      <c r="E6" s="124"/>
      <c r="F6" s="125">
        <v>36530</v>
      </c>
      <c r="G6" s="126"/>
      <c r="H6" s="127"/>
    </row>
    <row r="7" spans="1:8" x14ac:dyDescent="0.15">
      <c r="A7" s="108" t="s">
        <v>520</v>
      </c>
      <c r="B7" s="113"/>
      <c r="C7" s="114"/>
      <c r="D7" s="115">
        <v>34833</v>
      </c>
      <c r="E7" s="116"/>
      <c r="F7" s="117">
        <v>82748</v>
      </c>
      <c r="G7" s="118"/>
      <c r="H7" s="119"/>
    </row>
    <row r="8" spans="1:8" x14ac:dyDescent="0.15">
      <c r="A8" s="120"/>
      <c r="B8" s="121"/>
      <c r="C8" s="122"/>
      <c r="D8" s="123">
        <v>19582</v>
      </c>
      <c r="E8" s="124"/>
      <c r="F8" s="125">
        <v>44732</v>
      </c>
      <c r="G8" s="126"/>
      <c r="H8" s="127"/>
    </row>
    <row r="9" spans="1:8" x14ac:dyDescent="0.15">
      <c r="A9" s="108" t="s">
        <v>521</v>
      </c>
      <c r="B9" s="113"/>
      <c r="C9" s="114"/>
      <c r="D9" s="115">
        <v>57332</v>
      </c>
      <c r="E9" s="116"/>
      <c r="F9" s="117">
        <v>91837</v>
      </c>
      <c r="G9" s="118"/>
      <c r="H9" s="119"/>
    </row>
    <row r="10" spans="1:8" x14ac:dyDescent="0.15">
      <c r="A10" s="120"/>
      <c r="B10" s="121"/>
      <c r="C10" s="122"/>
      <c r="D10" s="123">
        <v>19382</v>
      </c>
      <c r="E10" s="124"/>
      <c r="F10" s="125">
        <v>54439</v>
      </c>
      <c r="G10" s="126"/>
      <c r="H10" s="127"/>
    </row>
    <row r="11" spans="1:8" x14ac:dyDescent="0.15">
      <c r="A11" s="108" t="s">
        <v>522</v>
      </c>
      <c r="B11" s="113"/>
      <c r="C11" s="114"/>
      <c r="D11" s="115">
        <v>74125</v>
      </c>
      <c r="E11" s="116"/>
      <c r="F11" s="117">
        <v>106092</v>
      </c>
      <c r="G11" s="118"/>
      <c r="H11" s="119"/>
    </row>
    <row r="12" spans="1:8" x14ac:dyDescent="0.15">
      <c r="A12" s="120"/>
      <c r="B12" s="121"/>
      <c r="C12" s="128"/>
      <c r="D12" s="123">
        <v>30864</v>
      </c>
      <c r="E12" s="124"/>
      <c r="F12" s="125">
        <v>44299</v>
      </c>
      <c r="G12" s="126"/>
      <c r="H12" s="127"/>
    </row>
    <row r="13" spans="1:8" x14ac:dyDescent="0.15">
      <c r="A13" s="108"/>
      <c r="B13" s="113"/>
      <c r="C13" s="129"/>
      <c r="D13" s="130">
        <v>40561</v>
      </c>
      <c r="E13" s="131"/>
      <c r="F13" s="132">
        <v>83614</v>
      </c>
      <c r="G13" s="133"/>
      <c r="H13" s="119"/>
    </row>
    <row r="14" spans="1:8" x14ac:dyDescent="0.15">
      <c r="A14" s="120"/>
      <c r="B14" s="121"/>
      <c r="C14" s="122"/>
      <c r="D14" s="123">
        <v>19125</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8.39</v>
      </c>
      <c r="C19" s="134">
        <f>ROUND(VALUE(SUBSTITUTE(実質収支比率等に係る経年分析!G$48,"▲","-")),2)</f>
        <v>7.35</v>
      </c>
      <c r="D19" s="134">
        <f>ROUND(VALUE(SUBSTITUTE(実質収支比率等に係る経年分析!H$48,"▲","-")),2)</f>
        <v>6.88</v>
      </c>
      <c r="E19" s="134">
        <f>ROUND(VALUE(SUBSTITUTE(実質収支比率等に係る経年分析!I$48,"▲","-")),2)</f>
        <v>4.1500000000000004</v>
      </c>
      <c r="F19" s="134">
        <f>ROUND(VALUE(SUBSTITUTE(実質収支比率等に係る経年分析!J$48,"▲","-")),2)</f>
        <v>6.71</v>
      </c>
    </row>
    <row r="20" spans="1:11" x14ac:dyDescent="0.15">
      <c r="A20" s="134" t="s">
        <v>43</v>
      </c>
      <c r="B20" s="134">
        <f>ROUND(VALUE(SUBSTITUTE(実質収支比率等に係る経年分析!F$47,"▲","-")),2)</f>
        <v>38.78</v>
      </c>
      <c r="C20" s="134">
        <f>ROUND(VALUE(SUBSTITUTE(実質収支比率等に係る経年分析!G$47,"▲","-")),2)</f>
        <v>42.07</v>
      </c>
      <c r="D20" s="134">
        <f>ROUND(VALUE(SUBSTITUTE(実質収支比率等に係る経年分析!H$47,"▲","-")),2)</f>
        <v>41.49</v>
      </c>
      <c r="E20" s="134">
        <f>ROUND(VALUE(SUBSTITUTE(実質収支比率等に係る経年分析!I$47,"▲","-")),2)</f>
        <v>43.46</v>
      </c>
      <c r="F20" s="134">
        <f>ROUND(VALUE(SUBSTITUTE(実質収支比率等に係る経年分析!J$47,"▲","-")),2)</f>
        <v>47</v>
      </c>
    </row>
    <row r="21" spans="1:11" x14ac:dyDescent="0.15">
      <c r="A21" s="134" t="s">
        <v>44</v>
      </c>
      <c r="B21" s="134">
        <f>IF(ISNUMBER(VALUE(SUBSTITUTE(実質収支比率等に係る経年分析!F$49,"▲","-"))),ROUND(VALUE(SUBSTITUTE(実質収支比率等に係る経年分析!F$49,"▲","-")),2),NA())</f>
        <v>-5.32</v>
      </c>
      <c r="C21" s="134">
        <f>IF(ISNUMBER(VALUE(SUBSTITUTE(実質収支比率等に係る経年分析!G$49,"▲","-"))),ROUND(VALUE(SUBSTITUTE(実質収支比率等に係る経年分析!G$49,"▲","-")),2),NA())</f>
        <v>2.31</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7.33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上板町農業集落排水事業特別会計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上板町後期高齢者医療特別会計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上板町住宅新築資金等貸付事業特別会計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上板町国民健康保険特別会計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4.1399999999999997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x14ac:dyDescent="0.15">
      <c r="A34" s="135" t="str">
        <f>IF(連結実質赤字比率に係る赤字・黒字の構成分析!C$36="",NA(),連結実質赤字比率に係る赤字・黒字の構成分析!C$36)</f>
        <v>上板町介護保険特別会計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6.38</v>
      </c>
    </row>
    <row r="36" spans="1:16" x14ac:dyDescent="0.15">
      <c r="A36" s="135" t="str">
        <f>IF(連結実質赤字比率に係る赤字・黒字の構成分析!C$34="",NA(),連結実質赤字比率に係る赤字・黒字の構成分析!C$34)</f>
        <v>上板町水道事業会計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327</v>
      </c>
      <c r="E42" s="136"/>
      <c r="F42" s="136"/>
      <c r="G42" s="136">
        <f>'実質公債費比率（分子）の構造'!L$52</f>
        <v>337</v>
      </c>
      <c r="H42" s="136"/>
      <c r="I42" s="136"/>
      <c r="J42" s="136">
        <f>'実質公債費比率（分子）の構造'!M$52</f>
        <v>339</v>
      </c>
      <c r="K42" s="136"/>
      <c r="L42" s="136"/>
      <c r="M42" s="136">
        <f>'実質公債費比率（分子）の構造'!N$52</f>
        <v>355</v>
      </c>
      <c r="N42" s="136"/>
      <c r="O42" s="136"/>
      <c r="P42" s="136">
        <f>'実質公債費比率（分子）の構造'!O$52</f>
        <v>340</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56</v>
      </c>
      <c r="C44" s="136"/>
      <c r="D44" s="136"/>
      <c r="E44" s="136">
        <f>'実質公債費比率（分子）の構造'!L$50</f>
        <v>46</v>
      </c>
      <c r="F44" s="136"/>
      <c r="G44" s="136"/>
      <c r="H44" s="136">
        <f>'実質公債費比率（分子）の構造'!M$50</f>
        <v>34</v>
      </c>
      <c r="I44" s="136"/>
      <c r="J44" s="136"/>
      <c r="K44" s="136">
        <f>'実質公債費比率（分子）の構造'!N$50</f>
        <v>33</v>
      </c>
      <c r="L44" s="136"/>
      <c r="M44" s="136"/>
      <c r="N44" s="136">
        <f>'実質公債費比率（分子）の構造'!O$50</f>
        <v>34</v>
      </c>
      <c r="O44" s="136"/>
      <c r="P44" s="136"/>
    </row>
    <row r="45" spans="1:16" x14ac:dyDescent="0.15">
      <c r="A45" s="136" t="s">
        <v>53</v>
      </c>
      <c r="B45" s="136">
        <f>'実質公債費比率（分子）の構造'!K$49</f>
        <v>73</v>
      </c>
      <c r="C45" s="136"/>
      <c r="D45" s="136"/>
      <c r="E45" s="136">
        <f>'実質公債費比率（分子）の構造'!L$49</f>
        <v>78</v>
      </c>
      <c r="F45" s="136"/>
      <c r="G45" s="136"/>
      <c r="H45" s="136">
        <f>'実質公債費比率（分子）の構造'!M$49</f>
        <v>82</v>
      </c>
      <c r="I45" s="136"/>
      <c r="J45" s="136"/>
      <c r="K45" s="136">
        <f>'実質公債費比率（分子）の構造'!N$49</f>
        <v>78</v>
      </c>
      <c r="L45" s="136"/>
      <c r="M45" s="136"/>
      <c r="N45" s="136">
        <f>'実質公債費比率（分子）の構造'!O$49</f>
        <v>78</v>
      </c>
      <c r="O45" s="136"/>
      <c r="P45" s="136"/>
    </row>
    <row r="46" spans="1:16" x14ac:dyDescent="0.15">
      <c r="A46" s="136" t="s">
        <v>54</v>
      </c>
      <c r="B46" s="136">
        <f>'実質公債費比率（分子）の構造'!K$48</f>
        <v>23</v>
      </c>
      <c r="C46" s="136"/>
      <c r="D46" s="136"/>
      <c r="E46" s="136">
        <f>'実質公債費比率（分子）の構造'!L$48</f>
        <v>24</v>
      </c>
      <c r="F46" s="136"/>
      <c r="G46" s="136"/>
      <c r="H46" s="136">
        <f>'実質公債費比率（分子）の構造'!M$48</f>
        <v>24</v>
      </c>
      <c r="I46" s="136"/>
      <c r="J46" s="136"/>
      <c r="K46" s="136">
        <f>'実質公債費比率（分子）の構造'!N$48</f>
        <v>24</v>
      </c>
      <c r="L46" s="136"/>
      <c r="M46" s="136"/>
      <c r="N46" s="136">
        <f>'実質公債費比率（分子）の構造'!O$48</f>
        <v>24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523</v>
      </c>
      <c r="C49" s="136"/>
      <c r="D49" s="136"/>
      <c r="E49" s="136">
        <f>'実質公債費比率（分子）の構造'!L$45</f>
        <v>466</v>
      </c>
      <c r="F49" s="136"/>
      <c r="G49" s="136"/>
      <c r="H49" s="136">
        <f>'実質公債費比率（分子）の構造'!M$45</f>
        <v>414</v>
      </c>
      <c r="I49" s="136"/>
      <c r="J49" s="136"/>
      <c r="K49" s="136">
        <f>'実質公債費比率（分子）の構造'!N$45</f>
        <v>421</v>
      </c>
      <c r="L49" s="136"/>
      <c r="M49" s="136"/>
      <c r="N49" s="136">
        <f>'実質公債費比率（分子）の構造'!O$45</f>
        <v>422</v>
      </c>
      <c r="O49" s="136"/>
      <c r="P49" s="136"/>
    </row>
    <row r="50" spans="1:16" x14ac:dyDescent="0.15">
      <c r="A50" s="136" t="s">
        <v>58</v>
      </c>
      <c r="B50" s="136" t="e">
        <f>NA()</f>
        <v>#N/A</v>
      </c>
      <c r="C50" s="136">
        <f>IF(ISNUMBER('実質公債費比率（分子）の構造'!K$53),'実質公債費比率（分子）の構造'!K$53,NA())</f>
        <v>348</v>
      </c>
      <c r="D50" s="136" t="e">
        <f>NA()</f>
        <v>#N/A</v>
      </c>
      <c r="E50" s="136" t="e">
        <f>NA()</f>
        <v>#N/A</v>
      </c>
      <c r="F50" s="136">
        <f>IF(ISNUMBER('実質公債費比率（分子）の構造'!L$53),'実質公債費比率（分子）の構造'!L$53,NA())</f>
        <v>277</v>
      </c>
      <c r="G50" s="136" t="e">
        <f>NA()</f>
        <v>#N/A</v>
      </c>
      <c r="H50" s="136" t="e">
        <f>NA()</f>
        <v>#N/A</v>
      </c>
      <c r="I50" s="136">
        <f>IF(ISNUMBER('実質公債費比率（分子）の構造'!M$53),'実質公債費比率（分子）の構造'!M$53,NA())</f>
        <v>215</v>
      </c>
      <c r="J50" s="136" t="e">
        <f>NA()</f>
        <v>#N/A</v>
      </c>
      <c r="K50" s="136" t="e">
        <f>NA()</f>
        <v>#N/A</v>
      </c>
      <c r="L50" s="136">
        <f>IF(ISNUMBER('実質公債費比率（分子）の構造'!N$53),'実質公債費比率（分子）の構造'!N$53,NA())</f>
        <v>201</v>
      </c>
      <c r="M50" s="136" t="e">
        <f>NA()</f>
        <v>#N/A</v>
      </c>
      <c r="N50" s="136" t="e">
        <f>NA()</f>
        <v>#N/A</v>
      </c>
      <c r="O50" s="136">
        <f>IF(ISNUMBER('実質公債費比率（分子）の構造'!O$53),'実質公債費比率（分子）の構造'!O$53,NA())</f>
        <v>218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3316</v>
      </c>
      <c r="E56" s="135"/>
      <c r="F56" s="135"/>
      <c r="G56" s="135">
        <f>'将来負担比率（分子）の構造'!J$51</f>
        <v>3320</v>
      </c>
      <c r="H56" s="135"/>
      <c r="I56" s="135"/>
      <c r="J56" s="135">
        <f>'将来負担比率（分子）の構造'!K$51</f>
        <v>3306</v>
      </c>
      <c r="K56" s="135"/>
      <c r="L56" s="135"/>
      <c r="M56" s="135">
        <f>'将来負担比率（分子）の構造'!L$51</f>
        <v>3234</v>
      </c>
      <c r="N56" s="135"/>
      <c r="O56" s="135"/>
      <c r="P56" s="135">
        <f>'将来負担比率（分子）の構造'!M$51</f>
        <v>3194</v>
      </c>
    </row>
    <row r="57" spans="1:16" x14ac:dyDescent="0.15">
      <c r="A57" s="135" t="s">
        <v>35</v>
      </c>
      <c r="B57" s="135"/>
      <c r="C57" s="135"/>
      <c r="D57" s="135">
        <f>'将来負担比率（分子）の構造'!I$50</f>
        <v>86</v>
      </c>
      <c r="E57" s="135"/>
      <c r="F57" s="135"/>
      <c r="G57" s="135">
        <f>'将来負担比率（分子）の構造'!J$50</f>
        <v>102</v>
      </c>
      <c r="H57" s="135"/>
      <c r="I57" s="135"/>
      <c r="J57" s="135">
        <f>'将来負担比率（分子）の構造'!K$50</f>
        <v>75</v>
      </c>
      <c r="K57" s="135"/>
      <c r="L57" s="135"/>
      <c r="M57" s="135">
        <f>'将来負担比率（分子）の構造'!L$50</f>
        <v>37</v>
      </c>
      <c r="N57" s="135"/>
      <c r="O57" s="135"/>
      <c r="P57" s="135">
        <f>'将来負担比率（分子）の構造'!M$50</f>
        <v>36</v>
      </c>
    </row>
    <row r="58" spans="1:16" x14ac:dyDescent="0.15">
      <c r="A58" s="135" t="s">
        <v>34</v>
      </c>
      <c r="B58" s="135"/>
      <c r="C58" s="135"/>
      <c r="D58" s="135">
        <f>'将来負担比率（分子）の構造'!I$49</f>
        <v>2255</v>
      </c>
      <c r="E58" s="135"/>
      <c r="F58" s="135"/>
      <c r="G58" s="135">
        <f>'将来負担比率（分子）の構造'!J$49</f>
        <v>2532</v>
      </c>
      <c r="H58" s="135"/>
      <c r="I58" s="135"/>
      <c r="J58" s="135">
        <f>'将来負担比率（分子）の構造'!K$49</f>
        <v>2815</v>
      </c>
      <c r="K58" s="135"/>
      <c r="L58" s="135"/>
      <c r="M58" s="135">
        <f>'将来負担比率（分子）の構造'!L$49</f>
        <v>2815</v>
      </c>
      <c r="N58" s="135"/>
      <c r="O58" s="135"/>
      <c r="P58" s="135">
        <f>'将来負担比率（分子）の構造'!M$49</f>
        <v>2498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820</v>
      </c>
      <c r="C62" s="135"/>
      <c r="D62" s="135"/>
      <c r="E62" s="135">
        <f>'将来負担比率（分子）の構造'!J$45</f>
        <v>1015</v>
      </c>
      <c r="F62" s="135"/>
      <c r="G62" s="135"/>
      <c r="H62" s="135">
        <f>'将来負担比率（分子）の構造'!K$45</f>
        <v>810</v>
      </c>
      <c r="I62" s="135"/>
      <c r="J62" s="135"/>
      <c r="K62" s="135">
        <f>'将来負担比率（分子）の構造'!L$45</f>
        <v>779</v>
      </c>
      <c r="L62" s="135"/>
      <c r="M62" s="135"/>
      <c r="N62" s="135">
        <f>'将来負担比率（分子）の構造'!M$45</f>
        <v>717</v>
      </c>
      <c r="O62" s="135"/>
      <c r="P62" s="135"/>
    </row>
    <row r="63" spans="1:16" x14ac:dyDescent="0.15">
      <c r="A63" s="135" t="s">
        <v>28</v>
      </c>
      <c r="B63" s="135">
        <f>'将来負担比率（分子）の構造'!I$44</f>
        <v>580</v>
      </c>
      <c r="C63" s="135"/>
      <c r="D63" s="135"/>
      <c r="E63" s="135">
        <f>'将来負担比率（分子）の構造'!J$44</f>
        <v>510</v>
      </c>
      <c r="F63" s="135"/>
      <c r="G63" s="135"/>
      <c r="H63" s="135">
        <f>'将来負担比率（分子）の構造'!K$44</f>
        <v>443</v>
      </c>
      <c r="I63" s="135"/>
      <c r="J63" s="135"/>
      <c r="K63" s="135">
        <f>'将来負担比率（分子）の構造'!L$44</f>
        <v>371</v>
      </c>
      <c r="L63" s="135"/>
      <c r="M63" s="135"/>
      <c r="N63" s="135">
        <f>'将来負担比率（分子）の構造'!M$44</f>
        <v>297</v>
      </c>
      <c r="O63" s="135"/>
      <c r="P63" s="135"/>
    </row>
    <row r="64" spans="1:16" x14ac:dyDescent="0.15">
      <c r="A64" s="135" t="s">
        <v>27</v>
      </c>
      <c r="B64" s="135">
        <f>'将来負担比率（分子）の構造'!I$43</f>
        <v>339</v>
      </c>
      <c r="C64" s="135"/>
      <c r="D64" s="135"/>
      <c r="E64" s="135">
        <f>'将来負担比率（分子）の構造'!J$43</f>
        <v>325</v>
      </c>
      <c r="F64" s="135"/>
      <c r="G64" s="135"/>
      <c r="H64" s="135">
        <f>'将来負担比率（分子）の構造'!K$43</f>
        <v>311</v>
      </c>
      <c r="I64" s="135"/>
      <c r="J64" s="135"/>
      <c r="K64" s="135">
        <f>'将来負担比率（分子）の構造'!L$43</f>
        <v>303</v>
      </c>
      <c r="L64" s="135"/>
      <c r="M64" s="135"/>
      <c r="N64" s="135">
        <f>'将来負担比率（分子）の構造'!M$43</f>
        <v>286</v>
      </c>
      <c r="O64" s="135"/>
      <c r="P64" s="135"/>
    </row>
    <row r="65" spans="1:16" x14ac:dyDescent="0.15">
      <c r="A65" s="135" t="s">
        <v>26</v>
      </c>
      <c r="B65" s="135">
        <f>'将来負担比率（分子）の構造'!I$42</f>
        <v>148</v>
      </c>
      <c r="C65" s="135"/>
      <c r="D65" s="135"/>
      <c r="E65" s="135">
        <f>'将来負担比率（分子）の構造'!J$42</f>
        <v>105</v>
      </c>
      <c r="F65" s="135"/>
      <c r="G65" s="135"/>
      <c r="H65" s="135">
        <f>'将来負担比率（分子）の構造'!K$42</f>
        <v>68</v>
      </c>
      <c r="I65" s="135"/>
      <c r="J65" s="135"/>
      <c r="K65" s="135">
        <f>'将来負担比率（分子）の構造'!L$42</f>
        <v>46</v>
      </c>
      <c r="L65" s="135"/>
      <c r="M65" s="135"/>
      <c r="N65" s="135">
        <f>'将来負担比率（分子）の構造'!M$42</f>
        <v>52</v>
      </c>
      <c r="O65" s="135"/>
      <c r="P65" s="135"/>
    </row>
    <row r="66" spans="1:16" x14ac:dyDescent="0.15">
      <c r="A66" s="135" t="s">
        <v>25</v>
      </c>
      <c r="B66" s="135">
        <f>'将来負担比率（分子）の構造'!I$41</f>
        <v>4261</v>
      </c>
      <c r="C66" s="135"/>
      <c r="D66" s="135"/>
      <c r="E66" s="135">
        <f>'将来負担比率（分子）の構造'!J$41</f>
        <v>4107</v>
      </c>
      <c r="F66" s="135"/>
      <c r="G66" s="135"/>
      <c r="H66" s="135">
        <f>'将来負担比率（分子）の構造'!K$41</f>
        <v>4035</v>
      </c>
      <c r="I66" s="135"/>
      <c r="J66" s="135"/>
      <c r="K66" s="135">
        <f>'将来負担比率（分子）の構造'!L$41</f>
        <v>3938</v>
      </c>
      <c r="L66" s="135"/>
      <c r="M66" s="135"/>
      <c r="N66" s="135">
        <f>'将来負担比率（分子）の構造'!M$41</f>
        <v>3830</v>
      </c>
      <c r="O66" s="135"/>
      <c r="P66" s="135"/>
    </row>
    <row r="67" spans="1:16" x14ac:dyDescent="0.15">
      <c r="A67" s="135" t="s">
        <v>62</v>
      </c>
      <c r="B67" s="135" t="e">
        <f>NA()</f>
        <v>#N/A</v>
      </c>
      <c r="C67" s="135">
        <f>IF(ISNUMBER('将来負担比率（分子）の構造'!I$52), IF('将来負担比率（分子）の構造'!I$52 &lt; 0, 0, '将来負担比率（分子）の構造'!I$52), NA())</f>
        <v>492</v>
      </c>
      <c r="D67" s="135" t="e">
        <f>NA()</f>
        <v>#N/A</v>
      </c>
      <c r="E67" s="135" t="e">
        <f>NA()</f>
        <v>#N/A</v>
      </c>
      <c r="F67" s="135">
        <f>IF(ISNUMBER('将来負担比率（分子）の構造'!J$52), IF('将来負担比率（分子）の構造'!J$52 &lt; 0, 0, '将来負担比率（分子）の構造'!J$52), NA())</f>
        <v>108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1139713</v>
      </c>
      <c r="S5" s="613"/>
      <c r="T5" s="613"/>
      <c r="U5" s="613"/>
      <c r="V5" s="613"/>
      <c r="W5" s="613"/>
      <c r="X5" s="613"/>
      <c r="Y5" s="614"/>
      <c r="Z5" s="615">
        <v>20.5</v>
      </c>
      <c r="AA5" s="615"/>
      <c r="AB5" s="615"/>
      <c r="AC5" s="615"/>
      <c r="AD5" s="616">
        <v>1139713</v>
      </c>
      <c r="AE5" s="616"/>
      <c r="AF5" s="616"/>
      <c r="AG5" s="616"/>
      <c r="AH5" s="616"/>
      <c r="AI5" s="616"/>
      <c r="AJ5" s="616"/>
      <c r="AK5" s="616"/>
      <c r="AL5" s="617">
        <v>36.200000000000003</v>
      </c>
      <c r="AM5" s="618"/>
      <c r="AN5" s="618"/>
      <c r="AO5" s="619"/>
      <c r="AP5" s="609" t="s">
        <v>203</v>
      </c>
      <c r="AQ5" s="610"/>
      <c r="AR5" s="610"/>
      <c r="AS5" s="610"/>
      <c r="AT5" s="610"/>
      <c r="AU5" s="610"/>
      <c r="AV5" s="610"/>
      <c r="AW5" s="610"/>
      <c r="AX5" s="610"/>
      <c r="AY5" s="610"/>
      <c r="AZ5" s="610"/>
      <c r="BA5" s="610"/>
      <c r="BB5" s="610"/>
      <c r="BC5" s="610"/>
      <c r="BD5" s="610"/>
      <c r="BE5" s="610"/>
      <c r="BF5" s="611"/>
      <c r="BG5" s="623">
        <v>1139713</v>
      </c>
      <c r="BH5" s="624"/>
      <c r="BI5" s="624"/>
      <c r="BJ5" s="624"/>
      <c r="BK5" s="624"/>
      <c r="BL5" s="624"/>
      <c r="BM5" s="624"/>
      <c r="BN5" s="625"/>
      <c r="BO5" s="626">
        <v>100</v>
      </c>
      <c r="BP5" s="626"/>
      <c r="BQ5" s="626"/>
      <c r="BR5" s="626"/>
      <c r="BS5" s="627">
        <v>5533</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73548</v>
      </c>
      <c r="S6" s="624"/>
      <c r="T6" s="624"/>
      <c r="U6" s="624"/>
      <c r="V6" s="624"/>
      <c r="W6" s="624"/>
      <c r="X6" s="624"/>
      <c r="Y6" s="625"/>
      <c r="Z6" s="626">
        <v>1.3</v>
      </c>
      <c r="AA6" s="626"/>
      <c r="AB6" s="626"/>
      <c r="AC6" s="626"/>
      <c r="AD6" s="627">
        <v>73548</v>
      </c>
      <c r="AE6" s="627"/>
      <c r="AF6" s="627"/>
      <c r="AG6" s="627"/>
      <c r="AH6" s="627"/>
      <c r="AI6" s="627"/>
      <c r="AJ6" s="627"/>
      <c r="AK6" s="627"/>
      <c r="AL6" s="628">
        <v>2.2999999999999998</v>
      </c>
      <c r="AM6" s="629"/>
      <c r="AN6" s="629"/>
      <c r="AO6" s="630"/>
      <c r="AP6" s="620" t="s">
        <v>208</v>
      </c>
      <c r="AQ6" s="621"/>
      <c r="AR6" s="621"/>
      <c r="AS6" s="621"/>
      <c r="AT6" s="621"/>
      <c r="AU6" s="621"/>
      <c r="AV6" s="621"/>
      <c r="AW6" s="621"/>
      <c r="AX6" s="621"/>
      <c r="AY6" s="621"/>
      <c r="AZ6" s="621"/>
      <c r="BA6" s="621"/>
      <c r="BB6" s="621"/>
      <c r="BC6" s="621"/>
      <c r="BD6" s="621"/>
      <c r="BE6" s="621"/>
      <c r="BF6" s="622"/>
      <c r="BG6" s="623">
        <v>1139713</v>
      </c>
      <c r="BH6" s="624"/>
      <c r="BI6" s="624"/>
      <c r="BJ6" s="624"/>
      <c r="BK6" s="624"/>
      <c r="BL6" s="624"/>
      <c r="BM6" s="624"/>
      <c r="BN6" s="625"/>
      <c r="BO6" s="626">
        <v>100</v>
      </c>
      <c r="BP6" s="626"/>
      <c r="BQ6" s="626"/>
      <c r="BR6" s="626"/>
      <c r="BS6" s="627">
        <v>5533</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83777</v>
      </c>
      <c r="CS6" s="624"/>
      <c r="CT6" s="624"/>
      <c r="CU6" s="624"/>
      <c r="CV6" s="624"/>
      <c r="CW6" s="624"/>
      <c r="CX6" s="624"/>
      <c r="CY6" s="625"/>
      <c r="CZ6" s="626">
        <v>1.6</v>
      </c>
      <c r="DA6" s="626"/>
      <c r="DB6" s="626"/>
      <c r="DC6" s="626"/>
      <c r="DD6" s="632" t="s">
        <v>210</v>
      </c>
      <c r="DE6" s="624"/>
      <c r="DF6" s="624"/>
      <c r="DG6" s="624"/>
      <c r="DH6" s="624"/>
      <c r="DI6" s="624"/>
      <c r="DJ6" s="624"/>
      <c r="DK6" s="624"/>
      <c r="DL6" s="624"/>
      <c r="DM6" s="624"/>
      <c r="DN6" s="624"/>
      <c r="DO6" s="624"/>
      <c r="DP6" s="625"/>
      <c r="DQ6" s="632">
        <v>83777</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2898</v>
      </c>
      <c r="S7" s="624"/>
      <c r="T7" s="624"/>
      <c r="U7" s="624"/>
      <c r="V7" s="624"/>
      <c r="W7" s="624"/>
      <c r="X7" s="624"/>
      <c r="Y7" s="625"/>
      <c r="Z7" s="626">
        <v>0.1</v>
      </c>
      <c r="AA7" s="626"/>
      <c r="AB7" s="626"/>
      <c r="AC7" s="626"/>
      <c r="AD7" s="627">
        <v>2898</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476946</v>
      </c>
      <c r="BH7" s="624"/>
      <c r="BI7" s="624"/>
      <c r="BJ7" s="624"/>
      <c r="BK7" s="624"/>
      <c r="BL7" s="624"/>
      <c r="BM7" s="624"/>
      <c r="BN7" s="625"/>
      <c r="BO7" s="626">
        <v>41.8</v>
      </c>
      <c r="BP7" s="626"/>
      <c r="BQ7" s="626"/>
      <c r="BR7" s="626"/>
      <c r="BS7" s="627">
        <v>5533</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755423</v>
      </c>
      <c r="CS7" s="624"/>
      <c r="CT7" s="624"/>
      <c r="CU7" s="624"/>
      <c r="CV7" s="624"/>
      <c r="CW7" s="624"/>
      <c r="CX7" s="624"/>
      <c r="CY7" s="625"/>
      <c r="CZ7" s="626">
        <v>14.5</v>
      </c>
      <c r="DA7" s="626"/>
      <c r="DB7" s="626"/>
      <c r="DC7" s="626"/>
      <c r="DD7" s="632">
        <v>12102</v>
      </c>
      <c r="DE7" s="624"/>
      <c r="DF7" s="624"/>
      <c r="DG7" s="624"/>
      <c r="DH7" s="624"/>
      <c r="DI7" s="624"/>
      <c r="DJ7" s="624"/>
      <c r="DK7" s="624"/>
      <c r="DL7" s="624"/>
      <c r="DM7" s="624"/>
      <c r="DN7" s="624"/>
      <c r="DO7" s="624"/>
      <c r="DP7" s="625"/>
      <c r="DQ7" s="632">
        <v>687843</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12572</v>
      </c>
      <c r="S8" s="624"/>
      <c r="T8" s="624"/>
      <c r="U8" s="624"/>
      <c r="V8" s="624"/>
      <c r="W8" s="624"/>
      <c r="X8" s="624"/>
      <c r="Y8" s="625"/>
      <c r="Z8" s="626">
        <v>0.2</v>
      </c>
      <c r="AA8" s="626"/>
      <c r="AB8" s="626"/>
      <c r="AC8" s="626"/>
      <c r="AD8" s="627">
        <v>12572</v>
      </c>
      <c r="AE8" s="627"/>
      <c r="AF8" s="627"/>
      <c r="AG8" s="627"/>
      <c r="AH8" s="627"/>
      <c r="AI8" s="627"/>
      <c r="AJ8" s="627"/>
      <c r="AK8" s="627"/>
      <c r="AL8" s="628">
        <v>0.4</v>
      </c>
      <c r="AM8" s="629"/>
      <c r="AN8" s="629"/>
      <c r="AO8" s="630"/>
      <c r="AP8" s="620" t="s">
        <v>215</v>
      </c>
      <c r="AQ8" s="621"/>
      <c r="AR8" s="621"/>
      <c r="AS8" s="621"/>
      <c r="AT8" s="621"/>
      <c r="AU8" s="621"/>
      <c r="AV8" s="621"/>
      <c r="AW8" s="621"/>
      <c r="AX8" s="621"/>
      <c r="AY8" s="621"/>
      <c r="AZ8" s="621"/>
      <c r="BA8" s="621"/>
      <c r="BB8" s="621"/>
      <c r="BC8" s="621"/>
      <c r="BD8" s="621"/>
      <c r="BE8" s="621"/>
      <c r="BF8" s="622"/>
      <c r="BG8" s="623">
        <v>18695</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1567538</v>
      </c>
      <c r="CS8" s="624"/>
      <c r="CT8" s="624"/>
      <c r="CU8" s="624"/>
      <c r="CV8" s="624"/>
      <c r="CW8" s="624"/>
      <c r="CX8" s="624"/>
      <c r="CY8" s="625"/>
      <c r="CZ8" s="626">
        <v>30.2</v>
      </c>
      <c r="DA8" s="626"/>
      <c r="DB8" s="626"/>
      <c r="DC8" s="626"/>
      <c r="DD8" s="632">
        <v>10733</v>
      </c>
      <c r="DE8" s="624"/>
      <c r="DF8" s="624"/>
      <c r="DG8" s="624"/>
      <c r="DH8" s="624"/>
      <c r="DI8" s="624"/>
      <c r="DJ8" s="624"/>
      <c r="DK8" s="624"/>
      <c r="DL8" s="624"/>
      <c r="DM8" s="624"/>
      <c r="DN8" s="624"/>
      <c r="DO8" s="624"/>
      <c r="DP8" s="625"/>
      <c r="DQ8" s="632">
        <v>888353</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12212</v>
      </c>
      <c r="S9" s="624"/>
      <c r="T9" s="624"/>
      <c r="U9" s="624"/>
      <c r="V9" s="624"/>
      <c r="W9" s="624"/>
      <c r="X9" s="624"/>
      <c r="Y9" s="625"/>
      <c r="Z9" s="626">
        <v>0.2</v>
      </c>
      <c r="AA9" s="626"/>
      <c r="AB9" s="626"/>
      <c r="AC9" s="626"/>
      <c r="AD9" s="627">
        <v>12212</v>
      </c>
      <c r="AE9" s="627"/>
      <c r="AF9" s="627"/>
      <c r="AG9" s="627"/>
      <c r="AH9" s="627"/>
      <c r="AI9" s="627"/>
      <c r="AJ9" s="627"/>
      <c r="AK9" s="627"/>
      <c r="AL9" s="628">
        <v>0.4</v>
      </c>
      <c r="AM9" s="629"/>
      <c r="AN9" s="629"/>
      <c r="AO9" s="630"/>
      <c r="AP9" s="620" t="s">
        <v>218</v>
      </c>
      <c r="AQ9" s="621"/>
      <c r="AR9" s="621"/>
      <c r="AS9" s="621"/>
      <c r="AT9" s="621"/>
      <c r="AU9" s="621"/>
      <c r="AV9" s="621"/>
      <c r="AW9" s="621"/>
      <c r="AX9" s="621"/>
      <c r="AY9" s="621"/>
      <c r="AZ9" s="621"/>
      <c r="BA9" s="621"/>
      <c r="BB9" s="621"/>
      <c r="BC9" s="621"/>
      <c r="BD9" s="621"/>
      <c r="BE9" s="621"/>
      <c r="BF9" s="622"/>
      <c r="BG9" s="623">
        <v>404791</v>
      </c>
      <c r="BH9" s="624"/>
      <c r="BI9" s="624"/>
      <c r="BJ9" s="624"/>
      <c r="BK9" s="624"/>
      <c r="BL9" s="624"/>
      <c r="BM9" s="624"/>
      <c r="BN9" s="625"/>
      <c r="BO9" s="626">
        <v>35.5</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521541</v>
      </c>
      <c r="CS9" s="624"/>
      <c r="CT9" s="624"/>
      <c r="CU9" s="624"/>
      <c r="CV9" s="624"/>
      <c r="CW9" s="624"/>
      <c r="CX9" s="624"/>
      <c r="CY9" s="625"/>
      <c r="CZ9" s="626">
        <v>10</v>
      </c>
      <c r="DA9" s="626"/>
      <c r="DB9" s="626"/>
      <c r="DC9" s="626"/>
      <c r="DD9" s="632">
        <v>51193</v>
      </c>
      <c r="DE9" s="624"/>
      <c r="DF9" s="624"/>
      <c r="DG9" s="624"/>
      <c r="DH9" s="624"/>
      <c r="DI9" s="624"/>
      <c r="DJ9" s="624"/>
      <c r="DK9" s="624"/>
      <c r="DL9" s="624"/>
      <c r="DM9" s="624"/>
      <c r="DN9" s="624"/>
      <c r="DO9" s="624"/>
      <c r="DP9" s="625"/>
      <c r="DQ9" s="632">
        <v>429871</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207871</v>
      </c>
      <c r="S10" s="624"/>
      <c r="T10" s="624"/>
      <c r="U10" s="624"/>
      <c r="V10" s="624"/>
      <c r="W10" s="624"/>
      <c r="X10" s="624"/>
      <c r="Y10" s="625"/>
      <c r="Z10" s="626">
        <v>3.7</v>
      </c>
      <c r="AA10" s="626"/>
      <c r="AB10" s="626"/>
      <c r="AC10" s="626"/>
      <c r="AD10" s="627">
        <v>207871</v>
      </c>
      <c r="AE10" s="627"/>
      <c r="AF10" s="627"/>
      <c r="AG10" s="627"/>
      <c r="AH10" s="627"/>
      <c r="AI10" s="627"/>
      <c r="AJ10" s="627"/>
      <c r="AK10" s="627"/>
      <c r="AL10" s="628">
        <v>6.6</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23551</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4140</v>
      </c>
      <c r="S11" s="624"/>
      <c r="T11" s="624"/>
      <c r="U11" s="624"/>
      <c r="V11" s="624"/>
      <c r="W11" s="624"/>
      <c r="X11" s="624"/>
      <c r="Y11" s="625"/>
      <c r="Z11" s="626">
        <v>0.1</v>
      </c>
      <c r="AA11" s="626"/>
      <c r="AB11" s="626"/>
      <c r="AC11" s="626"/>
      <c r="AD11" s="627">
        <v>4140</v>
      </c>
      <c r="AE11" s="627"/>
      <c r="AF11" s="627"/>
      <c r="AG11" s="627"/>
      <c r="AH11" s="627"/>
      <c r="AI11" s="627"/>
      <c r="AJ11" s="627"/>
      <c r="AK11" s="627"/>
      <c r="AL11" s="628">
        <v>0.1</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29909</v>
      </c>
      <c r="BH11" s="624"/>
      <c r="BI11" s="624"/>
      <c r="BJ11" s="624"/>
      <c r="BK11" s="624"/>
      <c r="BL11" s="624"/>
      <c r="BM11" s="624"/>
      <c r="BN11" s="625"/>
      <c r="BO11" s="626">
        <v>2.6</v>
      </c>
      <c r="BP11" s="626"/>
      <c r="BQ11" s="626"/>
      <c r="BR11" s="626"/>
      <c r="BS11" s="632">
        <v>5533</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294102</v>
      </c>
      <c r="CS11" s="624"/>
      <c r="CT11" s="624"/>
      <c r="CU11" s="624"/>
      <c r="CV11" s="624"/>
      <c r="CW11" s="624"/>
      <c r="CX11" s="624"/>
      <c r="CY11" s="625"/>
      <c r="CZ11" s="626">
        <v>5.7</v>
      </c>
      <c r="DA11" s="626"/>
      <c r="DB11" s="626"/>
      <c r="DC11" s="626"/>
      <c r="DD11" s="632">
        <v>152368</v>
      </c>
      <c r="DE11" s="624"/>
      <c r="DF11" s="624"/>
      <c r="DG11" s="624"/>
      <c r="DH11" s="624"/>
      <c r="DI11" s="624"/>
      <c r="DJ11" s="624"/>
      <c r="DK11" s="624"/>
      <c r="DL11" s="624"/>
      <c r="DM11" s="624"/>
      <c r="DN11" s="624"/>
      <c r="DO11" s="624"/>
      <c r="DP11" s="625"/>
      <c r="DQ11" s="632">
        <v>248996</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537895</v>
      </c>
      <c r="BH12" s="624"/>
      <c r="BI12" s="624"/>
      <c r="BJ12" s="624"/>
      <c r="BK12" s="624"/>
      <c r="BL12" s="624"/>
      <c r="BM12" s="624"/>
      <c r="BN12" s="625"/>
      <c r="BO12" s="626">
        <v>47.2</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36054</v>
      </c>
      <c r="CS12" s="624"/>
      <c r="CT12" s="624"/>
      <c r="CU12" s="624"/>
      <c r="CV12" s="624"/>
      <c r="CW12" s="624"/>
      <c r="CX12" s="624"/>
      <c r="CY12" s="625"/>
      <c r="CZ12" s="626">
        <v>0.7</v>
      </c>
      <c r="DA12" s="626"/>
      <c r="DB12" s="626"/>
      <c r="DC12" s="626"/>
      <c r="DD12" s="632">
        <v>3663</v>
      </c>
      <c r="DE12" s="624"/>
      <c r="DF12" s="624"/>
      <c r="DG12" s="624"/>
      <c r="DH12" s="624"/>
      <c r="DI12" s="624"/>
      <c r="DJ12" s="624"/>
      <c r="DK12" s="624"/>
      <c r="DL12" s="624"/>
      <c r="DM12" s="624"/>
      <c r="DN12" s="624"/>
      <c r="DO12" s="624"/>
      <c r="DP12" s="625"/>
      <c r="DQ12" s="632">
        <v>32340</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10159</v>
      </c>
      <c r="S13" s="624"/>
      <c r="T13" s="624"/>
      <c r="U13" s="624"/>
      <c r="V13" s="624"/>
      <c r="W13" s="624"/>
      <c r="X13" s="624"/>
      <c r="Y13" s="625"/>
      <c r="Z13" s="626">
        <v>0.2</v>
      </c>
      <c r="AA13" s="626"/>
      <c r="AB13" s="626"/>
      <c r="AC13" s="626"/>
      <c r="AD13" s="627">
        <v>10159</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537658</v>
      </c>
      <c r="BH13" s="624"/>
      <c r="BI13" s="624"/>
      <c r="BJ13" s="624"/>
      <c r="BK13" s="624"/>
      <c r="BL13" s="624"/>
      <c r="BM13" s="624"/>
      <c r="BN13" s="625"/>
      <c r="BO13" s="626">
        <v>47.2</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329984</v>
      </c>
      <c r="CS13" s="624"/>
      <c r="CT13" s="624"/>
      <c r="CU13" s="624"/>
      <c r="CV13" s="624"/>
      <c r="CW13" s="624"/>
      <c r="CX13" s="624"/>
      <c r="CY13" s="625"/>
      <c r="CZ13" s="626">
        <v>6.4</v>
      </c>
      <c r="DA13" s="626"/>
      <c r="DB13" s="626"/>
      <c r="DC13" s="626"/>
      <c r="DD13" s="632">
        <v>206478</v>
      </c>
      <c r="DE13" s="624"/>
      <c r="DF13" s="624"/>
      <c r="DG13" s="624"/>
      <c r="DH13" s="624"/>
      <c r="DI13" s="624"/>
      <c r="DJ13" s="624"/>
      <c r="DK13" s="624"/>
      <c r="DL13" s="624"/>
      <c r="DM13" s="624"/>
      <c r="DN13" s="624"/>
      <c r="DO13" s="624"/>
      <c r="DP13" s="625"/>
      <c r="DQ13" s="632">
        <v>234480</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34934</v>
      </c>
      <c r="BH14" s="624"/>
      <c r="BI14" s="624"/>
      <c r="BJ14" s="624"/>
      <c r="BK14" s="624"/>
      <c r="BL14" s="624"/>
      <c r="BM14" s="624"/>
      <c r="BN14" s="625"/>
      <c r="BO14" s="626">
        <v>3.1</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294224</v>
      </c>
      <c r="CS14" s="624"/>
      <c r="CT14" s="624"/>
      <c r="CU14" s="624"/>
      <c r="CV14" s="624"/>
      <c r="CW14" s="624"/>
      <c r="CX14" s="624"/>
      <c r="CY14" s="625"/>
      <c r="CZ14" s="626">
        <v>5.7</v>
      </c>
      <c r="DA14" s="626"/>
      <c r="DB14" s="626"/>
      <c r="DC14" s="626"/>
      <c r="DD14" s="632">
        <v>84214</v>
      </c>
      <c r="DE14" s="624"/>
      <c r="DF14" s="624"/>
      <c r="DG14" s="624"/>
      <c r="DH14" s="624"/>
      <c r="DI14" s="624"/>
      <c r="DJ14" s="624"/>
      <c r="DK14" s="624"/>
      <c r="DL14" s="624"/>
      <c r="DM14" s="624"/>
      <c r="DN14" s="624"/>
      <c r="DO14" s="624"/>
      <c r="DP14" s="625"/>
      <c r="DQ14" s="632">
        <v>203036</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3075</v>
      </c>
      <c r="S15" s="624"/>
      <c r="T15" s="624"/>
      <c r="U15" s="624"/>
      <c r="V15" s="624"/>
      <c r="W15" s="624"/>
      <c r="X15" s="624"/>
      <c r="Y15" s="625"/>
      <c r="Z15" s="626">
        <v>0.1</v>
      </c>
      <c r="AA15" s="626"/>
      <c r="AB15" s="626"/>
      <c r="AC15" s="626"/>
      <c r="AD15" s="627">
        <v>3075</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89938</v>
      </c>
      <c r="BH15" s="624"/>
      <c r="BI15" s="624"/>
      <c r="BJ15" s="624"/>
      <c r="BK15" s="624"/>
      <c r="BL15" s="624"/>
      <c r="BM15" s="624"/>
      <c r="BN15" s="625"/>
      <c r="BO15" s="626">
        <v>7.9</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852422</v>
      </c>
      <c r="CS15" s="624"/>
      <c r="CT15" s="624"/>
      <c r="CU15" s="624"/>
      <c r="CV15" s="624"/>
      <c r="CW15" s="624"/>
      <c r="CX15" s="624"/>
      <c r="CY15" s="625"/>
      <c r="CZ15" s="626">
        <v>16.399999999999999</v>
      </c>
      <c r="DA15" s="626"/>
      <c r="DB15" s="626"/>
      <c r="DC15" s="626"/>
      <c r="DD15" s="632">
        <v>402477</v>
      </c>
      <c r="DE15" s="624"/>
      <c r="DF15" s="624"/>
      <c r="DG15" s="624"/>
      <c r="DH15" s="624"/>
      <c r="DI15" s="624"/>
      <c r="DJ15" s="624"/>
      <c r="DK15" s="624"/>
      <c r="DL15" s="624"/>
      <c r="DM15" s="624"/>
      <c r="DN15" s="624"/>
      <c r="DO15" s="624"/>
      <c r="DP15" s="625"/>
      <c r="DQ15" s="632">
        <v>373533</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1801918</v>
      </c>
      <c r="S16" s="624"/>
      <c r="T16" s="624"/>
      <c r="U16" s="624"/>
      <c r="V16" s="624"/>
      <c r="W16" s="624"/>
      <c r="X16" s="624"/>
      <c r="Y16" s="625"/>
      <c r="Z16" s="626">
        <v>32.4</v>
      </c>
      <c r="AA16" s="626"/>
      <c r="AB16" s="626"/>
      <c r="AC16" s="626"/>
      <c r="AD16" s="627">
        <v>1679243</v>
      </c>
      <c r="AE16" s="627"/>
      <c r="AF16" s="627"/>
      <c r="AG16" s="627"/>
      <c r="AH16" s="627"/>
      <c r="AI16" s="627"/>
      <c r="AJ16" s="627"/>
      <c r="AK16" s="627"/>
      <c r="AL16" s="628">
        <v>53.3</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35474</v>
      </c>
      <c r="CS16" s="624"/>
      <c r="CT16" s="624"/>
      <c r="CU16" s="624"/>
      <c r="CV16" s="624"/>
      <c r="CW16" s="624"/>
      <c r="CX16" s="624"/>
      <c r="CY16" s="625"/>
      <c r="CZ16" s="626">
        <v>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1679243</v>
      </c>
      <c r="S17" s="624"/>
      <c r="T17" s="624"/>
      <c r="U17" s="624"/>
      <c r="V17" s="624"/>
      <c r="W17" s="624"/>
      <c r="X17" s="624"/>
      <c r="Y17" s="625"/>
      <c r="Z17" s="626">
        <v>30.2</v>
      </c>
      <c r="AA17" s="626"/>
      <c r="AB17" s="626"/>
      <c r="AC17" s="626"/>
      <c r="AD17" s="627">
        <v>1679243</v>
      </c>
      <c r="AE17" s="627"/>
      <c r="AF17" s="627"/>
      <c r="AG17" s="627"/>
      <c r="AH17" s="627"/>
      <c r="AI17" s="627"/>
      <c r="AJ17" s="627"/>
      <c r="AK17" s="627"/>
      <c r="AL17" s="628">
        <v>53.3</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423732</v>
      </c>
      <c r="CS17" s="624"/>
      <c r="CT17" s="624"/>
      <c r="CU17" s="624"/>
      <c r="CV17" s="624"/>
      <c r="CW17" s="624"/>
      <c r="CX17" s="624"/>
      <c r="CY17" s="625"/>
      <c r="CZ17" s="626">
        <v>8.1999999999999993</v>
      </c>
      <c r="DA17" s="626"/>
      <c r="DB17" s="626"/>
      <c r="DC17" s="626"/>
      <c r="DD17" s="632" t="s">
        <v>107</v>
      </c>
      <c r="DE17" s="624"/>
      <c r="DF17" s="624"/>
      <c r="DG17" s="624"/>
      <c r="DH17" s="624"/>
      <c r="DI17" s="624"/>
      <c r="DJ17" s="624"/>
      <c r="DK17" s="624"/>
      <c r="DL17" s="624"/>
      <c r="DM17" s="624"/>
      <c r="DN17" s="624"/>
      <c r="DO17" s="624"/>
      <c r="DP17" s="625"/>
      <c r="DQ17" s="632">
        <v>409946</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122675</v>
      </c>
      <c r="S18" s="624"/>
      <c r="T18" s="624"/>
      <c r="U18" s="624"/>
      <c r="V18" s="624"/>
      <c r="W18" s="624"/>
      <c r="X18" s="624"/>
      <c r="Y18" s="625"/>
      <c r="Z18" s="626">
        <v>2.2000000000000002</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3268106</v>
      </c>
      <c r="S20" s="624"/>
      <c r="T20" s="624"/>
      <c r="U20" s="624"/>
      <c r="V20" s="624"/>
      <c r="W20" s="624"/>
      <c r="X20" s="624"/>
      <c r="Y20" s="625"/>
      <c r="Z20" s="626">
        <v>58.8</v>
      </c>
      <c r="AA20" s="626"/>
      <c r="AB20" s="626"/>
      <c r="AC20" s="626"/>
      <c r="AD20" s="627">
        <v>3145431</v>
      </c>
      <c r="AE20" s="627"/>
      <c r="AF20" s="627"/>
      <c r="AG20" s="627"/>
      <c r="AH20" s="627"/>
      <c r="AI20" s="627"/>
      <c r="AJ20" s="627"/>
      <c r="AK20" s="627"/>
      <c r="AL20" s="628">
        <v>99.8</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5194271</v>
      </c>
      <c r="CS20" s="624"/>
      <c r="CT20" s="624"/>
      <c r="CU20" s="624"/>
      <c r="CV20" s="624"/>
      <c r="CW20" s="624"/>
      <c r="CX20" s="624"/>
      <c r="CY20" s="625"/>
      <c r="CZ20" s="626">
        <v>100</v>
      </c>
      <c r="DA20" s="626"/>
      <c r="DB20" s="626"/>
      <c r="DC20" s="626"/>
      <c r="DD20" s="632">
        <v>923228</v>
      </c>
      <c r="DE20" s="624"/>
      <c r="DF20" s="624"/>
      <c r="DG20" s="624"/>
      <c r="DH20" s="624"/>
      <c r="DI20" s="624"/>
      <c r="DJ20" s="624"/>
      <c r="DK20" s="624"/>
      <c r="DL20" s="624"/>
      <c r="DM20" s="624"/>
      <c r="DN20" s="624"/>
      <c r="DO20" s="624"/>
      <c r="DP20" s="625"/>
      <c r="DQ20" s="632">
        <v>3592175</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1807</v>
      </c>
      <c r="S21" s="624"/>
      <c r="T21" s="624"/>
      <c r="U21" s="624"/>
      <c r="V21" s="624"/>
      <c r="W21" s="624"/>
      <c r="X21" s="624"/>
      <c r="Y21" s="625"/>
      <c r="Z21" s="626">
        <v>0</v>
      </c>
      <c r="AA21" s="626"/>
      <c r="AB21" s="626"/>
      <c r="AC21" s="626"/>
      <c r="AD21" s="627">
        <v>1807</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16886</v>
      </c>
      <c r="S22" s="624"/>
      <c r="T22" s="624"/>
      <c r="U22" s="624"/>
      <c r="V22" s="624"/>
      <c r="W22" s="624"/>
      <c r="X22" s="624"/>
      <c r="Y22" s="625"/>
      <c r="Z22" s="626">
        <v>0.3</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89886</v>
      </c>
      <c r="S23" s="624"/>
      <c r="T23" s="624"/>
      <c r="U23" s="624"/>
      <c r="V23" s="624"/>
      <c r="W23" s="624"/>
      <c r="X23" s="624"/>
      <c r="Y23" s="625"/>
      <c r="Z23" s="626">
        <v>1.6</v>
      </c>
      <c r="AA23" s="626"/>
      <c r="AB23" s="626"/>
      <c r="AC23" s="626"/>
      <c r="AD23" s="627">
        <v>869</v>
      </c>
      <c r="AE23" s="627"/>
      <c r="AF23" s="627"/>
      <c r="AG23" s="627"/>
      <c r="AH23" s="627"/>
      <c r="AI23" s="627"/>
      <c r="AJ23" s="627"/>
      <c r="AK23" s="627"/>
      <c r="AL23" s="628">
        <v>0</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7665</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1976851</v>
      </c>
      <c r="CS24" s="613"/>
      <c r="CT24" s="613"/>
      <c r="CU24" s="613"/>
      <c r="CV24" s="613"/>
      <c r="CW24" s="613"/>
      <c r="CX24" s="613"/>
      <c r="CY24" s="614"/>
      <c r="CZ24" s="650">
        <v>38.1</v>
      </c>
      <c r="DA24" s="651"/>
      <c r="DB24" s="651"/>
      <c r="DC24" s="652"/>
      <c r="DD24" s="649">
        <v>1357896</v>
      </c>
      <c r="DE24" s="613"/>
      <c r="DF24" s="613"/>
      <c r="DG24" s="613"/>
      <c r="DH24" s="613"/>
      <c r="DI24" s="613"/>
      <c r="DJ24" s="613"/>
      <c r="DK24" s="614"/>
      <c r="DL24" s="649">
        <v>1326998</v>
      </c>
      <c r="DM24" s="613"/>
      <c r="DN24" s="613"/>
      <c r="DO24" s="613"/>
      <c r="DP24" s="613"/>
      <c r="DQ24" s="613"/>
      <c r="DR24" s="613"/>
      <c r="DS24" s="613"/>
      <c r="DT24" s="613"/>
      <c r="DU24" s="613"/>
      <c r="DV24" s="614"/>
      <c r="DW24" s="617">
        <v>39.5</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585344</v>
      </c>
      <c r="S25" s="624"/>
      <c r="T25" s="624"/>
      <c r="U25" s="624"/>
      <c r="V25" s="624"/>
      <c r="W25" s="624"/>
      <c r="X25" s="624"/>
      <c r="Y25" s="625"/>
      <c r="Z25" s="626">
        <v>10.5</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854169</v>
      </c>
      <c r="CS25" s="655"/>
      <c r="CT25" s="655"/>
      <c r="CU25" s="655"/>
      <c r="CV25" s="655"/>
      <c r="CW25" s="655"/>
      <c r="CX25" s="655"/>
      <c r="CY25" s="656"/>
      <c r="CZ25" s="657">
        <v>16.399999999999999</v>
      </c>
      <c r="DA25" s="658"/>
      <c r="DB25" s="658"/>
      <c r="DC25" s="659"/>
      <c r="DD25" s="632">
        <v>752810</v>
      </c>
      <c r="DE25" s="655"/>
      <c r="DF25" s="655"/>
      <c r="DG25" s="655"/>
      <c r="DH25" s="655"/>
      <c r="DI25" s="655"/>
      <c r="DJ25" s="655"/>
      <c r="DK25" s="656"/>
      <c r="DL25" s="632">
        <v>724031</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537549</v>
      </c>
      <c r="CS26" s="624"/>
      <c r="CT26" s="624"/>
      <c r="CU26" s="624"/>
      <c r="CV26" s="624"/>
      <c r="CW26" s="624"/>
      <c r="CX26" s="624"/>
      <c r="CY26" s="625"/>
      <c r="CZ26" s="657">
        <v>10.3</v>
      </c>
      <c r="DA26" s="658"/>
      <c r="DB26" s="658"/>
      <c r="DC26" s="659"/>
      <c r="DD26" s="632">
        <v>443358</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376659</v>
      </c>
      <c r="S27" s="624"/>
      <c r="T27" s="624"/>
      <c r="U27" s="624"/>
      <c r="V27" s="624"/>
      <c r="W27" s="624"/>
      <c r="X27" s="624"/>
      <c r="Y27" s="625"/>
      <c r="Z27" s="626">
        <v>6.8</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1139713</v>
      </c>
      <c r="BH27" s="624"/>
      <c r="BI27" s="624"/>
      <c r="BJ27" s="624"/>
      <c r="BK27" s="624"/>
      <c r="BL27" s="624"/>
      <c r="BM27" s="624"/>
      <c r="BN27" s="625"/>
      <c r="BO27" s="626">
        <v>100</v>
      </c>
      <c r="BP27" s="626"/>
      <c r="BQ27" s="626"/>
      <c r="BR27" s="626"/>
      <c r="BS27" s="632">
        <v>5533</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698950</v>
      </c>
      <c r="CS27" s="655"/>
      <c r="CT27" s="655"/>
      <c r="CU27" s="655"/>
      <c r="CV27" s="655"/>
      <c r="CW27" s="655"/>
      <c r="CX27" s="655"/>
      <c r="CY27" s="656"/>
      <c r="CZ27" s="657">
        <v>13.5</v>
      </c>
      <c r="DA27" s="658"/>
      <c r="DB27" s="658"/>
      <c r="DC27" s="659"/>
      <c r="DD27" s="632">
        <v>195140</v>
      </c>
      <c r="DE27" s="655"/>
      <c r="DF27" s="655"/>
      <c r="DG27" s="655"/>
      <c r="DH27" s="655"/>
      <c r="DI27" s="655"/>
      <c r="DJ27" s="655"/>
      <c r="DK27" s="656"/>
      <c r="DL27" s="632">
        <v>195072</v>
      </c>
      <c r="DM27" s="655"/>
      <c r="DN27" s="655"/>
      <c r="DO27" s="655"/>
      <c r="DP27" s="655"/>
      <c r="DQ27" s="655"/>
      <c r="DR27" s="655"/>
      <c r="DS27" s="655"/>
      <c r="DT27" s="655"/>
      <c r="DU27" s="655"/>
      <c r="DV27" s="656"/>
      <c r="DW27" s="628">
        <v>5.8</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9119</v>
      </c>
      <c r="S28" s="624"/>
      <c r="T28" s="624"/>
      <c r="U28" s="624"/>
      <c r="V28" s="624"/>
      <c r="W28" s="624"/>
      <c r="X28" s="624"/>
      <c r="Y28" s="625"/>
      <c r="Z28" s="626">
        <v>0.2</v>
      </c>
      <c r="AA28" s="626"/>
      <c r="AB28" s="626"/>
      <c r="AC28" s="626"/>
      <c r="AD28" s="627">
        <v>2178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423732</v>
      </c>
      <c r="CS28" s="624"/>
      <c r="CT28" s="624"/>
      <c r="CU28" s="624"/>
      <c r="CV28" s="624"/>
      <c r="CW28" s="624"/>
      <c r="CX28" s="624"/>
      <c r="CY28" s="625"/>
      <c r="CZ28" s="657">
        <v>8.1999999999999993</v>
      </c>
      <c r="DA28" s="658"/>
      <c r="DB28" s="658"/>
      <c r="DC28" s="659"/>
      <c r="DD28" s="632">
        <v>409946</v>
      </c>
      <c r="DE28" s="624"/>
      <c r="DF28" s="624"/>
      <c r="DG28" s="624"/>
      <c r="DH28" s="624"/>
      <c r="DI28" s="624"/>
      <c r="DJ28" s="624"/>
      <c r="DK28" s="625"/>
      <c r="DL28" s="632">
        <v>407895</v>
      </c>
      <c r="DM28" s="624"/>
      <c r="DN28" s="624"/>
      <c r="DO28" s="624"/>
      <c r="DP28" s="624"/>
      <c r="DQ28" s="624"/>
      <c r="DR28" s="624"/>
      <c r="DS28" s="624"/>
      <c r="DT28" s="624"/>
      <c r="DU28" s="624"/>
      <c r="DV28" s="625"/>
      <c r="DW28" s="628">
        <v>12.2</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1115</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423732</v>
      </c>
      <c r="CS29" s="655"/>
      <c r="CT29" s="655"/>
      <c r="CU29" s="655"/>
      <c r="CV29" s="655"/>
      <c r="CW29" s="655"/>
      <c r="CX29" s="655"/>
      <c r="CY29" s="656"/>
      <c r="CZ29" s="657">
        <v>8.1999999999999993</v>
      </c>
      <c r="DA29" s="658"/>
      <c r="DB29" s="658"/>
      <c r="DC29" s="659"/>
      <c r="DD29" s="632">
        <v>409946</v>
      </c>
      <c r="DE29" s="655"/>
      <c r="DF29" s="655"/>
      <c r="DG29" s="655"/>
      <c r="DH29" s="655"/>
      <c r="DI29" s="655"/>
      <c r="DJ29" s="655"/>
      <c r="DK29" s="656"/>
      <c r="DL29" s="632">
        <v>407895</v>
      </c>
      <c r="DM29" s="655"/>
      <c r="DN29" s="655"/>
      <c r="DO29" s="655"/>
      <c r="DP29" s="655"/>
      <c r="DQ29" s="655"/>
      <c r="DR29" s="655"/>
      <c r="DS29" s="655"/>
      <c r="DT29" s="655"/>
      <c r="DU29" s="655"/>
      <c r="DV29" s="656"/>
      <c r="DW29" s="628">
        <v>12.2</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442000</v>
      </c>
      <c r="S30" s="624"/>
      <c r="T30" s="624"/>
      <c r="U30" s="624"/>
      <c r="V30" s="624"/>
      <c r="W30" s="624"/>
      <c r="X30" s="624"/>
      <c r="Y30" s="625"/>
      <c r="Z30" s="626">
        <v>8</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98.3</v>
      </c>
      <c r="BH30" s="682"/>
      <c r="BI30" s="682"/>
      <c r="BJ30" s="682"/>
      <c r="BK30" s="682"/>
      <c r="BL30" s="682"/>
      <c r="BM30" s="618">
        <v>92.4</v>
      </c>
      <c r="BN30" s="682"/>
      <c r="BO30" s="682"/>
      <c r="BP30" s="682"/>
      <c r="BQ30" s="683"/>
      <c r="BR30" s="681">
        <v>98</v>
      </c>
      <c r="BS30" s="682"/>
      <c r="BT30" s="682"/>
      <c r="BU30" s="682"/>
      <c r="BV30" s="682"/>
      <c r="BW30" s="682"/>
      <c r="BX30" s="618">
        <v>91.7</v>
      </c>
      <c r="BY30" s="682"/>
      <c r="BZ30" s="682"/>
      <c r="CA30" s="682"/>
      <c r="CB30" s="683"/>
      <c r="CD30" s="686"/>
      <c r="CE30" s="687"/>
      <c r="CF30" s="637" t="s">
        <v>287</v>
      </c>
      <c r="CG30" s="638"/>
      <c r="CH30" s="638"/>
      <c r="CI30" s="638"/>
      <c r="CJ30" s="638"/>
      <c r="CK30" s="638"/>
      <c r="CL30" s="638"/>
      <c r="CM30" s="638"/>
      <c r="CN30" s="638"/>
      <c r="CO30" s="638"/>
      <c r="CP30" s="638"/>
      <c r="CQ30" s="639"/>
      <c r="CR30" s="623">
        <v>373324</v>
      </c>
      <c r="CS30" s="624"/>
      <c r="CT30" s="624"/>
      <c r="CU30" s="624"/>
      <c r="CV30" s="624"/>
      <c r="CW30" s="624"/>
      <c r="CX30" s="624"/>
      <c r="CY30" s="625"/>
      <c r="CZ30" s="657">
        <v>7.2</v>
      </c>
      <c r="DA30" s="658"/>
      <c r="DB30" s="658"/>
      <c r="DC30" s="659"/>
      <c r="DD30" s="632">
        <v>360920</v>
      </c>
      <c r="DE30" s="624"/>
      <c r="DF30" s="624"/>
      <c r="DG30" s="624"/>
      <c r="DH30" s="624"/>
      <c r="DI30" s="624"/>
      <c r="DJ30" s="624"/>
      <c r="DK30" s="625"/>
      <c r="DL30" s="632">
        <v>358869</v>
      </c>
      <c r="DM30" s="624"/>
      <c r="DN30" s="624"/>
      <c r="DO30" s="624"/>
      <c r="DP30" s="624"/>
      <c r="DQ30" s="624"/>
      <c r="DR30" s="624"/>
      <c r="DS30" s="624"/>
      <c r="DT30" s="624"/>
      <c r="DU30" s="624"/>
      <c r="DV30" s="625"/>
      <c r="DW30" s="628">
        <v>10.7</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362952</v>
      </c>
      <c r="S31" s="624"/>
      <c r="T31" s="624"/>
      <c r="U31" s="624"/>
      <c r="V31" s="624"/>
      <c r="W31" s="624"/>
      <c r="X31" s="624"/>
      <c r="Y31" s="625"/>
      <c r="Z31" s="626">
        <v>6.5</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98.9</v>
      </c>
      <c r="BH31" s="655"/>
      <c r="BI31" s="655"/>
      <c r="BJ31" s="655"/>
      <c r="BK31" s="655"/>
      <c r="BL31" s="655"/>
      <c r="BM31" s="629">
        <v>95.5</v>
      </c>
      <c r="BN31" s="679"/>
      <c r="BO31" s="679"/>
      <c r="BP31" s="679"/>
      <c r="BQ31" s="680"/>
      <c r="BR31" s="678">
        <v>98.7</v>
      </c>
      <c r="BS31" s="655"/>
      <c r="BT31" s="655"/>
      <c r="BU31" s="655"/>
      <c r="BV31" s="655"/>
      <c r="BW31" s="655"/>
      <c r="BX31" s="629">
        <v>94.9</v>
      </c>
      <c r="BY31" s="679"/>
      <c r="BZ31" s="679"/>
      <c r="CA31" s="679"/>
      <c r="CB31" s="680"/>
      <c r="CD31" s="686"/>
      <c r="CE31" s="687"/>
      <c r="CF31" s="637" t="s">
        <v>291</v>
      </c>
      <c r="CG31" s="638"/>
      <c r="CH31" s="638"/>
      <c r="CI31" s="638"/>
      <c r="CJ31" s="638"/>
      <c r="CK31" s="638"/>
      <c r="CL31" s="638"/>
      <c r="CM31" s="638"/>
      <c r="CN31" s="638"/>
      <c r="CO31" s="638"/>
      <c r="CP31" s="638"/>
      <c r="CQ31" s="639"/>
      <c r="CR31" s="623">
        <v>50408</v>
      </c>
      <c r="CS31" s="655"/>
      <c r="CT31" s="655"/>
      <c r="CU31" s="655"/>
      <c r="CV31" s="655"/>
      <c r="CW31" s="655"/>
      <c r="CX31" s="655"/>
      <c r="CY31" s="656"/>
      <c r="CZ31" s="657">
        <v>1</v>
      </c>
      <c r="DA31" s="658"/>
      <c r="DB31" s="658"/>
      <c r="DC31" s="659"/>
      <c r="DD31" s="632">
        <v>49026</v>
      </c>
      <c r="DE31" s="655"/>
      <c r="DF31" s="655"/>
      <c r="DG31" s="655"/>
      <c r="DH31" s="655"/>
      <c r="DI31" s="655"/>
      <c r="DJ31" s="655"/>
      <c r="DK31" s="656"/>
      <c r="DL31" s="632">
        <v>49026</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127505</v>
      </c>
      <c r="S32" s="624"/>
      <c r="T32" s="624"/>
      <c r="U32" s="624"/>
      <c r="V32" s="624"/>
      <c r="W32" s="624"/>
      <c r="X32" s="624"/>
      <c r="Y32" s="625"/>
      <c r="Z32" s="626">
        <v>2.2999999999999998</v>
      </c>
      <c r="AA32" s="626"/>
      <c r="AB32" s="626"/>
      <c r="AC32" s="626"/>
      <c r="AD32" s="627">
        <v>151</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97.5</v>
      </c>
      <c r="BH32" s="691"/>
      <c r="BI32" s="691"/>
      <c r="BJ32" s="691"/>
      <c r="BK32" s="691"/>
      <c r="BL32" s="691"/>
      <c r="BM32" s="692">
        <v>88.8</v>
      </c>
      <c r="BN32" s="691"/>
      <c r="BO32" s="691"/>
      <c r="BP32" s="691"/>
      <c r="BQ32" s="693"/>
      <c r="BR32" s="690">
        <v>97.1</v>
      </c>
      <c r="BS32" s="691"/>
      <c r="BT32" s="691"/>
      <c r="BU32" s="691"/>
      <c r="BV32" s="691"/>
      <c r="BW32" s="691"/>
      <c r="BX32" s="692">
        <v>88.1</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265613</v>
      </c>
      <c r="S33" s="624"/>
      <c r="T33" s="624"/>
      <c r="U33" s="624"/>
      <c r="V33" s="624"/>
      <c r="W33" s="624"/>
      <c r="X33" s="624"/>
      <c r="Y33" s="625"/>
      <c r="Z33" s="626">
        <v>4.8</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2258718</v>
      </c>
      <c r="CS33" s="655"/>
      <c r="CT33" s="655"/>
      <c r="CU33" s="655"/>
      <c r="CV33" s="655"/>
      <c r="CW33" s="655"/>
      <c r="CX33" s="655"/>
      <c r="CY33" s="656"/>
      <c r="CZ33" s="657">
        <v>43.5</v>
      </c>
      <c r="DA33" s="658"/>
      <c r="DB33" s="658"/>
      <c r="DC33" s="659"/>
      <c r="DD33" s="632">
        <v>1902870</v>
      </c>
      <c r="DE33" s="655"/>
      <c r="DF33" s="655"/>
      <c r="DG33" s="655"/>
      <c r="DH33" s="655"/>
      <c r="DI33" s="655"/>
      <c r="DJ33" s="655"/>
      <c r="DK33" s="656"/>
      <c r="DL33" s="632">
        <v>1607900</v>
      </c>
      <c r="DM33" s="655"/>
      <c r="DN33" s="655"/>
      <c r="DO33" s="655"/>
      <c r="DP33" s="655"/>
      <c r="DQ33" s="655"/>
      <c r="DR33" s="655"/>
      <c r="DS33" s="655"/>
      <c r="DT33" s="655"/>
      <c r="DU33" s="655"/>
      <c r="DV33" s="656"/>
      <c r="DW33" s="628">
        <v>47.9</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820573</v>
      </c>
      <c r="CS34" s="624"/>
      <c r="CT34" s="624"/>
      <c r="CU34" s="624"/>
      <c r="CV34" s="624"/>
      <c r="CW34" s="624"/>
      <c r="CX34" s="624"/>
      <c r="CY34" s="625"/>
      <c r="CZ34" s="657">
        <v>15.8</v>
      </c>
      <c r="DA34" s="658"/>
      <c r="DB34" s="658"/>
      <c r="DC34" s="659"/>
      <c r="DD34" s="632">
        <v>649088</v>
      </c>
      <c r="DE34" s="624"/>
      <c r="DF34" s="624"/>
      <c r="DG34" s="624"/>
      <c r="DH34" s="624"/>
      <c r="DI34" s="624"/>
      <c r="DJ34" s="624"/>
      <c r="DK34" s="625"/>
      <c r="DL34" s="632">
        <v>578108</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206413</v>
      </c>
      <c r="S35" s="624"/>
      <c r="T35" s="624"/>
      <c r="U35" s="624"/>
      <c r="V35" s="624"/>
      <c r="W35" s="624"/>
      <c r="X35" s="624"/>
      <c r="Y35" s="625"/>
      <c r="Z35" s="626">
        <v>3.7</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555289</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61457</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86337</v>
      </c>
      <c r="CS35" s="655"/>
      <c r="CT35" s="655"/>
      <c r="CU35" s="655"/>
      <c r="CV35" s="655"/>
      <c r="CW35" s="655"/>
      <c r="CX35" s="655"/>
      <c r="CY35" s="656"/>
      <c r="CZ35" s="657">
        <v>1.7</v>
      </c>
      <c r="DA35" s="658"/>
      <c r="DB35" s="658"/>
      <c r="DC35" s="659"/>
      <c r="DD35" s="632">
        <v>59951</v>
      </c>
      <c r="DE35" s="655"/>
      <c r="DF35" s="655"/>
      <c r="DG35" s="655"/>
      <c r="DH35" s="655"/>
      <c r="DI35" s="655"/>
      <c r="DJ35" s="655"/>
      <c r="DK35" s="656"/>
      <c r="DL35" s="632">
        <v>59787</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5554657</v>
      </c>
      <c r="S36" s="696"/>
      <c r="T36" s="696"/>
      <c r="U36" s="696"/>
      <c r="V36" s="696"/>
      <c r="W36" s="696"/>
      <c r="X36" s="696"/>
      <c r="Y36" s="697"/>
      <c r="Z36" s="698">
        <v>100</v>
      </c>
      <c r="AA36" s="698"/>
      <c r="AB36" s="698"/>
      <c r="AC36" s="698"/>
      <c r="AD36" s="699">
        <v>3150436</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24007</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39740</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622694</v>
      </c>
      <c r="CS36" s="624"/>
      <c r="CT36" s="624"/>
      <c r="CU36" s="624"/>
      <c r="CV36" s="624"/>
      <c r="CW36" s="624"/>
      <c r="CX36" s="624"/>
      <c r="CY36" s="625"/>
      <c r="CZ36" s="657">
        <v>12</v>
      </c>
      <c r="DA36" s="658"/>
      <c r="DB36" s="658"/>
      <c r="DC36" s="659"/>
      <c r="DD36" s="632">
        <v>571591</v>
      </c>
      <c r="DE36" s="624"/>
      <c r="DF36" s="624"/>
      <c r="DG36" s="624"/>
      <c r="DH36" s="624"/>
      <c r="DI36" s="624"/>
      <c r="DJ36" s="624"/>
      <c r="DK36" s="625"/>
      <c r="DL36" s="632">
        <v>519765</v>
      </c>
      <c r="DM36" s="624"/>
      <c r="DN36" s="624"/>
      <c r="DO36" s="624"/>
      <c r="DP36" s="624"/>
      <c r="DQ36" s="624"/>
      <c r="DR36" s="624"/>
      <c r="DS36" s="624"/>
      <c r="DT36" s="624"/>
      <c r="DU36" s="624"/>
      <c r="DV36" s="625"/>
      <c r="DW36" s="628">
        <v>15.5</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880</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1801</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441509</v>
      </c>
      <c r="CS37" s="655"/>
      <c r="CT37" s="655"/>
      <c r="CU37" s="655"/>
      <c r="CV37" s="655"/>
      <c r="CW37" s="655"/>
      <c r="CX37" s="655"/>
      <c r="CY37" s="656"/>
      <c r="CZ37" s="657">
        <v>8.5</v>
      </c>
      <c r="DA37" s="658"/>
      <c r="DB37" s="658"/>
      <c r="DC37" s="659"/>
      <c r="DD37" s="632">
        <v>425009</v>
      </c>
      <c r="DE37" s="655"/>
      <c r="DF37" s="655"/>
      <c r="DG37" s="655"/>
      <c r="DH37" s="655"/>
      <c r="DI37" s="655"/>
      <c r="DJ37" s="655"/>
      <c r="DK37" s="656"/>
      <c r="DL37" s="632">
        <v>406883</v>
      </c>
      <c r="DM37" s="655"/>
      <c r="DN37" s="655"/>
      <c r="DO37" s="655"/>
      <c r="DP37" s="655"/>
      <c r="DQ37" s="655"/>
      <c r="DR37" s="655"/>
      <c r="DS37" s="655"/>
      <c r="DT37" s="655"/>
      <c r="DU37" s="655"/>
      <c r="DV37" s="656"/>
      <c r="DW37" s="628">
        <v>12.1</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t="s">
        <v>107</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3115</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554409</v>
      </c>
      <c r="CS38" s="624"/>
      <c r="CT38" s="624"/>
      <c r="CU38" s="624"/>
      <c r="CV38" s="624"/>
      <c r="CW38" s="624"/>
      <c r="CX38" s="624"/>
      <c r="CY38" s="625"/>
      <c r="CZ38" s="657">
        <v>10.7</v>
      </c>
      <c r="DA38" s="658"/>
      <c r="DB38" s="658"/>
      <c r="DC38" s="659"/>
      <c r="DD38" s="632">
        <v>450240</v>
      </c>
      <c r="DE38" s="624"/>
      <c r="DF38" s="624"/>
      <c r="DG38" s="624"/>
      <c r="DH38" s="624"/>
      <c r="DI38" s="624"/>
      <c r="DJ38" s="624"/>
      <c r="DK38" s="625"/>
      <c r="DL38" s="632">
        <v>450240</v>
      </c>
      <c r="DM38" s="624"/>
      <c r="DN38" s="624"/>
      <c r="DO38" s="624"/>
      <c r="DP38" s="624"/>
      <c r="DQ38" s="624"/>
      <c r="DR38" s="624"/>
      <c r="DS38" s="624"/>
      <c r="DT38" s="624"/>
      <c r="DU38" s="624"/>
      <c r="DV38" s="625"/>
      <c r="DW38" s="628">
        <v>13.4</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84</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174705</v>
      </c>
      <c r="CS39" s="655"/>
      <c r="CT39" s="655"/>
      <c r="CU39" s="655"/>
      <c r="CV39" s="655"/>
      <c r="CW39" s="655"/>
      <c r="CX39" s="655"/>
      <c r="CY39" s="656"/>
      <c r="CZ39" s="657">
        <v>3.4</v>
      </c>
      <c r="DA39" s="658"/>
      <c r="DB39" s="658"/>
      <c r="DC39" s="659"/>
      <c r="DD39" s="632">
        <v>172000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125392</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136</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t="s">
        <v>107</v>
      </c>
      <c r="CS40" s="624"/>
      <c r="CT40" s="624"/>
      <c r="CU40" s="624"/>
      <c r="CV40" s="624"/>
      <c r="CW40" s="624"/>
      <c r="CX40" s="624"/>
      <c r="CY40" s="625"/>
      <c r="CZ40" s="657" t="s">
        <v>107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405010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336</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958702</v>
      </c>
      <c r="CS42" s="624"/>
      <c r="CT42" s="624"/>
      <c r="CU42" s="624"/>
      <c r="CV42" s="624"/>
      <c r="CW42" s="624"/>
      <c r="CX42" s="624"/>
      <c r="CY42" s="625"/>
      <c r="CZ42" s="657">
        <v>18.5</v>
      </c>
      <c r="DA42" s="706"/>
      <c r="DB42" s="706"/>
      <c r="DC42" s="707"/>
      <c r="DD42" s="632">
        <v>331409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18713</v>
      </c>
      <c r="CS43" s="655"/>
      <c r="CT43" s="655"/>
      <c r="CU43" s="655"/>
      <c r="CV43" s="655"/>
      <c r="CW43" s="655"/>
      <c r="CX43" s="655"/>
      <c r="CY43" s="656"/>
      <c r="CZ43" s="657">
        <v>0.4</v>
      </c>
      <c r="DA43" s="658"/>
      <c r="DB43" s="658"/>
      <c r="DC43" s="659"/>
      <c r="DD43" s="632">
        <v>18713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923228</v>
      </c>
      <c r="CS44" s="624"/>
      <c r="CT44" s="624"/>
      <c r="CU44" s="624"/>
      <c r="CV44" s="624"/>
      <c r="CW44" s="624"/>
      <c r="CX44" s="624"/>
      <c r="CY44" s="625"/>
      <c r="CZ44" s="657">
        <v>17.8</v>
      </c>
      <c r="DA44" s="706"/>
      <c r="DB44" s="706"/>
      <c r="DC44" s="707"/>
      <c r="DD44" s="632">
        <v>331409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485338</v>
      </c>
      <c r="CS45" s="655"/>
      <c r="CT45" s="655"/>
      <c r="CU45" s="655"/>
      <c r="CV45" s="655"/>
      <c r="CW45" s="655"/>
      <c r="CX45" s="655"/>
      <c r="CY45" s="656"/>
      <c r="CZ45" s="657">
        <v>9.3000000000000007</v>
      </c>
      <c r="DA45" s="658"/>
      <c r="DB45" s="658"/>
      <c r="DC45" s="659"/>
      <c r="DD45" s="632">
        <v>19853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384408</v>
      </c>
      <c r="CS46" s="624"/>
      <c r="CT46" s="624"/>
      <c r="CU46" s="624"/>
      <c r="CV46" s="624"/>
      <c r="CW46" s="624"/>
      <c r="CX46" s="624"/>
      <c r="CY46" s="625"/>
      <c r="CZ46" s="657">
        <v>7.4</v>
      </c>
      <c r="DA46" s="706"/>
      <c r="DB46" s="706"/>
      <c r="DC46" s="707"/>
      <c r="DD46" s="632">
        <v>286974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35474</v>
      </c>
      <c r="CS47" s="655"/>
      <c r="CT47" s="655"/>
      <c r="CU47" s="655"/>
      <c r="CV47" s="655"/>
      <c r="CW47" s="655"/>
      <c r="CX47" s="655"/>
      <c r="CY47" s="656"/>
      <c r="CZ47" s="657">
        <v>0.7</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5194271</v>
      </c>
      <c r="CS49" s="691"/>
      <c r="CT49" s="691"/>
      <c r="CU49" s="691"/>
      <c r="CV49" s="691"/>
      <c r="CW49" s="691"/>
      <c r="CX49" s="691"/>
      <c r="CY49" s="718"/>
      <c r="CZ49" s="719">
        <v>100</v>
      </c>
      <c r="DA49" s="720"/>
      <c r="DB49" s="720"/>
      <c r="DC49" s="721"/>
      <c r="DD49" s="722">
        <v>3592175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5523</v>
      </c>
      <c r="R7" s="753"/>
      <c r="S7" s="753"/>
      <c r="T7" s="753"/>
      <c r="U7" s="753"/>
      <c r="V7" s="753">
        <v>5173</v>
      </c>
      <c r="W7" s="753"/>
      <c r="X7" s="753"/>
      <c r="Y7" s="753"/>
      <c r="Z7" s="753"/>
      <c r="AA7" s="753">
        <v>350</v>
      </c>
      <c r="AB7" s="753"/>
      <c r="AC7" s="753"/>
      <c r="AD7" s="753"/>
      <c r="AE7" s="754"/>
      <c r="AF7" s="755">
        <v>210</v>
      </c>
      <c r="AG7" s="756"/>
      <c r="AH7" s="756"/>
      <c r="AI7" s="756"/>
      <c r="AJ7" s="757"/>
      <c r="AK7" s="792" t="s">
        <v>555</v>
      </c>
      <c r="AL7" s="793"/>
      <c r="AM7" s="793"/>
      <c r="AN7" s="793"/>
      <c r="AO7" s="793"/>
      <c r="AP7" s="793">
        <v>3811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558</v>
      </c>
      <c r="BS7" s="796" t="s">
        <v>559</v>
      </c>
      <c r="BT7" s="797"/>
      <c r="BU7" s="797"/>
      <c r="BV7" s="797"/>
      <c r="BW7" s="797"/>
      <c r="BX7" s="797"/>
      <c r="BY7" s="797"/>
      <c r="BZ7" s="797"/>
      <c r="CA7" s="797"/>
      <c r="CB7" s="797"/>
      <c r="CC7" s="797"/>
      <c r="CD7" s="797"/>
      <c r="CE7" s="797"/>
      <c r="CF7" s="797"/>
      <c r="CG7" s="798"/>
      <c r="CH7" s="789">
        <v>0</v>
      </c>
      <c r="CI7" s="790"/>
      <c r="CJ7" s="790"/>
      <c r="CK7" s="790"/>
      <c r="CL7" s="791"/>
      <c r="CM7" s="789">
        <v>4</v>
      </c>
      <c r="CN7" s="790"/>
      <c r="CO7" s="790"/>
      <c r="CP7" s="790"/>
      <c r="CQ7" s="791"/>
      <c r="CR7" s="789">
        <v>1</v>
      </c>
      <c r="CS7" s="790"/>
      <c r="CT7" s="790"/>
      <c r="CU7" s="790"/>
      <c r="CV7" s="791"/>
      <c r="CW7" s="789" t="s">
        <v>485</v>
      </c>
      <c r="CX7" s="790"/>
      <c r="CY7" s="790"/>
      <c r="CZ7" s="790"/>
      <c r="DA7" s="791"/>
      <c r="DB7" s="789" t="s">
        <v>485</v>
      </c>
      <c r="DC7" s="790"/>
      <c r="DD7" s="790"/>
      <c r="DE7" s="790"/>
      <c r="DF7" s="791"/>
      <c r="DG7" s="789" t="s">
        <v>485</v>
      </c>
      <c r="DH7" s="790"/>
      <c r="DI7" s="790"/>
      <c r="DJ7" s="790"/>
      <c r="DK7" s="791"/>
      <c r="DL7" s="789" t="s">
        <v>485</v>
      </c>
      <c r="DM7" s="790"/>
      <c r="DN7" s="790"/>
      <c r="DO7" s="790"/>
      <c r="DP7" s="791"/>
      <c r="DQ7" s="789" t="s">
        <v>485</v>
      </c>
      <c r="DR7" s="790"/>
      <c r="DS7" s="790"/>
      <c r="DT7" s="790"/>
      <c r="DU7" s="791"/>
      <c r="DV7" s="770"/>
      <c r="DW7" s="771"/>
      <c r="DX7" s="771"/>
      <c r="DY7" s="771"/>
      <c r="DZ7" s="772"/>
      <c r="EA7" s="205"/>
    </row>
    <row r="8" spans="1:131" s="206" customFormat="1" ht="26.25" customHeight="1" x14ac:dyDescent="0.15">
      <c r="A8" s="212">
        <v>2</v>
      </c>
      <c r="B8" s="773" t="s">
        <v>359</v>
      </c>
      <c r="C8" s="774"/>
      <c r="D8" s="774"/>
      <c r="E8" s="774"/>
      <c r="F8" s="774"/>
      <c r="G8" s="774"/>
      <c r="H8" s="774"/>
      <c r="I8" s="774"/>
      <c r="J8" s="774"/>
      <c r="K8" s="774"/>
      <c r="L8" s="774"/>
      <c r="M8" s="774"/>
      <c r="N8" s="774"/>
      <c r="O8" s="774"/>
      <c r="P8" s="775"/>
      <c r="Q8" s="776">
        <v>32</v>
      </c>
      <c r="R8" s="777"/>
      <c r="S8" s="777"/>
      <c r="T8" s="777"/>
      <c r="U8" s="777"/>
      <c r="V8" s="777">
        <v>21</v>
      </c>
      <c r="W8" s="777"/>
      <c r="X8" s="777"/>
      <c r="Y8" s="777"/>
      <c r="Z8" s="777"/>
      <c r="AA8" s="777">
        <v>11</v>
      </c>
      <c r="AB8" s="777"/>
      <c r="AC8" s="777"/>
      <c r="AD8" s="777"/>
      <c r="AE8" s="778"/>
      <c r="AF8" s="779">
        <v>11</v>
      </c>
      <c r="AG8" s="780"/>
      <c r="AH8" s="780"/>
      <c r="AI8" s="780"/>
      <c r="AJ8" s="781"/>
      <c r="AK8" s="782" t="s">
        <v>555</v>
      </c>
      <c r="AL8" s="783"/>
      <c r="AM8" s="783"/>
      <c r="AN8" s="783"/>
      <c r="AO8" s="783"/>
      <c r="AP8" s="783">
        <v>20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5555</v>
      </c>
      <c r="R23" s="812"/>
      <c r="S23" s="812"/>
      <c r="T23" s="812"/>
      <c r="U23" s="812"/>
      <c r="V23" s="812">
        <v>5194</v>
      </c>
      <c r="W23" s="812"/>
      <c r="X23" s="812"/>
      <c r="Y23" s="812"/>
      <c r="Z23" s="812"/>
      <c r="AA23" s="812">
        <v>361</v>
      </c>
      <c r="AB23" s="812"/>
      <c r="AC23" s="812"/>
      <c r="AD23" s="812"/>
      <c r="AE23" s="813"/>
      <c r="AF23" s="814">
        <v>221</v>
      </c>
      <c r="AG23" s="812"/>
      <c r="AH23" s="812"/>
      <c r="AI23" s="812"/>
      <c r="AJ23" s="815"/>
      <c r="AK23" s="816"/>
      <c r="AL23" s="817"/>
      <c r="AM23" s="817"/>
      <c r="AN23" s="817"/>
      <c r="AO23" s="817"/>
      <c r="AP23" s="812">
        <v>3831</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1815</v>
      </c>
      <c r="R28" s="841"/>
      <c r="S28" s="841"/>
      <c r="T28" s="841"/>
      <c r="U28" s="841"/>
      <c r="V28" s="841">
        <v>1754</v>
      </c>
      <c r="W28" s="841"/>
      <c r="X28" s="841"/>
      <c r="Y28" s="841"/>
      <c r="Z28" s="841"/>
      <c r="AA28" s="841">
        <v>61</v>
      </c>
      <c r="AB28" s="841"/>
      <c r="AC28" s="841"/>
      <c r="AD28" s="841"/>
      <c r="AE28" s="842"/>
      <c r="AF28" s="843">
        <v>62</v>
      </c>
      <c r="AG28" s="841"/>
      <c r="AH28" s="841"/>
      <c r="AI28" s="841"/>
      <c r="AJ28" s="844"/>
      <c r="AK28" s="845">
        <v>115</v>
      </c>
      <c r="AL28" s="836"/>
      <c r="AM28" s="836"/>
      <c r="AN28" s="836"/>
      <c r="AO28" s="836"/>
      <c r="AP28" s="836" t="s">
        <v>556</v>
      </c>
      <c r="AQ28" s="836"/>
      <c r="AR28" s="836"/>
      <c r="AS28" s="836"/>
      <c r="AT28" s="836"/>
      <c r="AU28" s="836" t="s">
        <v>556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1411</v>
      </c>
      <c r="R29" s="777"/>
      <c r="S29" s="777"/>
      <c r="T29" s="777"/>
      <c r="U29" s="777"/>
      <c r="V29" s="777">
        <v>1307</v>
      </c>
      <c r="W29" s="777"/>
      <c r="X29" s="777"/>
      <c r="Y29" s="777"/>
      <c r="Z29" s="777"/>
      <c r="AA29" s="777">
        <v>104</v>
      </c>
      <c r="AB29" s="777"/>
      <c r="AC29" s="777"/>
      <c r="AD29" s="777"/>
      <c r="AE29" s="778"/>
      <c r="AF29" s="779">
        <v>104</v>
      </c>
      <c r="AG29" s="780"/>
      <c r="AH29" s="780"/>
      <c r="AI29" s="780"/>
      <c r="AJ29" s="781"/>
      <c r="AK29" s="848">
        <v>193</v>
      </c>
      <c r="AL29" s="849"/>
      <c r="AM29" s="849"/>
      <c r="AN29" s="849"/>
      <c r="AO29" s="849"/>
      <c r="AP29" s="849" t="s">
        <v>556</v>
      </c>
      <c r="AQ29" s="849"/>
      <c r="AR29" s="849"/>
      <c r="AS29" s="849"/>
      <c r="AT29" s="849"/>
      <c r="AU29" s="849" t="s">
        <v>556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143</v>
      </c>
      <c r="R30" s="777"/>
      <c r="S30" s="777"/>
      <c r="T30" s="777"/>
      <c r="U30" s="777"/>
      <c r="V30" s="777">
        <v>140</v>
      </c>
      <c r="W30" s="777"/>
      <c r="X30" s="777"/>
      <c r="Y30" s="777"/>
      <c r="Z30" s="777"/>
      <c r="AA30" s="777">
        <v>3</v>
      </c>
      <c r="AB30" s="777"/>
      <c r="AC30" s="777"/>
      <c r="AD30" s="777"/>
      <c r="AE30" s="778"/>
      <c r="AF30" s="779">
        <v>3</v>
      </c>
      <c r="AG30" s="780"/>
      <c r="AH30" s="780"/>
      <c r="AI30" s="780"/>
      <c r="AJ30" s="781"/>
      <c r="AK30" s="848">
        <v>46</v>
      </c>
      <c r="AL30" s="849"/>
      <c r="AM30" s="849"/>
      <c r="AN30" s="849"/>
      <c r="AO30" s="849"/>
      <c r="AP30" s="849" t="s">
        <v>556</v>
      </c>
      <c r="AQ30" s="849"/>
      <c r="AR30" s="849"/>
      <c r="AS30" s="849"/>
      <c r="AT30" s="849"/>
      <c r="AU30" s="849" t="s">
        <v>556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213</v>
      </c>
      <c r="R31" s="777"/>
      <c r="S31" s="777"/>
      <c r="T31" s="777"/>
      <c r="U31" s="777"/>
      <c r="V31" s="777">
        <v>189</v>
      </c>
      <c r="W31" s="777"/>
      <c r="X31" s="777"/>
      <c r="Y31" s="777"/>
      <c r="Z31" s="777"/>
      <c r="AA31" s="777">
        <v>24</v>
      </c>
      <c r="AB31" s="777"/>
      <c r="AC31" s="777"/>
      <c r="AD31" s="777"/>
      <c r="AE31" s="778"/>
      <c r="AF31" s="779">
        <v>280</v>
      </c>
      <c r="AG31" s="780"/>
      <c r="AH31" s="780"/>
      <c r="AI31" s="780"/>
      <c r="AJ31" s="781"/>
      <c r="AK31" s="848">
        <v>1</v>
      </c>
      <c r="AL31" s="849"/>
      <c r="AM31" s="849"/>
      <c r="AN31" s="849"/>
      <c r="AO31" s="849"/>
      <c r="AP31" s="849">
        <v>633</v>
      </c>
      <c r="AQ31" s="849"/>
      <c r="AR31" s="849"/>
      <c r="AS31" s="849"/>
      <c r="AT31" s="849"/>
      <c r="AU31" s="849">
        <v>6</v>
      </c>
      <c r="AV31" s="849"/>
      <c r="AW31" s="849"/>
      <c r="AX31" s="849"/>
      <c r="AY31" s="849"/>
      <c r="AZ31" s="850" t="s">
        <v>556</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37</v>
      </c>
      <c r="R32" s="777"/>
      <c r="S32" s="777"/>
      <c r="T32" s="777"/>
      <c r="U32" s="777"/>
      <c r="V32" s="777">
        <v>35</v>
      </c>
      <c r="W32" s="777"/>
      <c r="X32" s="777"/>
      <c r="Y32" s="777"/>
      <c r="Z32" s="777"/>
      <c r="AA32" s="777">
        <v>2</v>
      </c>
      <c r="AB32" s="777"/>
      <c r="AC32" s="777"/>
      <c r="AD32" s="777"/>
      <c r="AE32" s="778"/>
      <c r="AF32" s="779">
        <v>2</v>
      </c>
      <c r="AG32" s="780"/>
      <c r="AH32" s="780"/>
      <c r="AI32" s="780"/>
      <c r="AJ32" s="781"/>
      <c r="AK32" s="848">
        <v>24</v>
      </c>
      <c r="AL32" s="849"/>
      <c r="AM32" s="849"/>
      <c r="AN32" s="849"/>
      <c r="AO32" s="849"/>
      <c r="AP32" s="849">
        <v>280</v>
      </c>
      <c r="AQ32" s="849"/>
      <c r="AR32" s="849"/>
      <c r="AS32" s="849"/>
      <c r="AT32" s="849"/>
      <c r="AU32" s="849">
        <v>280</v>
      </c>
      <c r="AV32" s="849"/>
      <c r="AW32" s="849"/>
      <c r="AX32" s="849"/>
      <c r="AY32" s="849"/>
      <c r="AZ32" s="850" t="s">
        <v>557</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451</v>
      </c>
      <c r="AG63" s="860"/>
      <c r="AH63" s="860"/>
      <c r="AI63" s="860"/>
      <c r="AJ63" s="861"/>
      <c r="AK63" s="862"/>
      <c r="AL63" s="857"/>
      <c r="AM63" s="857"/>
      <c r="AN63" s="857"/>
      <c r="AO63" s="857"/>
      <c r="AP63" s="860">
        <v>913</v>
      </c>
      <c r="AQ63" s="860"/>
      <c r="AR63" s="860"/>
      <c r="AS63" s="860"/>
      <c r="AT63" s="860"/>
      <c r="AU63" s="860">
        <v>286</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2</v>
      </c>
      <c r="R68" s="884"/>
      <c r="S68" s="884"/>
      <c r="T68" s="884"/>
      <c r="U68" s="884"/>
      <c r="V68" s="884">
        <v>1</v>
      </c>
      <c r="W68" s="884"/>
      <c r="X68" s="884"/>
      <c r="Y68" s="884"/>
      <c r="Z68" s="884"/>
      <c r="AA68" s="884">
        <v>1</v>
      </c>
      <c r="AB68" s="884"/>
      <c r="AC68" s="884"/>
      <c r="AD68" s="884"/>
      <c r="AE68" s="884"/>
      <c r="AF68" s="884">
        <v>1</v>
      </c>
      <c r="AG68" s="884"/>
      <c r="AH68" s="884"/>
      <c r="AI68" s="884"/>
      <c r="AJ68" s="884"/>
      <c r="AK68" s="884" t="s">
        <v>551</v>
      </c>
      <c r="AL68" s="884"/>
      <c r="AM68" s="884"/>
      <c r="AN68" s="884"/>
      <c r="AO68" s="884"/>
      <c r="AP68" s="884" t="s">
        <v>551</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6212</v>
      </c>
      <c r="R69" s="849"/>
      <c r="S69" s="849"/>
      <c r="T69" s="849"/>
      <c r="U69" s="849"/>
      <c r="V69" s="849">
        <v>6205</v>
      </c>
      <c r="W69" s="849"/>
      <c r="X69" s="849"/>
      <c r="Y69" s="849"/>
      <c r="Z69" s="849"/>
      <c r="AA69" s="849">
        <v>7</v>
      </c>
      <c r="AB69" s="849"/>
      <c r="AC69" s="849"/>
      <c r="AD69" s="849"/>
      <c r="AE69" s="849"/>
      <c r="AF69" s="849">
        <v>7</v>
      </c>
      <c r="AG69" s="849"/>
      <c r="AH69" s="849"/>
      <c r="AI69" s="849"/>
      <c r="AJ69" s="849"/>
      <c r="AK69" s="849">
        <v>214</v>
      </c>
      <c r="AL69" s="849"/>
      <c r="AM69" s="849"/>
      <c r="AN69" s="849"/>
      <c r="AO69" s="849"/>
      <c r="AP69" s="849" t="s">
        <v>551</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120</v>
      </c>
      <c r="R70" s="849"/>
      <c r="S70" s="849"/>
      <c r="T70" s="849"/>
      <c r="U70" s="849"/>
      <c r="V70" s="849">
        <v>66</v>
      </c>
      <c r="W70" s="849"/>
      <c r="X70" s="849"/>
      <c r="Y70" s="849"/>
      <c r="Z70" s="849"/>
      <c r="AA70" s="849">
        <v>54</v>
      </c>
      <c r="AB70" s="849"/>
      <c r="AC70" s="849"/>
      <c r="AD70" s="849"/>
      <c r="AE70" s="849"/>
      <c r="AF70" s="849">
        <v>54</v>
      </c>
      <c r="AG70" s="849"/>
      <c r="AH70" s="849"/>
      <c r="AI70" s="849"/>
      <c r="AJ70" s="849"/>
      <c r="AK70" s="849" t="s">
        <v>551</v>
      </c>
      <c r="AL70" s="849"/>
      <c r="AM70" s="849"/>
      <c r="AN70" s="849"/>
      <c r="AO70" s="849"/>
      <c r="AP70" s="849" t="s">
        <v>553</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25</v>
      </c>
      <c r="R71" s="849"/>
      <c r="S71" s="849"/>
      <c r="T71" s="849"/>
      <c r="U71" s="849"/>
      <c r="V71" s="849">
        <v>24</v>
      </c>
      <c r="W71" s="849"/>
      <c r="X71" s="849"/>
      <c r="Y71" s="849"/>
      <c r="Z71" s="849"/>
      <c r="AA71" s="849">
        <v>1</v>
      </c>
      <c r="AB71" s="849"/>
      <c r="AC71" s="849"/>
      <c r="AD71" s="849"/>
      <c r="AE71" s="849"/>
      <c r="AF71" s="849">
        <v>1</v>
      </c>
      <c r="AG71" s="849"/>
      <c r="AH71" s="849"/>
      <c r="AI71" s="849"/>
      <c r="AJ71" s="849"/>
      <c r="AK71" s="849">
        <v>2</v>
      </c>
      <c r="AL71" s="849"/>
      <c r="AM71" s="849"/>
      <c r="AN71" s="849"/>
      <c r="AO71" s="849"/>
      <c r="AP71" s="849" t="s">
        <v>552</v>
      </c>
      <c r="AQ71" s="849"/>
      <c r="AR71" s="849"/>
      <c r="AS71" s="849"/>
      <c r="AT71" s="849"/>
      <c r="AU71" s="849" t="s">
        <v>554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246</v>
      </c>
      <c r="R72" s="849"/>
      <c r="S72" s="849"/>
      <c r="T72" s="849"/>
      <c r="U72" s="849"/>
      <c r="V72" s="849">
        <v>230</v>
      </c>
      <c r="W72" s="849"/>
      <c r="X72" s="849"/>
      <c r="Y72" s="849"/>
      <c r="Z72" s="849"/>
      <c r="AA72" s="849">
        <v>16</v>
      </c>
      <c r="AB72" s="849"/>
      <c r="AC72" s="849"/>
      <c r="AD72" s="849"/>
      <c r="AE72" s="849"/>
      <c r="AF72" s="849">
        <v>16</v>
      </c>
      <c r="AG72" s="849"/>
      <c r="AH72" s="849"/>
      <c r="AI72" s="849"/>
      <c r="AJ72" s="849"/>
      <c r="AK72" s="849" t="s">
        <v>552</v>
      </c>
      <c r="AL72" s="849"/>
      <c r="AM72" s="849"/>
      <c r="AN72" s="849"/>
      <c r="AO72" s="849"/>
      <c r="AP72" s="849" t="s">
        <v>552</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2186</v>
      </c>
      <c r="R73" s="849"/>
      <c r="S73" s="849"/>
      <c r="T73" s="849"/>
      <c r="U73" s="849"/>
      <c r="V73" s="849">
        <v>2123</v>
      </c>
      <c r="W73" s="849"/>
      <c r="X73" s="849"/>
      <c r="Y73" s="849"/>
      <c r="Z73" s="849"/>
      <c r="AA73" s="849">
        <v>63</v>
      </c>
      <c r="AB73" s="849"/>
      <c r="AC73" s="849"/>
      <c r="AD73" s="849"/>
      <c r="AE73" s="849"/>
      <c r="AF73" s="849">
        <v>63</v>
      </c>
      <c r="AG73" s="849"/>
      <c r="AH73" s="849"/>
      <c r="AI73" s="849"/>
      <c r="AJ73" s="849"/>
      <c r="AK73" s="849">
        <v>5</v>
      </c>
      <c r="AL73" s="849"/>
      <c r="AM73" s="849"/>
      <c r="AN73" s="849"/>
      <c r="AO73" s="849"/>
      <c r="AP73" s="849">
        <v>2414</v>
      </c>
      <c r="AQ73" s="849"/>
      <c r="AR73" s="849"/>
      <c r="AS73" s="849"/>
      <c r="AT73" s="849"/>
      <c r="AU73" s="849">
        <v>273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412</v>
      </c>
      <c r="R74" s="849"/>
      <c r="S74" s="849"/>
      <c r="T74" s="849"/>
      <c r="U74" s="849"/>
      <c r="V74" s="849">
        <v>383</v>
      </c>
      <c r="W74" s="849"/>
      <c r="X74" s="849"/>
      <c r="Y74" s="849"/>
      <c r="Z74" s="849"/>
      <c r="AA74" s="849">
        <v>29</v>
      </c>
      <c r="AB74" s="849"/>
      <c r="AC74" s="849"/>
      <c r="AD74" s="849"/>
      <c r="AE74" s="849"/>
      <c r="AF74" s="849">
        <v>29</v>
      </c>
      <c r="AG74" s="849"/>
      <c r="AH74" s="849"/>
      <c r="AI74" s="849"/>
      <c r="AJ74" s="849"/>
      <c r="AK74" s="849">
        <v>20</v>
      </c>
      <c r="AL74" s="849"/>
      <c r="AM74" s="849"/>
      <c r="AN74" s="849"/>
      <c r="AO74" s="849"/>
      <c r="AP74" s="849">
        <v>52</v>
      </c>
      <c r="AQ74" s="849"/>
      <c r="AR74" s="849"/>
      <c r="AS74" s="849"/>
      <c r="AT74" s="849"/>
      <c r="AU74" s="849">
        <v>25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7">
        <v>904</v>
      </c>
      <c r="R75" s="898"/>
      <c r="S75" s="898"/>
      <c r="T75" s="898"/>
      <c r="U75" s="848"/>
      <c r="V75" s="899">
        <v>889</v>
      </c>
      <c r="W75" s="898"/>
      <c r="X75" s="898"/>
      <c r="Y75" s="898"/>
      <c r="Z75" s="848"/>
      <c r="AA75" s="899">
        <v>15</v>
      </c>
      <c r="AB75" s="898"/>
      <c r="AC75" s="898"/>
      <c r="AD75" s="898"/>
      <c r="AE75" s="848"/>
      <c r="AF75" s="899">
        <v>15</v>
      </c>
      <c r="AG75" s="898"/>
      <c r="AH75" s="898"/>
      <c r="AI75" s="898"/>
      <c r="AJ75" s="848"/>
      <c r="AK75" s="899">
        <v>7</v>
      </c>
      <c r="AL75" s="898"/>
      <c r="AM75" s="898"/>
      <c r="AN75" s="898"/>
      <c r="AO75" s="848"/>
      <c r="AP75" s="899" t="s">
        <v>551</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7">
        <v>125564</v>
      </c>
      <c r="R76" s="898"/>
      <c r="S76" s="898"/>
      <c r="T76" s="898"/>
      <c r="U76" s="848"/>
      <c r="V76" s="899">
        <v>119487</v>
      </c>
      <c r="W76" s="898"/>
      <c r="X76" s="898"/>
      <c r="Y76" s="898"/>
      <c r="Z76" s="848"/>
      <c r="AA76" s="899">
        <v>6077</v>
      </c>
      <c r="AB76" s="898"/>
      <c r="AC76" s="898"/>
      <c r="AD76" s="898"/>
      <c r="AE76" s="848"/>
      <c r="AF76" s="899">
        <v>6077</v>
      </c>
      <c r="AG76" s="898"/>
      <c r="AH76" s="898"/>
      <c r="AI76" s="898"/>
      <c r="AJ76" s="848"/>
      <c r="AK76" s="899" t="s">
        <v>552</v>
      </c>
      <c r="AL76" s="898"/>
      <c r="AM76" s="898"/>
      <c r="AN76" s="898"/>
      <c r="AO76" s="848"/>
      <c r="AP76" s="899" t="s">
        <v>551</v>
      </c>
      <c r="AQ76" s="898"/>
      <c r="AR76" s="898"/>
      <c r="AS76" s="898"/>
      <c r="AT76" s="848"/>
      <c r="AU76" s="899" t="s">
        <v>552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6263</v>
      </c>
      <c r="AG88" s="860"/>
      <c r="AH88" s="860"/>
      <c r="AI88" s="860"/>
      <c r="AJ88" s="860"/>
      <c r="AK88" s="857"/>
      <c r="AL88" s="857"/>
      <c r="AM88" s="857"/>
      <c r="AN88" s="857"/>
      <c r="AO88" s="857"/>
      <c r="AP88" s="860">
        <v>2466</v>
      </c>
      <c r="AQ88" s="860"/>
      <c r="AR88" s="860"/>
      <c r="AS88" s="860"/>
      <c r="AT88" s="860"/>
      <c r="AU88" s="860">
        <v>298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v>
      </c>
      <c r="CS102" s="868"/>
      <c r="CT102" s="868"/>
      <c r="CU102" s="868"/>
      <c r="CV102" s="911"/>
      <c r="CW102" s="910" t="s">
        <v>560</v>
      </c>
      <c r="CX102" s="868"/>
      <c r="CY102" s="868"/>
      <c r="CZ102" s="868"/>
      <c r="DA102" s="911"/>
      <c r="DB102" s="910" t="s">
        <v>560</v>
      </c>
      <c r="DC102" s="868"/>
      <c r="DD102" s="868"/>
      <c r="DE102" s="868"/>
      <c r="DF102" s="911"/>
      <c r="DG102" s="910" t="s">
        <v>560</v>
      </c>
      <c r="DH102" s="868"/>
      <c r="DI102" s="868"/>
      <c r="DJ102" s="868"/>
      <c r="DK102" s="911"/>
      <c r="DL102" s="910" t="s">
        <v>560</v>
      </c>
      <c r="DM102" s="868"/>
      <c r="DN102" s="868"/>
      <c r="DO102" s="868"/>
      <c r="DP102" s="911"/>
      <c r="DQ102" s="910" t="s">
        <v>560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281</v>
      </c>
      <c r="AG109" s="913"/>
      <c r="AH109" s="913"/>
      <c r="AI109" s="913"/>
      <c r="AJ109" s="914"/>
      <c r="AK109" s="912" t="s">
        <v>280</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281</v>
      </c>
      <c r="BW109" s="913"/>
      <c r="BX109" s="913"/>
      <c r="BY109" s="913"/>
      <c r="BZ109" s="914"/>
      <c r="CA109" s="912" t="s">
        <v>280</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281</v>
      </c>
      <c r="DM109" s="913"/>
      <c r="DN109" s="913"/>
      <c r="DO109" s="913"/>
      <c r="DP109" s="914"/>
      <c r="DQ109" s="912" t="s">
        <v>280</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414079</v>
      </c>
      <c r="AB110" s="920"/>
      <c r="AC110" s="920"/>
      <c r="AD110" s="920"/>
      <c r="AE110" s="921"/>
      <c r="AF110" s="922">
        <v>421045</v>
      </c>
      <c r="AG110" s="920"/>
      <c r="AH110" s="920"/>
      <c r="AI110" s="920"/>
      <c r="AJ110" s="921"/>
      <c r="AK110" s="922">
        <v>421681</v>
      </c>
      <c r="AL110" s="920"/>
      <c r="AM110" s="920"/>
      <c r="AN110" s="920"/>
      <c r="AO110" s="921"/>
      <c r="AP110" s="923">
        <v>14.2</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4035254</v>
      </c>
      <c r="BR110" s="957"/>
      <c r="BS110" s="957"/>
      <c r="BT110" s="957"/>
      <c r="BU110" s="957"/>
      <c r="BV110" s="957">
        <v>3938182</v>
      </c>
      <c r="BW110" s="957"/>
      <c r="BX110" s="957"/>
      <c r="BY110" s="957"/>
      <c r="BZ110" s="957"/>
      <c r="CA110" s="957">
        <v>3830471</v>
      </c>
      <c r="CB110" s="957"/>
      <c r="CC110" s="957"/>
      <c r="CD110" s="957"/>
      <c r="CE110" s="957"/>
      <c r="CF110" s="971">
        <v>128.9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67581</v>
      </c>
      <c r="BR111" s="950"/>
      <c r="BS111" s="950"/>
      <c r="BT111" s="950"/>
      <c r="BU111" s="950"/>
      <c r="BV111" s="950">
        <v>45864</v>
      </c>
      <c r="BW111" s="950"/>
      <c r="BX111" s="950"/>
      <c r="BY111" s="950"/>
      <c r="BZ111" s="950"/>
      <c r="CA111" s="950">
        <v>52311</v>
      </c>
      <c r="CB111" s="950"/>
      <c r="CC111" s="950"/>
      <c r="CD111" s="950"/>
      <c r="CE111" s="950"/>
      <c r="CF111" s="944">
        <v>1.8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311052</v>
      </c>
      <c r="BR112" s="950"/>
      <c r="BS112" s="950"/>
      <c r="BT112" s="950"/>
      <c r="BU112" s="950"/>
      <c r="BV112" s="950">
        <v>303246</v>
      </c>
      <c r="BW112" s="950"/>
      <c r="BX112" s="950"/>
      <c r="BY112" s="950"/>
      <c r="BZ112" s="950"/>
      <c r="CA112" s="950">
        <v>286145</v>
      </c>
      <c r="CB112" s="950"/>
      <c r="CC112" s="950"/>
      <c r="CD112" s="950"/>
      <c r="CE112" s="950"/>
      <c r="CF112" s="944">
        <v>9.6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5856</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24016</v>
      </c>
      <c r="AB113" s="964"/>
      <c r="AC113" s="964"/>
      <c r="AD113" s="964"/>
      <c r="AE113" s="965"/>
      <c r="AF113" s="966">
        <v>23995</v>
      </c>
      <c r="AG113" s="964"/>
      <c r="AH113" s="964"/>
      <c r="AI113" s="964"/>
      <c r="AJ113" s="965"/>
      <c r="AK113" s="966">
        <v>24020</v>
      </c>
      <c r="AL113" s="964"/>
      <c r="AM113" s="964"/>
      <c r="AN113" s="964"/>
      <c r="AO113" s="965"/>
      <c r="AP113" s="967">
        <v>0.8</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443331</v>
      </c>
      <c r="BR113" s="950"/>
      <c r="BS113" s="950"/>
      <c r="BT113" s="950"/>
      <c r="BU113" s="950"/>
      <c r="BV113" s="950">
        <v>370820</v>
      </c>
      <c r="BW113" s="950"/>
      <c r="BX113" s="950"/>
      <c r="BY113" s="950"/>
      <c r="BZ113" s="950"/>
      <c r="CA113" s="950">
        <v>297340</v>
      </c>
      <c r="CB113" s="950"/>
      <c r="CC113" s="950"/>
      <c r="CD113" s="950"/>
      <c r="CE113" s="950"/>
      <c r="CF113" s="944">
        <v>10</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81924</v>
      </c>
      <c r="AB114" s="989"/>
      <c r="AC114" s="989"/>
      <c r="AD114" s="989"/>
      <c r="AE114" s="990"/>
      <c r="AF114" s="991">
        <v>78122</v>
      </c>
      <c r="AG114" s="989"/>
      <c r="AH114" s="989"/>
      <c r="AI114" s="989"/>
      <c r="AJ114" s="990"/>
      <c r="AK114" s="991">
        <v>78122</v>
      </c>
      <c r="AL114" s="989"/>
      <c r="AM114" s="989"/>
      <c r="AN114" s="989"/>
      <c r="AO114" s="990"/>
      <c r="AP114" s="992">
        <v>2.6</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810340</v>
      </c>
      <c r="BR114" s="950"/>
      <c r="BS114" s="950"/>
      <c r="BT114" s="950"/>
      <c r="BU114" s="950"/>
      <c r="BV114" s="950">
        <v>779029</v>
      </c>
      <c r="BW114" s="950"/>
      <c r="BX114" s="950"/>
      <c r="BY114" s="950"/>
      <c r="BZ114" s="950"/>
      <c r="CA114" s="950">
        <v>717320</v>
      </c>
      <c r="CB114" s="950"/>
      <c r="CC114" s="950"/>
      <c r="CD114" s="950"/>
      <c r="CE114" s="950"/>
      <c r="CF114" s="944">
        <v>24.1</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34066</v>
      </c>
      <c r="AB115" s="964"/>
      <c r="AC115" s="964"/>
      <c r="AD115" s="964"/>
      <c r="AE115" s="965"/>
      <c r="AF115" s="966">
        <v>33424</v>
      </c>
      <c r="AG115" s="964"/>
      <c r="AH115" s="964"/>
      <c r="AI115" s="964"/>
      <c r="AJ115" s="965"/>
      <c r="AK115" s="966">
        <v>34416</v>
      </c>
      <c r="AL115" s="964"/>
      <c r="AM115" s="964"/>
      <c r="AN115" s="964"/>
      <c r="AO115" s="965"/>
      <c r="AP115" s="967">
        <v>1.2</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554085</v>
      </c>
      <c r="AB117" s="996"/>
      <c r="AC117" s="996"/>
      <c r="AD117" s="996"/>
      <c r="AE117" s="997"/>
      <c r="AF117" s="995">
        <v>556586</v>
      </c>
      <c r="AG117" s="996"/>
      <c r="AH117" s="996"/>
      <c r="AI117" s="996"/>
      <c r="AJ117" s="997"/>
      <c r="AK117" s="995">
        <v>558239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281</v>
      </c>
      <c r="AG118" s="913"/>
      <c r="AH118" s="913"/>
      <c r="AI118" s="913"/>
      <c r="AJ118" s="914"/>
      <c r="AK118" s="912" t="s">
        <v>280</v>
      </c>
      <c r="AL118" s="913"/>
      <c r="AM118" s="913"/>
      <c r="AN118" s="913"/>
      <c r="AO118" s="914"/>
      <c r="AP118" s="1020" t="s">
        <v>402</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432</v>
      </c>
      <c r="BP118" s="1024"/>
      <c r="BQ118" s="1015">
        <v>5667558</v>
      </c>
      <c r="BR118" s="1016"/>
      <c r="BS118" s="1016"/>
      <c r="BT118" s="1016"/>
      <c r="BU118" s="1016"/>
      <c r="BV118" s="1016">
        <v>5437141</v>
      </c>
      <c r="BW118" s="1016"/>
      <c r="BX118" s="1016"/>
      <c r="BY118" s="1016"/>
      <c r="BZ118" s="1016"/>
      <c r="CA118" s="1016">
        <v>5183587</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2814602</v>
      </c>
      <c r="BR119" s="957"/>
      <c r="BS119" s="957"/>
      <c r="BT119" s="957"/>
      <c r="BU119" s="957"/>
      <c r="BV119" s="957">
        <v>2814923</v>
      </c>
      <c r="BW119" s="957"/>
      <c r="BX119" s="957"/>
      <c r="BY119" s="957"/>
      <c r="BZ119" s="957"/>
      <c r="CA119" s="957">
        <v>2497690</v>
      </c>
      <c r="CB119" s="957"/>
      <c r="CC119" s="957"/>
      <c r="CD119" s="957"/>
      <c r="CE119" s="957"/>
      <c r="CF119" s="971">
        <v>84</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61725</v>
      </c>
      <c r="DH119" s="1028"/>
      <c r="DI119" s="1028"/>
      <c r="DJ119" s="1028"/>
      <c r="DK119" s="1029"/>
      <c r="DL119" s="1030">
        <v>45864</v>
      </c>
      <c r="DM119" s="1028"/>
      <c r="DN119" s="1028"/>
      <c r="DO119" s="1028"/>
      <c r="DP119" s="1029"/>
      <c r="DQ119" s="1030">
        <v>52311</v>
      </c>
      <c r="DR119" s="1028"/>
      <c r="DS119" s="1028"/>
      <c r="DT119" s="1028"/>
      <c r="DU119" s="1029"/>
      <c r="DV119" s="1031">
        <v>1.8</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75094</v>
      </c>
      <c r="BR120" s="950"/>
      <c r="BS120" s="950"/>
      <c r="BT120" s="950"/>
      <c r="BU120" s="950"/>
      <c r="BV120" s="950">
        <v>36561</v>
      </c>
      <c r="BW120" s="950"/>
      <c r="BX120" s="950"/>
      <c r="BY120" s="950"/>
      <c r="BZ120" s="950"/>
      <c r="CA120" s="950">
        <v>35506</v>
      </c>
      <c r="CB120" s="950"/>
      <c r="CC120" s="950"/>
      <c r="CD120" s="950"/>
      <c r="CE120" s="950"/>
      <c r="CF120" s="944">
        <v>1.2</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307524</v>
      </c>
      <c r="DH120" s="957"/>
      <c r="DI120" s="957"/>
      <c r="DJ120" s="957"/>
      <c r="DK120" s="957"/>
      <c r="DL120" s="957">
        <v>298574</v>
      </c>
      <c r="DM120" s="957"/>
      <c r="DN120" s="957"/>
      <c r="DO120" s="957"/>
      <c r="DP120" s="957"/>
      <c r="DQ120" s="957">
        <v>280448</v>
      </c>
      <c r="DR120" s="957"/>
      <c r="DS120" s="957"/>
      <c r="DT120" s="957"/>
      <c r="DU120" s="957"/>
      <c r="DV120" s="958">
        <v>9.4</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8930</v>
      </c>
      <c r="AB121" s="989"/>
      <c r="AC121" s="989"/>
      <c r="AD121" s="989"/>
      <c r="AE121" s="990"/>
      <c r="AF121" s="991">
        <v>5855</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3305996</v>
      </c>
      <c r="BR121" s="1016"/>
      <c r="BS121" s="1016"/>
      <c r="BT121" s="1016"/>
      <c r="BU121" s="1016"/>
      <c r="BV121" s="1016">
        <v>3234178</v>
      </c>
      <c r="BW121" s="1016"/>
      <c r="BX121" s="1016"/>
      <c r="BY121" s="1016"/>
      <c r="BZ121" s="1016"/>
      <c r="CA121" s="1016">
        <v>3194022</v>
      </c>
      <c r="CB121" s="1016"/>
      <c r="CC121" s="1016"/>
      <c r="CD121" s="1016"/>
      <c r="CE121" s="1016"/>
      <c r="CF121" s="1054">
        <v>107.5</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3528</v>
      </c>
      <c r="DH121" s="950"/>
      <c r="DI121" s="950"/>
      <c r="DJ121" s="950"/>
      <c r="DK121" s="950"/>
      <c r="DL121" s="950">
        <v>4672</v>
      </c>
      <c r="DM121" s="950"/>
      <c r="DN121" s="950"/>
      <c r="DO121" s="950"/>
      <c r="DP121" s="950"/>
      <c r="DQ121" s="950">
        <v>5697</v>
      </c>
      <c r="DR121" s="950"/>
      <c r="DS121" s="950"/>
      <c r="DT121" s="950"/>
      <c r="DU121" s="950"/>
      <c r="DV121" s="951">
        <v>0.2</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443</v>
      </c>
      <c r="BP122" s="1024"/>
      <c r="BQ122" s="1064">
        <v>6195692</v>
      </c>
      <c r="BR122" s="1065"/>
      <c r="BS122" s="1065"/>
      <c r="BT122" s="1065"/>
      <c r="BU122" s="1065"/>
      <c r="BV122" s="1065">
        <v>6085662</v>
      </c>
      <c r="BW122" s="1065"/>
      <c r="BX122" s="1065"/>
      <c r="BY122" s="1065"/>
      <c r="BZ122" s="1065"/>
      <c r="CA122" s="1065">
        <v>5727218</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25136</v>
      </c>
      <c r="AB126" s="989"/>
      <c r="AC126" s="989"/>
      <c r="AD126" s="989"/>
      <c r="AE126" s="990"/>
      <c r="AF126" s="991">
        <v>27569</v>
      </c>
      <c r="AG126" s="989"/>
      <c r="AH126" s="989"/>
      <c r="AI126" s="989"/>
      <c r="AJ126" s="990"/>
      <c r="AK126" s="991">
        <v>34416</v>
      </c>
      <c r="AL126" s="989"/>
      <c r="AM126" s="989"/>
      <c r="AN126" s="989"/>
      <c r="AO126" s="990"/>
      <c r="AP126" s="992">
        <v>1.2</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19400</v>
      </c>
      <c r="AB128" s="1120"/>
      <c r="AC128" s="1120"/>
      <c r="AD128" s="1120"/>
      <c r="AE128" s="1121"/>
      <c r="AF128" s="1122">
        <v>18468</v>
      </c>
      <c r="AG128" s="1120"/>
      <c r="AH128" s="1120"/>
      <c r="AI128" s="1120"/>
      <c r="AJ128" s="1121"/>
      <c r="AK128" s="1122">
        <v>13786</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3231534</v>
      </c>
      <c r="AB129" s="989"/>
      <c r="AC129" s="989"/>
      <c r="AD129" s="989"/>
      <c r="AE129" s="990"/>
      <c r="AF129" s="991">
        <v>3213248</v>
      </c>
      <c r="AG129" s="989"/>
      <c r="AH129" s="989"/>
      <c r="AI129" s="989"/>
      <c r="AJ129" s="990"/>
      <c r="AK129" s="991">
        <v>3297880</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7.2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320346</v>
      </c>
      <c r="AB130" s="989"/>
      <c r="AC130" s="989"/>
      <c r="AD130" s="989"/>
      <c r="AE130" s="990"/>
      <c r="AF130" s="991">
        <v>337390</v>
      </c>
      <c r="AG130" s="989"/>
      <c r="AH130" s="989"/>
      <c r="AI130" s="989"/>
      <c r="AJ130" s="990"/>
      <c r="AK130" s="991">
        <v>325390</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2911188</v>
      </c>
      <c r="AB131" s="1028"/>
      <c r="AC131" s="1028"/>
      <c r="AD131" s="1028"/>
      <c r="AE131" s="1029"/>
      <c r="AF131" s="1030">
        <v>2875858</v>
      </c>
      <c r="AG131" s="1028"/>
      <c r="AH131" s="1028"/>
      <c r="AI131" s="1028"/>
      <c r="AJ131" s="1029"/>
      <c r="AK131" s="1030">
        <v>2972490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7.362595614</v>
      </c>
      <c r="AB132" s="1134"/>
      <c r="AC132" s="1134"/>
      <c r="AD132" s="1134"/>
      <c r="AE132" s="1135"/>
      <c r="AF132" s="1136">
        <v>6.979760475</v>
      </c>
      <c r="AG132" s="1134"/>
      <c r="AH132" s="1134"/>
      <c r="AI132" s="1134"/>
      <c r="AJ132" s="1135"/>
      <c r="AK132" s="1136">
        <v>7.3696799650000004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9.6999999999999993</v>
      </c>
      <c r="AB133" s="1141"/>
      <c r="AC133" s="1141"/>
      <c r="AD133" s="1141"/>
      <c r="AE133" s="1142"/>
      <c r="AF133" s="1140">
        <v>8</v>
      </c>
      <c r="AG133" s="1141"/>
      <c r="AH133" s="1141"/>
      <c r="AI133" s="1141"/>
      <c r="AJ133" s="1142"/>
      <c r="AK133" s="1140">
        <v>7.2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854169</v>
      </c>
      <c r="L9" s="264">
        <v>68580</v>
      </c>
      <c r="M9" s="265">
        <v>83939</v>
      </c>
      <c r="N9" s="266">
        <v>-18.3</v>
      </c>
    </row>
    <row r="10" spans="1:16" x14ac:dyDescent="0.15">
      <c r="A10" s="248"/>
      <c r="B10" s="244"/>
      <c r="C10" s="244"/>
      <c r="D10" s="244"/>
      <c r="E10" s="244"/>
      <c r="F10" s="244"/>
      <c r="G10" s="1149" t="s">
        <v>482</v>
      </c>
      <c r="H10" s="1150"/>
      <c r="I10" s="1150"/>
      <c r="J10" s="1151"/>
      <c r="K10" s="267">
        <v>132784</v>
      </c>
      <c r="L10" s="268">
        <v>10661</v>
      </c>
      <c r="M10" s="269">
        <v>8976</v>
      </c>
      <c r="N10" s="270">
        <v>18.8</v>
      </c>
    </row>
    <row r="11" spans="1:16" ht="13.5" customHeight="1" x14ac:dyDescent="0.15">
      <c r="A11" s="248"/>
      <c r="B11" s="244"/>
      <c r="C11" s="244"/>
      <c r="D11" s="244"/>
      <c r="E11" s="244"/>
      <c r="F11" s="244"/>
      <c r="G11" s="1149" t="s">
        <v>483</v>
      </c>
      <c r="H11" s="1150"/>
      <c r="I11" s="1150"/>
      <c r="J11" s="1151"/>
      <c r="K11" s="267">
        <v>136588</v>
      </c>
      <c r="L11" s="268">
        <v>10967</v>
      </c>
      <c r="M11" s="269">
        <v>13172</v>
      </c>
      <c r="N11" s="270">
        <v>-16.7</v>
      </c>
    </row>
    <row r="12" spans="1:16" ht="13.5" customHeight="1" x14ac:dyDescent="0.15">
      <c r="A12" s="248"/>
      <c r="B12" s="244"/>
      <c r="C12" s="244"/>
      <c r="D12" s="244"/>
      <c r="E12" s="244"/>
      <c r="F12" s="244"/>
      <c r="G12" s="1149" t="s">
        <v>484</v>
      </c>
      <c r="H12" s="1150"/>
      <c r="I12" s="1150"/>
      <c r="J12" s="1151"/>
      <c r="K12" s="267" t="s">
        <v>485</v>
      </c>
      <c r="L12" s="268" t="s">
        <v>485</v>
      </c>
      <c r="M12" s="269">
        <v>634</v>
      </c>
      <c r="N12" s="270" t="s">
        <v>485</v>
      </c>
    </row>
    <row r="13" spans="1:16" ht="13.5" customHeight="1" x14ac:dyDescent="0.15">
      <c r="A13" s="248"/>
      <c r="B13" s="244"/>
      <c r="C13" s="244"/>
      <c r="D13" s="244"/>
      <c r="E13" s="244"/>
      <c r="F13" s="244"/>
      <c r="G13" s="1149" t="s">
        <v>486</v>
      </c>
      <c r="H13" s="1150"/>
      <c r="I13" s="1150"/>
      <c r="J13" s="1151"/>
      <c r="K13" s="267" t="s">
        <v>485</v>
      </c>
      <c r="L13" s="268" t="s">
        <v>485</v>
      </c>
      <c r="M13" s="269">
        <v>21</v>
      </c>
      <c r="N13" s="270" t="s">
        <v>485</v>
      </c>
    </row>
    <row r="14" spans="1:16" ht="13.5" customHeight="1" x14ac:dyDescent="0.15">
      <c r="A14" s="248"/>
      <c r="B14" s="244"/>
      <c r="C14" s="244"/>
      <c r="D14" s="244"/>
      <c r="E14" s="244"/>
      <c r="F14" s="244"/>
      <c r="G14" s="1149" t="s">
        <v>487</v>
      </c>
      <c r="H14" s="1150"/>
      <c r="I14" s="1150"/>
      <c r="J14" s="1151"/>
      <c r="K14" s="267">
        <v>31295</v>
      </c>
      <c r="L14" s="268">
        <v>2513</v>
      </c>
      <c r="M14" s="269">
        <v>3872</v>
      </c>
      <c r="N14" s="270">
        <v>-35.1</v>
      </c>
    </row>
    <row r="15" spans="1:16" ht="13.5" customHeight="1" x14ac:dyDescent="0.15">
      <c r="A15" s="248"/>
      <c r="B15" s="244"/>
      <c r="C15" s="244"/>
      <c r="D15" s="244"/>
      <c r="E15" s="244"/>
      <c r="F15" s="244"/>
      <c r="G15" s="1149" t="s">
        <v>488</v>
      </c>
      <c r="H15" s="1150"/>
      <c r="I15" s="1150"/>
      <c r="J15" s="1151"/>
      <c r="K15" s="267">
        <v>18713</v>
      </c>
      <c r="L15" s="268">
        <v>1502</v>
      </c>
      <c r="M15" s="269">
        <v>2062</v>
      </c>
      <c r="N15" s="270">
        <v>-27.2</v>
      </c>
    </row>
    <row r="16" spans="1:16" x14ac:dyDescent="0.15">
      <c r="A16" s="248"/>
      <c r="B16" s="244"/>
      <c r="C16" s="244"/>
      <c r="D16" s="244"/>
      <c r="E16" s="244"/>
      <c r="F16" s="244"/>
      <c r="G16" s="1152" t="s">
        <v>489</v>
      </c>
      <c r="H16" s="1153"/>
      <c r="I16" s="1153"/>
      <c r="J16" s="1154"/>
      <c r="K16" s="268">
        <v>-104753</v>
      </c>
      <c r="L16" s="268">
        <v>-8411</v>
      </c>
      <c r="M16" s="269">
        <v>-8514</v>
      </c>
      <c r="N16" s="270">
        <v>-1.2</v>
      </c>
    </row>
    <row r="17" spans="1:16" x14ac:dyDescent="0.15">
      <c r="A17" s="248"/>
      <c r="B17" s="244"/>
      <c r="C17" s="244"/>
      <c r="D17" s="244"/>
      <c r="E17" s="244"/>
      <c r="F17" s="244"/>
      <c r="G17" s="1152" t="s">
        <v>164</v>
      </c>
      <c r="H17" s="1153"/>
      <c r="I17" s="1153"/>
      <c r="J17" s="1154"/>
      <c r="K17" s="268">
        <v>1068796</v>
      </c>
      <c r="L17" s="268">
        <v>85813</v>
      </c>
      <c r="M17" s="269">
        <v>104161</v>
      </c>
      <c r="N17" s="270">
        <v>-17.600000000000001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8.43</v>
      </c>
      <c r="L21" s="281">
        <v>9.8000000000000007</v>
      </c>
      <c r="M21" s="282">
        <v>-1.37</v>
      </c>
      <c r="N21" s="249"/>
      <c r="O21" s="283"/>
      <c r="P21" s="279"/>
    </row>
    <row r="22" spans="1:16" s="284" customFormat="1" x14ac:dyDescent="0.15">
      <c r="A22" s="279"/>
      <c r="B22" s="249"/>
      <c r="C22" s="249"/>
      <c r="D22" s="249"/>
      <c r="E22" s="249"/>
      <c r="F22" s="249"/>
      <c r="G22" s="1144" t="s">
        <v>495</v>
      </c>
      <c r="H22" s="1145"/>
      <c r="I22" s="1145"/>
      <c r="J22" s="1146"/>
      <c r="K22" s="285">
        <v>95.9</v>
      </c>
      <c r="L22" s="286">
        <v>96.3</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421681</v>
      </c>
      <c r="L32" s="294">
        <v>33856</v>
      </c>
      <c r="M32" s="295">
        <v>53592</v>
      </c>
      <c r="N32" s="296">
        <v>-36.799999999999997</v>
      </c>
    </row>
    <row r="33" spans="1:16" ht="13.5" customHeight="1" x14ac:dyDescent="0.15">
      <c r="A33" s="248"/>
      <c r="B33" s="244"/>
      <c r="C33" s="244"/>
      <c r="D33" s="244"/>
      <c r="E33" s="244"/>
      <c r="F33" s="244"/>
      <c r="G33" s="1160" t="s">
        <v>500</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501</v>
      </c>
      <c r="H34" s="1161"/>
      <c r="I34" s="1161"/>
      <c r="J34" s="1162"/>
      <c r="K34" s="294" t="s">
        <v>485</v>
      </c>
      <c r="L34" s="294" t="s">
        <v>485</v>
      </c>
      <c r="M34" s="295">
        <v>0</v>
      </c>
      <c r="N34" s="296" t="s">
        <v>485</v>
      </c>
    </row>
    <row r="35" spans="1:16" ht="27" customHeight="1" x14ac:dyDescent="0.15">
      <c r="A35" s="248"/>
      <c r="B35" s="244"/>
      <c r="C35" s="244"/>
      <c r="D35" s="244"/>
      <c r="E35" s="244"/>
      <c r="F35" s="244"/>
      <c r="G35" s="1160" t="s">
        <v>502</v>
      </c>
      <c r="H35" s="1161"/>
      <c r="I35" s="1161"/>
      <c r="J35" s="1162"/>
      <c r="K35" s="294">
        <v>24020</v>
      </c>
      <c r="L35" s="294">
        <v>1929</v>
      </c>
      <c r="M35" s="295">
        <v>20509</v>
      </c>
      <c r="N35" s="296">
        <v>-90.6</v>
      </c>
    </row>
    <row r="36" spans="1:16" ht="27" customHeight="1" x14ac:dyDescent="0.15">
      <c r="A36" s="248"/>
      <c r="B36" s="244"/>
      <c r="C36" s="244"/>
      <c r="D36" s="244"/>
      <c r="E36" s="244"/>
      <c r="F36" s="244"/>
      <c r="G36" s="1160" t="s">
        <v>503</v>
      </c>
      <c r="H36" s="1161"/>
      <c r="I36" s="1161"/>
      <c r="J36" s="1162"/>
      <c r="K36" s="294">
        <v>78122</v>
      </c>
      <c r="L36" s="294">
        <v>6272</v>
      </c>
      <c r="M36" s="295">
        <v>3503</v>
      </c>
      <c r="N36" s="296">
        <v>79</v>
      </c>
    </row>
    <row r="37" spans="1:16" ht="13.5" customHeight="1" x14ac:dyDescent="0.15">
      <c r="A37" s="248"/>
      <c r="B37" s="244"/>
      <c r="C37" s="244"/>
      <c r="D37" s="244"/>
      <c r="E37" s="244"/>
      <c r="F37" s="244"/>
      <c r="G37" s="1160" t="s">
        <v>504</v>
      </c>
      <c r="H37" s="1161"/>
      <c r="I37" s="1161"/>
      <c r="J37" s="1162"/>
      <c r="K37" s="294">
        <v>34416</v>
      </c>
      <c r="L37" s="294">
        <v>2763</v>
      </c>
      <c r="M37" s="295">
        <v>1405</v>
      </c>
      <c r="N37" s="296">
        <v>96.7</v>
      </c>
    </row>
    <row r="38" spans="1:16" ht="27" customHeight="1" x14ac:dyDescent="0.15">
      <c r="A38" s="248"/>
      <c r="B38" s="244"/>
      <c r="C38" s="244"/>
      <c r="D38" s="244"/>
      <c r="E38" s="244"/>
      <c r="F38" s="244"/>
      <c r="G38" s="1163" t="s">
        <v>505</v>
      </c>
      <c r="H38" s="1164"/>
      <c r="I38" s="1164"/>
      <c r="J38" s="1165"/>
      <c r="K38" s="297" t="s">
        <v>485</v>
      </c>
      <c r="L38" s="297" t="s">
        <v>485</v>
      </c>
      <c r="M38" s="298">
        <v>2</v>
      </c>
      <c r="N38" s="299" t="s">
        <v>485</v>
      </c>
      <c r="O38" s="293"/>
    </row>
    <row r="39" spans="1:16" x14ac:dyDescent="0.15">
      <c r="A39" s="248"/>
      <c r="B39" s="244"/>
      <c r="C39" s="244"/>
      <c r="D39" s="244"/>
      <c r="E39" s="244"/>
      <c r="F39" s="244"/>
      <c r="G39" s="1163" t="s">
        <v>506</v>
      </c>
      <c r="H39" s="1164"/>
      <c r="I39" s="1164"/>
      <c r="J39" s="1165"/>
      <c r="K39" s="300">
        <v>-13786</v>
      </c>
      <c r="L39" s="300">
        <v>-1107</v>
      </c>
      <c r="M39" s="301">
        <v>-1515</v>
      </c>
      <c r="N39" s="302">
        <v>-26.9</v>
      </c>
      <c r="O39" s="293"/>
    </row>
    <row r="40" spans="1:16" ht="27" customHeight="1" x14ac:dyDescent="0.15">
      <c r="A40" s="248"/>
      <c r="B40" s="244"/>
      <c r="C40" s="244"/>
      <c r="D40" s="244"/>
      <c r="E40" s="244"/>
      <c r="F40" s="244"/>
      <c r="G40" s="1160" t="s">
        <v>507</v>
      </c>
      <c r="H40" s="1161"/>
      <c r="I40" s="1161"/>
      <c r="J40" s="1162"/>
      <c r="K40" s="300">
        <v>-325390</v>
      </c>
      <c r="L40" s="300">
        <v>-26125</v>
      </c>
      <c r="M40" s="301">
        <v>-52955</v>
      </c>
      <c r="N40" s="302">
        <v>-50.7</v>
      </c>
      <c r="O40" s="293"/>
    </row>
    <row r="41" spans="1:16" x14ac:dyDescent="0.15">
      <c r="A41" s="248"/>
      <c r="B41" s="244"/>
      <c r="C41" s="244"/>
      <c r="D41" s="244"/>
      <c r="E41" s="244"/>
      <c r="F41" s="244"/>
      <c r="G41" s="1166" t="s">
        <v>275</v>
      </c>
      <c r="H41" s="1167"/>
      <c r="I41" s="1167"/>
      <c r="J41" s="1168"/>
      <c r="K41" s="294">
        <v>219063</v>
      </c>
      <c r="L41" s="300">
        <v>17588</v>
      </c>
      <c r="M41" s="301">
        <v>24541</v>
      </c>
      <c r="N41" s="302">
        <v>-28.3</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229132</v>
      </c>
      <c r="J51" s="320">
        <v>17872</v>
      </c>
      <c r="K51" s="321">
        <v>-70</v>
      </c>
      <c r="L51" s="322">
        <v>70897</v>
      </c>
      <c r="M51" s="323">
        <v>-20.6</v>
      </c>
      <c r="N51" s="324">
        <v>-49.4</v>
      </c>
    </row>
    <row r="52" spans="1:14" x14ac:dyDescent="0.15">
      <c r="A52" s="248"/>
      <c r="B52" s="244"/>
      <c r="C52" s="244"/>
      <c r="D52" s="244"/>
      <c r="E52" s="244"/>
      <c r="F52" s="244"/>
      <c r="G52" s="325"/>
      <c r="H52" s="326" t="s">
        <v>518</v>
      </c>
      <c r="I52" s="327">
        <v>142321</v>
      </c>
      <c r="J52" s="328">
        <v>11101</v>
      </c>
      <c r="K52" s="329">
        <v>-47.3</v>
      </c>
      <c r="L52" s="330">
        <v>39878</v>
      </c>
      <c r="M52" s="331">
        <v>-7.2</v>
      </c>
      <c r="N52" s="332">
        <v>-40.1</v>
      </c>
    </row>
    <row r="53" spans="1:14" x14ac:dyDescent="0.15">
      <c r="A53" s="248"/>
      <c r="B53" s="244"/>
      <c r="C53" s="244"/>
      <c r="D53" s="244"/>
      <c r="E53" s="244"/>
      <c r="F53" s="244"/>
      <c r="G53" s="310" t="s">
        <v>519</v>
      </c>
      <c r="H53" s="311"/>
      <c r="I53" s="319">
        <v>238565</v>
      </c>
      <c r="J53" s="320">
        <v>18644</v>
      </c>
      <c r="K53" s="321">
        <v>4.3</v>
      </c>
      <c r="L53" s="322">
        <v>66496</v>
      </c>
      <c r="M53" s="323">
        <v>-6.2</v>
      </c>
      <c r="N53" s="324">
        <v>10.5</v>
      </c>
    </row>
    <row r="54" spans="1:14" x14ac:dyDescent="0.15">
      <c r="A54" s="248"/>
      <c r="B54" s="244"/>
      <c r="C54" s="244"/>
      <c r="D54" s="244"/>
      <c r="E54" s="244"/>
      <c r="F54" s="244"/>
      <c r="G54" s="325"/>
      <c r="H54" s="326" t="s">
        <v>518</v>
      </c>
      <c r="I54" s="327">
        <v>188041</v>
      </c>
      <c r="J54" s="328">
        <v>14695</v>
      </c>
      <c r="K54" s="329">
        <v>32.4</v>
      </c>
      <c r="L54" s="330">
        <v>36530</v>
      </c>
      <c r="M54" s="331">
        <v>-8.4</v>
      </c>
      <c r="N54" s="332">
        <v>40.799999999999997</v>
      </c>
    </row>
    <row r="55" spans="1:14" x14ac:dyDescent="0.15">
      <c r="A55" s="248"/>
      <c r="B55" s="244"/>
      <c r="C55" s="244"/>
      <c r="D55" s="244"/>
      <c r="E55" s="244"/>
      <c r="F55" s="244"/>
      <c r="G55" s="310" t="s">
        <v>520</v>
      </c>
      <c r="H55" s="311"/>
      <c r="I55" s="319">
        <v>442556</v>
      </c>
      <c r="J55" s="320">
        <v>34833</v>
      </c>
      <c r="K55" s="321">
        <v>86.8</v>
      </c>
      <c r="L55" s="322">
        <v>82748</v>
      </c>
      <c r="M55" s="323">
        <v>24.4</v>
      </c>
      <c r="N55" s="324">
        <v>62.4</v>
      </c>
    </row>
    <row r="56" spans="1:14" x14ac:dyDescent="0.15">
      <c r="A56" s="248"/>
      <c r="B56" s="244"/>
      <c r="C56" s="244"/>
      <c r="D56" s="244"/>
      <c r="E56" s="244"/>
      <c r="F56" s="244"/>
      <c r="G56" s="325"/>
      <c r="H56" s="326" t="s">
        <v>518</v>
      </c>
      <c r="I56" s="327">
        <v>248786</v>
      </c>
      <c r="J56" s="328">
        <v>19582</v>
      </c>
      <c r="K56" s="329">
        <v>33.299999999999997</v>
      </c>
      <c r="L56" s="330">
        <v>44732</v>
      </c>
      <c r="M56" s="331">
        <v>22.5</v>
      </c>
      <c r="N56" s="332">
        <v>10.8</v>
      </c>
    </row>
    <row r="57" spans="1:14" x14ac:dyDescent="0.15">
      <c r="A57" s="248"/>
      <c r="B57" s="244"/>
      <c r="C57" s="244"/>
      <c r="D57" s="244"/>
      <c r="E57" s="244"/>
      <c r="F57" s="244"/>
      <c r="G57" s="310" t="s">
        <v>521</v>
      </c>
      <c r="H57" s="311"/>
      <c r="I57" s="319">
        <v>722211</v>
      </c>
      <c r="J57" s="320">
        <v>57332</v>
      </c>
      <c r="K57" s="321">
        <v>64.599999999999994</v>
      </c>
      <c r="L57" s="322">
        <v>91837</v>
      </c>
      <c r="M57" s="323">
        <v>11</v>
      </c>
      <c r="N57" s="324">
        <v>53.6</v>
      </c>
    </row>
    <row r="58" spans="1:14" x14ac:dyDescent="0.15">
      <c r="A58" s="248"/>
      <c r="B58" s="244"/>
      <c r="C58" s="244"/>
      <c r="D58" s="244"/>
      <c r="E58" s="244"/>
      <c r="F58" s="244"/>
      <c r="G58" s="325"/>
      <c r="H58" s="326" t="s">
        <v>518</v>
      </c>
      <c r="I58" s="327">
        <v>244154</v>
      </c>
      <c r="J58" s="328">
        <v>19382</v>
      </c>
      <c r="K58" s="329">
        <v>-1</v>
      </c>
      <c r="L58" s="330">
        <v>54439</v>
      </c>
      <c r="M58" s="331">
        <v>21.7</v>
      </c>
      <c r="N58" s="332">
        <v>-22.7</v>
      </c>
    </row>
    <row r="59" spans="1:14" x14ac:dyDescent="0.15">
      <c r="A59" s="248"/>
      <c r="B59" s="244"/>
      <c r="C59" s="244"/>
      <c r="D59" s="244"/>
      <c r="E59" s="244"/>
      <c r="F59" s="244"/>
      <c r="G59" s="310" t="s">
        <v>522</v>
      </c>
      <c r="H59" s="311"/>
      <c r="I59" s="319">
        <v>923228</v>
      </c>
      <c r="J59" s="320">
        <v>74125</v>
      </c>
      <c r="K59" s="321">
        <v>29.3</v>
      </c>
      <c r="L59" s="322">
        <v>106092</v>
      </c>
      <c r="M59" s="323">
        <v>15.5</v>
      </c>
      <c r="N59" s="324">
        <v>13.8</v>
      </c>
    </row>
    <row r="60" spans="1:14" x14ac:dyDescent="0.15">
      <c r="A60" s="248"/>
      <c r="B60" s="244"/>
      <c r="C60" s="244"/>
      <c r="D60" s="244"/>
      <c r="E60" s="244"/>
      <c r="F60" s="244"/>
      <c r="G60" s="325"/>
      <c r="H60" s="326" t="s">
        <v>518</v>
      </c>
      <c r="I60" s="333">
        <v>384408</v>
      </c>
      <c r="J60" s="328">
        <v>30864</v>
      </c>
      <c r="K60" s="329">
        <v>59.2</v>
      </c>
      <c r="L60" s="330">
        <v>44299</v>
      </c>
      <c r="M60" s="331">
        <v>-18.600000000000001</v>
      </c>
      <c r="N60" s="332">
        <v>77.8</v>
      </c>
    </row>
    <row r="61" spans="1:14" x14ac:dyDescent="0.15">
      <c r="A61" s="248"/>
      <c r="B61" s="244"/>
      <c r="C61" s="244"/>
      <c r="D61" s="244"/>
      <c r="E61" s="244"/>
      <c r="F61" s="244"/>
      <c r="G61" s="310" t="s">
        <v>523</v>
      </c>
      <c r="H61" s="334"/>
      <c r="I61" s="335">
        <v>511138</v>
      </c>
      <c r="J61" s="336">
        <v>40561</v>
      </c>
      <c r="K61" s="337">
        <v>23</v>
      </c>
      <c r="L61" s="338">
        <v>83614</v>
      </c>
      <c r="M61" s="339">
        <v>4.8</v>
      </c>
      <c r="N61" s="324">
        <v>18.2</v>
      </c>
    </row>
    <row r="62" spans="1:14" x14ac:dyDescent="0.15">
      <c r="A62" s="248"/>
      <c r="B62" s="244"/>
      <c r="C62" s="244"/>
      <c r="D62" s="244"/>
      <c r="E62" s="244"/>
      <c r="F62" s="244"/>
      <c r="G62" s="325"/>
      <c r="H62" s="326" t="s">
        <v>518</v>
      </c>
      <c r="I62" s="327">
        <v>241542</v>
      </c>
      <c r="J62" s="328">
        <v>19125</v>
      </c>
      <c r="K62" s="329">
        <v>15.3</v>
      </c>
      <c r="L62" s="330">
        <v>43976</v>
      </c>
      <c r="M62" s="331">
        <v>2</v>
      </c>
      <c r="N62" s="332">
        <v>13.3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38.78</v>
      </c>
      <c r="G47" s="12">
        <v>42.07</v>
      </c>
      <c r="H47" s="12">
        <v>41.49</v>
      </c>
      <c r="I47" s="12">
        <v>43.46</v>
      </c>
      <c r="J47" s="13">
        <v>47</v>
      </c>
    </row>
    <row r="48" spans="2:10" ht="57.75" customHeight="1" x14ac:dyDescent="0.15">
      <c r="B48" s="14"/>
      <c r="C48" s="1171" t="s">
        <v>4</v>
      </c>
      <c r="D48" s="1171"/>
      <c r="E48" s="1172"/>
      <c r="F48" s="15">
        <v>8.39</v>
      </c>
      <c r="G48" s="16">
        <v>7.35</v>
      </c>
      <c r="H48" s="16">
        <v>6.88</v>
      </c>
      <c r="I48" s="16">
        <v>4.1500000000000004</v>
      </c>
      <c r="J48" s="17">
        <v>6.71</v>
      </c>
    </row>
    <row r="49" spans="2:10" ht="57.75" customHeight="1" thickBot="1" x14ac:dyDescent="0.2">
      <c r="B49" s="18"/>
      <c r="C49" s="1173" t="s">
        <v>5</v>
      </c>
      <c r="D49" s="1173"/>
      <c r="E49" s="1174"/>
      <c r="F49" s="19" t="s">
        <v>530</v>
      </c>
      <c r="G49" s="20">
        <v>2.31</v>
      </c>
      <c r="H49" s="20" t="s">
        <v>531</v>
      </c>
      <c r="I49" s="20" t="s">
        <v>532</v>
      </c>
      <c r="J49" s="21">
        <v>7.33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2017-03-01T00:28:42Z</cp:lastPrinted>
  <dcterms:created xsi:type="dcterms:W3CDTF">2017-02-15T21:58:25Z</dcterms:created>
  <dcterms:modified xsi:type="dcterms:W3CDTF">2017-05-08T14:05:55Z</dcterms:modified>
  <cp:category/>
</cp:coreProperties>
</file>