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<sst xmlns="http://schemas.openxmlformats.org/spreadsheetml/2006/main" count="1044" uniqueCount="554">
  <si>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</si>
  <si>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</si>
  <si>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</si>
  <si>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</si>
  <si>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</si>
  <si>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</si>
  <si>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</si>
  <si>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</si>
  <si>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</si>
  <si>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</si>
  <si>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</si>
  <si>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</si>
  <si>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</si>
  <si>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</si>
  <si>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</si>
  <si>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</si>
  <si>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</si>
  <si>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</si>
  <si>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</si>
  <si>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</si>
  <si>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</si>
  <si>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</si>
  <si>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</si>
  <si>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</si>
  <si>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</si>
  <si>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</si>
  <si>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</si>
  <si>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</si>
  <si>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</si>
  <si>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</si>
  <si>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</si>
  <si>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</si>
  <si>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</si>
  <si>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</si>
  <si>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</si>
  <si>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</si>
  <si>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</si>
  <si>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</si>
  <si>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</si>
  <si>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</si>
  <si>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</si>
  <si>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</si>
  <si>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</si>
  <si>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</si>
  <si>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</si>
  <si>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</si>
  <si>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</si>
  <si>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</si>
  <si>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</si>
  <si>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</si>
  <si>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</si>
  <si>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</si>
  <si>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</si>
  <si>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</si>
  <si>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</si>
  <si>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</si>
  <si>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</si>
  <si>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</si>
  <si>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</si>
  <si>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</si>
  <si>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</si>
  <si>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</si>
  <si>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</si>
  <si>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</si>
  <si>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</si>
  <si>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</si>
  <si>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</si>
  <si>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</si>
  <si>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</si>
  <si>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</si>
  <si>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</si>
  <si>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</si>
  <si>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</si>
  <si>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</si>
  <si>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</si>
  <si>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</si>
  <si>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</si>
  <si>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</si>
  <si>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</si>
  <si>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</si>
  <si>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</si>
  <si>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</si>
  <si>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</si>
  <si>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</si>
  <si>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</si>
  <si>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</si>
  <si>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</si>
  <si>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</si>
  <si>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</si>
  <si>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</si>
  <si>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</si>
  <si>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</si>
  <si>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</si>
  <si>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</si>
  <si>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</si>
  <si>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</si>
  <si>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</si>
  <si>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</si>
  <si>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</si>
  <si>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</si>
  <si>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</si>
  <si>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</si>
  <si>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</si>
  <si>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</si>
  <si>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</si>
  <si>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</si>
  <si>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</si>
  <si>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</si>
  <si>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</si>
  <si>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</si>
  <si>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</si>
  <si>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</si>
  <si>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</si>
  <si>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</si>
  <si>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</si>
  <si>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</si>
  <si>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</si>
  <si>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</si>
  <si>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</si>
  <si>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</si>
  <si>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</si>
  <si>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</si>
  <si>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</si>
  <si>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</si>
  <si>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</si>
  <si>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</si>
  <si>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</si>
  <si>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</si>
  <si>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</si>
  <si>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</si>
  <si>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</si>
  <si>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</si>
  <si>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</si>
  <si>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</si>
  <si>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</si>
  <si>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</si>
  <si>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</si>
  <si>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</si>
  <si>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</si>
  <si>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</si>
  <si>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</si>
  <si>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</si>
  <si>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</si>
  <si>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</si>
  <si>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</si>
  <si>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</si>
  <si>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</si>
  <si>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</si>
  <si>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</si>
  <si>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</si>
  <si>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</si>
  <si>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</si>
  <si>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</si>
  <si>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</si>
  <si>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</si>
  <si>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</si>
  <si>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</si>
  <si>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</si>
  <si>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</si>
  <si>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</si>
  <si>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</si>
  <si>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</si>
  <si>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</si>
  <si>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</si>
  <si>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</si>
  <si>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</si>
  <si>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</si>
  <si>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</si>
  <si>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</si>
  <si>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</si>
  <si>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</si>
  <si>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</si>
  <si>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</si>
  <si>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</si>
  <si>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</si>
  <si>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</si>
  <si>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</si>
  <si>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</si>
  <si>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</si>
  <si>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</si>
  <si>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</si>
  <si>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</si>
  <si>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</si>
  <si>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</si>
  <si>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</si>
  <si>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</si>
  <si>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</si>
  <si>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</si>
  <si>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</si>
  <si>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</si>
  <si>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</si>
  <si>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</si>
  <si>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</si>
  <si>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</si>
  <si>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</si>
  <si>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</si>
  <si>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</si>
  <si>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</si>
  <si>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</si>
  <si>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</si>
  <si>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</si>
  <si>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</si>
  <si>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</si>
  <si>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</si>
  <si>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</si>
  <si>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</si>
  <si>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</si>
  <si>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</si>
  <si>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</si>
  <si>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</si>
  <si>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</si>
  <si>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</si>
  <si>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</si>
  <si>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</si>
  <si>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</si>
  <si>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</si>
  <si>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</si>
  <si>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</si>
  <si>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</si>
  <si>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</si>
  <si>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</si>
  <si>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</si>
  <si>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</si>
  <si>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</si>
  <si>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</si>
  <si>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</si>
  <si>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</si>
  <si>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</si>
  <si>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</si>
  <si>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</si>
  <si>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</si>
  <si>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</si>
  <si>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</si>
  <si>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</si>
  <si>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</si>
  <si>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</si>
  <si>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</si>
  <si>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</si>
  <si>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</si>
  <si>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</si>
  <si>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</si>
  <si>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</si>
  <si>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</si>
  <si>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</si>
  <si>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</si>
  <si>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</si>
  <si>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</si>
  <si>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</si>
  <si>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</si>
  <si>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</si>
  <si>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</si>
  <si>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</si>
  <si>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</si>
  <si>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</si>
  <si>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</si>
  <si>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</si>
  <si>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</si>
  <si>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</si>
  <si>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</si>
  <si>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</si>
  <si>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</si>
  <si>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</si>
  <si>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</si>
  <si>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</si>
  <si>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</si>
  <si>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</si>
  <si>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</si>
  <si>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</si>
  <si>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</si>
  <si>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</si>
  <si>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</si>
  <si>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</si>
  <si>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</si>
  <si>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</si>
  <si>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</si>
  <si>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</si>
  <si>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</si>
  <si>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</si>
  <si>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</si>
  <si>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</si>
  <si>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</si>
  <si>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</si>
  <si>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</si>
  <si>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</si>
  <si>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</si>
  <si>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</si>
  <si>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</si>
  <si>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</si>
  <si>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</si>
  <si>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</si>
  <si>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</si>
  <si>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</si>
  <si>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</si>
  <si>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</si>
  <si>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</si>
  <si>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</si>
  <si>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</si>
  <si>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</si>
  <si>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</si>
  <si>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</si>
  <si>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</si>
  <si>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</si>
  <si>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</si>
  <si>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</si>
  <si>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</si>
  <si>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</si>
  <si>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</si>
  <si>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</si>
  <si>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</si>
  <si>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</si>
  <si>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</si>
  <si>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</si>
  <si>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</si>
  <si>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</si>
  <si>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</si>
  <si>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</si>
  <si>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</si>
  <si>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</si>
  <si>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</si>
  <si>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</si>
  <si>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</si>
  <si>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</si>
  <si>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</si>
  <si>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</si>
  <si>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</si>
  <si>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</si>
  <si>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</si>
  <si>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</si>
  <si>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</si>
  <si>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</si>
  <si>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</si>
  <si>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</si>
  <si>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</si>
  <si>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</si>
  <si>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</si>
  <si>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</si>
  <si>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</si>
  <si>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</si>
  <si>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</si>
  <si>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</si>
  <si>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</si>
  <si>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</si>
  <si>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</si>
  <si>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</si>
  <si>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</si>
  <si>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</si>
  <si>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</si>
  <si>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</si>
  <si>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</si>
  <si>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</si>
  <si>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</si>
  <si>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</si>
  <si>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</si>
  <si>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</si>
  <si>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</si>
  <si>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</si>
  <si>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</si>
  <si>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</si>
  <si>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</si>
  <si>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</si>
  <si>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</si>
  <si>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</si>
  <si>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</si>
  <si>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</si>
  <si>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</si>
  <si>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</si>
  <si>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</si>
  <si>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</si>
  <si>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</si>
  <si>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</si>
  <si>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</si>
  <si>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</si>
  <si>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</si>
  <si>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</si>
  <si>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</si>
  <si>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</si>
  <si>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</si>
  <si>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</si>
  <si>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</si>
  <si>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</si>
  <si>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</si>
  <si>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</si>
  <si>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</si>
  <si>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</si>
  <si>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</si>
  <si>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</si>
  <si>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</si>
  <si>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</si>
  <si>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</si>
  <si>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</si>
  <si>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</si>
  <si>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</si>
  <si>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</si>
  <si>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</si>
  <si>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</si>
  <si>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</si>
  <si>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</si>
  <si>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</si>
  <si>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</si>
  <si>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</si>
  <si>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</si>
  <si>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</si>
  <si>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</si>
  <si>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</si>
  <si>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</si>
  <si>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</si>
  <si>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</si>
  <si>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</si>
  <si>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</si>
  <si>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</si>
  <si>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</si>
  <si>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</si>
  <si>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</si>
  <si>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</si>
  <si>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</si>
  <si>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</si>
  <si>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</si>
  <si>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</si>
  <si>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</si>
  <si>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</si>
  <si>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</si>
  <si>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</si>
  <si>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</si>
  <si>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</si>
  <si>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</si>
  <si>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</si>
  <si>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</si>
  <si>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</si>
  <si>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</si>
  <si>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</si>
  <si>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</si>
  <si>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</si>
  <si>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</si>
  <si>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</si>
  <si>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</si>
  <si>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</si>
  <si>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</si>
  <si>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</si>
  <si>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</si>
  <si>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</si>
  <si>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</si>
  <si>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</si>
  <si>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</si>
  <si>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</si>
  <si>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</si>
  <si>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</si>
  <si>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</si>
  <si>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</si>
  <si>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</si>
  <si>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</si>
  <si>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</si>
  <si>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</si>
  <si>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</si>
  <si>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</si>
  <si>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</si>
  <si>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</si>
  <si>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</si>
  <si>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</si>
  <si>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</si>
  <si>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</si>
  <si>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</si>
  <si>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</si>
  <si>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</si>
  <si>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</si>
  <si>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</si>
  <si>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</si>
  <si>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</si>
  <si>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</si>
  <si>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</si>
  <si>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</si>
  <si>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</si>
  <si>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</si>
  <si>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</si>
  <si>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</si>
  <si>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</si>
  <si>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</si>
  <si>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</si>
  <si>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</si>
  <si>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</si>
  <si>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</si>
  <si>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</si>
  <si>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</si>
  <si>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</si>
  <si>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</si>
  <si>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</si>
  <si>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</si>
  <si>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</si>
  <si>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</si>
  <si>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</si>
  <si>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</si>
  <si>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</si>
  <si>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</si>
  <si>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</si>
  <si>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</si>
  <si>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</si>
  <si>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</si>
  <si>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</si>
  <si>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</si>
  <si>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</si>
  <si>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</si>
  <si>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</si>
  <si>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</si>
  <si>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</si>
  <si>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</si>
  <si>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</si>
  <si>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</si>
  <si>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</si>
  <si>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</si>
  <si>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</si>
  <si>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</si>
  <si>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</si>
  <si>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</si>
  <si>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</si>
  <si>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</si>
  <si>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</si>
  <si>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</si>
  <si>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</si>
  <si>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</si>
  <si>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</si>
  <si>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</si>
  <si>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</si>
  <si>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</si>
  <si>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</si>
  <si>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0.72</t>
  </si>
  <si>
    <t>板野町水道事業会計</t>
  </si>
  <si>
    <t>一般会計</t>
  </si>
  <si>
    <t>板野町特別会計国民健康保険</t>
  </si>
  <si>
    <t>▲ 0.84</t>
  </si>
  <si>
    <t>▲ 1.00</t>
  </si>
  <si>
    <t>▲ 0.33</t>
  </si>
  <si>
    <t>板野町介護保険（保険事業）特別会計</t>
  </si>
  <si>
    <t>板野町介護保険（介護サービス事業）特別会計</t>
  </si>
  <si>
    <t>板野町住宅新築資金等貸付事業特別会計</t>
  </si>
  <si>
    <t>板野町公共下水道事業特別会計</t>
  </si>
  <si>
    <t>板野町奨学金貸与事業特別会計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</si>
  <si>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</si>
  <si>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</si>
  <si>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</si>
  <si>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中央広域環境施設組合</t>
    <rPh sb="0" eb="10">
      <t>チュウオウコウイキカンキョウシセツクミアイ</t>
    </rPh>
    <phoneticPr fontId="2"/>
  </si>
  <si>
    <t>板野西部消防組合</t>
    <rPh sb="0" eb="2">
      <t>イタノ</t>
    </rPh>
    <rPh sb="2" eb="4">
      <t>セイブ</t>
    </rPh>
    <rPh sb="4" eb="6">
      <t>ショウボウ</t>
    </rPh>
    <rPh sb="6" eb="8">
      <t>クミアイ</t>
    </rPh>
    <phoneticPr fontId="2"/>
  </si>
  <si>
    <t>板野郡西部学校給食組合</t>
    <rPh sb="0" eb="3">
      <t>イタノグン</t>
    </rPh>
    <rPh sb="3" eb="11">
      <t>セイブガッコウキュウショククミアイ</t>
    </rPh>
    <phoneticPr fontId="2"/>
  </si>
  <si>
    <t>板野西部青少年補導センター組合</t>
    <rPh sb="0" eb="2">
      <t>イタノ</t>
    </rPh>
    <rPh sb="2" eb="4">
      <t>セイブ</t>
    </rPh>
    <rPh sb="4" eb="7">
      <t>セイショウネン</t>
    </rPh>
    <rPh sb="7" eb="9">
      <t>ホドウ</t>
    </rPh>
    <rPh sb="13" eb="15">
      <t>クミアイ</t>
    </rPh>
    <phoneticPr fontId="2"/>
  </si>
  <si>
    <t>松茂町ほか二町競艇事業組合</t>
    <rPh sb="0" eb="3">
      <t>マツシゲチョウ</t>
    </rPh>
    <rPh sb="5" eb="7">
      <t>ニチョウ</t>
    </rPh>
    <rPh sb="7" eb="9">
      <t>キョウテイ</t>
    </rPh>
    <rPh sb="9" eb="11">
      <t>ジギョウ</t>
    </rPh>
    <rPh sb="11" eb="13">
      <t>クミアイ</t>
    </rPh>
    <phoneticPr fontId="2"/>
  </si>
  <si>
    <t>板野町土地開発公社</t>
    <rPh sb="0" eb="3">
      <t>イタノチョウ</t>
    </rPh>
    <rPh sb="3" eb="5">
      <t>トチ</t>
    </rPh>
    <rPh sb="5" eb="7">
      <t>カイハツ</t>
    </rPh>
    <rPh sb="7" eb="9">
      <t>コウシャ</t>
    </rPh>
    <phoneticPr fontId="2"/>
  </si>
  <si>
    <t>○</t>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</si>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</sst>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38333</c:v>
                </c:pt>
                <c:pt idx="1">
                  <c:v>35563</c:v>
                </c:pt>
                <c:pt idx="2">
                  <c:v>56437</c:v>
                </c:pt>
                <c:pt idx="3">
                  <c:v>46557</c:v>
                </c:pt>
                <c:pt idx="4">
                  <c:v>73427</c:v>
                </c:pt>
              </c:numCache>
            </c:numRef>
          </c:val>
          <c:smooth val="0"/>
        </c:ser>
        <c:dLbls>
          <c:showLegendKey val="0"/>
          <c:showVal val="0"/>
          <c:showCatName val="0"/>
          <c:showSerName val="0"/>
          <c:showPercent val="0"/>
          <c:showBubbleSize val="0"/>
        </c:dLbls>
        <c:marker val="1"/>
        <c:smooth val="0"/>
        <c:axId val="337759480"/>
        <c:axId val="337760264"/>
      </c:lineChart>
      <c:catAx>
        <c:axId val="337759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760264"/>
        <c:crosses val="autoZero"/>
        <c:auto val="1"/>
        <c:lblAlgn val="ctr"/>
        <c:lblOffset val="100"/>
        <c:tickLblSkip val="1"/>
        <c:tickMarkSkip val="1"/>
        <c:noMultiLvlLbl val="0"/>
      </c:catAx>
      <c:valAx>
        <c:axId val="337760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759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6.19</c:v>
                </c:pt>
                <c:pt idx="1">
                  <c:v>10.47</c:v>
                </c:pt>
                <c:pt idx="2">
                  <c:v>10.71</c:v>
                </c:pt>
                <c:pt idx="3">
                  <c:v>9.74</c:v>
                </c:pt>
                <c:pt idx="4">
                  <c:v>10.88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14.09</c:v>
                </c:pt>
                <c:pt idx="1">
                  <c:v>14.11</c:v>
                </c:pt>
                <c:pt idx="2">
                  <c:v>16.100000000000001</c:v>
                </c:pt>
                <c:pt idx="3">
                  <c:v>15.75</c:v>
                </c:pt>
                <c:pt idx="4">
                  <c:v>18.899999999999999</c:v>
                </c:pt>
              </c:numCache>
            </c:numRef>
          </c:val>
        </c:ser>
        <c:dLbls>
          <c:showLegendKey val="0"/>
          <c:showVal val="0"/>
          <c:showCatName val="0"/>
          <c:showSerName val="0"/>
          <c:showPercent val="0"/>
          <c:showBubbleSize val="0"/>
        </c:dLbls>
        <c:gapWidth val="250"/>
        <c:overlap val="100"/>
        <c:axId val="337759088"/>
        <c:axId val="33713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5.53</c:v>
                </c:pt>
                <c:pt idx="1">
                  <c:v>4.12</c:v>
                </c:pt>
                <c:pt idx="2">
                  <c:v>1.86</c:v>
                </c:pt>
                <c:pt idx="3">
                  <c:v>-0.72</c:v>
                </c:pt>
                <c:pt idx="4">
                  <c:v>4.04</c:v>
                </c:pt>
              </c:numCache>
            </c:numRef>
          </c:val>
          <c:smooth val="0"/>
        </c:ser>
        <c:dLbls>
          <c:showLegendKey val="0"/>
          <c:showVal val="0"/>
          <c:showCatName val="0"/>
          <c:showSerName val="0"/>
          <c:showPercent val="0"/>
          <c:showBubbleSize val="0"/>
        </c:dLbls>
        <c:marker val="1"/>
        <c:smooth val="0"/>
        <c:axId val="337759088"/>
        <c:axId val="337132880"/>
      </c:lineChart>
      <c:catAx>
        <c:axId val="33775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132880"/>
        <c:crosses val="autoZero"/>
        <c:auto val="1"/>
        <c:lblAlgn val="ctr"/>
        <c:lblOffset val="100"/>
        <c:tickLblSkip val="1"/>
        <c:tickMarkSkip val="1"/>
        <c:noMultiLvlLbl val="0"/>
      </c:catAx>
      <c:valAx>
        <c:axId val="33713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5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0.36</c:v>
                </c:pt>
                <c:pt idx="4">
                  <c:v>#N/A</c:v>
                </c:pt>
                <c:pt idx="5">
                  <c:v>0.05</c:v>
                </c:pt>
                <c:pt idx="6">
                  <c:v>#N/A</c:v>
                </c:pt>
                <c:pt idx="7">
                  <c:v>0.31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板野町公共下水道事業特別会計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0.03</c:v>
                </c:pt>
                <c:pt idx="8">
                  <c:v>#N/A</c:v>
                </c:pt>
                <c:pt idx="9">
                  <c:v>0.03</c:v>
                </c:pt>
              </c:numCache>
            </c:numRef>
          </c:val>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7.0000000000000007E-2</c:v>
                </c:pt>
                <c:pt idx="4">
                  <c:v>#N/A</c:v>
                </c:pt>
                <c:pt idx="5">
                  <c:v>0.11</c:v>
                </c:pt>
                <c:pt idx="6">
                  <c:v>#N/A</c:v>
                </c:pt>
                <c:pt idx="7">
                  <c:v>0.14000000000000001</c:v>
                </c:pt>
                <c:pt idx="8">
                  <c:v>#N/A</c:v>
                </c:pt>
                <c:pt idx="9">
                  <c:v>0.2</c:v>
                </c:pt>
              </c:numCache>
            </c:numRef>
          </c:val>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0.63</c:v>
                </c:pt>
                <c:pt idx="4">
                  <c:v>#N/A</c:v>
                </c:pt>
                <c:pt idx="5">
                  <c:v>0.81</c:v>
                </c:pt>
                <c:pt idx="6">
                  <c:v>#N/A</c:v>
                </c:pt>
                <c:pt idx="7">
                  <c:v>0.13</c:v>
                </c:pt>
                <c:pt idx="8">
                  <c:v>#N/A</c:v>
                </c:pt>
                <c:pt idx="9">
                  <c:v>0.67</c:v>
                </c:pt>
              </c:numCache>
            </c:numRef>
          </c:val>
        </c:ser>
        <c:ser>
          <c:idx val="7"/>
          <c:order val="7"/>
          <c:tx>
            <c:strRef>
              <c:f>データシート!$A$34</c:f>
              <c:strCache>
                <c:ptCount val="1"/>
                <c:pt idx="0">
                  <c:v>板野町特別会計国民健康保険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0.84</c:v>
                </c:pt>
                <c:pt idx="3">
                  <c:v>#N/A</c:v>
                </c:pt>
                <c:pt idx="4">
                  <c:v>1</c:v>
                </c:pt>
                <c:pt idx="5">
                  <c:v>#N/A</c:v>
                </c:pt>
                <c:pt idx="6">
                  <c:v>0.33</c:v>
                </c:pt>
                <c:pt idx="7">
                  <c:v>#N/A</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6.18</c:v>
                </c:pt>
                <c:pt idx="2">
                  <c:v>#N/A</c:v>
                </c:pt>
                <c:pt idx="3">
                  <c:v>10.45</c:v>
                </c:pt>
                <c:pt idx="4">
                  <c:v>#N/A</c:v>
                </c:pt>
                <c:pt idx="5">
                  <c:v>10.67</c:v>
                </c:pt>
                <c:pt idx="6">
                  <c:v>#N/A</c:v>
                </c:pt>
                <c:pt idx="7">
                  <c:v>9.6999999999999993</c:v>
                </c:pt>
                <c:pt idx="8">
                  <c:v>#N/A</c:v>
                </c:pt>
                <c:pt idx="9">
                  <c:v>10.84</c:v>
                </c:pt>
              </c:numCache>
            </c:numRef>
          </c:val>
        </c:ser>
        <c:ser>
          <c:idx val="9"/>
          <c:order val="9"/>
          <c:tx>
            <c:strRef>
              <c:f>データシート!$A$36</c:f>
              <c:strCache>
                <c:ptCount val="1"/>
                <c:pt idx="0">
                  <c:v>板野町水道事業会計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10.98</c:v>
                </c:pt>
                <c:pt idx="2">
                  <c:v>#N/A</c:v>
                </c:pt>
                <c:pt idx="3">
                  <c:v>11.68</c:v>
                </c:pt>
                <c:pt idx="4">
                  <c:v>#N/A</c:v>
                </c:pt>
                <c:pt idx="5">
                  <c:v>12.32</c:v>
                </c:pt>
                <c:pt idx="6">
                  <c:v>#N/A</c:v>
                </c:pt>
                <c:pt idx="7">
                  <c:v>12.58</c:v>
                </c:pt>
                <c:pt idx="8">
                  <c:v>#N/A</c:v>
                </c:pt>
                <c:pt idx="9">
                  <c:v>12.32</c:v>
                </c:pt>
              </c:numCache>
            </c:numRef>
          </c:val>
        </c:ser>
        <c:dLbls>
          <c:showLegendKey val="0"/>
          <c:showVal val="0"/>
          <c:showCatName val="0"/>
          <c:showSerName val="0"/>
          <c:showPercent val="0"/>
          <c:showBubbleSize val="0"/>
        </c:dLbls>
        <c:gapWidth val="150"/>
        <c:overlap val="100"/>
        <c:axId val="337133664"/>
        <c:axId val="337134056"/>
      </c:barChart>
      <c:catAx>
        <c:axId val="3371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34056"/>
        <c:crosses val="autoZero"/>
        <c:auto val="1"/>
        <c:lblAlgn val="ctr"/>
        <c:lblOffset val="100"/>
        <c:tickLblSkip val="1"/>
        <c:tickMarkSkip val="1"/>
        <c:noMultiLvlLbl val="0"/>
      </c:catAx>
      <c:valAx>
        <c:axId val="337134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3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440</c:v>
                </c:pt>
                <c:pt idx="5">
                  <c:v>428</c:v>
                </c:pt>
                <c:pt idx="8">
                  <c:v>424</c:v>
                </c:pt>
                <c:pt idx="11">
                  <c:v>436</c:v>
                </c:pt>
                <c:pt idx="14">
                  <c:v>450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20</c:v>
                </c:pt>
                <c:pt idx="6">
                  <c:v>15</c:v>
                </c:pt>
                <c:pt idx="9">
                  <c:v>10</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79</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77</c:v>
                </c:pt>
                <c:pt idx="6">
                  <c:v>93</c:v>
                </c:pt>
                <c:pt idx="9">
                  <c:v>107</c:v>
                </c:pt>
                <c:pt idx="12">
                  <c:v>111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685</c:v>
                </c:pt>
                <c:pt idx="3">
                  <c:v>638</c:v>
                </c:pt>
                <c:pt idx="6">
                  <c:v>637</c:v>
                </c:pt>
                <c:pt idx="9">
                  <c:v>610</c:v>
                </c:pt>
                <c:pt idx="12">
                  <c:v>577</c:v>
                </c:pt>
              </c:numCache>
            </c:numRef>
          </c:val>
        </c:ser>
        <c:dLbls>
          <c:showLegendKey val="0"/>
          <c:showVal val="0"/>
          <c:showCatName val="0"/>
          <c:showSerName val="0"/>
          <c:showPercent val="0"/>
          <c:showBubbleSize val="0"/>
        </c:dLbls>
        <c:gapWidth val="100"/>
        <c:overlap val="100"/>
        <c:axId val="337790624"/>
        <c:axId val="337791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411</c:v>
                </c:pt>
                <c:pt idx="2">
                  <c:v>#N/A</c:v>
                </c:pt>
                <c:pt idx="3">
                  <c:v>#N/A</c:v>
                </c:pt>
                <c:pt idx="4">
                  <c:v>386</c:v>
                </c:pt>
                <c:pt idx="5">
                  <c:v>#N/A</c:v>
                </c:pt>
                <c:pt idx="6">
                  <c:v>#N/A</c:v>
                </c:pt>
                <c:pt idx="7">
                  <c:v>406</c:v>
                </c:pt>
                <c:pt idx="8">
                  <c:v>#N/A</c:v>
                </c:pt>
                <c:pt idx="9">
                  <c:v>#N/A</c:v>
                </c:pt>
                <c:pt idx="10">
                  <c:v>376</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337790624"/>
        <c:axId val="337791016"/>
      </c:lineChart>
      <c:catAx>
        <c:axId val="3377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791016"/>
        <c:crosses val="autoZero"/>
        <c:auto val="1"/>
        <c:lblAlgn val="ctr"/>
        <c:lblOffset val="100"/>
        <c:tickLblSkip val="1"/>
        <c:tickMarkSkip val="1"/>
        <c:noMultiLvlLbl val="0"/>
      </c:catAx>
      <c:valAx>
        <c:axId val="33779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9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4241</c:v>
                </c:pt>
                <c:pt idx="5">
                  <c:v>4260</c:v>
                </c:pt>
                <c:pt idx="8">
                  <c:v>4265</c:v>
                </c:pt>
                <c:pt idx="11">
                  <c:v>4491</c:v>
                </c:pt>
                <c:pt idx="14">
                  <c:v>4591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97</c:v>
                </c:pt>
                <c:pt idx="5">
                  <c:v>103</c:v>
                </c:pt>
                <c:pt idx="8">
                  <c:v>127</c:v>
                </c:pt>
                <c:pt idx="11">
                  <c:v>134</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3538</c:v>
                </c:pt>
                <c:pt idx="5">
                  <c:v>3469</c:v>
                </c:pt>
                <c:pt idx="8">
                  <c:v>3750</c:v>
                </c:pt>
                <c:pt idx="11">
                  <c:v>3632</c:v>
                </c:pt>
                <c:pt idx="14">
                  <c:v>3613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827</c:v>
                </c:pt>
                <c:pt idx="3">
                  <c:v>786</c:v>
                </c:pt>
                <c:pt idx="6">
                  <c:v>783</c:v>
                </c:pt>
                <c:pt idx="9">
                  <c:v>753</c:v>
                </c:pt>
                <c:pt idx="12">
                  <c:v>695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692</c:v>
                </c:pt>
                <c:pt idx="3">
                  <c:v>625</c:v>
                </c:pt>
                <c:pt idx="6">
                  <c:v>554</c:v>
                </c:pt>
                <c:pt idx="9">
                  <c:v>478</c:v>
                </c:pt>
                <c:pt idx="12">
                  <c:v>404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1788</c:v>
                </c:pt>
                <c:pt idx="3">
                  <c:v>1345</c:v>
                </c:pt>
                <c:pt idx="6">
                  <c:v>1219</c:v>
                </c:pt>
                <c:pt idx="9">
                  <c:v>1389</c:v>
                </c:pt>
                <c:pt idx="12">
                  <c:v>2010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c:v>
                </c:pt>
                <c:pt idx="3">
                  <c:v>9</c:v>
                </c:pt>
                <c:pt idx="6">
                  <c:v>5</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4865</c:v>
                </c:pt>
                <c:pt idx="3">
                  <c:v>4673</c:v>
                </c:pt>
                <c:pt idx="6">
                  <c:v>4800</c:v>
                </c:pt>
                <c:pt idx="9">
                  <c:v>4551</c:v>
                </c:pt>
                <c:pt idx="12">
                  <c:v>4531</c:v>
                </c:pt>
              </c:numCache>
            </c:numRef>
          </c:val>
        </c:ser>
        <c:dLbls>
          <c:showLegendKey val="0"/>
          <c:showVal val="0"/>
          <c:showCatName val="0"/>
          <c:showSerName val="0"/>
          <c:showPercent val="0"/>
          <c:showBubbleSize val="0"/>
        </c:dLbls>
        <c:gapWidth val="100"/>
        <c:overlap val="100"/>
        <c:axId val="337791408"/>
        <c:axId val="3377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7791408"/>
        <c:axId val="337792192"/>
      </c:lineChart>
      <c:catAx>
        <c:axId val="33779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792192"/>
        <c:crosses val="autoZero"/>
        <c:auto val="1"/>
        <c:lblAlgn val="ctr"/>
        <c:lblOffset val="100"/>
        <c:tickLblSkip val="1"/>
        <c:tickMarkSkip val="1"/>
        <c:noMultiLvlLbl val="0"/>
      </c:catAx>
      <c:valAx>
        <c:axId val="3377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9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13,829
13,697
36.22
6,763,360
6,363,345
384,958
3,538,830
4,531,216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a:solidFill>
                <a:schemeClr val="dk1"/>
              </a:solidFill>
              <a:effectLst/>
              <a:latin typeface="+mn-lt"/>
              <a:ea typeface="+mn-ea"/>
              <a:cs typeface="+mn-cs"/>
            </a:rPr>
            <a:t>前年度数値からわずかに上昇した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指数は０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５を下回っており、財政力の脆弱な状況は依然として続いている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引き続き、緊急に必要な事業の峻別による投資的経費の抑制等、歳出の徹底的な見直しを実施するとともに、町税や住宅使用料等の滞納解消を図るなど、徴収強化に取り組</a:t>
          </a:r>
          <a:r>
            <a:rPr kumimoji="1" lang="ja-JP" altLang="en-US" sz="1300">
              <a:solidFill>
                <a:schemeClr val="dk1"/>
              </a:solidFill>
              <a:effectLst/>
              <a:latin typeface="+mn-lt"/>
              <a:ea typeface="+mn-ea"/>
              <a:cs typeface="+mn-cs"/>
            </a:rPr>
            <a:t>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94343</xdr:rowOff>
    </xdr:to>
    <xdr:cxnSp macro="">
      <xdr:nvCxnSpPr>
        <xdr:cNvPr id="68" name="直線コネクタ 67"/>
        <xdr:cNvCxnSpPr/>
      </xdr:nvCxnSpPr>
      <xdr:spPr>
        <a:xfrm flipV="1">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105833</xdr:rowOff>
    </xdr:to>
    <xdr:cxnSp macro="">
      <xdr:nvCxnSpPr>
        <xdr:cNvPr id="71" name="直線コネクタ 70"/>
        <xdr:cNvCxnSpPr/>
      </xdr:nvCxnSpPr>
      <xdr:spPr>
        <a:xfrm flipV="1">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4" name="直線コネクタ 73"/>
        <xdr:cNvCxnSpPr/>
      </xdr:nvCxnSpPr>
      <xdr:spPr>
        <a:xfrm>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82852</xdr:rowOff>
    </xdr:to>
    <xdr:cxnSp macro="">
      <xdr:nvCxnSpPr>
        <xdr:cNvPr id="77" name="直線コネクタ 76"/>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7" name="円/楕円 86"/>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8"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89" name="円/楕円 88"/>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0" name="テキスト ボックス 89"/>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3" name="円/楕円 92"/>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4" name="テキスト ボックス 93"/>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6" name="テキスト ボックス 95"/>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町税</a:t>
          </a:r>
          <a:r>
            <a:rPr kumimoji="1" lang="ja-JP" altLang="en-US" sz="1300">
              <a:solidFill>
                <a:schemeClr val="dk1"/>
              </a:solidFill>
              <a:effectLst/>
              <a:latin typeface="+mn-lt"/>
              <a:ea typeface="+mn-ea"/>
              <a:cs typeface="+mn-cs"/>
            </a:rPr>
            <a:t>・交付金等歳入の増加、</a:t>
          </a:r>
          <a:r>
            <a:rPr kumimoji="1" lang="ja-JP" altLang="ja-JP" sz="1300">
              <a:solidFill>
                <a:schemeClr val="dk1"/>
              </a:solidFill>
              <a:effectLst/>
              <a:latin typeface="+mn-lt"/>
              <a:ea typeface="+mn-ea"/>
              <a:cs typeface="+mn-cs"/>
            </a:rPr>
            <a:t>消防やごみ処理に係る一部事務組合負担金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により大幅に</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も、町税や住宅使用料等の収納体制を強化し、徴収率の向上を図ることで</a:t>
          </a:r>
          <a:r>
            <a:rPr kumimoji="1" lang="ja-JP" altLang="ja-JP" sz="1300">
              <a:solidFill>
                <a:schemeClr val="dk1"/>
              </a:solidFill>
              <a:effectLst/>
              <a:latin typeface="+mn-lt"/>
              <a:ea typeface="+mn-ea"/>
              <a:cs typeface="+mn-cs"/>
            </a:rPr>
            <a:t>財源確保に努めるとともに、企業誘致も積極的に行い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町民の雇用</a:t>
          </a:r>
          <a:r>
            <a:rPr kumimoji="1" lang="ja-JP" altLang="en-US" sz="1300">
              <a:solidFill>
                <a:schemeClr val="dk1"/>
              </a:solidFill>
              <a:effectLst/>
              <a:latin typeface="+mn-lt"/>
              <a:ea typeface="+mn-ea"/>
              <a:cs typeface="+mn-cs"/>
            </a:rPr>
            <a:t>拡大とともに、</a:t>
          </a:r>
          <a:r>
            <a:rPr kumimoji="1" lang="ja-JP" altLang="ja-JP" sz="1300">
              <a:solidFill>
                <a:schemeClr val="dk1"/>
              </a:solidFill>
              <a:effectLst/>
              <a:latin typeface="+mn-lt"/>
              <a:ea typeface="+mn-ea"/>
              <a:cs typeface="+mn-cs"/>
            </a:rPr>
            <a:t>財源の強化を図っていく。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169545</xdr:rowOff>
    </xdr:to>
    <xdr:cxnSp macro="">
      <xdr:nvCxnSpPr>
        <xdr:cNvPr id="131" name="直線コネクタ 130"/>
        <xdr:cNvCxnSpPr/>
      </xdr:nvCxnSpPr>
      <xdr:spPr>
        <a:xfrm flipV="1">
          <a:off x="4114800" y="1110869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169545</xdr:rowOff>
    </xdr:to>
    <xdr:cxnSp macro="">
      <xdr:nvCxnSpPr>
        <xdr:cNvPr id="134" name="直線コネクタ 133"/>
        <xdr:cNvCxnSpPr/>
      </xdr:nvCxnSpPr>
      <xdr:spPr>
        <a:xfrm>
          <a:off x="3225800" y="1115695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12700</xdr:rowOff>
    </xdr:to>
    <xdr:cxnSp macro="">
      <xdr:nvCxnSpPr>
        <xdr:cNvPr id="137" name="直線コネクタ 136"/>
        <xdr:cNvCxnSpPr/>
      </xdr:nvCxnSpPr>
      <xdr:spPr>
        <a:xfrm>
          <a:off x="2336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160020</xdr:rowOff>
    </xdr:to>
    <xdr:cxnSp macro="">
      <xdr:nvCxnSpPr>
        <xdr:cNvPr id="140" name="直線コネクタ 139"/>
        <xdr:cNvCxnSpPr/>
      </xdr:nvCxnSpPr>
      <xdr:spPr>
        <a:xfrm>
          <a:off x="1447800" y="1102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118745</xdr:rowOff>
    </xdr:from>
    <xdr:to>
      <xdr:col>6</xdr:col>
      <xdr:colOff>50800</xdr:colOff>
      <xdr:row>66</xdr:row>
      <xdr:rowOff>48895</xdr:rowOff>
    </xdr:to>
    <xdr:sp macro="" textlink="">
      <xdr:nvSpPr>
        <xdr:cNvPr id="152" name="円/楕円 151"/>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33672</xdr:rowOff>
    </xdr:from>
    <xdr:ext cx="736600" cy="259045"/>
    <xdr:sp macro="" textlink="">
      <xdr:nvSpPr>
        <xdr:cNvPr id="153" name="テキスト ボックス 152"/>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4" name="円/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6" name="円/楕円 155"/>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7" name="テキスト ボックス 156"/>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9" name="テキスト ボックス 158"/>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から約９千円増加したが、類似</a:t>
          </a:r>
          <a:r>
            <a:rPr kumimoji="1" lang="ja-JP" altLang="ja-JP" sz="1300">
              <a:solidFill>
                <a:schemeClr val="dk1"/>
              </a:solidFill>
              <a:effectLst/>
              <a:latin typeface="+mn-lt"/>
              <a:ea typeface="+mn-ea"/>
              <a:cs typeface="+mn-cs"/>
            </a:rPr>
            <a:t>団体平均値との差</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約３</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千円と大きな変化はない。</a:t>
          </a:r>
          <a:endParaRPr lang="ja-JP" altLang="ja-JP" sz="1300">
            <a:effectLst/>
          </a:endParaRPr>
        </a:p>
        <a:p>
          <a:r>
            <a:rPr kumimoji="1" lang="ja-JP" altLang="ja-JP" sz="1300">
              <a:solidFill>
                <a:schemeClr val="dk1"/>
              </a:solidFill>
              <a:effectLst/>
              <a:latin typeface="+mn-lt"/>
              <a:ea typeface="+mn-ea"/>
              <a:cs typeface="+mn-cs"/>
            </a:rPr>
            <a:t>　類似団体平均値を下回る要因としては、ごみ処理業務や消防業務等を一部事務組合で行っていることが挙げられる。一部事務組合への負担金のうち人件費や物件費等に係る経費を計上した場合、人口一人当たりの金額は大幅に増加することに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今後はこれらを含めた経費について抑制を図る必要がある。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80933</xdr:rowOff>
    </xdr:from>
    <xdr:to>
      <xdr:col>7</xdr:col>
      <xdr:colOff>152400</xdr:colOff>
      <xdr:row>81</xdr:row>
      <xdr:rowOff>124454</xdr:rowOff>
    </xdr:to>
    <xdr:cxnSp macro="">
      <xdr:nvCxnSpPr>
        <xdr:cNvPr id="192" name="直線コネクタ 191"/>
        <xdr:cNvCxnSpPr/>
      </xdr:nvCxnSpPr>
      <xdr:spPr>
        <a:xfrm>
          <a:off x="4114800" y="13968383"/>
          <a:ext cx="8382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73284</xdr:rowOff>
    </xdr:from>
    <xdr:to>
      <xdr:col>6</xdr:col>
      <xdr:colOff>0</xdr:colOff>
      <xdr:row>81</xdr:row>
      <xdr:rowOff>80933</xdr:rowOff>
    </xdr:to>
    <xdr:cxnSp macro="">
      <xdr:nvCxnSpPr>
        <xdr:cNvPr id="195" name="直線コネクタ 194"/>
        <xdr:cNvCxnSpPr/>
      </xdr:nvCxnSpPr>
      <xdr:spPr>
        <a:xfrm>
          <a:off x="3225800" y="1396073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73284</xdr:rowOff>
    </xdr:from>
    <xdr:to>
      <xdr:col>4</xdr:col>
      <xdr:colOff>482600</xdr:colOff>
      <xdr:row>81</xdr:row>
      <xdr:rowOff>109638</xdr:rowOff>
    </xdr:to>
    <xdr:cxnSp macro="">
      <xdr:nvCxnSpPr>
        <xdr:cNvPr id="198" name="直線コネクタ 197"/>
        <xdr:cNvCxnSpPr/>
      </xdr:nvCxnSpPr>
      <xdr:spPr>
        <a:xfrm flipV="1">
          <a:off x="2336800" y="13960734"/>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60041</xdr:rowOff>
    </xdr:from>
    <xdr:to>
      <xdr:col>3</xdr:col>
      <xdr:colOff>279400</xdr:colOff>
      <xdr:row>81</xdr:row>
      <xdr:rowOff>109638</xdr:rowOff>
    </xdr:to>
    <xdr:cxnSp macro="">
      <xdr:nvCxnSpPr>
        <xdr:cNvPr id="201" name="直線コネクタ 200"/>
        <xdr:cNvCxnSpPr/>
      </xdr:nvCxnSpPr>
      <xdr:spPr>
        <a:xfrm>
          <a:off x="1447800" y="13947491"/>
          <a:ext cx="889000" cy="4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73654</xdr:rowOff>
    </xdr:from>
    <xdr:to>
      <xdr:col>7</xdr:col>
      <xdr:colOff>203200</xdr:colOff>
      <xdr:row>82</xdr:row>
      <xdr:rowOff>3804</xdr:rowOff>
    </xdr:to>
    <xdr:sp macro="" textlink="">
      <xdr:nvSpPr>
        <xdr:cNvPr id="211" name="円/楕円 210"/>
        <xdr:cNvSpPr/>
      </xdr:nvSpPr>
      <xdr:spPr>
        <a:xfrm>
          <a:off x="4902200" y="139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90181</xdr:rowOff>
    </xdr:from>
    <xdr:ext cx="762000" cy="259045"/>
    <xdr:sp macro="" textlink="">
      <xdr:nvSpPr>
        <xdr:cNvPr id="212" name="人件費・物件費等の状況該当値テキスト"/>
        <xdr:cNvSpPr txBox="1"/>
      </xdr:nvSpPr>
      <xdr:spPr>
        <a:xfrm>
          <a:off x="5041900" y="1380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30133</xdr:rowOff>
    </xdr:from>
    <xdr:to>
      <xdr:col>6</xdr:col>
      <xdr:colOff>50800</xdr:colOff>
      <xdr:row>81</xdr:row>
      <xdr:rowOff>131733</xdr:rowOff>
    </xdr:to>
    <xdr:sp macro="" textlink="">
      <xdr:nvSpPr>
        <xdr:cNvPr id="213" name="円/楕円 212"/>
        <xdr:cNvSpPr/>
      </xdr:nvSpPr>
      <xdr:spPr>
        <a:xfrm>
          <a:off x="4064000" y="13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141910</xdr:rowOff>
    </xdr:from>
    <xdr:ext cx="736600" cy="259045"/>
    <xdr:sp macro="" textlink="">
      <xdr:nvSpPr>
        <xdr:cNvPr id="214" name="テキスト ボックス 213"/>
        <xdr:cNvSpPr txBox="1"/>
      </xdr:nvSpPr>
      <xdr:spPr>
        <a:xfrm>
          <a:off x="3733800" y="1368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22484</xdr:rowOff>
    </xdr:from>
    <xdr:to>
      <xdr:col>4</xdr:col>
      <xdr:colOff>533400</xdr:colOff>
      <xdr:row>81</xdr:row>
      <xdr:rowOff>124084</xdr:rowOff>
    </xdr:to>
    <xdr:sp macro="" textlink="">
      <xdr:nvSpPr>
        <xdr:cNvPr id="215" name="円/楕円 214"/>
        <xdr:cNvSpPr/>
      </xdr:nvSpPr>
      <xdr:spPr>
        <a:xfrm>
          <a:off x="3175000" y="13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134261</xdr:rowOff>
    </xdr:from>
    <xdr:ext cx="762000" cy="259045"/>
    <xdr:sp macro="" textlink="">
      <xdr:nvSpPr>
        <xdr:cNvPr id="216" name="テキスト ボックス 215"/>
        <xdr:cNvSpPr txBox="1"/>
      </xdr:nvSpPr>
      <xdr:spPr>
        <a:xfrm>
          <a:off x="2844800" y="1367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58838</xdr:rowOff>
    </xdr:from>
    <xdr:to>
      <xdr:col>3</xdr:col>
      <xdr:colOff>330200</xdr:colOff>
      <xdr:row>81</xdr:row>
      <xdr:rowOff>160438</xdr:rowOff>
    </xdr:to>
    <xdr:sp macro="" textlink="">
      <xdr:nvSpPr>
        <xdr:cNvPr id="217" name="円/楕円 216"/>
        <xdr:cNvSpPr/>
      </xdr:nvSpPr>
      <xdr:spPr>
        <a:xfrm>
          <a:off x="2286000" y="13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170615</xdr:rowOff>
    </xdr:from>
    <xdr:ext cx="762000" cy="259045"/>
    <xdr:sp macro="" textlink="">
      <xdr:nvSpPr>
        <xdr:cNvPr id="218" name="テキスト ボックス 217"/>
        <xdr:cNvSpPr txBox="1"/>
      </xdr:nvSpPr>
      <xdr:spPr>
        <a:xfrm>
          <a:off x="1955800" y="137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9241</xdr:rowOff>
    </xdr:from>
    <xdr:to>
      <xdr:col>2</xdr:col>
      <xdr:colOff>127000</xdr:colOff>
      <xdr:row>81</xdr:row>
      <xdr:rowOff>110841</xdr:rowOff>
    </xdr:to>
    <xdr:sp macro="" textlink="">
      <xdr:nvSpPr>
        <xdr:cNvPr id="219" name="円/楕円 218"/>
        <xdr:cNvSpPr/>
      </xdr:nvSpPr>
      <xdr:spPr>
        <a:xfrm>
          <a:off x="1397000" y="13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121018</xdr:rowOff>
    </xdr:from>
    <xdr:ext cx="762000" cy="259045"/>
    <xdr:sp macro="" textlink="">
      <xdr:nvSpPr>
        <xdr:cNvPr id="220" name="テキスト ボックス 219"/>
        <xdr:cNvSpPr txBox="1"/>
      </xdr:nvSpPr>
      <xdr:spPr>
        <a:xfrm>
          <a:off x="1066800" y="1366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今後数年の間に大勢の退職者が見込まれることに備え、新規採用を前倒しで行ったことによ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前年度から０．６ポイント増加した。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地域の民間企業の平均給与の状況等を踏まえ、給与水準の適正化に努める。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168487</xdr:rowOff>
    </xdr:to>
    <xdr:cxnSp macro="">
      <xdr:nvCxnSpPr>
        <xdr:cNvPr id="254" name="直線コネクタ 253"/>
        <xdr:cNvCxnSpPr/>
      </xdr:nvCxnSpPr>
      <xdr:spPr>
        <a:xfrm>
          <a:off x="16179800" y="1469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45720</xdr:rowOff>
    </xdr:to>
    <xdr:cxnSp macro="">
      <xdr:nvCxnSpPr>
        <xdr:cNvPr id="257" name="直線コネクタ 256"/>
        <xdr:cNvCxnSpPr/>
      </xdr:nvCxnSpPr>
      <xdr:spPr>
        <a:xfrm flipV="1">
          <a:off x="15290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61807</xdr:rowOff>
    </xdr:to>
    <xdr:cxnSp macro="">
      <xdr:nvCxnSpPr>
        <xdr:cNvPr id="260" name="直線コネクタ 259"/>
        <xdr:cNvCxnSpPr/>
      </xdr:nvCxnSpPr>
      <xdr:spPr>
        <a:xfrm flipV="1">
          <a:off x="14401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61807</xdr:rowOff>
    </xdr:to>
    <xdr:cxnSp macro="">
      <xdr:nvCxnSpPr>
        <xdr:cNvPr id="263" name="直線コネクタ 262"/>
        <xdr:cNvCxnSpPr/>
      </xdr:nvCxnSpPr>
      <xdr:spPr>
        <a:xfrm>
          <a:off x="13512800" y="1476586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4"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5" name="円/楕円 274"/>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6" name="テキスト ボックス 275"/>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9" name="円/楕円 278"/>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80" name="テキスト ボックス 279"/>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82" name="テキスト ボックス 28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行財政集中改革プランに基づく職員数削減により、類似団体平均値を下回っている。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職員数は、集中改革プランに掲げる計画数を上回る削減を行っており、必要最小限の水準となって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今後の職員数については、現行の水準を保ちつつ、職員配置の適正化</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、超過勤務時間</a:t>
          </a:r>
          <a:r>
            <a:rPr kumimoji="1" lang="ja-JP" altLang="en-US" sz="1300">
              <a:solidFill>
                <a:schemeClr val="dk1"/>
              </a:solidFill>
              <a:effectLst/>
              <a:latin typeface="+mn-lt"/>
              <a:ea typeface="+mn-ea"/>
              <a:cs typeface="+mn-cs"/>
            </a:rPr>
            <a:t>を縮減</a:t>
          </a:r>
          <a:r>
            <a:rPr kumimoji="1" lang="ja-JP" altLang="ja-JP" sz="1300">
              <a:solidFill>
                <a:schemeClr val="dk1"/>
              </a:solidFill>
              <a:effectLst/>
              <a:latin typeface="+mn-lt"/>
              <a:ea typeface="+mn-ea"/>
              <a:cs typeface="+mn-cs"/>
            </a:rPr>
            <a:t>するなど職員人件費の削減にも努めていく必要がある。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41681</xdr:rowOff>
    </xdr:from>
    <xdr:to>
      <xdr:col>24</xdr:col>
      <xdr:colOff>558800</xdr:colOff>
      <xdr:row>61</xdr:row>
      <xdr:rowOff>44577</xdr:rowOff>
    </xdr:to>
    <xdr:cxnSp macro="">
      <xdr:nvCxnSpPr>
        <xdr:cNvPr id="314" name="直線コネクタ 313"/>
        <xdr:cNvCxnSpPr/>
      </xdr:nvCxnSpPr>
      <xdr:spPr>
        <a:xfrm flipV="1">
          <a:off x="16179800" y="1050013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35890</xdr:rowOff>
    </xdr:from>
    <xdr:to>
      <xdr:col>23</xdr:col>
      <xdr:colOff>406400</xdr:colOff>
      <xdr:row>61</xdr:row>
      <xdr:rowOff>44577</xdr:rowOff>
    </xdr:to>
    <xdr:cxnSp macro="">
      <xdr:nvCxnSpPr>
        <xdr:cNvPr id="317" name="直線コネクタ 316"/>
        <xdr:cNvCxnSpPr/>
      </xdr:nvCxnSpPr>
      <xdr:spPr>
        <a:xfrm>
          <a:off x="15290800" y="104943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16104</xdr:rowOff>
    </xdr:from>
    <xdr:to>
      <xdr:col>22</xdr:col>
      <xdr:colOff>203200</xdr:colOff>
      <xdr:row>61</xdr:row>
      <xdr:rowOff>35890</xdr:rowOff>
    </xdr:to>
    <xdr:cxnSp macro="">
      <xdr:nvCxnSpPr>
        <xdr:cNvPr id="320" name="直線コネクタ 319"/>
        <xdr:cNvCxnSpPr/>
      </xdr:nvCxnSpPr>
      <xdr:spPr>
        <a:xfrm>
          <a:off x="14401800" y="10474554"/>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12726</xdr:rowOff>
    </xdr:from>
    <xdr:to>
      <xdr:col>21</xdr:col>
      <xdr:colOff>0</xdr:colOff>
      <xdr:row>61</xdr:row>
      <xdr:rowOff>16104</xdr:rowOff>
    </xdr:to>
    <xdr:cxnSp macro="">
      <xdr:nvCxnSpPr>
        <xdr:cNvPr id="323" name="直線コネクタ 322"/>
        <xdr:cNvCxnSpPr/>
      </xdr:nvCxnSpPr>
      <xdr:spPr>
        <a:xfrm>
          <a:off x="13512800" y="1047117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162331</xdr:rowOff>
    </xdr:from>
    <xdr:to>
      <xdr:col>24</xdr:col>
      <xdr:colOff>609600</xdr:colOff>
      <xdr:row>61</xdr:row>
      <xdr:rowOff>92481</xdr:rowOff>
    </xdr:to>
    <xdr:sp macro="" textlink="">
      <xdr:nvSpPr>
        <xdr:cNvPr id="333" name="円/楕円 332"/>
        <xdr:cNvSpPr/>
      </xdr:nvSpPr>
      <xdr:spPr>
        <a:xfrm>
          <a:off x="169672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7408</xdr:rowOff>
    </xdr:from>
    <xdr:ext cx="762000" cy="259045"/>
    <xdr:sp macro="" textlink="">
      <xdr:nvSpPr>
        <xdr:cNvPr id="334" name="定員管理の状況該当値テキスト"/>
        <xdr:cNvSpPr txBox="1"/>
      </xdr:nvSpPr>
      <xdr:spPr>
        <a:xfrm>
          <a:off x="17106900" y="1029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35" name="円/楕円 334"/>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36" name="テキスト ボックス 335"/>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156540</xdr:rowOff>
    </xdr:from>
    <xdr:to>
      <xdr:col>22</xdr:col>
      <xdr:colOff>254000</xdr:colOff>
      <xdr:row>61</xdr:row>
      <xdr:rowOff>86690</xdr:rowOff>
    </xdr:to>
    <xdr:sp macro="" textlink="">
      <xdr:nvSpPr>
        <xdr:cNvPr id="337" name="円/楕円 336"/>
        <xdr:cNvSpPr/>
      </xdr:nvSpPr>
      <xdr:spPr>
        <a:xfrm>
          <a:off x="15240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96867</xdr:rowOff>
    </xdr:from>
    <xdr:ext cx="762000" cy="259045"/>
    <xdr:sp macro="" textlink="">
      <xdr:nvSpPr>
        <xdr:cNvPr id="338" name="テキスト ボックス 337"/>
        <xdr:cNvSpPr txBox="1"/>
      </xdr:nvSpPr>
      <xdr:spPr>
        <a:xfrm>
          <a:off x="14909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136754</xdr:rowOff>
    </xdr:from>
    <xdr:to>
      <xdr:col>21</xdr:col>
      <xdr:colOff>50800</xdr:colOff>
      <xdr:row>61</xdr:row>
      <xdr:rowOff>66904</xdr:rowOff>
    </xdr:to>
    <xdr:sp macro="" textlink="">
      <xdr:nvSpPr>
        <xdr:cNvPr id="339" name="円/楕円 338"/>
        <xdr:cNvSpPr/>
      </xdr:nvSpPr>
      <xdr:spPr>
        <a:xfrm>
          <a:off x="14351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77081</xdr:rowOff>
    </xdr:from>
    <xdr:ext cx="762000" cy="259045"/>
    <xdr:sp macro="" textlink="">
      <xdr:nvSpPr>
        <xdr:cNvPr id="340" name="テキスト ボックス 339"/>
        <xdr:cNvSpPr txBox="1"/>
      </xdr:nvSpPr>
      <xdr:spPr>
        <a:xfrm>
          <a:off x="14020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133376</xdr:rowOff>
    </xdr:from>
    <xdr:to>
      <xdr:col>19</xdr:col>
      <xdr:colOff>533400</xdr:colOff>
      <xdr:row>61</xdr:row>
      <xdr:rowOff>63526</xdr:rowOff>
    </xdr:to>
    <xdr:sp macro="" textlink="">
      <xdr:nvSpPr>
        <xdr:cNvPr id="341" name="円/楕円 340"/>
        <xdr:cNvSpPr/>
      </xdr:nvSpPr>
      <xdr:spPr>
        <a:xfrm>
          <a:off x="13462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73703</xdr:rowOff>
    </xdr:from>
    <xdr:ext cx="762000" cy="259045"/>
    <xdr:sp macro="" textlink="">
      <xdr:nvSpPr>
        <xdr:cNvPr id="342" name="テキスト ボックス 341"/>
        <xdr:cNvSpPr txBox="1"/>
      </xdr:nvSpPr>
      <xdr:spPr>
        <a:xfrm>
          <a:off x="13131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前年度より０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ポイント減少したが類似団体平均値との差は僅かに拡大した。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数値減少の要因としては、高利率の借入金償還が終了したことによる元利償還金の減少や交付税措置の対象となる基準財政需要額への算入額の増加が挙げられる。</a:t>
          </a:r>
          <a:endParaRPr lang="ja-JP" altLang="ja-JP" sz="1200">
            <a:effectLst/>
          </a:endParaRPr>
        </a:p>
        <a:p>
          <a:r>
            <a:rPr kumimoji="1" lang="ja-JP" altLang="ja-JP" sz="1200">
              <a:solidFill>
                <a:schemeClr val="dk1"/>
              </a:solidFill>
              <a:effectLst/>
              <a:latin typeface="+mn-lt"/>
              <a:ea typeface="+mn-ea"/>
              <a:cs typeface="+mn-cs"/>
            </a:rPr>
            <a:t>　今後、役場庁舎耐震改修事業や学校給食センター建設事業に係る町債償還額の増加や、事業費補正による公債費の基準財政需要額への算入見直しなどにより比率の上昇が予想されることから、事業の選択による適量・適切な実施を心が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起債に大きく頼らない財政運営に努める。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121920</xdr:rowOff>
    </xdr:to>
    <xdr:cxnSp macro="">
      <xdr:nvCxnSpPr>
        <xdr:cNvPr id="377" name="直線コネクタ 376"/>
        <xdr:cNvCxnSpPr/>
      </xdr:nvCxnSpPr>
      <xdr:spPr>
        <a:xfrm flipV="1">
          <a:off x="16179800" y="72883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142603</xdr:rowOff>
    </xdr:to>
    <xdr:cxnSp macro="">
      <xdr:nvCxnSpPr>
        <xdr:cNvPr id="380" name="直線コネクタ 379"/>
        <xdr:cNvCxnSpPr/>
      </xdr:nvCxnSpPr>
      <xdr:spPr>
        <a:xfrm flipV="1">
          <a:off x="15290800" y="732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42</xdr:row>
      <xdr:rowOff>142603</xdr:rowOff>
    </xdr:to>
    <xdr:cxnSp macro="">
      <xdr:nvCxnSpPr>
        <xdr:cNvPr id="383" name="直線コネクタ 382"/>
        <xdr:cNvCxnSpPr/>
      </xdr:nvCxnSpPr>
      <xdr:spPr>
        <a:xfrm>
          <a:off x="14401800" y="73297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128815</xdr:rowOff>
    </xdr:to>
    <xdr:cxnSp macro="">
      <xdr:nvCxnSpPr>
        <xdr:cNvPr id="386" name="直線コネクタ 385"/>
        <xdr:cNvCxnSpPr/>
      </xdr:nvCxnSpPr>
      <xdr:spPr>
        <a:xfrm>
          <a:off x="13512800" y="73228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36649</xdr:rowOff>
    </xdr:from>
    <xdr:to>
      <xdr:col>24</xdr:col>
      <xdr:colOff>609600</xdr:colOff>
      <xdr:row>42</xdr:row>
      <xdr:rowOff>138249</xdr:rowOff>
    </xdr:to>
    <xdr:sp macro="" textlink="">
      <xdr:nvSpPr>
        <xdr:cNvPr id="396" name="円/楕円 395"/>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8726</xdr:rowOff>
    </xdr:from>
    <xdr:ext cx="762000" cy="259045"/>
    <xdr:sp macro="" textlink="">
      <xdr:nvSpPr>
        <xdr:cNvPr id="397"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00" name="円/楕円 399"/>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01" name="テキスト ボックス 400"/>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2" name="円/楕円 401"/>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03" name="テキスト ボックス 40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4" name="円/楕円 403"/>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5" name="テキスト ボックス 404"/>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地方債残高等の将来負担見込額の減少により、</a:t>
          </a:r>
          <a:r>
            <a:rPr kumimoji="1" lang="ja-JP" altLang="ja-JP" sz="1300">
              <a:solidFill>
                <a:schemeClr val="dk1"/>
              </a:solidFill>
              <a:effectLst/>
              <a:latin typeface="+mn-lt"/>
              <a:ea typeface="+mn-ea"/>
              <a:cs typeface="+mn-cs"/>
            </a:rPr>
            <a:t>平成２３年度以降は将来負担比率がマイナスとなっ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今後も、後世への負担が急激に増加することのないよう、新規事業の実施等について総点検を図り、財政の健全化に努める。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44" name="テキスト ボックス 443"/>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48736</xdr:rowOff>
    </xdr:from>
    <xdr:to>
      <xdr:col>19</xdr:col>
      <xdr:colOff>533400</xdr:colOff>
      <xdr:row>15</xdr:row>
      <xdr:rowOff>150336</xdr:rowOff>
    </xdr:to>
    <xdr:sp macro="" textlink="">
      <xdr:nvSpPr>
        <xdr:cNvPr id="450" name="円/楕円 449"/>
        <xdr:cNvSpPr/>
      </xdr:nvSpPr>
      <xdr:spPr>
        <a:xfrm>
          <a:off x="13462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160513</xdr:rowOff>
    </xdr:from>
    <xdr:ext cx="762000" cy="259045"/>
    <xdr:sp macro="" textlink="">
      <xdr:nvSpPr>
        <xdr:cNvPr id="451" name="テキスト ボックス 450"/>
        <xdr:cNvSpPr txBox="1"/>
      </xdr:nvSpPr>
      <xdr:spPr>
        <a:xfrm>
          <a:off x="13131800" y="23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13,829
13,697
36.22
6,763,360
6,363,345
384,958
3,538,830
4,531,216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４ポイント</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その要因は今後</a:t>
          </a:r>
          <a:r>
            <a:rPr kumimoji="1" lang="ja-JP" altLang="en-US" sz="1300">
              <a:solidFill>
                <a:schemeClr val="dk1"/>
              </a:solidFill>
              <a:effectLst/>
              <a:latin typeface="+mn-lt"/>
              <a:ea typeface="+mn-ea"/>
              <a:cs typeface="+mn-cs"/>
            </a:rPr>
            <a:t>見込まれる大量の</a:t>
          </a:r>
          <a:r>
            <a:rPr kumimoji="1" lang="ja-JP" altLang="ja-JP" sz="1300">
              <a:solidFill>
                <a:schemeClr val="dk1"/>
              </a:solidFill>
              <a:effectLst/>
              <a:latin typeface="+mn-lt"/>
              <a:ea typeface="+mn-ea"/>
              <a:cs typeface="+mn-cs"/>
            </a:rPr>
            <a:t>退職</a:t>
          </a:r>
          <a:r>
            <a:rPr kumimoji="1" lang="ja-JP" altLang="en-US" sz="1300">
              <a:solidFill>
                <a:schemeClr val="dk1"/>
              </a:solidFill>
              <a:effectLst/>
              <a:latin typeface="+mn-lt"/>
              <a:ea typeface="+mn-ea"/>
              <a:cs typeface="+mn-cs"/>
            </a:rPr>
            <a:t>者</a:t>
          </a:r>
          <a:r>
            <a:rPr kumimoji="1" lang="ja-JP" altLang="ja-JP" sz="1300">
              <a:solidFill>
                <a:schemeClr val="dk1"/>
              </a:solidFill>
              <a:effectLst/>
              <a:latin typeface="+mn-lt"/>
              <a:ea typeface="+mn-ea"/>
              <a:cs typeface="+mn-cs"/>
            </a:rPr>
            <a:t>に備えた新規採用の増加によるもので、比率の上昇は一時的なものと捉えている。</a:t>
          </a:r>
          <a:endParaRPr lang="ja-JP" altLang="ja-JP" sz="1300">
            <a:effectLst/>
          </a:endParaRPr>
        </a:p>
        <a:p>
          <a:r>
            <a:rPr kumimoji="1" lang="ja-JP" altLang="ja-JP" sz="1300">
              <a:solidFill>
                <a:schemeClr val="dk1"/>
              </a:solidFill>
              <a:effectLst/>
              <a:latin typeface="+mn-lt"/>
              <a:ea typeface="+mn-ea"/>
              <a:cs typeface="+mn-cs"/>
            </a:rPr>
            <a:t>　今後は、集中改革プランの計画数を基準とした職員数の維持を図るとともに、</a:t>
          </a:r>
          <a:r>
            <a:rPr kumimoji="1" lang="ja-JP" altLang="en-US" sz="1300">
              <a:solidFill>
                <a:schemeClr val="dk1"/>
              </a:solidFill>
              <a:effectLst/>
              <a:latin typeface="+mn-lt"/>
              <a:ea typeface="+mn-ea"/>
              <a:cs typeface="+mn-cs"/>
            </a:rPr>
            <a:t>職員の適正な配置による</a:t>
          </a:r>
          <a:r>
            <a:rPr kumimoji="1" lang="ja-JP" altLang="ja-JP" sz="1300">
              <a:solidFill>
                <a:schemeClr val="dk1"/>
              </a:solidFill>
              <a:effectLst/>
              <a:latin typeface="+mn-lt"/>
              <a:ea typeface="+mn-ea"/>
              <a:cs typeface="+mn-cs"/>
            </a:rPr>
            <a:t>時間外勤務手当の</a:t>
          </a:r>
          <a:r>
            <a:rPr kumimoji="1" lang="ja-JP" altLang="en-US" sz="1300">
              <a:solidFill>
                <a:schemeClr val="dk1"/>
              </a:solidFill>
              <a:effectLst/>
              <a:latin typeface="+mn-lt"/>
              <a:ea typeface="+mn-ea"/>
              <a:cs typeface="+mn-cs"/>
            </a:rPr>
            <a:t>縮減</a:t>
          </a:r>
          <a:r>
            <a:rPr kumimoji="1" lang="ja-JP" altLang="ja-JP" sz="1300">
              <a:solidFill>
                <a:schemeClr val="dk1"/>
              </a:solidFill>
              <a:effectLst/>
              <a:latin typeface="+mn-lt"/>
              <a:ea typeface="+mn-ea"/>
              <a:cs typeface="+mn-cs"/>
            </a:rPr>
            <a:t>など、人件費・コストの削減に努める。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88138</xdr:rowOff>
    </xdr:to>
    <xdr:cxnSp macro="">
      <xdr:nvCxnSpPr>
        <xdr:cNvPr id="62" name="直線コネクタ 61"/>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69850</xdr:rowOff>
    </xdr:to>
    <xdr:cxnSp macro="">
      <xdr:nvCxnSpPr>
        <xdr:cNvPr id="65" name="直線コネクタ 64"/>
        <xdr:cNvCxnSpPr/>
      </xdr:nvCxnSpPr>
      <xdr:spPr>
        <a:xfrm>
          <a:off x="3098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138430</xdr:rowOff>
    </xdr:to>
    <xdr:cxnSp macro="">
      <xdr:nvCxnSpPr>
        <xdr:cNvPr id="68" name="直線コネクタ 67"/>
        <xdr:cNvCxnSpPr/>
      </xdr:nvCxnSpPr>
      <xdr:spPr>
        <a:xfrm flipV="1">
          <a:off x="2209800" y="6372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138430</xdr:rowOff>
    </xdr:to>
    <xdr:cxnSp macro="">
      <xdr:nvCxnSpPr>
        <xdr:cNvPr id="71" name="直線コネクタ 70"/>
        <xdr:cNvCxnSpPr/>
      </xdr:nvCxnSpPr>
      <xdr:spPr>
        <a:xfrm>
          <a:off x="1320800" y="6363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1" name="円/楕円 80"/>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2"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5" name="円/楕円 84"/>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6" name="テキスト ボックス 85"/>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7" name="円/楕円 86"/>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8" name="テキスト ボックス 87"/>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89" name="円/楕円 88"/>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0" name="テキスト ボックス 89"/>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町制施行６０周年記念事業等により、</a:t>
          </a:r>
          <a:r>
            <a:rPr kumimoji="1" lang="ja-JP" altLang="ja-JP" sz="1300">
              <a:solidFill>
                <a:schemeClr val="dk1"/>
              </a:solidFill>
              <a:effectLst/>
              <a:latin typeface="+mn-lt"/>
              <a:ea typeface="+mn-ea"/>
              <a:cs typeface="+mn-cs"/>
            </a:rPr>
            <a:t>一般財源等の額は</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したものの、分母である歳入</a:t>
          </a:r>
          <a:r>
            <a:rPr kumimoji="1" lang="ja-JP" altLang="en-US" sz="1300">
              <a:solidFill>
                <a:schemeClr val="dk1"/>
              </a:solidFill>
              <a:effectLst/>
              <a:latin typeface="+mn-lt"/>
              <a:ea typeface="+mn-ea"/>
              <a:cs typeface="+mn-cs"/>
            </a:rPr>
            <a:t>も増加</a:t>
          </a:r>
          <a:r>
            <a:rPr kumimoji="1" lang="ja-JP" altLang="ja-JP" sz="1300">
              <a:solidFill>
                <a:schemeClr val="dk1"/>
              </a:solidFill>
              <a:effectLst/>
              <a:latin typeface="+mn-lt"/>
              <a:ea typeface="+mn-ea"/>
              <a:cs typeface="+mn-cs"/>
            </a:rPr>
            <a:t>したことにより、</a:t>
          </a:r>
          <a:r>
            <a:rPr kumimoji="1" lang="ja-JP" altLang="en-US" sz="1300">
              <a:solidFill>
                <a:schemeClr val="dk1"/>
              </a:solidFill>
              <a:effectLst/>
              <a:latin typeface="+mn-lt"/>
              <a:ea typeface="+mn-ea"/>
              <a:cs typeface="+mn-cs"/>
            </a:rPr>
            <a:t>前年度と同水準となった。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今後は、委託契約の再見積や物品の一括購入・再利用などによる経費削減を図り、なお一層のコスト削減に努める。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161290</xdr:rowOff>
    </xdr:to>
    <xdr:cxnSp macro="">
      <xdr:nvCxnSpPr>
        <xdr:cNvPr id="123" name="直線コネクタ 122"/>
        <xdr:cNvCxnSpPr/>
      </xdr:nvCxnSpPr>
      <xdr:spPr>
        <a:xfrm>
          <a:off x="15671800" y="2733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15</xdr:row>
      <xdr:rowOff>161290</xdr:rowOff>
    </xdr:to>
    <xdr:cxnSp macro="">
      <xdr:nvCxnSpPr>
        <xdr:cNvPr id="126" name="直線コネクタ 125"/>
        <xdr:cNvCxnSpPr/>
      </xdr:nvCxnSpPr>
      <xdr:spPr>
        <a:xfrm>
          <a:off x="14782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20320</xdr:rowOff>
    </xdr:to>
    <xdr:cxnSp macro="">
      <xdr:nvCxnSpPr>
        <xdr:cNvPr id="129" name="直線コネクタ 128"/>
        <xdr:cNvCxnSpPr/>
      </xdr:nvCxnSpPr>
      <xdr:spPr>
        <a:xfrm flipV="1">
          <a:off x="13893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20320</xdr:rowOff>
    </xdr:to>
    <xdr:cxnSp macro="">
      <xdr:nvCxnSpPr>
        <xdr:cNvPr id="132" name="直線コネクタ 131"/>
        <xdr:cNvCxnSpPr/>
      </xdr:nvCxnSpPr>
      <xdr:spPr>
        <a:xfrm>
          <a:off x="13004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2" name="円/楕円 141"/>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3"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4" name="円/楕円 143"/>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5" name="テキスト ボックス 144"/>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6" name="円/楕円 145"/>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7" name="テキスト ボックス 146"/>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48" name="円/楕円 147"/>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49" name="テキスト ボックス 148"/>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0" name="円/楕円 149"/>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1" name="テキスト ボックス 150"/>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施設入所老人保護措置費等の減少により、前年度から０．４ポイント減少したが</a:t>
          </a:r>
          <a:r>
            <a:rPr kumimoji="1" lang="ja-JP" altLang="ja-JP" sz="1300">
              <a:solidFill>
                <a:schemeClr val="dk1"/>
              </a:solidFill>
              <a:effectLst/>
              <a:latin typeface="+mn-lt"/>
              <a:ea typeface="+mn-ea"/>
              <a:cs typeface="+mn-cs"/>
            </a:rPr>
            <a:t>、社会保障経費は今後も増加することが予想されるため、比率も再び上昇することが見込まれる。</a:t>
          </a:r>
          <a:endParaRPr lang="ja-JP" altLang="ja-JP" sz="1300">
            <a:effectLst/>
          </a:endParaRPr>
        </a:p>
        <a:p>
          <a:r>
            <a:rPr kumimoji="1" lang="ja-JP" altLang="ja-JP" sz="130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31750</xdr:rowOff>
    </xdr:to>
    <xdr:cxnSp macro="">
      <xdr:nvCxnSpPr>
        <xdr:cNvPr id="184" name="直線コネクタ 183"/>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31750</xdr:rowOff>
    </xdr:to>
    <xdr:cxnSp macro="">
      <xdr:nvCxnSpPr>
        <xdr:cNvPr id="187" name="直線コネクタ 186"/>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31750</xdr:rowOff>
    </xdr:to>
    <xdr:cxnSp macro="">
      <xdr:nvCxnSpPr>
        <xdr:cNvPr id="190" name="直線コネクタ 189"/>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146050</xdr:rowOff>
    </xdr:to>
    <xdr:cxnSp macro="">
      <xdr:nvCxnSpPr>
        <xdr:cNvPr id="193" name="直線コネクタ 192"/>
        <xdr:cNvCxnSpPr/>
      </xdr:nvCxnSpPr>
      <xdr:spPr>
        <a:xfrm>
          <a:off x="1320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3" name="円/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5" name="円/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6" name="テキスト ボックス 20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7" name="円/楕円 206"/>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8" name="テキスト ボックス 207"/>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9" name="円/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1" name="円/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し、類似団体平均値との差も</a:t>
          </a:r>
          <a:r>
            <a:rPr kumimoji="1" lang="ja-JP" altLang="en-US" sz="1300">
              <a:solidFill>
                <a:schemeClr val="dk1"/>
              </a:solidFill>
              <a:effectLst/>
              <a:latin typeface="+mn-lt"/>
              <a:ea typeface="+mn-ea"/>
              <a:cs typeface="+mn-cs"/>
            </a:rPr>
            <a:t>１．２</a:t>
          </a:r>
          <a:r>
            <a:rPr kumimoji="1" lang="ja-JP" altLang="ja-JP" sz="1300">
              <a:solidFill>
                <a:schemeClr val="dk1"/>
              </a:solidFill>
              <a:effectLst/>
              <a:latin typeface="+mn-lt"/>
              <a:ea typeface="+mn-ea"/>
              <a:cs typeface="+mn-cs"/>
            </a:rPr>
            <a:t>ポイントに</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した。要因としては、</a:t>
          </a:r>
          <a:r>
            <a:rPr kumimoji="1" lang="ja-JP" altLang="en-US" sz="1300">
              <a:solidFill>
                <a:schemeClr val="dk1"/>
              </a:solidFill>
              <a:effectLst/>
              <a:latin typeface="+mn-lt"/>
              <a:ea typeface="+mn-ea"/>
              <a:cs typeface="+mn-cs"/>
            </a:rPr>
            <a:t>国保</a:t>
          </a:r>
          <a:r>
            <a:rPr kumimoji="1" lang="ja-JP" altLang="ja-JP" sz="1300">
              <a:solidFill>
                <a:schemeClr val="dk1"/>
              </a:solidFill>
              <a:effectLst/>
              <a:latin typeface="+mn-lt"/>
              <a:ea typeface="+mn-ea"/>
              <a:cs typeface="+mn-cs"/>
            </a:rPr>
            <a:t>事業など特別会計への繰出金が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したことによるものである。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後期高齢者医療</a:t>
          </a:r>
          <a:r>
            <a:rPr kumimoji="1" lang="ja-JP" altLang="ja-JP" sz="1300">
              <a:solidFill>
                <a:schemeClr val="dk1"/>
              </a:solidFill>
              <a:effectLst/>
              <a:latin typeface="+mn-lt"/>
              <a:ea typeface="+mn-ea"/>
              <a:cs typeface="+mn-cs"/>
            </a:rPr>
            <a:t>事業や下水道事業など各会計への繰出金が増加することが想定されるため、医療費の抑制や</a:t>
          </a:r>
          <a:r>
            <a:rPr kumimoji="1" lang="ja-JP" altLang="en-US" sz="1300">
              <a:solidFill>
                <a:schemeClr val="dk1"/>
              </a:solidFill>
              <a:effectLst/>
              <a:latin typeface="+mn-lt"/>
              <a:ea typeface="+mn-ea"/>
              <a:cs typeface="+mn-cs"/>
            </a:rPr>
            <a:t>保険料</a:t>
          </a:r>
          <a:r>
            <a:rPr kumimoji="1" lang="ja-JP" altLang="ja-JP" sz="1300">
              <a:solidFill>
                <a:schemeClr val="dk1"/>
              </a:solidFill>
              <a:effectLst/>
              <a:latin typeface="+mn-lt"/>
              <a:ea typeface="+mn-ea"/>
              <a:cs typeface="+mn-cs"/>
            </a:rPr>
            <a:t>など賦課徴収の適正化とともに収納率の向上を図ることで、税収を主な財源とする普通会計への負担を軽減するよう努める。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153670</xdr:rowOff>
    </xdr:to>
    <xdr:cxnSp macro="">
      <xdr:nvCxnSpPr>
        <xdr:cNvPr id="245" name="直線コネクタ 244"/>
        <xdr:cNvCxnSpPr/>
      </xdr:nvCxnSpPr>
      <xdr:spPr>
        <a:xfrm flipV="1">
          <a:off x="15671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153670</xdr:rowOff>
    </xdr:to>
    <xdr:cxnSp macro="">
      <xdr:nvCxnSpPr>
        <xdr:cNvPr id="248" name="直線コネクタ 247"/>
        <xdr:cNvCxnSpPr/>
      </xdr:nvCxnSpPr>
      <xdr:spPr>
        <a:xfrm>
          <a:off x="14782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57</xdr:row>
      <xdr:rowOff>62230</xdr:rowOff>
    </xdr:to>
    <xdr:cxnSp macro="">
      <xdr:nvCxnSpPr>
        <xdr:cNvPr id="251" name="直線コネクタ 250"/>
        <xdr:cNvCxnSpPr/>
      </xdr:nvCxnSpPr>
      <xdr:spPr>
        <a:xfrm>
          <a:off x="13893800" y="9606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58420</xdr:rowOff>
    </xdr:to>
    <xdr:cxnSp macro="">
      <xdr:nvCxnSpPr>
        <xdr:cNvPr id="254" name="直線コネクタ 253"/>
        <xdr:cNvCxnSpPr/>
      </xdr:nvCxnSpPr>
      <xdr:spPr>
        <a:xfrm flipV="1">
          <a:off x="13004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4" name="円/楕円 263"/>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5"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6" name="円/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68" name="円/楕円 26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69" name="テキスト ボックス 26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0" name="円/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1" name="テキスト ボックス 27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消防業務やごみ処理業務を広域的に行っている一部事務組合への負担金の</a:t>
          </a:r>
          <a:r>
            <a:rPr kumimoji="1" lang="ja-JP" altLang="en-US" sz="1300">
              <a:solidFill>
                <a:schemeClr val="dk1"/>
              </a:solidFill>
              <a:effectLst/>
              <a:latin typeface="+mn-lt"/>
              <a:ea typeface="+mn-ea"/>
              <a:cs typeface="+mn-cs"/>
            </a:rPr>
            <a:t>減少により、</a:t>
          </a:r>
          <a:r>
            <a:rPr kumimoji="1" lang="ja-JP" altLang="ja-JP" sz="1300">
              <a:solidFill>
                <a:schemeClr val="dk1"/>
              </a:solidFill>
              <a:effectLst/>
              <a:latin typeface="+mn-lt"/>
              <a:ea typeface="+mn-ea"/>
              <a:cs typeface="+mn-cs"/>
            </a:rPr>
            <a:t>前年度から２．６ポイント減少し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、ごみ排出量の削減などにより負担金を抑制できるよう、町民に対する啓発等を図っていく。</a:t>
          </a:r>
          <a:endParaRPr lang="ja-JP" altLang="ja-JP" sz="1300">
            <a:effectLst/>
          </a:endParaRPr>
        </a:p>
        <a:p>
          <a:r>
            <a:rPr kumimoji="1" lang="ja-JP" altLang="ja-JP" sz="1300">
              <a:solidFill>
                <a:schemeClr val="dk1"/>
              </a:solidFill>
              <a:effectLst/>
              <a:latin typeface="+mn-lt"/>
              <a:ea typeface="+mn-ea"/>
              <a:cs typeface="+mn-cs"/>
            </a:rPr>
            <a:t>　また、各種団体に対する補助金等についても、交付基準をより明確化し、交付額の見直しや廃止を検討する必要がある。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38</xdr:row>
      <xdr:rowOff>30988</xdr:rowOff>
    </xdr:to>
    <xdr:cxnSp macro="">
      <xdr:nvCxnSpPr>
        <xdr:cNvPr id="303" name="直線コネクタ 302"/>
        <xdr:cNvCxnSpPr/>
      </xdr:nvCxnSpPr>
      <xdr:spPr>
        <a:xfrm flipV="1">
          <a:off x="15671800" y="64272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30988</xdr:rowOff>
    </xdr:to>
    <xdr:cxnSp macro="">
      <xdr:nvCxnSpPr>
        <xdr:cNvPr id="306" name="直線コネクタ 305"/>
        <xdr:cNvCxnSpPr/>
      </xdr:nvCxnSpPr>
      <xdr:spPr>
        <a:xfrm>
          <a:off x="14782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120142</xdr:rowOff>
    </xdr:to>
    <xdr:cxnSp macro="">
      <xdr:nvCxnSpPr>
        <xdr:cNvPr id="309" name="直線コネクタ 308"/>
        <xdr:cNvCxnSpPr/>
      </xdr:nvCxnSpPr>
      <xdr:spPr>
        <a:xfrm>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129286</xdr:rowOff>
    </xdr:to>
    <xdr:cxnSp macro="">
      <xdr:nvCxnSpPr>
        <xdr:cNvPr id="312" name="直線コネクタ 311"/>
        <xdr:cNvCxnSpPr/>
      </xdr:nvCxnSpPr>
      <xdr:spPr>
        <a:xfrm flipV="1">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2" name="円/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4" name="円/楕円 323"/>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5" name="テキスト ボックス 324"/>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6" name="円/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8" name="円/楕円 32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9" name="テキスト ボックス 32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0" name="円/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臨時財政対策債の利率見直しや県貸付金の償還完了などによ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、前年度から１．６ポイント減少した。</a:t>
          </a:r>
          <a:endParaRPr lang="ja-JP" altLang="ja-JP" sz="1300">
            <a:effectLst/>
          </a:endParaRPr>
        </a:p>
        <a:p>
          <a:r>
            <a:rPr kumimoji="1" lang="ja-JP" altLang="ja-JP" sz="1300">
              <a:solidFill>
                <a:schemeClr val="dk1"/>
              </a:solidFill>
              <a:effectLst/>
              <a:latin typeface="+mn-lt"/>
              <a:ea typeface="+mn-ea"/>
              <a:cs typeface="+mn-cs"/>
            </a:rPr>
            <a:t>　今後は、役場庁舎耐震改修事業や学校給食センター建設事業に係る</a:t>
          </a:r>
          <a:r>
            <a:rPr kumimoji="1" lang="ja-JP" altLang="en-US" sz="1300">
              <a:solidFill>
                <a:schemeClr val="dk1"/>
              </a:solidFill>
              <a:effectLst/>
              <a:latin typeface="+mn-lt"/>
              <a:ea typeface="+mn-ea"/>
              <a:cs typeface="+mn-cs"/>
            </a:rPr>
            <a:t>元利償還金の増加</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見込まれ</a:t>
          </a:r>
          <a:r>
            <a:rPr kumimoji="1" lang="ja-JP" altLang="ja-JP" sz="1300">
              <a:solidFill>
                <a:schemeClr val="dk1"/>
              </a:solidFill>
              <a:effectLst/>
              <a:latin typeface="+mn-lt"/>
              <a:ea typeface="+mn-ea"/>
              <a:cs typeface="+mn-cs"/>
            </a:rPr>
            <a:t>ることから、数値の上昇傾向が懸念される。また、事業費補正による財政措置も、制度見直しなどで不透明な状況であることから、今まで以上に厳しく起債事業の峻別・抑制を行っていく必要がある。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133858</xdr:rowOff>
    </xdr:to>
    <xdr:cxnSp macro="">
      <xdr:nvCxnSpPr>
        <xdr:cNvPr id="361" name="直線コネクタ 360"/>
        <xdr:cNvCxnSpPr/>
      </xdr:nvCxnSpPr>
      <xdr:spPr>
        <a:xfrm flipV="1">
          <a:off x="3987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138430</xdr:rowOff>
    </xdr:to>
    <xdr:cxnSp macro="">
      <xdr:nvCxnSpPr>
        <xdr:cNvPr id="364" name="直線コネクタ 363"/>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161289</xdr:rowOff>
    </xdr:to>
    <xdr:cxnSp macro="">
      <xdr:nvCxnSpPr>
        <xdr:cNvPr id="367" name="直線コネクタ 366"/>
        <xdr:cNvCxnSpPr/>
      </xdr:nvCxnSpPr>
      <xdr:spPr>
        <a:xfrm flipV="1">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77</xdr:row>
      <xdr:rowOff>161289</xdr:rowOff>
    </xdr:to>
    <xdr:cxnSp macro="">
      <xdr:nvCxnSpPr>
        <xdr:cNvPr id="370" name="直線コネクタ 369"/>
        <xdr:cNvCxnSpPr/>
      </xdr:nvCxnSpPr>
      <xdr:spPr>
        <a:xfrm>
          <a:off x="1320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0" name="円/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2" name="円/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3" name="テキスト ボックス 382"/>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4" name="円/楕円 38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5" name="テキスト ボックス 38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6" name="円/楕円 38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7" name="テキスト ボックス 38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88" name="円/楕円 387"/>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20845</xdr:rowOff>
    </xdr:from>
    <xdr:ext cx="762000" cy="259045"/>
    <xdr:sp macro="" textlink="">
      <xdr:nvSpPr>
        <xdr:cNvPr id="389" name="テキスト ボックス 388"/>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分母</a:t>
          </a:r>
          <a:r>
            <a:rPr kumimoji="1" lang="ja-JP" altLang="en-US" sz="1300">
              <a:solidFill>
                <a:schemeClr val="dk1"/>
              </a:solidFill>
              <a:effectLst/>
              <a:latin typeface="+mn-lt"/>
              <a:ea typeface="+mn-ea"/>
              <a:cs typeface="+mn-cs"/>
            </a:rPr>
            <a:t>となる町税等の</a:t>
          </a:r>
          <a:r>
            <a:rPr kumimoji="1" lang="ja-JP" altLang="ja-JP" sz="1300">
              <a:solidFill>
                <a:schemeClr val="dk1"/>
              </a:solidFill>
              <a:effectLst/>
              <a:latin typeface="+mn-lt"/>
              <a:ea typeface="+mn-ea"/>
              <a:cs typeface="+mn-cs"/>
            </a:rPr>
            <a:t>歳入</a:t>
          </a:r>
          <a:r>
            <a:rPr kumimoji="1" lang="ja-JP" altLang="en-US" sz="1300">
              <a:solidFill>
                <a:schemeClr val="dk1"/>
              </a:solidFill>
              <a:effectLst/>
              <a:latin typeface="+mn-lt"/>
              <a:ea typeface="+mn-ea"/>
              <a:cs typeface="+mn-cs"/>
            </a:rPr>
            <a:t>の増加</a:t>
          </a:r>
          <a:r>
            <a:rPr kumimoji="1" lang="ja-JP" altLang="ja-JP" sz="1300">
              <a:solidFill>
                <a:schemeClr val="dk1"/>
              </a:solidFill>
              <a:effectLst/>
              <a:latin typeface="+mn-lt"/>
              <a:ea typeface="+mn-ea"/>
              <a:cs typeface="+mn-cs"/>
            </a:rPr>
            <a:t>により、比率が</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歳出面では、一部事務組合への負担金や特別会計への繰出金などの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が主な要因として挙げられる。</a:t>
          </a:r>
          <a:endParaRPr lang="ja-JP" altLang="ja-JP" sz="1300">
            <a:effectLst/>
          </a:endParaRPr>
        </a:p>
        <a:p>
          <a:r>
            <a:rPr kumimoji="1" lang="ja-JP" altLang="ja-JP" sz="1300">
              <a:solidFill>
                <a:schemeClr val="dk1"/>
              </a:solidFill>
              <a:effectLst/>
              <a:latin typeface="+mn-lt"/>
              <a:ea typeface="+mn-ea"/>
              <a:cs typeface="+mn-cs"/>
            </a:rPr>
            <a:t>　今後も、医療給付及び賦課徴収の適正化を図ることなどにより、税収を主な財源とする普通会計の負担を軽減するよう努める。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146050</xdr:rowOff>
    </xdr:to>
    <xdr:cxnSp macro="">
      <xdr:nvCxnSpPr>
        <xdr:cNvPr id="422" name="直線コネクタ 421"/>
        <xdr:cNvCxnSpPr/>
      </xdr:nvCxnSpPr>
      <xdr:spPr>
        <a:xfrm flipV="1">
          <a:off x="15671800" y="1338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146050</xdr:rowOff>
    </xdr:to>
    <xdr:cxnSp macro="">
      <xdr:nvCxnSpPr>
        <xdr:cNvPr id="425" name="直線コネクタ 424"/>
        <xdr:cNvCxnSpPr/>
      </xdr:nvCxnSpPr>
      <xdr:spPr>
        <a:xfrm>
          <a:off x="14782800" y="1336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165100</xdr:rowOff>
    </xdr:to>
    <xdr:cxnSp macro="">
      <xdr:nvCxnSpPr>
        <xdr:cNvPr id="428" name="直線コネクタ 427"/>
        <xdr:cNvCxnSpPr/>
      </xdr:nvCxnSpPr>
      <xdr:spPr>
        <a:xfrm>
          <a:off x="13893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123189</xdr:rowOff>
    </xdr:to>
    <xdr:cxnSp macro="">
      <xdr:nvCxnSpPr>
        <xdr:cNvPr id="431" name="直線コネクタ 430"/>
        <xdr:cNvCxnSpPr/>
      </xdr:nvCxnSpPr>
      <xdr:spPr>
        <a:xfrm>
          <a:off x="13004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円/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3" name="円/楕円 44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4" name="テキスト ボックス 44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45" name="円/楕円 44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46" name="テキスト ボックス 44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9" name="円/楕円 448"/>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0" name="テキスト ボックス 449"/>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69118</xdr:rowOff>
    </xdr:from>
    <xdr:to>
      <xdr:col>4</xdr:col>
      <xdr:colOff>1117600</xdr:colOff>
      <xdr:row>18</xdr:row>
      <xdr:rowOff>82979</xdr:rowOff>
    </xdr:to>
    <xdr:cxnSp macro="">
      <xdr:nvCxnSpPr>
        <xdr:cNvPr id="50" name="直線コネクタ 49"/>
        <xdr:cNvCxnSpPr/>
      </xdr:nvCxnSpPr>
      <xdr:spPr bwMode="auto">
        <a:xfrm>
          <a:off x="5003800" y="3202843"/>
          <a:ext cx="6477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69118</xdr:rowOff>
    </xdr:from>
    <xdr:to>
      <xdr:col>4</xdr:col>
      <xdr:colOff>469900</xdr:colOff>
      <xdr:row>18</xdr:row>
      <xdr:rowOff>96383</xdr:rowOff>
    </xdr:to>
    <xdr:cxnSp macro="">
      <xdr:nvCxnSpPr>
        <xdr:cNvPr id="53" name="直線コネクタ 52"/>
        <xdr:cNvCxnSpPr/>
      </xdr:nvCxnSpPr>
      <xdr:spPr bwMode="auto">
        <a:xfrm flipV="1">
          <a:off x="4305300" y="3202843"/>
          <a:ext cx="698500" cy="2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94036</xdr:rowOff>
    </xdr:from>
    <xdr:to>
      <xdr:col>3</xdr:col>
      <xdr:colOff>904875</xdr:colOff>
      <xdr:row>18</xdr:row>
      <xdr:rowOff>96383</xdr:rowOff>
    </xdr:to>
    <xdr:cxnSp macro="">
      <xdr:nvCxnSpPr>
        <xdr:cNvPr id="56" name="直線コネクタ 55"/>
        <xdr:cNvCxnSpPr/>
      </xdr:nvCxnSpPr>
      <xdr:spPr bwMode="auto">
        <a:xfrm>
          <a:off x="3606800" y="3227761"/>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94036</xdr:rowOff>
    </xdr:from>
    <xdr:to>
      <xdr:col>3</xdr:col>
      <xdr:colOff>206375</xdr:colOff>
      <xdr:row>18</xdr:row>
      <xdr:rowOff>116484</xdr:rowOff>
    </xdr:to>
    <xdr:cxnSp macro="">
      <xdr:nvCxnSpPr>
        <xdr:cNvPr id="59" name="直線コネクタ 58"/>
        <xdr:cNvCxnSpPr/>
      </xdr:nvCxnSpPr>
      <xdr:spPr bwMode="auto">
        <a:xfrm flipV="1">
          <a:off x="2908300" y="3227761"/>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32179</xdr:rowOff>
    </xdr:from>
    <xdr:to>
      <xdr:col>5</xdr:col>
      <xdr:colOff>34925</xdr:colOff>
      <xdr:row>18</xdr:row>
      <xdr:rowOff>133779</xdr:rowOff>
    </xdr:to>
    <xdr:sp macro="" textlink="">
      <xdr:nvSpPr>
        <xdr:cNvPr id="69" name="円/楕円 68"/>
        <xdr:cNvSpPr/>
      </xdr:nvSpPr>
      <xdr:spPr bwMode="auto">
        <a:xfrm>
          <a:off x="5600700" y="31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4256</xdr:rowOff>
    </xdr:from>
    <xdr:ext cx="762000" cy="259045"/>
    <xdr:sp macro="" textlink="">
      <xdr:nvSpPr>
        <xdr:cNvPr id="70" name="人口1人当たり決算額の推移該当値テキスト130"/>
        <xdr:cNvSpPr txBox="1"/>
      </xdr:nvSpPr>
      <xdr:spPr>
        <a:xfrm>
          <a:off x="5740400" y="313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18318</xdr:rowOff>
    </xdr:from>
    <xdr:to>
      <xdr:col>4</xdr:col>
      <xdr:colOff>520700</xdr:colOff>
      <xdr:row>18</xdr:row>
      <xdr:rowOff>119918</xdr:rowOff>
    </xdr:to>
    <xdr:sp macro="" textlink="">
      <xdr:nvSpPr>
        <xdr:cNvPr id="71" name="円/楕円 70"/>
        <xdr:cNvSpPr/>
      </xdr:nvSpPr>
      <xdr:spPr bwMode="auto">
        <a:xfrm>
          <a:off x="4953000" y="31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104696</xdr:rowOff>
    </xdr:from>
    <xdr:ext cx="736600" cy="259045"/>
    <xdr:sp macro="" textlink="">
      <xdr:nvSpPr>
        <xdr:cNvPr id="72" name="テキスト ボックス 71"/>
        <xdr:cNvSpPr txBox="1"/>
      </xdr:nvSpPr>
      <xdr:spPr>
        <a:xfrm>
          <a:off x="4622800" y="3238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45583</xdr:rowOff>
    </xdr:from>
    <xdr:to>
      <xdr:col>3</xdr:col>
      <xdr:colOff>955675</xdr:colOff>
      <xdr:row>18</xdr:row>
      <xdr:rowOff>147183</xdr:rowOff>
    </xdr:to>
    <xdr:sp macro="" textlink="">
      <xdr:nvSpPr>
        <xdr:cNvPr id="73" name="円/楕円 72"/>
        <xdr:cNvSpPr/>
      </xdr:nvSpPr>
      <xdr:spPr bwMode="auto">
        <a:xfrm>
          <a:off x="4254500" y="317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131960</xdr:rowOff>
    </xdr:from>
    <xdr:ext cx="762000" cy="259045"/>
    <xdr:sp macro="" textlink="">
      <xdr:nvSpPr>
        <xdr:cNvPr id="74" name="テキスト ボックス 73"/>
        <xdr:cNvSpPr txBox="1"/>
      </xdr:nvSpPr>
      <xdr:spPr>
        <a:xfrm>
          <a:off x="3924300" y="32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43236</xdr:rowOff>
    </xdr:from>
    <xdr:to>
      <xdr:col>3</xdr:col>
      <xdr:colOff>257175</xdr:colOff>
      <xdr:row>18</xdr:row>
      <xdr:rowOff>144836</xdr:rowOff>
    </xdr:to>
    <xdr:sp macro="" textlink="">
      <xdr:nvSpPr>
        <xdr:cNvPr id="75" name="円/楕円 74"/>
        <xdr:cNvSpPr/>
      </xdr:nvSpPr>
      <xdr:spPr bwMode="auto">
        <a:xfrm>
          <a:off x="3556000" y="31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129613</xdr:rowOff>
    </xdr:from>
    <xdr:ext cx="762000" cy="259045"/>
    <xdr:sp macro="" textlink="">
      <xdr:nvSpPr>
        <xdr:cNvPr id="76" name="テキスト ボックス 75"/>
        <xdr:cNvSpPr txBox="1"/>
      </xdr:nvSpPr>
      <xdr:spPr>
        <a:xfrm>
          <a:off x="3225800" y="32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65684</xdr:rowOff>
    </xdr:from>
    <xdr:to>
      <xdr:col>2</xdr:col>
      <xdr:colOff>692150</xdr:colOff>
      <xdr:row>18</xdr:row>
      <xdr:rowOff>167284</xdr:rowOff>
    </xdr:to>
    <xdr:sp macro="" textlink="">
      <xdr:nvSpPr>
        <xdr:cNvPr id="77" name="円/楕円 76"/>
        <xdr:cNvSpPr/>
      </xdr:nvSpPr>
      <xdr:spPr bwMode="auto">
        <a:xfrm>
          <a:off x="2857500" y="319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152061</xdr:rowOff>
    </xdr:from>
    <xdr:ext cx="762000" cy="259045"/>
    <xdr:sp macro="" textlink="">
      <xdr:nvSpPr>
        <xdr:cNvPr id="78" name="テキスト ボックス 77"/>
        <xdr:cNvSpPr txBox="1"/>
      </xdr:nvSpPr>
      <xdr:spPr>
        <a:xfrm>
          <a:off x="2527300" y="328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222453</xdr:rowOff>
    </xdr:from>
    <xdr:to>
      <xdr:col>4</xdr:col>
      <xdr:colOff>1117600</xdr:colOff>
      <xdr:row>35</xdr:row>
      <xdr:rowOff>257416</xdr:rowOff>
    </xdr:to>
    <xdr:cxnSp macro="">
      <xdr:nvCxnSpPr>
        <xdr:cNvPr id="111" name="直線コネクタ 110"/>
        <xdr:cNvCxnSpPr/>
      </xdr:nvCxnSpPr>
      <xdr:spPr bwMode="auto">
        <a:xfrm>
          <a:off x="5003800" y="6832803"/>
          <a:ext cx="647700" cy="3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242193</xdr:rowOff>
    </xdr:from>
    <xdr:ext cx="762000" cy="259045"/>
    <xdr:sp macro="" textlink="">
      <xdr:nvSpPr>
        <xdr:cNvPr id="112" name="人口1人当たり決算額の推移平均値テキスト445"/>
        <xdr:cNvSpPr txBox="1"/>
      </xdr:nvSpPr>
      <xdr:spPr>
        <a:xfrm>
          <a:off x="5740400" y="6852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196596</xdr:rowOff>
    </xdr:from>
    <xdr:to>
      <xdr:col>4</xdr:col>
      <xdr:colOff>469900</xdr:colOff>
      <xdr:row>35</xdr:row>
      <xdr:rowOff>222453</xdr:rowOff>
    </xdr:to>
    <xdr:cxnSp macro="">
      <xdr:nvCxnSpPr>
        <xdr:cNvPr id="114" name="直線コネクタ 113"/>
        <xdr:cNvCxnSpPr/>
      </xdr:nvCxnSpPr>
      <xdr:spPr bwMode="auto">
        <a:xfrm>
          <a:off x="4305300" y="6806946"/>
          <a:ext cx="698500" cy="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196596</xdr:rowOff>
    </xdr:from>
    <xdr:to>
      <xdr:col>3</xdr:col>
      <xdr:colOff>904875</xdr:colOff>
      <xdr:row>35</xdr:row>
      <xdr:rowOff>218529</xdr:rowOff>
    </xdr:to>
    <xdr:cxnSp macro="">
      <xdr:nvCxnSpPr>
        <xdr:cNvPr id="117" name="直線コネクタ 116"/>
        <xdr:cNvCxnSpPr/>
      </xdr:nvCxnSpPr>
      <xdr:spPr bwMode="auto">
        <a:xfrm flipV="1">
          <a:off x="3606800" y="6806946"/>
          <a:ext cx="698500" cy="2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199174</xdr:rowOff>
    </xdr:from>
    <xdr:to>
      <xdr:col>3</xdr:col>
      <xdr:colOff>206375</xdr:colOff>
      <xdr:row>35</xdr:row>
      <xdr:rowOff>218529</xdr:rowOff>
    </xdr:to>
    <xdr:cxnSp macro="">
      <xdr:nvCxnSpPr>
        <xdr:cNvPr id="120" name="直線コネクタ 119"/>
        <xdr:cNvCxnSpPr/>
      </xdr:nvCxnSpPr>
      <xdr:spPr bwMode="auto">
        <a:xfrm>
          <a:off x="2908300" y="6809524"/>
          <a:ext cx="6985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206616</xdr:rowOff>
    </xdr:from>
    <xdr:to>
      <xdr:col>5</xdr:col>
      <xdr:colOff>34925</xdr:colOff>
      <xdr:row>35</xdr:row>
      <xdr:rowOff>308216</xdr:rowOff>
    </xdr:to>
    <xdr:sp macro="" textlink="">
      <xdr:nvSpPr>
        <xdr:cNvPr id="130" name="円/楕円 129"/>
        <xdr:cNvSpPr/>
      </xdr:nvSpPr>
      <xdr:spPr bwMode="auto">
        <a:xfrm>
          <a:off x="56007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51693</xdr:rowOff>
    </xdr:from>
    <xdr:ext cx="762000" cy="259045"/>
    <xdr:sp macro="" textlink="">
      <xdr:nvSpPr>
        <xdr:cNvPr id="131" name="人口1人当たり決算額の推移該当値テキスト445"/>
        <xdr:cNvSpPr txBox="1"/>
      </xdr:nvSpPr>
      <xdr:spPr>
        <a:xfrm>
          <a:off x="5740400" y="666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171653</xdr:rowOff>
    </xdr:from>
    <xdr:to>
      <xdr:col>4</xdr:col>
      <xdr:colOff>520700</xdr:colOff>
      <xdr:row>35</xdr:row>
      <xdr:rowOff>273253</xdr:rowOff>
    </xdr:to>
    <xdr:sp macro="" textlink="">
      <xdr:nvSpPr>
        <xdr:cNvPr id="132" name="円/楕円 131"/>
        <xdr:cNvSpPr/>
      </xdr:nvSpPr>
      <xdr:spPr bwMode="auto">
        <a:xfrm>
          <a:off x="4953000" y="678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283430</xdr:rowOff>
    </xdr:from>
    <xdr:ext cx="736600" cy="259045"/>
    <xdr:sp macro="" textlink="">
      <xdr:nvSpPr>
        <xdr:cNvPr id="133" name="テキスト ボックス 132"/>
        <xdr:cNvSpPr txBox="1"/>
      </xdr:nvSpPr>
      <xdr:spPr>
        <a:xfrm>
          <a:off x="4622800" y="655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145796</xdr:rowOff>
    </xdr:from>
    <xdr:to>
      <xdr:col>3</xdr:col>
      <xdr:colOff>955675</xdr:colOff>
      <xdr:row>35</xdr:row>
      <xdr:rowOff>247396</xdr:rowOff>
    </xdr:to>
    <xdr:sp macro="" textlink="">
      <xdr:nvSpPr>
        <xdr:cNvPr id="134" name="円/楕円 133"/>
        <xdr:cNvSpPr/>
      </xdr:nvSpPr>
      <xdr:spPr bwMode="auto">
        <a:xfrm>
          <a:off x="4254500" y="675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257573</xdr:rowOff>
    </xdr:from>
    <xdr:ext cx="762000" cy="259045"/>
    <xdr:sp macro="" textlink="">
      <xdr:nvSpPr>
        <xdr:cNvPr id="135" name="テキスト ボックス 134"/>
        <xdr:cNvSpPr txBox="1"/>
      </xdr:nvSpPr>
      <xdr:spPr>
        <a:xfrm>
          <a:off x="3924300" y="652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167729</xdr:rowOff>
    </xdr:from>
    <xdr:to>
      <xdr:col>3</xdr:col>
      <xdr:colOff>257175</xdr:colOff>
      <xdr:row>35</xdr:row>
      <xdr:rowOff>269329</xdr:rowOff>
    </xdr:to>
    <xdr:sp macro="" textlink="">
      <xdr:nvSpPr>
        <xdr:cNvPr id="136" name="円/楕円 135"/>
        <xdr:cNvSpPr/>
      </xdr:nvSpPr>
      <xdr:spPr bwMode="auto">
        <a:xfrm>
          <a:off x="3556000" y="67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254106</xdr:rowOff>
    </xdr:from>
    <xdr:ext cx="762000" cy="259045"/>
    <xdr:sp macro="" textlink="">
      <xdr:nvSpPr>
        <xdr:cNvPr id="137" name="テキスト ボックス 136"/>
        <xdr:cNvSpPr txBox="1"/>
      </xdr:nvSpPr>
      <xdr:spPr>
        <a:xfrm>
          <a:off x="3225800" y="68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148374</xdr:rowOff>
    </xdr:from>
    <xdr:to>
      <xdr:col>2</xdr:col>
      <xdr:colOff>692150</xdr:colOff>
      <xdr:row>35</xdr:row>
      <xdr:rowOff>249974</xdr:rowOff>
    </xdr:to>
    <xdr:sp macro="" textlink="">
      <xdr:nvSpPr>
        <xdr:cNvPr id="138" name="円/楕円 137"/>
        <xdr:cNvSpPr/>
      </xdr:nvSpPr>
      <xdr:spPr bwMode="auto">
        <a:xfrm>
          <a:off x="2857500" y="675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234751</xdr:rowOff>
    </xdr:from>
    <xdr:ext cx="762000" cy="259045"/>
    <xdr:sp macro="" textlink="">
      <xdr:nvSpPr>
        <xdr:cNvPr id="139" name="テキスト ボックス 138"/>
        <xdr:cNvSpPr txBox="1"/>
      </xdr:nvSpPr>
      <xdr:spPr>
        <a:xfrm>
          <a:off x="2527300" y="68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町税収入等が前年度比増収となったことに伴い、実質単年度収支がプラス数値に回復するとともに、財政調整基金残高についても、積立額の増加により比率が増加している。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実質収支額についても昨年度並みとなっており、引き続き健全な財政運営に努めていく。</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年度は、国民健康保健事業会計において</a:t>
          </a:r>
          <a:r>
            <a:rPr kumimoji="1" lang="ja-JP" altLang="en-US" sz="1400">
              <a:solidFill>
                <a:schemeClr val="dk1"/>
              </a:solidFill>
              <a:effectLst/>
              <a:latin typeface="+mn-lt"/>
              <a:ea typeface="+mn-ea"/>
              <a:cs typeface="+mn-cs"/>
            </a:rPr>
            <a:t>、交付金収入の増加により４</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ぶりに黒字を計上</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、国保税の徴収及び納付啓発の強化による収納対策、健康指導や運動不足などによる住民の健康向上を推進し、医療費の抑制を図</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赤字の慢性化を防ぐよう努める。</a:t>
          </a:r>
          <a:endParaRPr lang="ja-JP" altLang="ja-JP" sz="1400">
            <a:effectLst/>
          </a:endParaRPr>
        </a:p>
        <a:p>
          <a:r>
            <a:rPr kumimoji="1" lang="ja-JP" altLang="ja-JP" sz="140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臨時財政対策債の利率見直しや県貸付金の償還完了などにより、元利償還金は減少した。</a:t>
          </a:r>
          <a:endParaRPr lang="ja-JP" altLang="ja-JP" sz="1400">
            <a:effectLst/>
          </a:endParaRPr>
        </a:p>
        <a:p>
          <a:r>
            <a:rPr kumimoji="1" lang="ja-JP" altLang="ja-JP" sz="1400">
              <a:solidFill>
                <a:schemeClr val="dk1"/>
              </a:solidFill>
              <a:effectLst/>
              <a:latin typeface="+mn-lt"/>
              <a:ea typeface="+mn-ea"/>
              <a:cs typeface="+mn-cs"/>
            </a:rPr>
            <a:t>　また、算入公債費等については、臨時財政対策債や災害復旧事業債の増加に伴い、１</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百万円の増加となった。</a:t>
          </a:r>
          <a:endParaRPr lang="ja-JP" altLang="ja-JP" sz="1400">
            <a:effectLst/>
          </a:endParaRPr>
        </a:p>
        <a:p>
          <a:r>
            <a:rPr kumimoji="1" lang="ja-JP" altLang="ja-JP" sz="1400">
              <a:solidFill>
                <a:schemeClr val="dk1"/>
              </a:solidFill>
              <a:effectLst/>
              <a:latin typeface="+mn-lt"/>
              <a:ea typeface="+mn-ea"/>
              <a:cs typeface="+mn-cs"/>
            </a:rPr>
            <a:t>　今後は、役場庁舎耐震改修事業や学校給食センター建設事業に係る起債の償還が始まり、元利償還金の増加に伴い比率の上昇が懸念されるため、今以上に厳しく起債事業の峻別・抑制を行い、起債に大きく頼ら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下水道事業債に係る繰入見込額について</a:t>
          </a:r>
          <a:r>
            <a:rPr kumimoji="1" lang="ja-JP" altLang="en-US" sz="1400">
              <a:solidFill>
                <a:schemeClr val="dk1"/>
              </a:solidFill>
              <a:effectLst/>
              <a:latin typeface="+mn-lt"/>
              <a:ea typeface="+mn-ea"/>
              <a:cs typeface="+mn-cs"/>
            </a:rPr>
            <a:t>６億</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以上の</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となったが、</a:t>
          </a:r>
          <a:r>
            <a:rPr kumimoji="1" lang="ja-JP" altLang="ja-JP" sz="1400">
              <a:solidFill>
                <a:schemeClr val="dk1"/>
              </a:solidFill>
              <a:effectLst/>
              <a:latin typeface="+mn-lt"/>
              <a:ea typeface="+mn-ea"/>
              <a:cs typeface="+mn-cs"/>
            </a:rPr>
            <a:t>基準財政需要額算入見込額</a:t>
          </a:r>
          <a:r>
            <a:rPr kumimoji="1" lang="ja-JP" altLang="en-US" sz="1400">
              <a:solidFill>
                <a:schemeClr val="dk1"/>
              </a:solidFill>
              <a:effectLst/>
              <a:latin typeface="+mn-lt"/>
              <a:ea typeface="+mn-ea"/>
              <a:cs typeface="+mn-cs"/>
            </a:rPr>
            <a:t>についても１億</a:t>
          </a:r>
          <a:r>
            <a:rPr kumimoji="1" lang="ja-JP" altLang="ja-JP" sz="1400">
              <a:solidFill>
                <a:schemeClr val="dk1"/>
              </a:solidFill>
              <a:effectLst/>
              <a:latin typeface="+mn-lt"/>
              <a:ea typeface="+mn-ea"/>
              <a:cs typeface="+mn-cs"/>
            </a:rPr>
            <a:t>円増加した。</a:t>
          </a:r>
          <a:endParaRPr lang="ja-JP" altLang="ja-JP" sz="1400">
            <a:effectLst/>
          </a:endParaRPr>
        </a:p>
        <a:p>
          <a:r>
            <a:rPr kumimoji="1" lang="ja-JP" altLang="ja-JP" sz="1400">
              <a:solidFill>
                <a:schemeClr val="dk1"/>
              </a:solidFill>
              <a:effectLst/>
              <a:latin typeface="+mn-lt"/>
              <a:ea typeface="+mn-ea"/>
              <a:cs typeface="+mn-cs"/>
            </a:rPr>
            <a:t>　この結果、今年度も将来負担額が充当可能財源等を下回り、将来負担比率の分子がマイナスとなったため、将来負担比率が「－」となった。</a:t>
          </a:r>
          <a:endParaRPr lang="ja-JP" altLang="ja-JP" sz="1400">
            <a:effectLst/>
          </a:endParaRPr>
        </a:p>
        <a:p>
          <a:r>
            <a:rPr kumimoji="1" lang="ja-JP" altLang="ja-JP" sz="1400">
              <a:solidFill>
                <a:schemeClr val="dk1"/>
              </a:solidFill>
              <a:effectLst/>
              <a:latin typeface="+mn-lt"/>
              <a:ea typeface="+mn-ea"/>
              <a:cs typeface="+mn-cs"/>
            </a:rPr>
            <a:t>　今後は、役場庁舎耐震改修事業や学校給食センター建設事業に係る地方債の現在高や、下水道事業特別会計への繰出金増加に伴う公営企業債等繰入見込額の増加が見込まれることから、将来負担比率が再びプラスに転じることのないよう、新規事業の実施に当たっては総点検を図り、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6763360</v>
      </c>
      <c r="BO4" s="379"/>
      <c r="BP4" s="379"/>
      <c r="BQ4" s="379"/>
      <c r="BR4" s="379"/>
      <c r="BS4" s="379"/>
      <c r="BT4" s="379"/>
      <c r="BU4" s="380"/>
      <c r="BV4" s="378">
        <v>6030657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10.9</v>
      </c>
      <c r="CU4" s="556"/>
      <c r="CV4" s="556"/>
      <c r="CW4" s="556"/>
      <c r="CX4" s="556"/>
      <c r="CY4" s="556"/>
      <c r="CZ4" s="556"/>
      <c r="DA4" s="557"/>
      <c r="DB4" s="555">
        <v>9.6999999999999993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6363345</v>
      </c>
      <c r="BO5" s="384"/>
      <c r="BP5" s="384"/>
      <c r="BQ5" s="384"/>
      <c r="BR5" s="384"/>
      <c r="BS5" s="384"/>
      <c r="BT5" s="384"/>
      <c r="BU5" s="385"/>
      <c r="BV5" s="383">
        <v>5651458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400015</v>
      </c>
      <c r="BO6" s="384"/>
      <c r="BP6" s="384"/>
      <c r="BQ6" s="384"/>
      <c r="BR6" s="384"/>
      <c r="BS6" s="384"/>
      <c r="BT6" s="384"/>
      <c r="BU6" s="385"/>
      <c r="BV6" s="383">
        <v>379199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94.2</v>
      </c>
      <c r="CU6" s="530"/>
      <c r="CV6" s="530"/>
      <c r="CW6" s="530"/>
      <c r="CX6" s="530"/>
      <c r="CY6" s="530"/>
      <c r="CZ6" s="530"/>
      <c r="DA6" s="531"/>
      <c r="DB6" s="529">
        <v>100</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15057</v>
      </c>
      <c r="BO7" s="384"/>
      <c r="BP7" s="384"/>
      <c r="BQ7" s="384"/>
      <c r="BR7" s="384"/>
      <c r="BS7" s="384"/>
      <c r="BT7" s="384"/>
      <c r="BU7" s="385"/>
      <c r="BV7" s="383">
        <v>31128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3538830</v>
      </c>
      <c r="CU7" s="384"/>
      <c r="CV7" s="384"/>
      <c r="CW7" s="384"/>
      <c r="CX7" s="384"/>
      <c r="CY7" s="384"/>
      <c r="CZ7" s="384"/>
      <c r="DA7" s="385"/>
      <c r="DB7" s="383">
        <v>3573216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384958</v>
      </c>
      <c r="BO8" s="384"/>
      <c r="BP8" s="384"/>
      <c r="BQ8" s="384"/>
      <c r="BR8" s="384"/>
      <c r="BS8" s="384"/>
      <c r="BT8" s="384"/>
      <c r="BU8" s="385"/>
      <c r="BV8" s="383">
        <v>348071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14241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36887</v>
      </c>
      <c r="BO9" s="384"/>
      <c r="BP9" s="384"/>
      <c r="BQ9" s="384"/>
      <c r="BR9" s="384"/>
      <c r="BS9" s="384"/>
      <c r="BT9" s="384"/>
      <c r="BU9" s="385"/>
      <c r="BV9" s="383">
        <v>-25958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14519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319395</v>
      </c>
      <c r="BO10" s="384"/>
      <c r="BP10" s="384"/>
      <c r="BQ10" s="384"/>
      <c r="BR10" s="384"/>
      <c r="BS10" s="384"/>
      <c r="BT10" s="384"/>
      <c r="BU10" s="385"/>
      <c r="BV10" s="383">
        <v>200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13829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213396</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13697</v>
      </c>
      <c r="S13" s="485"/>
      <c r="T13" s="485"/>
      <c r="U13" s="485"/>
      <c r="V13" s="486"/>
      <c r="W13" s="472" t="s">
        <v>123</v>
      </c>
      <c r="X13" s="396"/>
      <c r="Y13" s="396"/>
      <c r="Z13" s="396"/>
      <c r="AA13" s="396"/>
      <c r="AB13" s="397"/>
      <c r="AC13" s="359">
        <v>729</v>
      </c>
      <c r="AD13" s="360"/>
      <c r="AE13" s="360"/>
      <c r="AF13" s="360"/>
      <c r="AG13" s="361"/>
      <c r="AH13" s="359">
        <v>873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142886</v>
      </c>
      <c r="BO13" s="384"/>
      <c r="BP13" s="384"/>
      <c r="BQ13" s="384"/>
      <c r="BR13" s="384"/>
      <c r="BS13" s="384"/>
      <c r="BT13" s="384"/>
      <c r="BU13" s="385"/>
      <c r="BV13" s="383">
        <v>-25758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13964</v>
      </c>
      <c r="S14" s="485"/>
      <c r="T14" s="485"/>
      <c r="U14" s="485"/>
      <c r="V14" s="486"/>
      <c r="W14" s="487"/>
      <c r="X14" s="399"/>
      <c r="Y14" s="399"/>
      <c r="Z14" s="399"/>
      <c r="AA14" s="399"/>
      <c r="AB14" s="400"/>
      <c r="AC14" s="477">
        <v>12.5</v>
      </c>
      <c r="AD14" s="478"/>
      <c r="AE14" s="478"/>
      <c r="AF14" s="478"/>
      <c r="AG14" s="479"/>
      <c r="AH14" s="477">
        <v>13.5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13845</v>
      </c>
      <c r="S15" s="485"/>
      <c r="T15" s="485"/>
      <c r="U15" s="485"/>
      <c r="V15" s="486"/>
      <c r="W15" s="472" t="s">
        <v>130</v>
      </c>
      <c r="X15" s="396"/>
      <c r="Y15" s="396"/>
      <c r="Z15" s="396"/>
      <c r="AA15" s="396"/>
      <c r="AB15" s="397"/>
      <c r="AC15" s="359">
        <v>1511</v>
      </c>
      <c r="AD15" s="360"/>
      <c r="AE15" s="360"/>
      <c r="AF15" s="360"/>
      <c r="AG15" s="361"/>
      <c r="AH15" s="359">
        <v>1732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1437448</v>
      </c>
      <c r="BO15" s="379"/>
      <c r="BP15" s="379"/>
      <c r="BQ15" s="379"/>
      <c r="BR15" s="379"/>
      <c r="BS15" s="379"/>
      <c r="BT15" s="379"/>
      <c r="BU15" s="380"/>
      <c r="BV15" s="378">
        <v>1460658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25.9</v>
      </c>
      <c r="AD16" s="478"/>
      <c r="AE16" s="478"/>
      <c r="AF16" s="478"/>
      <c r="AG16" s="479"/>
      <c r="AH16" s="477">
        <v>26.8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2872919</v>
      </c>
      <c r="BO16" s="384"/>
      <c r="BP16" s="384"/>
      <c r="BQ16" s="384"/>
      <c r="BR16" s="384"/>
      <c r="BS16" s="384"/>
      <c r="BT16" s="384"/>
      <c r="BU16" s="385"/>
      <c r="BV16" s="383">
        <v>2897869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3589</v>
      </c>
      <c r="AD17" s="360"/>
      <c r="AE17" s="360"/>
      <c r="AF17" s="360"/>
      <c r="AG17" s="361"/>
      <c r="AH17" s="359">
        <v>3729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1839743</v>
      </c>
      <c r="BO17" s="384"/>
      <c r="BP17" s="384"/>
      <c r="BQ17" s="384"/>
      <c r="BR17" s="384"/>
      <c r="BS17" s="384"/>
      <c r="BT17" s="384"/>
      <c r="BU17" s="385"/>
      <c r="BV17" s="383">
        <v>1885440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36.22</v>
      </c>
      <c r="M18" s="448"/>
      <c r="N18" s="448"/>
      <c r="O18" s="448"/>
      <c r="P18" s="448"/>
      <c r="Q18" s="448"/>
      <c r="R18" s="449"/>
      <c r="S18" s="449"/>
      <c r="T18" s="449"/>
      <c r="U18" s="449"/>
      <c r="V18" s="450"/>
      <c r="W18" s="464"/>
      <c r="X18" s="465"/>
      <c r="Y18" s="465"/>
      <c r="Z18" s="465"/>
      <c r="AA18" s="465"/>
      <c r="AB18" s="473"/>
      <c r="AC18" s="347">
        <v>61.6</v>
      </c>
      <c r="AD18" s="348"/>
      <c r="AE18" s="348"/>
      <c r="AF18" s="348"/>
      <c r="AG18" s="451"/>
      <c r="AH18" s="347">
        <v>57.6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3284942</v>
      </c>
      <c r="BO18" s="384"/>
      <c r="BP18" s="384"/>
      <c r="BQ18" s="384"/>
      <c r="BR18" s="384"/>
      <c r="BS18" s="384"/>
      <c r="BT18" s="384"/>
      <c r="BU18" s="385"/>
      <c r="BV18" s="383">
        <v>3296495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4902123</v>
      </c>
      <c r="BO19" s="384"/>
      <c r="BP19" s="384"/>
      <c r="BQ19" s="384"/>
      <c r="BR19" s="384"/>
      <c r="BS19" s="384"/>
      <c r="BT19" s="384"/>
      <c r="BU19" s="385"/>
      <c r="BV19" s="383">
        <v>4646670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4897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4531216</v>
      </c>
      <c r="BO23" s="384"/>
      <c r="BP23" s="384"/>
      <c r="BQ23" s="384"/>
      <c r="BR23" s="384"/>
      <c r="BS23" s="384"/>
      <c r="BT23" s="384"/>
      <c r="BU23" s="385"/>
      <c r="BV23" s="383">
        <v>4550633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7380</v>
      </c>
      <c r="R24" s="360"/>
      <c r="S24" s="360"/>
      <c r="T24" s="360"/>
      <c r="U24" s="360"/>
      <c r="V24" s="361"/>
      <c r="W24" s="425"/>
      <c r="X24" s="416"/>
      <c r="Y24" s="417"/>
      <c r="Z24" s="356" t="s">
        <v>154</v>
      </c>
      <c r="AA24" s="357"/>
      <c r="AB24" s="357"/>
      <c r="AC24" s="357"/>
      <c r="AD24" s="357"/>
      <c r="AE24" s="357"/>
      <c r="AF24" s="357"/>
      <c r="AG24" s="358"/>
      <c r="AH24" s="359">
        <v>112</v>
      </c>
      <c r="AI24" s="360"/>
      <c r="AJ24" s="360"/>
      <c r="AK24" s="360"/>
      <c r="AL24" s="361"/>
      <c r="AM24" s="359">
        <v>338800</v>
      </c>
      <c r="AN24" s="360"/>
      <c r="AO24" s="360"/>
      <c r="AP24" s="360"/>
      <c r="AQ24" s="360"/>
      <c r="AR24" s="361"/>
      <c r="AS24" s="359">
        <v>3025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3972889</v>
      </c>
      <c r="BO24" s="384"/>
      <c r="BP24" s="384"/>
      <c r="BQ24" s="384"/>
      <c r="BR24" s="384"/>
      <c r="BS24" s="384"/>
      <c r="BT24" s="384"/>
      <c r="BU24" s="385"/>
      <c r="BV24" s="383">
        <v>3739187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5904</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262558</v>
      </c>
      <c r="BO25" s="379"/>
      <c r="BP25" s="379"/>
      <c r="BQ25" s="379"/>
      <c r="BR25" s="379"/>
      <c r="BS25" s="379"/>
      <c r="BT25" s="379"/>
      <c r="BU25" s="380"/>
      <c r="BV25" s="378">
        <v>34593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5462</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27441</v>
      </c>
      <c r="AN26" s="360"/>
      <c r="AO26" s="360"/>
      <c r="AP26" s="360"/>
      <c r="AQ26" s="360"/>
      <c r="AR26" s="361"/>
      <c r="AS26" s="359">
        <v>3049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465</v>
      </c>
      <c r="BO26" s="384"/>
      <c r="BP26" s="384"/>
      <c r="BQ26" s="384"/>
      <c r="BR26" s="384"/>
      <c r="BS26" s="384"/>
      <c r="BT26" s="384"/>
      <c r="BU26" s="385"/>
      <c r="BV26" s="383">
        <v>1550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3087</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37796</v>
      </c>
      <c r="AN27" s="360"/>
      <c r="AO27" s="360"/>
      <c r="AP27" s="360"/>
      <c r="AQ27" s="360"/>
      <c r="AR27" s="361"/>
      <c r="AS27" s="359">
        <v>3436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2573</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668713</v>
      </c>
      <c r="BO28" s="379"/>
      <c r="BP28" s="379"/>
      <c r="BQ28" s="379"/>
      <c r="BR28" s="379"/>
      <c r="BS28" s="379"/>
      <c r="BT28" s="379"/>
      <c r="BU28" s="380"/>
      <c r="BV28" s="378">
        <v>562714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2058</v>
      </c>
      <c r="R29" s="360"/>
      <c r="S29" s="360"/>
      <c r="T29" s="360"/>
      <c r="U29" s="360"/>
      <c r="V29" s="361"/>
      <c r="W29" s="426"/>
      <c r="X29" s="427"/>
      <c r="Y29" s="428"/>
      <c r="Z29" s="356" t="s">
        <v>170</v>
      </c>
      <c r="AA29" s="357"/>
      <c r="AB29" s="357"/>
      <c r="AC29" s="357"/>
      <c r="AD29" s="357"/>
      <c r="AE29" s="357"/>
      <c r="AF29" s="357"/>
      <c r="AG29" s="358"/>
      <c r="AH29" s="359">
        <v>123</v>
      </c>
      <c r="AI29" s="360"/>
      <c r="AJ29" s="360"/>
      <c r="AK29" s="360"/>
      <c r="AL29" s="361"/>
      <c r="AM29" s="359">
        <v>376596</v>
      </c>
      <c r="AN29" s="360"/>
      <c r="AO29" s="360"/>
      <c r="AP29" s="360"/>
      <c r="AQ29" s="360"/>
      <c r="AR29" s="361"/>
      <c r="AS29" s="359">
        <v>3062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674850</v>
      </c>
      <c r="BO29" s="384"/>
      <c r="BP29" s="384"/>
      <c r="BQ29" s="384"/>
      <c r="BR29" s="384"/>
      <c r="BS29" s="384"/>
      <c r="BT29" s="384"/>
      <c r="BU29" s="385"/>
      <c r="BV29" s="383">
        <v>664450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2269157</v>
      </c>
      <c r="BO30" s="387"/>
      <c r="BP30" s="387"/>
      <c r="BQ30" s="387"/>
      <c r="BR30" s="387"/>
      <c r="BS30" s="387"/>
      <c r="BT30" s="387"/>
      <c r="BU30" s="388"/>
      <c r="BV30" s="386">
        <v>2404410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板野町特別会計国民健康保険</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板野町水道事業会計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板野町公共下水道事業特別会計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徳島県市町村議会議員公務災害補償等組合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板野町土地開発公社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板野町住宅新築資金等貸付事業特別会計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板野町介護保険（保険事業）特別会計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徳島県市町村総合事務組合（一般会計）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板野町奨学金貸与事業特別会計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板野町後期高齢者医療特別会計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徳島県市町村総合事務組合（徳島滞納整理機構特別会計）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板野町介護保険（介護サービス事業）特別会計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徳島県後期高齢者医療広域連合（一般会計）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徳島県後期高齢者医療広域連合（後期高齢者医療事業会計）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中央広域環境施設組合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板野西部消防組合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板野郡西部学校給食組合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板野西部青少年補導センター組合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松茂町ほか二町競艇事業組合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86" t="s">
        <v>23</v>
      </c>
      <c r="C41" s="1187"/>
      <c r="D41" s="81"/>
      <c r="E41" s="1188" t="s">
        <v>24</v>
      </c>
      <c r="F41" s="1188"/>
      <c r="G41" s="1188"/>
      <c r="H41" s="1189"/>
      <c r="I41" s="82">
        <v>4865</v>
      </c>
      <c r="J41" s="83">
        <v>4673</v>
      </c>
      <c r="K41" s="83">
        <v>4800</v>
      </c>
      <c r="L41" s="83">
        <v>4551</v>
      </c>
      <c r="M41" s="84">
        <v>4531</v>
      </c>
    </row>
    <row r="42" spans="2:13" ht="27.75" customHeight="1" x14ac:dyDescent="0.15">
      <c r="B42" s="1176"/>
      <c r="C42" s="1177"/>
      <c r="D42" s="85"/>
      <c r="E42" s="1180" t="s">
        <v>25</v>
      </c>
      <c r="F42" s="1180"/>
      <c r="G42" s="1180"/>
      <c r="H42" s="1181"/>
      <c r="I42" s="86">
        <v>15</v>
      </c>
      <c r="J42" s="87">
        <v>9</v>
      </c>
      <c r="K42" s="87">
        <v>5</v>
      </c>
      <c r="L42" s="87">
        <v>2</v>
      </c>
      <c r="M42" s="88" t="s">
        <v>479</v>
      </c>
    </row>
    <row r="43" spans="2:13" ht="27.75" customHeight="1" x14ac:dyDescent="0.15">
      <c r="B43" s="1176"/>
      <c r="C43" s="1177"/>
      <c r="D43" s="85"/>
      <c r="E43" s="1180" t="s">
        <v>26</v>
      </c>
      <c r="F43" s="1180"/>
      <c r="G43" s="1180"/>
      <c r="H43" s="1181"/>
      <c r="I43" s="86">
        <v>1788</v>
      </c>
      <c r="J43" s="87">
        <v>1345</v>
      </c>
      <c r="K43" s="87">
        <v>1219</v>
      </c>
      <c r="L43" s="87">
        <v>1389</v>
      </c>
      <c r="M43" s="88">
        <v>2010</v>
      </c>
    </row>
    <row r="44" spans="2:13" ht="27.75" customHeight="1" x14ac:dyDescent="0.15">
      <c r="B44" s="1176"/>
      <c r="C44" s="1177"/>
      <c r="D44" s="85"/>
      <c r="E44" s="1180" t="s">
        <v>27</v>
      </c>
      <c r="F44" s="1180"/>
      <c r="G44" s="1180"/>
      <c r="H44" s="1181"/>
      <c r="I44" s="86">
        <v>692</v>
      </c>
      <c r="J44" s="87">
        <v>625</v>
      </c>
      <c r="K44" s="87">
        <v>554</v>
      </c>
      <c r="L44" s="87">
        <v>478</v>
      </c>
      <c r="M44" s="88">
        <v>404</v>
      </c>
    </row>
    <row r="45" spans="2:13" ht="27.75" customHeight="1" x14ac:dyDescent="0.15">
      <c r="B45" s="1176"/>
      <c r="C45" s="1177"/>
      <c r="D45" s="85"/>
      <c r="E45" s="1180" t="s">
        <v>28</v>
      </c>
      <c r="F45" s="1180"/>
      <c r="G45" s="1180"/>
      <c r="H45" s="1181"/>
      <c r="I45" s="86">
        <v>827</v>
      </c>
      <c r="J45" s="87">
        <v>786</v>
      </c>
      <c r="K45" s="87">
        <v>783</v>
      </c>
      <c r="L45" s="87">
        <v>753</v>
      </c>
      <c r="M45" s="88">
        <v>695</v>
      </c>
    </row>
    <row r="46" spans="2:13" ht="27.75" customHeight="1" x14ac:dyDescent="0.15">
      <c r="B46" s="1176"/>
      <c r="C46" s="1177"/>
      <c r="D46" s="85"/>
      <c r="E46" s="1180" t="s">
        <v>29</v>
      </c>
      <c r="F46" s="1180"/>
      <c r="G46" s="1180"/>
      <c r="H46" s="1181"/>
      <c r="I46" s="86">
        <v>219</v>
      </c>
      <c r="J46" s="87" t="s">
        <v>479</v>
      </c>
      <c r="K46" s="87" t="s">
        <v>479</v>
      </c>
      <c r="L46" s="87" t="s">
        <v>479</v>
      </c>
      <c r="M46" s="88" t="s">
        <v>479</v>
      </c>
    </row>
    <row r="47" spans="2:13" ht="27.75" customHeight="1" x14ac:dyDescent="0.15">
      <c r="B47" s="1176"/>
      <c r="C47" s="1177"/>
      <c r="D47" s="85"/>
      <c r="E47" s="1180" t="s">
        <v>30</v>
      </c>
      <c r="F47" s="1180"/>
      <c r="G47" s="1180"/>
      <c r="H47" s="1181"/>
      <c r="I47" s="86" t="s">
        <v>479</v>
      </c>
      <c r="J47" s="87" t="s">
        <v>479</v>
      </c>
      <c r="K47" s="87" t="s">
        <v>479</v>
      </c>
      <c r="L47" s="87" t="s">
        <v>479</v>
      </c>
      <c r="M47" s="88" t="s">
        <v>479</v>
      </c>
    </row>
    <row r="48" spans="2:13" ht="27.75" customHeight="1" x14ac:dyDescent="0.15">
      <c r="B48" s="1178"/>
      <c r="C48" s="1179"/>
      <c r="D48" s="85"/>
      <c r="E48" s="1180" t="s">
        <v>31</v>
      </c>
      <c r="F48" s="1180"/>
      <c r="G48" s="1180"/>
      <c r="H48" s="1181"/>
      <c r="I48" s="86" t="s">
        <v>479</v>
      </c>
      <c r="J48" s="87" t="s">
        <v>479</v>
      </c>
      <c r="K48" s="87" t="s">
        <v>479</v>
      </c>
      <c r="L48" s="87" t="s">
        <v>479</v>
      </c>
      <c r="M48" s="88" t="s">
        <v>479</v>
      </c>
    </row>
    <row r="49" spans="2:13" ht="27.75" customHeight="1" x14ac:dyDescent="0.15">
      <c r="B49" s="1174" t="s">
        <v>32</v>
      </c>
      <c r="C49" s="1175"/>
      <c r="D49" s="89"/>
      <c r="E49" s="1180" t="s">
        <v>33</v>
      </c>
      <c r="F49" s="1180"/>
      <c r="G49" s="1180"/>
      <c r="H49" s="1181"/>
      <c r="I49" s="86">
        <v>3538</v>
      </c>
      <c r="J49" s="87">
        <v>3469</v>
      </c>
      <c r="K49" s="87">
        <v>3750</v>
      </c>
      <c r="L49" s="87">
        <v>3632</v>
      </c>
      <c r="M49" s="88">
        <v>3613</v>
      </c>
    </row>
    <row r="50" spans="2:13" ht="27.75" customHeight="1" x14ac:dyDescent="0.15">
      <c r="B50" s="1176"/>
      <c r="C50" s="1177"/>
      <c r="D50" s="85"/>
      <c r="E50" s="1180" t="s">
        <v>34</v>
      </c>
      <c r="F50" s="1180"/>
      <c r="G50" s="1180"/>
      <c r="H50" s="1181"/>
      <c r="I50" s="86">
        <v>97</v>
      </c>
      <c r="J50" s="87">
        <v>103</v>
      </c>
      <c r="K50" s="87">
        <v>127</v>
      </c>
      <c r="L50" s="87">
        <v>134</v>
      </c>
      <c r="M50" s="88">
        <v>129</v>
      </c>
    </row>
    <row r="51" spans="2:13" ht="27.75" customHeight="1" x14ac:dyDescent="0.15">
      <c r="B51" s="1178"/>
      <c r="C51" s="1179"/>
      <c r="D51" s="85"/>
      <c r="E51" s="1180" t="s">
        <v>35</v>
      </c>
      <c r="F51" s="1180"/>
      <c r="G51" s="1180"/>
      <c r="H51" s="1181"/>
      <c r="I51" s="86">
        <v>4241</v>
      </c>
      <c r="J51" s="87">
        <v>4260</v>
      </c>
      <c r="K51" s="87">
        <v>4265</v>
      </c>
      <c r="L51" s="87">
        <v>4491</v>
      </c>
      <c r="M51" s="88">
        <v>4591</v>
      </c>
    </row>
    <row r="52" spans="2:13" ht="27.75" customHeight="1" thickBot="1" x14ac:dyDescent="0.2">
      <c r="B52" s="1182" t="s">
        <v>36</v>
      </c>
      <c r="C52" s="1183"/>
      <c r="D52" s="90"/>
      <c r="E52" s="1184" t="s">
        <v>37</v>
      </c>
      <c r="F52" s="1184"/>
      <c r="G52" s="1184"/>
      <c r="H52" s="1185"/>
      <c r="I52" s="91">
        <v>531</v>
      </c>
      <c r="J52" s="92">
        <v>-394</v>
      </c>
      <c r="K52" s="92">
        <v>-782</v>
      </c>
      <c r="L52" s="92">
        <v>-1084</v>
      </c>
      <c r="M52" s="93">
        <v>-692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38333</v>
      </c>
      <c r="E3" s="116"/>
      <c r="F3" s="117">
        <v>89245</v>
      </c>
      <c r="G3" s="118"/>
      <c r="H3" s="119"/>
    </row>
    <row r="4" spans="1:8" x14ac:dyDescent="0.15">
      <c r="A4" s="120"/>
      <c r="B4" s="121"/>
      <c r="C4" s="122"/>
      <c r="D4" s="123">
        <v>29703</v>
      </c>
      <c r="E4" s="124"/>
      <c r="F4" s="125">
        <v>42966</v>
      </c>
      <c r="G4" s="126"/>
      <c r="H4" s="127"/>
    </row>
    <row r="5" spans="1:8" x14ac:dyDescent="0.15">
      <c r="A5" s="108" t="s">
        <v>512</v>
      </c>
      <c r="B5" s="113"/>
      <c r="C5" s="114"/>
      <c r="D5" s="115">
        <v>35563</v>
      </c>
      <c r="E5" s="116"/>
      <c r="F5" s="117">
        <v>70897</v>
      </c>
      <c r="G5" s="118"/>
      <c r="H5" s="119"/>
    </row>
    <row r="6" spans="1:8" x14ac:dyDescent="0.15">
      <c r="A6" s="120"/>
      <c r="B6" s="121"/>
      <c r="C6" s="122"/>
      <c r="D6" s="123">
        <v>21389</v>
      </c>
      <c r="E6" s="124"/>
      <c r="F6" s="125">
        <v>39878</v>
      </c>
      <c r="G6" s="126"/>
      <c r="H6" s="127"/>
    </row>
    <row r="7" spans="1:8" x14ac:dyDescent="0.15">
      <c r="A7" s="108" t="s">
        <v>513</v>
      </c>
      <c r="B7" s="113"/>
      <c r="C7" s="114"/>
      <c r="D7" s="115">
        <v>56437</v>
      </c>
      <c r="E7" s="116"/>
      <c r="F7" s="117">
        <v>66496</v>
      </c>
      <c r="G7" s="118"/>
      <c r="H7" s="119"/>
    </row>
    <row r="8" spans="1:8" x14ac:dyDescent="0.15">
      <c r="A8" s="120"/>
      <c r="B8" s="121"/>
      <c r="C8" s="122"/>
      <c r="D8" s="123">
        <v>45673</v>
      </c>
      <c r="E8" s="124"/>
      <c r="F8" s="125">
        <v>36530</v>
      </c>
      <c r="G8" s="126"/>
      <c r="H8" s="127"/>
    </row>
    <row r="9" spans="1:8" x14ac:dyDescent="0.15">
      <c r="A9" s="108" t="s">
        <v>514</v>
      </c>
      <c r="B9" s="113"/>
      <c r="C9" s="114"/>
      <c r="D9" s="115">
        <v>46557</v>
      </c>
      <c r="E9" s="116"/>
      <c r="F9" s="117">
        <v>82748</v>
      </c>
      <c r="G9" s="118"/>
      <c r="H9" s="119"/>
    </row>
    <row r="10" spans="1:8" x14ac:dyDescent="0.15">
      <c r="A10" s="120"/>
      <c r="B10" s="121"/>
      <c r="C10" s="122"/>
      <c r="D10" s="123">
        <v>31339</v>
      </c>
      <c r="E10" s="124"/>
      <c r="F10" s="125">
        <v>44732</v>
      </c>
      <c r="G10" s="126"/>
      <c r="H10" s="127"/>
    </row>
    <row r="11" spans="1:8" x14ac:dyDescent="0.15">
      <c r="A11" s="108" t="s">
        <v>515</v>
      </c>
      <c r="B11" s="113"/>
      <c r="C11" s="114"/>
      <c r="D11" s="115">
        <v>73427</v>
      </c>
      <c r="E11" s="116"/>
      <c r="F11" s="117">
        <v>91837</v>
      </c>
      <c r="G11" s="118"/>
      <c r="H11" s="119"/>
    </row>
    <row r="12" spans="1:8" x14ac:dyDescent="0.15">
      <c r="A12" s="120"/>
      <c r="B12" s="121"/>
      <c r="C12" s="128"/>
      <c r="D12" s="123">
        <v>17437</v>
      </c>
      <c r="E12" s="124"/>
      <c r="F12" s="125">
        <v>54439</v>
      </c>
      <c r="G12" s="126"/>
      <c r="H12" s="127"/>
    </row>
    <row r="13" spans="1:8" x14ac:dyDescent="0.15">
      <c r="A13" s="108"/>
      <c r="B13" s="113"/>
      <c r="C13" s="129"/>
      <c r="D13" s="130">
        <v>50063</v>
      </c>
      <c r="E13" s="131"/>
      <c r="F13" s="132">
        <v>80245</v>
      </c>
      <c r="G13" s="133"/>
      <c r="H13" s="119"/>
    </row>
    <row r="14" spans="1:8" x14ac:dyDescent="0.15">
      <c r="A14" s="120"/>
      <c r="B14" s="121"/>
      <c r="C14" s="122"/>
      <c r="D14" s="123">
        <v>29108</v>
      </c>
      <c r="E14" s="124"/>
      <c r="F14" s="125">
        <v>43709</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6.19</v>
      </c>
      <c r="C19" s="134">
        <f>ROUND(VALUE(SUBSTITUTE(実質収支比率等に係る経年分析!G$48,"▲","-")),2)</f>
        <v>10.47</v>
      </c>
      <c r="D19" s="134">
        <f>ROUND(VALUE(SUBSTITUTE(実質収支比率等に係る経年分析!H$48,"▲","-")),2)</f>
        <v>10.71</v>
      </c>
      <c r="E19" s="134">
        <f>ROUND(VALUE(SUBSTITUTE(実質収支比率等に係る経年分析!I$48,"▲","-")),2)</f>
        <v>9.74</v>
      </c>
      <c r="F19" s="134">
        <f>ROUND(VALUE(SUBSTITUTE(実質収支比率等に係る経年分析!J$48,"▲","-")),2)</f>
        <v>10.88</v>
      </c>
    </row>
    <row r="20" spans="1:11" x14ac:dyDescent="0.15">
      <c r="A20" s="134" t="s">
        <v>42</v>
      </c>
      <c r="B20" s="134">
        <f>ROUND(VALUE(SUBSTITUTE(実質収支比率等に係る経年分析!F$47,"▲","-")),2)</f>
        <v>14.09</v>
      </c>
      <c r="C20" s="134">
        <f>ROUND(VALUE(SUBSTITUTE(実質収支比率等に係る経年分析!G$47,"▲","-")),2)</f>
        <v>14.11</v>
      </c>
      <c r="D20" s="134">
        <f>ROUND(VALUE(SUBSTITUTE(実質収支比率等に係る経年分析!H$47,"▲","-")),2)</f>
        <v>16.100000000000001</v>
      </c>
      <c r="E20" s="134">
        <f>ROUND(VALUE(SUBSTITUTE(実質収支比率等に係る経年分析!I$47,"▲","-")),2)</f>
        <v>15.75</v>
      </c>
      <c r="F20" s="134">
        <f>ROUND(VALUE(SUBSTITUTE(実質収支比率等に係る経年分析!J$47,"▲","-")),2)</f>
        <v>18.899999999999999</v>
      </c>
    </row>
    <row r="21" spans="1:11" x14ac:dyDescent="0.15">
      <c r="A21" s="134" t="s">
        <v>43</v>
      </c>
      <c r="B21" s="134">
        <f>IF(ISNUMBER(VALUE(SUBSTITUTE(実質収支比率等に係る経年分析!F$49,"▲","-"))),ROUND(VALUE(SUBSTITUTE(実質収支比率等に係る経年分析!F$49,"▲","-")),2),NA())</f>
        <v>5.53</v>
      </c>
      <c r="C21" s="134">
        <f>IF(ISNUMBER(VALUE(SUBSTITUTE(実質収支比率等に係る経年分析!G$49,"▲","-"))),ROUND(VALUE(SUBSTITUTE(実質収支比率等に係る経年分析!G$49,"▲","-")),2),NA())</f>
        <v>4.12</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-0.72</v>
      </c>
      <c r="F21" s="134">
        <f>IF(ISNUMBER(VALUE(SUBSTITUTE(実質収支比率等に係る経年分析!J$49,"▲","-"))),ROUND(VALUE(SUBSTITUTE(実質収支比率等に係る経年分析!J$49,"▲","-")),2),NA())</f>
        <v>4.04</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板野町奨学金貸与事業特別会計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板野町公共下水道事業特別会計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板野町住宅新築資金等貸付事業特別会計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板野町介護保険（介護サービス事業）特別会計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板野町介護保険（保険事業）特別会計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板野町特別会計国民健康保険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f>IF(ROUND(VALUE(SUBSTITUTE(連結実質赤字比率に係る赤字・黒字の構成分析!G$36,"▲", "-")), 2) &lt; 0, ABS(ROUND(VALUE(SUBSTITUTE(連結実質赤字比率に係る赤字・黒字の構成分析!G$36,"▲", "-")), 2)), NA())</f>
        <v>0.84</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0.33</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10.84</v>
      </c>
    </row>
    <row r="36" spans="1:16" x14ac:dyDescent="0.15">
      <c r="A36" s="135" t="str">
        <f>IF(連結実質赤字比率に係る赤字・黒字の構成分析!C$34="",NA(),連結実質赤字比率に係る赤字・黒字の構成分析!C$34)</f>
        <v>板野町水道事業会計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12.32</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440</v>
      </c>
      <c r="E42" s="136"/>
      <c r="F42" s="136"/>
      <c r="G42" s="136">
        <f>'実質公債費比率（分子）の構造'!L$52</f>
        <v>428</v>
      </c>
      <c r="H42" s="136"/>
      <c r="I42" s="136"/>
      <c r="J42" s="136">
        <f>'実質公債費比率（分子）の構造'!M$52</f>
        <v>424</v>
      </c>
      <c r="K42" s="136"/>
      <c r="L42" s="136"/>
      <c r="M42" s="136">
        <f>'実質公債費比率（分子）の構造'!N$52</f>
        <v>436</v>
      </c>
      <c r="N42" s="136"/>
      <c r="O42" s="136"/>
      <c r="P42" s="136">
        <f>'実質公債費比率（分子）の構造'!O$52</f>
        <v>450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21</v>
      </c>
      <c r="C44" s="136"/>
      <c r="D44" s="136"/>
      <c r="E44" s="136">
        <f>'実質公債費比率（分子）の構造'!L$50</f>
        <v>20</v>
      </c>
      <c r="F44" s="136"/>
      <c r="G44" s="136"/>
      <c r="H44" s="136">
        <f>'実質公債費比率（分子）の構造'!M$50</f>
        <v>15</v>
      </c>
      <c r="I44" s="136"/>
      <c r="J44" s="136"/>
      <c r="K44" s="136">
        <f>'実質公債費比率（分子）の構造'!N$50</f>
        <v>10</v>
      </c>
      <c r="L44" s="136"/>
      <c r="M44" s="136"/>
      <c r="N44" s="136">
        <f>'実質公債費比率（分子）の構造'!O$50</f>
        <v>12</v>
      </c>
      <c r="O44" s="136"/>
      <c r="P44" s="136"/>
    </row>
    <row r="45" spans="1:16" x14ac:dyDescent="0.15">
      <c r="A45" s="136" t="s">
        <v>53</v>
      </c>
      <c r="B45" s="136">
        <f>'実質公債費比率（分子）の構造'!K$49</f>
        <v>79</v>
      </c>
      <c r="C45" s="136"/>
      <c r="D45" s="136"/>
      <c r="E45" s="136">
        <f>'実質公債費比率（分子）の構造'!L$49</f>
        <v>79</v>
      </c>
      <c r="F45" s="136"/>
      <c r="G45" s="136"/>
      <c r="H45" s="136">
        <f>'実質公債費比率（分子）の構造'!M$49</f>
        <v>85</v>
      </c>
      <c r="I45" s="136"/>
      <c r="J45" s="136"/>
      <c r="K45" s="136">
        <f>'実質公債費比率（分子）の構造'!N$49</f>
        <v>85</v>
      </c>
      <c r="L45" s="136"/>
      <c r="M45" s="136"/>
      <c r="N45" s="136">
        <f>'実質公債費比率（分子）の構造'!O$49</f>
        <v>85</v>
      </c>
      <c r="O45" s="136"/>
      <c r="P45" s="136"/>
    </row>
    <row r="46" spans="1:16" x14ac:dyDescent="0.15">
      <c r="A46" s="136" t="s">
        <v>54</v>
      </c>
      <c r="B46" s="136">
        <f>'実質公債費比率（分子）の構造'!K$48</f>
        <v>66</v>
      </c>
      <c r="C46" s="136"/>
      <c r="D46" s="136"/>
      <c r="E46" s="136">
        <f>'実質公債費比率（分子）の構造'!L$48</f>
        <v>77</v>
      </c>
      <c r="F46" s="136"/>
      <c r="G46" s="136"/>
      <c r="H46" s="136">
        <f>'実質公債費比率（分子）の構造'!M$48</f>
        <v>93</v>
      </c>
      <c r="I46" s="136"/>
      <c r="J46" s="136"/>
      <c r="K46" s="136">
        <f>'実質公債費比率（分子）の構造'!N$48</f>
        <v>107</v>
      </c>
      <c r="L46" s="136"/>
      <c r="M46" s="136"/>
      <c r="N46" s="136">
        <f>'実質公債費比率（分子）の構造'!O$48</f>
        <v>111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685</v>
      </c>
      <c r="C49" s="136"/>
      <c r="D49" s="136"/>
      <c r="E49" s="136">
        <f>'実質公債費比率（分子）の構造'!L$45</f>
        <v>638</v>
      </c>
      <c r="F49" s="136"/>
      <c r="G49" s="136"/>
      <c r="H49" s="136">
        <f>'実質公債費比率（分子）の構造'!M$45</f>
        <v>637</v>
      </c>
      <c r="I49" s="136"/>
      <c r="J49" s="136"/>
      <c r="K49" s="136">
        <f>'実質公債費比率（分子）の構造'!N$45</f>
        <v>610</v>
      </c>
      <c r="L49" s="136"/>
      <c r="M49" s="136"/>
      <c r="N49" s="136">
        <f>'実質公債費比率（分子）の構造'!O$45</f>
        <v>577</v>
      </c>
      <c r="O49" s="136"/>
      <c r="P49" s="136"/>
    </row>
    <row r="50" spans="1:16" x14ac:dyDescent="0.15">
      <c r="A50" s="136" t="s">
        <v>58</v>
      </c>
      <c r="B50" s="136" t="e">
        <f>NA()</f>
        <v>#N/A</v>
      </c>
      <c r="C50" s="136">
        <f>IF(ISNUMBER('実質公債費比率（分子）の構造'!K$53),'実質公債費比率（分子）の構造'!K$53,NA())</f>
        <v>411</v>
      </c>
      <c r="D50" s="136" t="e">
        <f>NA()</f>
        <v>#N/A</v>
      </c>
      <c r="E50" s="136" t="e">
        <f>NA()</f>
        <v>#N/A</v>
      </c>
      <c r="F50" s="136">
        <f>IF(ISNUMBER('実質公債費比率（分子）の構造'!L$53),'実質公債費比率（分子）の構造'!L$53,NA())</f>
        <v>386</v>
      </c>
      <c r="G50" s="136" t="e">
        <f>NA()</f>
        <v>#N/A</v>
      </c>
      <c r="H50" s="136" t="e">
        <f>NA()</f>
        <v>#N/A</v>
      </c>
      <c r="I50" s="136">
        <f>IF(ISNUMBER('実質公債費比率（分子）の構造'!M$53),'実質公債費比率（分子）の構造'!M$53,NA())</f>
        <v>406</v>
      </c>
      <c r="J50" s="136" t="e">
        <f>NA()</f>
        <v>#N/A</v>
      </c>
      <c r="K50" s="136" t="e">
        <f>NA()</f>
        <v>#N/A</v>
      </c>
      <c r="L50" s="136">
        <f>IF(ISNUMBER('実質公債費比率（分子）の構造'!N$53),'実質公債費比率（分子）の構造'!N$53,NA())</f>
        <v>376</v>
      </c>
      <c r="M50" s="136" t="e">
        <f>NA()</f>
        <v>#N/A</v>
      </c>
      <c r="N50" s="136" t="e">
        <f>NA()</f>
        <v>#N/A</v>
      </c>
      <c r="O50" s="136">
        <f>IF(ISNUMBER('実質公債費比率（分子）の構造'!O$53),'実質公債費比率（分子）の構造'!O$53,NA())</f>
        <v>335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4241</v>
      </c>
      <c r="E56" s="135"/>
      <c r="F56" s="135"/>
      <c r="G56" s="135">
        <f>'将来負担比率（分子）の構造'!J$51</f>
        <v>4260</v>
      </c>
      <c r="H56" s="135"/>
      <c r="I56" s="135"/>
      <c r="J56" s="135">
        <f>'将来負担比率（分子）の構造'!K$51</f>
        <v>4265</v>
      </c>
      <c r="K56" s="135"/>
      <c r="L56" s="135"/>
      <c r="M56" s="135">
        <f>'将来負担比率（分子）の構造'!L$51</f>
        <v>4491</v>
      </c>
      <c r="N56" s="135"/>
      <c r="O56" s="135"/>
      <c r="P56" s="135">
        <f>'将来負担比率（分子）の構造'!M$51</f>
        <v>4591</v>
      </c>
    </row>
    <row r="57" spans="1:16" x14ac:dyDescent="0.15">
      <c r="A57" s="135" t="s">
        <v>34</v>
      </c>
      <c r="B57" s="135"/>
      <c r="C57" s="135"/>
      <c r="D57" s="135">
        <f>'将来負担比率（分子）の構造'!I$50</f>
        <v>97</v>
      </c>
      <c r="E57" s="135"/>
      <c r="F57" s="135"/>
      <c r="G57" s="135">
        <f>'将来負担比率（分子）の構造'!J$50</f>
        <v>103</v>
      </c>
      <c r="H57" s="135"/>
      <c r="I57" s="135"/>
      <c r="J57" s="135">
        <f>'将来負担比率（分子）の構造'!K$50</f>
        <v>127</v>
      </c>
      <c r="K57" s="135"/>
      <c r="L57" s="135"/>
      <c r="M57" s="135">
        <f>'将来負担比率（分子）の構造'!L$50</f>
        <v>134</v>
      </c>
      <c r="N57" s="135"/>
      <c r="O57" s="135"/>
      <c r="P57" s="135">
        <f>'将来負担比率（分子）の構造'!M$50</f>
        <v>129</v>
      </c>
    </row>
    <row r="58" spans="1:16" x14ac:dyDescent="0.15">
      <c r="A58" s="135" t="s">
        <v>33</v>
      </c>
      <c r="B58" s="135"/>
      <c r="C58" s="135"/>
      <c r="D58" s="135">
        <f>'将来負担比率（分子）の構造'!I$49</f>
        <v>3538</v>
      </c>
      <c r="E58" s="135"/>
      <c r="F58" s="135"/>
      <c r="G58" s="135">
        <f>'将来負担比率（分子）の構造'!J$49</f>
        <v>3469</v>
      </c>
      <c r="H58" s="135"/>
      <c r="I58" s="135"/>
      <c r="J58" s="135">
        <f>'将来負担比率（分子）の構造'!K$49</f>
        <v>3750</v>
      </c>
      <c r="K58" s="135"/>
      <c r="L58" s="135"/>
      <c r="M58" s="135">
        <f>'将来負担比率（分子）の構造'!L$49</f>
        <v>3632</v>
      </c>
      <c r="N58" s="135"/>
      <c r="O58" s="135"/>
      <c r="P58" s="135">
        <f>'将来負担比率（分子）の構造'!M$49</f>
        <v>3613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219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827</v>
      </c>
      <c r="C62" s="135"/>
      <c r="D62" s="135"/>
      <c r="E62" s="135">
        <f>'将来負担比率（分子）の構造'!J$45</f>
        <v>786</v>
      </c>
      <c r="F62" s="135"/>
      <c r="G62" s="135"/>
      <c r="H62" s="135">
        <f>'将来負担比率（分子）の構造'!K$45</f>
        <v>783</v>
      </c>
      <c r="I62" s="135"/>
      <c r="J62" s="135"/>
      <c r="K62" s="135">
        <f>'将来負担比率（分子）の構造'!L$45</f>
        <v>753</v>
      </c>
      <c r="L62" s="135"/>
      <c r="M62" s="135"/>
      <c r="N62" s="135">
        <f>'将来負担比率（分子）の構造'!M$45</f>
        <v>695</v>
      </c>
      <c r="O62" s="135"/>
      <c r="P62" s="135"/>
    </row>
    <row r="63" spans="1:16" x14ac:dyDescent="0.15">
      <c r="A63" s="135" t="s">
        <v>27</v>
      </c>
      <c r="B63" s="135">
        <f>'将来負担比率（分子）の構造'!I$44</f>
        <v>692</v>
      </c>
      <c r="C63" s="135"/>
      <c r="D63" s="135"/>
      <c r="E63" s="135">
        <f>'将来負担比率（分子）の構造'!J$44</f>
        <v>625</v>
      </c>
      <c r="F63" s="135"/>
      <c r="G63" s="135"/>
      <c r="H63" s="135">
        <f>'将来負担比率（分子）の構造'!K$44</f>
        <v>554</v>
      </c>
      <c r="I63" s="135"/>
      <c r="J63" s="135"/>
      <c r="K63" s="135">
        <f>'将来負担比率（分子）の構造'!L$44</f>
        <v>478</v>
      </c>
      <c r="L63" s="135"/>
      <c r="M63" s="135"/>
      <c r="N63" s="135">
        <f>'将来負担比率（分子）の構造'!M$44</f>
        <v>404</v>
      </c>
      <c r="O63" s="135"/>
      <c r="P63" s="135"/>
    </row>
    <row r="64" spans="1:16" x14ac:dyDescent="0.15">
      <c r="A64" s="135" t="s">
        <v>26</v>
      </c>
      <c r="B64" s="135">
        <f>'将来負担比率（分子）の構造'!I$43</f>
        <v>1788</v>
      </c>
      <c r="C64" s="135"/>
      <c r="D64" s="135"/>
      <c r="E64" s="135">
        <f>'将来負担比率（分子）の構造'!J$43</f>
        <v>1345</v>
      </c>
      <c r="F64" s="135"/>
      <c r="G64" s="135"/>
      <c r="H64" s="135">
        <f>'将来負担比率（分子）の構造'!K$43</f>
        <v>1219</v>
      </c>
      <c r="I64" s="135"/>
      <c r="J64" s="135"/>
      <c r="K64" s="135">
        <f>'将来負担比率（分子）の構造'!L$43</f>
        <v>1389</v>
      </c>
      <c r="L64" s="135"/>
      <c r="M64" s="135"/>
      <c r="N64" s="135">
        <f>'将来負担比率（分子）の構造'!M$43</f>
        <v>2010</v>
      </c>
      <c r="O64" s="135"/>
      <c r="P64" s="135"/>
    </row>
    <row r="65" spans="1:16" x14ac:dyDescent="0.15">
      <c r="A65" s="135" t="s">
        <v>25</v>
      </c>
      <c r="B65" s="135">
        <f>'将来負担比率（分子）の構造'!I$42</f>
        <v>15</v>
      </c>
      <c r="C65" s="135"/>
      <c r="D65" s="135"/>
      <c r="E65" s="135">
        <f>'将来負担比率（分子）の構造'!J$42</f>
        <v>9</v>
      </c>
      <c r="F65" s="135"/>
      <c r="G65" s="135"/>
      <c r="H65" s="135">
        <f>'将来負担比率（分子）の構造'!K$42</f>
        <v>5</v>
      </c>
      <c r="I65" s="135"/>
      <c r="J65" s="135"/>
      <c r="K65" s="135">
        <f>'将来負担比率（分子）の構造'!L$42</f>
        <v>2</v>
      </c>
      <c r="L65" s="135"/>
      <c r="M65" s="135"/>
      <c r="N65" s="135" t="str">
        <f>'将来負担比率（分子）の構造'!M$42</f>
        <v>-</v>
      </c>
      <c r="O65" s="135"/>
      <c r="P65" s="135"/>
    </row>
    <row r="66" spans="1:16" x14ac:dyDescent="0.15">
      <c r="A66" s="135" t="s">
        <v>24</v>
      </c>
      <c r="B66" s="135">
        <f>'将来負担比率（分子）の構造'!I$41</f>
        <v>4865</v>
      </c>
      <c r="C66" s="135"/>
      <c r="D66" s="135"/>
      <c r="E66" s="135">
        <f>'将来負担比率（分子）の構造'!J$41</f>
        <v>4673</v>
      </c>
      <c r="F66" s="135"/>
      <c r="G66" s="135"/>
      <c r="H66" s="135">
        <f>'将来負担比率（分子）の構造'!K$41</f>
        <v>4800</v>
      </c>
      <c r="I66" s="135"/>
      <c r="J66" s="135"/>
      <c r="K66" s="135">
        <f>'将来負担比率（分子）の構造'!L$41</f>
        <v>4551</v>
      </c>
      <c r="L66" s="135"/>
      <c r="M66" s="135"/>
      <c r="N66" s="135">
        <f>'将来負担比率（分子）の構造'!M$41</f>
        <v>4531</v>
      </c>
      <c r="O66" s="135"/>
      <c r="P66" s="135"/>
    </row>
    <row r="67" spans="1:16" x14ac:dyDescent="0.15">
      <c r="A67" s="135" t="s">
        <v>62</v>
      </c>
      <c r="B67" s="135" t="e">
        <f>NA()</f>
        <v>#N/A</v>
      </c>
      <c r="C67" s="135">
        <f>IF(ISNUMBER('将来負担比率（分子）の構造'!I$52), IF('将来負担比率（分子）の構造'!I$52 &lt; 0, 0, '将来負担比率（分子）の構造'!I$52), NA())</f>
        <v>531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1771256</v>
      </c>
      <c r="S5" s="639"/>
      <c r="T5" s="639"/>
      <c r="U5" s="639"/>
      <c r="V5" s="639"/>
      <c r="W5" s="639"/>
      <c r="X5" s="639"/>
      <c r="Y5" s="686"/>
      <c r="Z5" s="699">
        <v>26.2</v>
      </c>
      <c r="AA5" s="699"/>
      <c r="AB5" s="699"/>
      <c r="AC5" s="699"/>
      <c r="AD5" s="700">
        <v>1771256</v>
      </c>
      <c r="AE5" s="700"/>
      <c r="AF5" s="700"/>
      <c r="AG5" s="700"/>
      <c r="AH5" s="700"/>
      <c r="AI5" s="700"/>
      <c r="AJ5" s="700"/>
      <c r="AK5" s="700"/>
      <c r="AL5" s="687">
        <v>50.8</v>
      </c>
      <c r="AM5" s="656"/>
      <c r="AN5" s="656"/>
      <c r="AO5" s="688"/>
      <c r="AP5" s="675" t="s">
        <v>208</v>
      </c>
      <c r="AQ5" s="676"/>
      <c r="AR5" s="676"/>
      <c r="AS5" s="676"/>
      <c r="AT5" s="676"/>
      <c r="AU5" s="676"/>
      <c r="AV5" s="676"/>
      <c r="AW5" s="676"/>
      <c r="AX5" s="676"/>
      <c r="AY5" s="676"/>
      <c r="AZ5" s="676"/>
      <c r="BA5" s="676"/>
      <c r="BB5" s="676"/>
      <c r="BC5" s="676"/>
      <c r="BD5" s="676"/>
      <c r="BE5" s="676"/>
      <c r="BF5" s="677"/>
      <c r="BG5" s="588">
        <v>1771256</v>
      </c>
      <c r="BH5" s="589"/>
      <c r="BI5" s="589"/>
      <c r="BJ5" s="589"/>
      <c r="BK5" s="589"/>
      <c r="BL5" s="589"/>
      <c r="BM5" s="589"/>
      <c r="BN5" s="590"/>
      <c r="BO5" s="641">
        <v>100</v>
      </c>
      <c r="BP5" s="641"/>
      <c r="BQ5" s="641"/>
      <c r="BR5" s="641"/>
      <c r="BS5" s="642">
        <v>58043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79233</v>
      </c>
      <c r="S6" s="589"/>
      <c r="T6" s="589"/>
      <c r="U6" s="589"/>
      <c r="V6" s="589"/>
      <c r="W6" s="589"/>
      <c r="X6" s="589"/>
      <c r="Y6" s="590"/>
      <c r="Z6" s="641">
        <v>1.2</v>
      </c>
      <c r="AA6" s="641"/>
      <c r="AB6" s="641"/>
      <c r="AC6" s="641"/>
      <c r="AD6" s="642">
        <v>79233</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1771256</v>
      </c>
      <c r="BH6" s="589"/>
      <c r="BI6" s="589"/>
      <c r="BJ6" s="589"/>
      <c r="BK6" s="589"/>
      <c r="BL6" s="589"/>
      <c r="BM6" s="589"/>
      <c r="BN6" s="590"/>
      <c r="BO6" s="641">
        <v>100</v>
      </c>
      <c r="BP6" s="641"/>
      <c r="BQ6" s="641"/>
      <c r="BR6" s="641"/>
      <c r="BS6" s="642">
        <v>58043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83577</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83577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3412</v>
      </c>
      <c r="S7" s="589"/>
      <c r="T7" s="589"/>
      <c r="U7" s="589"/>
      <c r="V7" s="589"/>
      <c r="W7" s="589"/>
      <c r="X7" s="589"/>
      <c r="Y7" s="590"/>
      <c r="Z7" s="641">
        <v>0.1</v>
      </c>
      <c r="AA7" s="641"/>
      <c r="AB7" s="641"/>
      <c r="AC7" s="641"/>
      <c r="AD7" s="642">
        <v>3412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921675</v>
      </c>
      <c r="BH7" s="589"/>
      <c r="BI7" s="589"/>
      <c r="BJ7" s="589"/>
      <c r="BK7" s="589"/>
      <c r="BL7" s="589"/>
      <c r="BM7" s="589"/>
      <c r="BN7" s="590"/>
      <c r="BO7" s="641">
        <v>52</v>
      </c>
      <c r="BP7" s="641"/>
      <c r="BQ7" s="641"/>
      <c r="BR7" s="641"/>
      <c r="BS7" s="642">
        <v>58043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1417347</v>
      </c>
      <c r="CS7" s="589"/>
      <c r="CT7" s="589"/>
      <c r="CU7" s="589"/>
      <c r="CV7" s="589"/>
      <c r="CW7" s="589"/>
      <c r="CX7" s="589"/>
      <c r="CY7" s="590"/>
      <c r="CZ7" s="641">
        <v>22.3</v>
      </c>
      <c r="DA7" s="641"/>
      <c r="DB7" s="641"/>
      <c r="DC7" s="641"/>
      <c r="DD7" s="594">
        <v>26831</v>
      </c>
      <c r="DE7" s="589"/>
      <c r="DF7" s="589"/>
      <c r="DG7" s="589"/>
      <c r="DH7" s="589"/>
      <c r="DI7" s="589"/>
      <c r="DJ7" s="589"/>
      <c r="DK7" s="589"/>
      <c r="DL7" s="589"/>
      <c r="DM7" s="589"/>
      <c r="DN7" s="589"/>
      <c r="DO7" s="589"/>
      <c r="DP7" s="590"/>
      <c r="DQ7" s="594">
        <v>1330492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17806</v>
      </c>
      <c r="S8" s="589"/>
      <c r="T8" s="589"/>
      <c r="U8" s="589"/>
      <c r="V8" s="589"/>
      <c r="W8" s="589"/>
      <c r="X8" s="589"/>
      <c r="Y8" s="590"/>
      <c r="Z8" s="641">
        <v>0.3</v>
      </c>
      <c r="AA8" s="641"/>
      <c r="AB8" s="641"/>
      <c r="AC8" s="641"/>
      <c r="AD8" s="642">
        <v>17806</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21106</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1857531</v>
      </c>
      <c r="CS8" s="589"/>
      <c r="CT8" s="589"/>
      <c r="CU8" s="589"/>
      <c r="CV8" s="589"/>
      <c r="CW8" s="589"/>
      <c r="CX8" s="589"/>
      <c r="CY8" s="590"/>
      <c r="CZ8" s="641">
        <v>29.2</v>
      </c>
      <c r="DA8" s="641"/>
      <c r="DB8" s="641"/>
      <c r="DC8" s="641"/>
      <c r="DD8" s="594">
        <v>95066</v>
      </c>
      <c r="DE8" s="589"/>
      <c r="DF8" s="589"/>
      <c r="DG8" s="589"/>
      <c r="DH8" s="589"/>
      <c r="DI8" s="589"/>
      <c r="DJ8" s="589"/>
      <c r="DK8" s="589"/>
      <c r="DL8" s="589"/>
      <c r="DM8" s="589"/>
      <c r="DN8" s="589"/>
      <c r="DO8" s="589"/>
      <c r="DP8" s="590"/>
      <c r="DQ8" s="594">
        <v>984623</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11255</v>
      </c>
      <c r="S9" s="589"/>
      <c r="T9" s="589"/>
      <c r="U9" s="589"/>
      <c r="V9" s="589"/>
      <c r="W9" s="589"/>
      <c r="X9" s="589"/>
      <c r="Y9" s="590"/>
      <c r="Z9" s="641">
        <v>0.2</v>
      </c>
      <c r="AA9" s="641"/>
      <c r="AB9" s="641"/>
      <c r="AC9" s="641"/>
      <c r="AD9" s="642">
        <v>11255</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481011</v>
      </c>
      <c r="BH9" s="589"/>
      <c r="BI9" s="589"/>
      <c r="BJ9" s="589"/>
      <c r="BK9" s="589"/>
      <c r="BL9" s="589"/>
      <c r="BM9" s="589"/>
      <c r="BN9" s="590"/>
      <c r="BO9" s="641">
        <v>27.2</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584460</v>
      </c>
      <c r="CS9" s="589"/>
      <c r="CT9" s="589"/>
      <c r="CU9" s="589"/>
      <c r="CV9" s="589"/>
      <c r="CW9" s="589"/>
      <c r="CX9" s="589"/>
      <c r="CY9" s="590"/>
      <c r="CZ9" s="641">
        <v>9.1999999999999993</v>
      </c>
      <c r="DA9" s="641"/>
      <c r="DB9" s="641"/>
      <c r="DC9" s="641"/>
      <c r="DD9" s="594">
        <v>50943</v>
      </c>
      <c r="DE9" s="589"/>
      <c r="DF9" s="589"/>
      <c r="DG9" s="589"/>
      <c r="DH9" s="589"/>
      <c r="DI9" s="589"/>
      <c r="DJ9" s="589"/>
      <c r="DK9" s="589"/>
      <c r="DL9" s="589"/>
      <c r="DM9" s="589"/>
      <c r="DN9" s="589"/>
      <c r="DO9" s="589"/>
      <c r="DP9" s="590"/>
      <c r="DQ9" s="594">
        <v>508834</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140514</v>
      </c>
      <c r="S10" s="589"/>
      <c r="T10" s="589"/>
      <c r="U10" s="589"/>
      <c r="V10" s="589"/>
      <c r="W10" s="589"/>
      <c r="X10" s="589"/>
      <c r="Y10" s="590"/>
      <c r="Z10" s="641">
        <v>2.1</v>
      </c>
      <c r="AA10" s="641"/>
      <c r="AB10" s="641"/>
      <c r="AC10" s="641"/>
      <c r="AD10" s="642">
        <v>140514</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37034</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382524</v>
      </c>
      <c r="BH11" s="589"/>
      <c r="BI11" s="589"/>
      <c r="BJ11" s="589"/>
      <c r="BK11" s="589"/>
      <c r="BL11" s="589"/>
      <c r="BM11" s="589"/>
      <c r="BN11" s="590"/>
      <c r="BO11" s="641">
        <v>21.6</v>
      </c>
      <c r="BP11" s="641"/>
      <c r="BQ11" s="641"/>
      <c r="BR11" s="641"/>
      <c r="BS11" s="594">
        <v>58043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77464</v>
      </c>
      <c r="CS11" s="589"/>
      <c r="CT11" s="589"/>
      <c r="CU11" s="589"/>
      <c r="CV11" s="589"/>
      <c r="CW11" s="589"/>
      <c r="CX11" s="589"/>
      <c r="CY11" s="590"/>
      <c r="CZ11" s="641">
        <v>1.2</v>
      </c>
      <c r="DA11" s="641"/>
      <c r="DB11" s="641"/>
      <c r="DC11" s="641"/>
      <c r="DD11" s="594">
        <v>4344</v>
      </c>
      <c r="DE11" s="589"/>
      <c r="DF11" s="589"/>
      <c r="DG11" s="589"/>
      <c r="DH11" s="589"/>
      <c r="DI11" s="589"/>
      <c r="DJ11" s="589"/>
      <c r="DK11" s="589"/>
      <c r="DL11" s="589"/>
      <c r="DM11" s="589"/>
      <c r="DN11" s="589"/>
      <c r="DO11" s="589"/>
      <c r="DP11" s="590"/>
      <c r="DQ11" s="594">
        <v>59611</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696286</v>
      </c>
      <c r="BH12" s="589"/>
      <c r="BI12" s="589"/>
      <c r="BJ12" s="589"/>
      <c r="BK12" s="589"/>
      <c r="BL12" s="589"/>
      <c r="BM12" s="589"/>
      <c r="BN12" s="590"/>
      <c r="BO12" s="641">
        <v>39.299999999999997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119464</v>
      </c>
      <c r="CS12" s="589"/>
      <c r="CT12" s="589"/>
      <c r="CU12" s="589"/>
      <c r="CV12" s="589"/>
      <c r="CW12" s="589"/>
      <c r="CX12" s="589"/>
      <c r="CY12" s="590"/>
      <c r="CZ12" s="641">
        <v>1.9</v>
      </c>
      <c r="DA12" s="641"/>
      <c r="DB12" s="641"/>
      <c r="DC12" s="641"/>
      <c r="DD12" s="594">
        <v>6503</v>
      </c>
      <c r="DE12" s="589"/>
      <c r="DF12" s="589"/>
      <c r="DG12" s="589"/>
      <c r="DH12" s="589"/>
      <c r="DI12" s="589"/>
      <c r="DJ12" s="589"/>
      <c r="DK12" s="589"/>
      <c r="DL12" s="589"/>
      <c r="DM12" s="589"/>
      <c r="DN12" s="589"/>
      <c r="DO12" s="589"/>
      <c r="DP12" s="590"/>
      <c r="DQ12" s="594">
        <v>25890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7206</v>
      </c>
      <c r="S13" s="589"/>
      <c r="T13" s="589"/>
      <c r="U13" s="589"/>
      <c r="V13" s="589"/>
      <c r="W13" s="589"/>
      <c r="X13" s="589"/>
      <c r="Y13" s="590"/>
      <c r="Z13" s="641">
        <v>0.1</v>
      </c>
      <c r="AA13" s="641"/>
      <c r="AB13" s="641"/>
      <c r="AC13" s="641"/>
      <c r="AD13" s="642">
        <v>7206</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696053</v>
      </c>
      <c r="BH13" s="589"/>
      <c r="BI13" s="589"/>
      <c r="BJ13" s="589"/>
      <c r="BK13" s="589"/>
      <c r="BL13" s="589"/>
      <c r="BM13" s="589"/>
      <c r="BN13" s="590"/>
      <c r="BO13" s="641">
        <v>39.299999999999997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417268</v>
      </c>
      <c r="CS13" s="589"/>
      <c r="CT13" s="589"/>
      <c r="CU13" s="589"/>
      <c r="CV13" s="589"/>
      <c r="CW13" s="589"/>
      <c r="CX13" s="589"/>
      <c r="CY13" s="590"/>
      <c r="CZ13" s="641">
        <v>6.6</v>
      </c>
      <c r="DA13" s="641"/>
      <c r="DB13" s="641"/>
      <c r="DC13" s="641"/>
      <c r="DD13" s="594">
        <v>226948</v>
      </c>
      <c r="DE13" s="589"/>
      <c r="DF13" s="589"/>
      <c r="DG13" s="589"/>
      <c r="DH13" s="589"/>
      <c r="DI13" s="589"/>
      <c r="DJ13" s="589"/>
      <c r="DK13" s="589"/>
      <c r="DL13" s="589"/>
      <c r="DM13" s="589"/>
      <c r="DN13" s="589"/>
      <c r="DO13" s="589"/>
      <c r="DP13" s="590"/>
      <c r="DQ13" s="594">
        <v>282594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36289</v>
      </c>
      <c r="BH14" s="589"/>
      <c r="BI14" s="589"/>
      <c r="BJ14" s="589"/>
      <c r="BK14" s="589"/>
      <c r="BL14" s="589"/>
      <c r="BM14" s="589"/>
      <c r="BN14" s="590"/>
      <c r="BO14" s="641">
        <v>2</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217326</v>
      </c>
      <c r="CS14" s="589"/>
      <c r="CT14" s="589"/>
      <c r="CU14" s="589"/>
      <c r="CV14" s="589"/>
      <c r="CW14" s="589"/>
      <c r="CX14" s="589"/>
      <c r="CY14" s="590"/>
      <c r="CZ14" s="641">
        <v>3.4</v>
      </c>
      <c r="DA14" s="641"/>
      <c r="DB14" s="641"/>
      <c r="DC14" s="641"/>
      <c r="DD14" s="594">
        <v>12455</v>
      </c>
      <c r="DE14" s="589"/>
      <c r="DF14" s="589"/>
      <c r="DG14" s="589"/>
      <c r="DH14" s="589"/>
      <c r="DI14" s="589"/>
      <c r="DJ14" s="589"/>
      <c r="DK14" s="589"/>
      <c r="DL14" s="589"/>
      <c r="DM14" s="589"/>
      <c r="DN14" s="589"/>
      <c r="DO14" s="589"/>
      <c r="DP14" s="590"/>
      <c r="DQ14" s="594">
        <v>207780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3282</v>
      </c>
      <c r="S15" s="589"/>
      <c r="T15" s="589"/>
      <c r="U15" s="589"/>
      <c r="V15" s="589"/>
      <c r="W15" s="589"/>
      <c r="X15" s="589"/>
      <c r="Y15" s="590"/>
      <c r="Z15" s="641">
        <v>0</v>
      </c>
      <c r="AA15" s="641"/>
      <c r="AB15" s="641"/>
      <c r="AC15" s="641"/>
      <c r="AD15" s="642">
        <v>3282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117006</v>
      </c>
      <c r="BH15" s="589"/>
      <c r="BI15" s="589"/>
      <c r="BJ15" s="589"/>
      <c r="BK15" s="589"/>
      <c r="BL15" s="589"/>
      <c r="BM15" s="589"/>
      <c r="BN15" s="590"/>
      <c r="BO15" s="641">
        <v>6.6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997876</v>
      </c>
      <c r="CS15" s="589"/>
      <c r="CT15" s="589"/>
      <c r="CU15" s="589"/>
      <c r="CV15" s="589"/>
      <c r="CW15" s="589"/>
      <c r="CX15" s="589"/>
      <c r="CY15" s="590"/>
      <c r="CZ15" s="641">
        <v>15.7</v>
      </c>
      <c r="DA15" s="641"/>
      <c r="DB15" s="641"/>
      <c r="DC15" s="641"/>
      <c r="DD15" s="594">
        <v>592335</v>
      </c>
      <c r="DE15" s="589"/>
      <c r="DF15" s="589"/>
      <c r="DG15" s="589"/>
      <c r="DH15" s="589"/>
      <c r="DI15" s="589"/>
      <c r="DJ15" s="589"/>
      <c r="DK15" s="589"/>
      <c r="DL15" s="589"/>
      <c r="DM15" s="589"/>
      <c r="DN15" s="589"/>
      <c r="DO15" s="589"/>
      <c r="DP15" s="590"/>
      <c r="DQ15" s="594">
        <v>463971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1640801</v>
      </c>
      <c r="S16" s="589"/>
      <c r="T16" s="589"/>
      <c r="U16" s="589"/>
      <c r="V16" s="589"/>
      <c r="W16" s="589"/>
      <c r="X16" s="589"/>
      <c r="Y16" s="590"/>
      <c r="Z16" s="641">
        <v>24.3</v>
      </c>
      <c r="AA16" s="641"/>
      <c r="AB16" s="641"/>
      <c r="AC16" s="641"/>
      <c r="AD16" s="642">
        <v>1442087</v>
      </c>
      <c r="AE16" s="642"/>
      <c r="AF16" s="642"/>
      <c r="AG16" s="642"/>
      <c r="AH16" s="642"/>
      <c r="AI16" s="642"/>
      <c r="AJ16" s="642"/>
      <c r="AK16" s="642"/>
      <c r="AL16" s="611">
        <v>41.4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13892</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614</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1442087</v>
      </c>
      <c r="S17" s="589"/>
      <c r="T17" s="589"/>
      <c r="U17" s="589"/>
      <c r="V17" s="589"/>
      <c r="W17" s="589"/>
      <c r="X17" s="589"/>
      <c r="Y17" s="590"/>
      <c r="Z17" s="641">
        <v>21.3</v>
      </c>
      <c r="AA17" s="641"/>
      <c r="AB17" s="641"/>
      <c r="AC17" s="641"/>
      <c r="AD17" s="642">
        <v>1442087</v>
      </c>
      <c r="AE17" s="642"/>
      <c r="AF17" s="642"/>
      <c r="AG17" s="642"/>
      <c r="AH17" s="642"/>
      <c r="AI17" s="642"/>
      <c r="AJ17" s="642"/>
      <c r="AK17" s="642"/>
      <c r="AL17" s="611">
        <v>41.4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577140</v>
      </c>
      <c r="CS17" s="589"/>
      <c r="CT17" s="589"/>
      <c r="CU17" s="589"/>
      <c r="CV17" s="589"/>
      <c r="CW17" s="589"/>
      <c r="CX17" s="589"/>
      <c r="CY17" s="590"/>
      <c r="CZ17" s="641">
        <v>9.1</v>
      </c>
      <c r="DA17" s="641"/>
      <c r="DB17" s="641"/>
      <c r="DC17" s="641"/>
      <c r="DD17" s="594" t="s">
        <v>111</v>
      </c>
      <c r="DE17" s="589"/>
      <c r="DF17" s="589"/>
      <c r="DG17" s="589"/>
      <c r="DH17" s="589"/>
      <c r="DI17" s="589"/>
      <c r="DJ17" s="589"/>
      <c r="DK17" s="589"/>
      <c r="DL17" s="589"/>
      <c r="DM17" s="589"/>
      <c r="DN17" s="589"/>
      <c r="DO17" s="589"/>
      <c r="DP17" s="590"/>
      <c r="DQ17" s="594">
        <v>554122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198714</v>
      </c>
      <c r="S18" s="589"/>
      <c r="T18" s="589"/>
      <c r="U18" s="589"/>
      <c r="V18" s="589"/>
      <c r="W18" s="589"/>
      <c r="X18" s="589"/>
      <c r="Y18" s="590"/>
      <c r="Z18" s="641">
        <v>2.9</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3674765</v>
      </c>
      <c r="S20" s="589"/>
      <c r="T20" s="589"/>
      <c r="U20" s="589"/>
      <c r="V20" s="589"/>
      <c r="W20" s="589"/>
      <c r="X20" s="589"/>
      <c r="Y20" s="590"/>
      <c r="Z20" s="641">
        <v>54.3</v>
      </c>
      <c r="AA20" s="641"/>
      <c r="AB20" s="641"/>
      <c r="AC20" s="641"/>
      <c r="AD20" s="642">
        <v>3476051</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6363345</v>
      </c>
      <c r="CS20" s="589"/>
      <c r="CT20" s="589"/>
      <c r="CU20" s="589"/>
      <c r="CV20" s="589"/>
      <c r="CW20" s="589"/>
      <c r="CX20" s="589"/>
      <c r="CY20" s="590"/>
      <c r="CZ20" s="641">
        <v>100</v>
      </c>
      <c r="DA20" s="641"/>
      <c r="DB20" s="641"/>
      <c r="DC20" s="641"/>
      <c r="DD20" s="594">
        <v>1015425</v>
      </c>
      <c r="DE20" s="589"/>
      <c r="DF20" s="589"/>
      <c r="DG20" s="589"/>
      <c r="DH20" s="589"/>
      <c r="DI20" s="589"/>
      <c r="DJ20" s="589"/>
      <c r="DK20" s="589"/>
      <c r="DL20" s="589"/>
      <c r="DM20" s="589"/>
      <c r="DN20" s="589"/>
      <c r="DO20" s="589"/>
      <c r="DP20" s="590"/>
      <c r="DQ20" s="594">
        <v>4502108</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1811</v>
      </c>
      <c r="S21" s="589"/>
      <c r="T21" s="589"/>
      <c r="U21" s="589"/>
      <c r="V21" s="589"/>
      <c r="W21" s="589"/>
      <c r="X21" s="589"/>
      <c r="Y21" s="590"/>
      <c r="Z21" s="641">
        <v>0</v>
      </c>
      <c r="AA21" s="641"/>
      <c r="AB21" s="641"/>
      <c r="AC21" s="641"/>
      <c r="AD21" s="642">
        <v>1811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86854</v>
      </c>
      <c r="S22" s="589"/>
      <c r="T22" s="589"/>
      <c r="U22" s="589"/>
      <c r="V22" s="589"/>
      <c r="W22" s="589"/>
      <c r="X22" s="589"/>
      <c r="Y22" s="590"/>
      <c r="Z22" s="641">
        <v>1.3</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204602</v>
      </c>
      <c r="S23" s="589"/>
      <c r="T23" s="589"/>
      <c r="U23" s="589"/>
      <c r="V23" s="589"/>
      <c r="W23" s="589"/>
      <c r="X23" s="589"/>
      <c r="Y23" s="590"/>
      <c r="Z23" s="641">
        <v>3</v>
      </c>
      <c r="AA23" s="641"/>
      <c r="AB23" s="641"/>
      <c r="AC23" s="641"/>
      <c r="AD23" s="642" t="s">
        <v>111</v>
      </c>
      <c r="AE23" s="642"/>
      <c r="AF23" s="642"/>
      <c r="AG23" s="642"/>
      <c r="AH23" s="642"/>
      <c r="AI23" s="642"/>
      <c r="AJ23" s="642"/>
      <c r="AK23" s="642"/>
      <c r="AL23" s="611" t="s">
        <v>111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16765</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2424536</v>
      </c>
      <c r="CS24" s="639"/>
      <c r="CT24" s="639"/>
      <c r="CU24" s="639"/>
      <c r="CV24" s="639"/>
      <c r="CW24" s="639"/>
      <c r="CX24" s="639"/>
      <c r="CY24" s="686"/>
      <c r="CZ24" s="690">
        <v>38.1</v>
      </c>
      <c r="DA24" s="691"/>
      <c r="DB24" s="691"/>
      <c r="DC24" s="692"/>
      <c r="DD24" s="685">
        <v>1743226</v>
      </c>
      <c r="DE24" s="639"/>
      <c r="DF24" s="639"/>
      <c r="DG24" s="639"/>
      <c r="DH24" s="639"/>
      <c r="DI24" s="639"/>
      <c r="DJ24" s="639"/>
      <c r="DK24" s="686"/>
      <c r="DL24" s="685">
        <v>1705902</v>
      </c>
      <c r="DM24" s="639"/>
      <c r="DN24" s="639"/>
      <c r="DO24" s="639"/>
      <c r="DP24" s="639"/>
      <c r="DQ24" s="639"/>
      <c r="DR24" s="639"/>
      <c r="DS24" s="639"/>
      <c r="DT24" s="639"/>
      <c r="DU24" s="639"/>
      <c r="DV24" s="686"/>
      <c r="DW24" s="687">
        <v>45.6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545845</v>
      </c>
      <c r="S25" s="589"/>
      <c r="T25" s="589"/>
      <c r="U25" s="589"/>
      <c r="V25" s="589"/>
      <c r="W25" s="589"/>
      <c r="X25" s="589"/>
      <c r="Y25" s="590"/>
      <c r="Z25" s="641">
        <v>8.1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1068032</v>
      </c>
      <c r="CS25" s="607"/>
      <c r="CT25" s="607"/>
      <c r="CU25" s="607"/>
      <c r="CV25" s="607"/>
      <c r="CW25" s="607"/>
      <c r="CX25" s="607"/>
      <c r="CY25" s="608"/>
      <c r="CZ25" s="591">
        <v>16.8</v>
      </c>
      <c r="DA25" s="609"/>
      <c r="DB25" s="609"/>
      <c r="DC25" s="610"/>
      <c r="DD25" s="594">
        <v>986498</v>
      </c>
      <c r="DE25" s="607"/>
      <c r="DF25" s="607"/>
      <c r="DG25" s="607"/>
      <c r="DH25" s="607"/>
      <c r="DI25" s="607"/>
      <c r="DJ25" s="607"/>
      <c r="DK25" s="608"/>
      <c r="DL25" s="594">
        <v>949174</v>
      </c>
      <c r="DM25" s="607"/>
      <c r="DN25" s="607"/>
      <c r="DO25" s="607"/>
      <c r="DP25" s="607"/>
      <c r="DQ25" s="607"/>
      <c r="DR25" s="607"/>
      <c r="DS25" s="607"/>
      <c r="DT25" s="607"/>
      <c r="DU25" s="607"/>
      <c r="DV25" s="608"/>
      <c r="DW25" s="611">
        <v>25.4</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671819</v>
      </c>
      <c r="CS26" s="589"/>
      <c r="CT26" s="589"/>
      <c r="CU26" s="589"/>
      <c r="CV26" s="589"/>
      <c r="CW26" s="589"/>
      <c r="CX26" s="589"/>
      <c r="CY26" s="590"/>
      <c r="CZ26" s="591">
        <v>10.6</v>
      </c>
      <c r="DA26" s="609"/>
      <c r="DB26" s="609"/>
      <c r="DC26" s="610"/>
      <c r="DD26" s="594">
        <v>596294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422004</v>
      </c>
      <c r="S27" s="589"/>
      <c r="T27" s="589"/>
      <c r="U27" s="589"/>
      <c r="V27" s="589"/>
      <c r="W27" s="589"/>
      <c r="X27" s="589"/>
      <c r="Y27" s="590"/>
      <c r="Z27" s="641">
        <v>6.2</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1771256</v>
      </c>
      <c r="BH27" s="589"/>
      <c r="BI27" s="589"/>
      <c r="BJ27" s="589"/>
      <c r="BK27" s="589"/>
      <c r="BL27" s="589"/>
      <c r="BM27" s="589"/>
      <c r="BN27" s="590"/>
      <c r="BO27" s="641">
        <v>100</v>
      </c>
      <c r="BP27" s="641"/>
      <c r="BQ27" s="641"/>
      <c r="BR27" s="641"/>
      <c r="BS27" s="594">
        <v>58043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779364</v>
      </c>
      <c r="CS27" s="607"/>
      <c r="CT27" s="607"/>
      <c r="CU27" s="607"/>
      <c r="CV27" s="607"/>
      <c r="CW27" s="607"/>
      <c r="CX27" s="607"/>
      <c r="CY27" s="608"/>
      <c r="CZ27" s="591">
        <v>12.2</v>
      </c>
      <c r="DA27" s="609"/>
      <c r="DB27" s="609"/>
      <c r="DC27" s="610"/>
      <c r="DD27" s="594">
        <v>202606</v>
      </c>
      <c r="DE27" s="607"/>
      <c r="DF27" s="607"/>
      <c r="DG27" s="607"/>
      <c r="DH27" s="607"/>
      <c r="DI27" s="607"/>
      <c r="DJ27" s="607"/>
      <c r="DK27" s="608"/>
      <c r="DL27" s="594">
        <v>202606</v>
      </c>
      <c r="DM27" s="607"/>
      <c r="DN27" s="607"/>
      <c r="DO27" s="607"/>
      <c r="DP27" s="607"/>
      <c r="DQ27" s="607"/>
      <c r="DR27" s="607"/>
      <c r="DS27" s="607"/>
      <c r="DT27" s="607"/>
      <c r="DU27" s="607"/>
      <c r="DV27" s="608"/>
      <c r="DW27" s="611">
        <v>5.4</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10487</v>
      </c>
      <c r="S28" s="589"/>
      <c r="T28" s="589"/>
      <c r="U28" s="589"/>
      <c r="V28" s="589"/>
      <c r="W28" s="589"/>
      <c r="X28" s="589"/>
      <c r="Y28" s="590"/>
      <c r="Z28" s="641">
        <v>0.2</v>
      </c>
      <c r="AA28" s="641"/>
      <c r="AB28" s="641"/>
      <c r="AC28" s="641"/>
      <c r="AD28" s="642">
        <v>8443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577140</v>
      </c>
      <c r="CS28" s="589"/>
      <c r="CT28" s="589"/>
      <c r="CU28" s="589"/>
      <c r="CV28" s="589"/>
      <c r="CW28" s="589"/>
      <c r="CX28" s="589"/>
      <c r="CY28" s="590"/>
      <c r="CZ28" s="591">
        <v>9.1</v>
      </c>
      <c r="DA28" s="609"/>
      <c r="DB28" s="609"/>
      <c r="DC28" s="610"/>
      <c r="DD28" s="594">
        <v>554122</v>
      </c>
      <c r="DE28" s="589"/>
      <c r="DF28" s="589"/>
      <c r="DG28" s="589"/>
      <c r="DH28" s="589"/>
      <c r="DI28" s="589"/>
      <c r="DJ28" s="589"/>
      <c r="DK28" s="590"/>
      <c r="DL28" s="594">
        <v>554122</v>
      </c>
      <c r="DM28" s="589"/>
      <c r="DN28" s="589"/>
      <c r="DO28" s="589"/>
      <c r="DP28" s="589"/>
      <c r="DQ28" s="589"/>
      <c r="DR28" s="589"/>
      <c r="DS28" s="589"/>
      <c r="DT28" s="589"/>
      <c r="DU28" s="589"/>
      <c r="DV28" s="590"/>
      <c r="DW28" s="611">
        <v>14.8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3455</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577140</v>
      </c>
      <c r="CS29" s="607"/>
      <c r="CT29" s="607"/>
      <c r="CU29" s="607"/>
      <c r="CV29" s="607"/>
      <c r="CW29" s="607"/>
      <c r="CX29" s="607"/>
      <c r="CY29" s="608"/>
      <c r="CZ29" s="591">
        <v>9.1</v>
      </c>
      <c r="DA29" s="609"/>
      <c r="DB29" s="609"/>
      <c r="DC29" s="610"/>
      <c r="DD29" s="594">
        <v>554122</v>
      </c>
      <c r="DE29" s="607"/>
      <c r="DF29" s="607"/>
      <c r="DG29" s="607"/>
      <c r="DH29" s="607"/>
      <c r="DI29" s="607"/>
      <c r="DJ29" s="607"/>
      <c r="DK29" s="608"/>
      <c r="DL29" s="594">
        <v>554122</v>
      </c>
      <c r="DM29" s="607"/>
      <c r="DN29" s="607"/>
      <c r="DO29" s="607"/>
      <c r="DP29" s="607"/>
      <c r="DQ29" s="607"/>
      <c r="DR29" s="607"/>
      <c r="DS29" s="607"/>
      <c r="DT29" s="607"/>
      <c r="DU29" s="607"/>
      <c r="DV29" s="608"/>
      <c r="DW29" s="611">
        <v>14.8</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799928</v>
      </c>
      <c r="S30" s="589"/>
      <c r="T30" s="589"/>
      <c r="U30" s="589"/>
      <c r="V30" s="589"/>
      <c r="W30" s="589"/>
      <c r="X30" s="589"/>
      <c r="Y30" s="590"/>
      <c r="Z30" s="641">
        <v>11.8</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97.9</v>
      </c>
      <c r="BH30" s="655"/>
      <c r="BI30" s="655"/>
      <c r="BJ30" s="655"/>
      <c r="BK30" s="655"/>
      <c r="BL30" s="655"/>
      <c r="BM30" s="656">
        <v>87.6</v>
      </c>
      <c r="BN30" s="655"/>
      <c r="BO30" s="655"/>
      <c r="BP30" s="655"/>
      <c r="BQ30" s="657"/>
      <c r="BR30" s="654">
        <v>97.4</v>
      </c>
      <c r="BS30" s="655"/>
      <c r="BT30" s="655"/>
      <c r="BU30" s="655"/>
      <c r="BV30" s="655"/>
      <c r="BW30" s="655"/>
      <c r="BX30" s="656">
        <v>85.1</v>
      </c>
      <c r="BY30" s="655"/>
      <c r="BZ30" s="655"/>
      <c r="CA30" s="655"/>
      <c r="CB30" s="657"/>
      <c r="CD30" s="660"/>
      <c r="CE30" s="661"/>
      <c r="CF30" s="625" t="s">
        <v>292</v>
      </c>
      <c r="CG30" s="622"/>
      <c r="CH30" s="622"/>
      <c r="CI30" s="622"/>
      <c r="CJ30" s="622"/>
      <c r="CK30" s="622"/>
      <c r="CL30" s="622"/>
      <c r="CM30" s="622"/>
      <c r="CN30" s="622"/>
      <c r="CO30" s="622"/>
      <c r="CP30" s="622"/>
      <c r="CQ30" s="623"/>
      <c r="CR30" s="588">
        <v>522917</v>
      </c>
      <c r="CS30" s="589"/>
      <c r="CT30" s="589"/>
      <c r="CU30" s="589"/>
      <c r="CV30" s="589"/>
      <c r="CW30" s="589"/>
      <c r="CX30" s="589"/>
      <c r="CY30" s="590"/>
      <c r="CZ30" s="591">
        <v>8.1999999999999993</v>
      </c>
      <c r="DA30" s="609"/>
      <c r="DB30" s="609"/>
      <c r="DC30" s="610"/>
      <c r="DD30" s="594">
        <v>499899</v>
      </c>
      <c r="DE30" s="589"/>
      <c r="DF30" s="589"/>
      <c r="DG30" s="589"/>
      <c r="DH30" s="589"/>
      <c r="DI30" s="589"/>
      <c r="DJ30" s="589"/>
      <c r="DK30" s="590"/>
      <c r="DL30" s="594">
        <v>499899</v>
      </c>
      <c r="DM30" s="589"/>
      <c r="DN30" s="589"/>
      <c r="DO30" s="589"/>
      <c r="DP30" s="589"/>
      <c r="DQ30" s="589"/>
      <c r="DR30" s="589"/>
      <c r="DS30" s="589"/>
      <c r="DT30" s="589"/>
      <c r="DU30" s="589"/>
      <c r="DV30" s="590"/>
      <c r="DW30" s="611">
        <v>13.4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379199</v>
      </c>
      <c r="S31" s="589"/>
      <c r="T31" s="589"/>
      <c r="U31" s="589"/>
      <c r="V31" s="589"/>
      <c r="W31" s="589"/>
      <c r="X31" s="589"/>
      <c r="Y31" s="590"/>
      <c r="Z31" s="641">
        <v>5.6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94</v>
      </c>
      <c r="BN31" s="653"/>
      <c r="BO31" s="653"/>
      <c r="BP31" s="653"/>
      <c r="BQ31" s="617"/>
      <c r="BR31" s="652">
        <v>98.5</v>
      </c>
      <c r="BS31" s="607"/>
      <c r="BT31" s="607"/>
      <c r="BU31" s="607"/>
      <c r="BV31" s="607"/>
      <c r="BW31" s="607"/>
      <c r="BX31" s="643">
        <v>90.9</v>
      </c>
      <c r="BY31" s="653"/>
      <c r="BZ31" s="653"/>
      <c r="CA31" s="653"/>
      <c r="CB31" s="617"/>
      <c r="CD31" s="660"/>
      <c r="CE31" s="661"/>
      <c r="CF31" s="625" t="s">
        <v>296</v>
      </c>
      <c r="CG31" s="622"/>
      <c r="CH31" s="622"/>
      <c r="CI31" s="622"/>
      <c r="CJ31" s="622"/>
      <c r="CK31" s="622"/>
      <c r="CL31" s="622"/>
      <c r="CM31" s="622"/>
      <c r="CN31" s="622"/>
      <c r="CO31" s="622"/>
      <c r="CP31" s="622"/>
      <c r="CQ31" s="623"/>
      <c r="CR31" s="588">
        <v>54223</v>
      </c>
      <c r="CS31" s="607"/>
      <c r="CT31" s="607"/>
      <c r="CU31" s="607"/>
      <c r="CV31" s="607"/>
      <c r="CW31" s="607"/>
      <c r="CX31" s="607"/>
      <c r="CY31" s="608"/>
      <c r="CZ31" s="591">
        <v>0.9</v>
      </c>
      <c r="DA31" s="609"/>
      <c r="DB31" s="609"/>
      <c r="DC31" s="610"/>
      <c r="DD31" s="594">
        <v>54223</v>
      </c>
      <c r="DE31" s="607"/>
      <c r="DF31" s="607"/>
      <c r="DG31" s="607"/>
      <c r="DH31" s="607"/>
      <c r="DI31" s="607"/>
      <c r="DJ31" s="607"/>
      <c r="DK31" s="608"/>
      <c r="DL31" s="594">
        <v>54223</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114145</v>
      </c>
      <c r="S32" s="589"/>
      <c r="T32" s="589"/>
      <c r="U32" s="589"/>
      <c r="V32" s="589"/>
      <c r="W32" s="589"/>
      <c r="X32" s="589"/>
      <c r="Y32" s="590"/>
      <c r="Z32" s="641">
        <v>1.7</v>
      </c>
      <c r="AA32" s="641"/>
      <c r="AB32" s="641"/>
      <c r="AC32" s="641"/>
      <c r="AD32" s="642">
        <v>96</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96.4</v>
      </c>
      <c r="BH32" s="573"/>
      <c r="BI32" s="573"/>
      <c r="BJ32" s="573"/>
      <c r="BK32" s="573"/>
      <c r="BL32" s="573"/>
      <c r="BM32" s="636">
        <v>79.5</v>
      </c>
      <c r="BN32" s="573"/>
      <c r="BO32" s="573"/>
      <c r="BP32" s="573"/>
      <c r="BQ32" s="630"/>
      <c r="BR32" s="651">
        <v>95.9</v>
      </c>
      <c r="BS32" s="573"/>
      <c r="BT32" s="573"/>
      <c r="BU32" s="573"/>
      <c r="BV32" s="573"/>
      <c r="BW32" s="573"/>
      <c r="BX32" s="636">
        <v>78</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503500</v>
      </c>
      <c r="S33" s="589"/>
      <c r="T33" s="589"/>
      <c r="U33" s="589"/>
      <c r="V33" s="589"/>
      <c r="W33" s="589"/>
      <c r="X33" s="589"/>
      <c r="Y33" s="590"/>
      <c r="Z33" s="641">
        <v>7.4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2909492</v>
      </c>
      <c r="CS33" s="607"/>
      <c r="CT33" s="607"/>
      <c r="CU33" s="607"/>
      <c r="CV33" s="607"/>
      <c r="CW33" s="607"/>
      <c r="CX33" s="607"/>
      <c r="CY33" s="608"/>
      <c r="CZ33" s="591">
        <v>45.7</v>
      </c>
      <c r="DA33" s="609"/>
      <c r="DB33" s="609"/>
      <c r="DC33" s="610"/>
      <c r="DD33" s="594">
        <v>2518760</v>
      </c>
      <c r="DE33" s="607"/>
      <c r="DF33" s="607"/>
      <c r="DG33" s="607"/>
      <c r="DH33" s="607"/>
      <c r="DI33" s="607"/>
      <c r="DJ33" s="607"/>
      <c r="DK33" s="608"/>
      <c r="DL33" s="594">
        <v>1579040</v>
      </c>
      <c r="DM33" s="607"/>
      <c r="DN33" s="607"/>
      <c r="DO33" s="607"/>
      <c r="DP33" s="607"/>
      <c r="DQ33" s="607"/>
      <c r="DR33" s="607"/>
      <c r="DS33" s="607"/>
      <c r="DT33" s="607"/>
      <c r="DU33" s="607"/>
      <c r="DV33" s="608"/>
      <c r="DW33" s="611">
        <v>42.2</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762154</v>
      </c>
      <c r="CS34" s="589"/>
      <c r="CT34" s="589"/>
      <c r="CU34" s="589"/>
      <c r="CV34" s="589"/>
      <c r="CW34" s="589"/>
      <c r="CX34" s="589"/>
      <c r="CY34" s="590"/>
      <c r="CZ34" s="591">
        <v>12</v>
      </c>
      <c r="DA34" s="609"/>
      <c r="DB34" s="609"/>
      <c r="DC34" s="610"/>
      <c r="DD34" s="594">
        <v>518057</v>
      </c>
      <c r="DE34" s="589"/>
      <c r="DF34" s="589"/>
      <c r="DG34" s="589"/>
      <c r="DH34" s="589"/>
      <c r="DI34" s="589"/>
      <c r="DJ34" s="589"/>
      <c r="DK34" s="590"/>
      <c r="DL34" s="594">
        <v>438684</v>
      </c>
      <c r="DM34" s="589"/>
      <c r="DN34" s="589"/>
      <c r="DO34" s="589"/>
      <c r="DP34" s="589"/>
      <c r="DQ34" s="589"/>
      <c r="DR34" s="589"/>
      <c r="DS34" s="589"/>
      <c r="DT34" s="589"/>
      <c r="DU34" s="589"/>
      <c r="DV34" s="590"/>
      <c r="DW34" s="611">
        <v>11.7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257000</v>
      </c>
      <c r="S35" s="589"/>
      <c r="T35" s="589"/>
      <c r="U35" s="589"/>
      <c r="V35" s="589"/>
      <c r="W35" s="589"/>
      <c r="X35" s="589"/>
      <c r="Y35" s="590"/>
      <c r="Z35" s="641">
        <v>3.8</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701720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29005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12864</v>
      </c>
      <c r="CS35" s="607"/>
      <c r="CT35" s="607"/>
      <c r="CU35" s="607"/>
      <c r="CV35" s="607"/>
      <c r="CW35" s="607"/>
      <c r="CX35" s="607"/>
      <c r="CY35" s="608"/>
      <c r="CZ35" s="591">
        <v>0.2</v>
      </c>
      <c r="DA35" s="609"/>
      <c r="DB35" s="609"/>
      <c r="DC35" s="610"/>
      <c r="DD35" s="594">
        <v>5250</v>
      </c>
      <c r="DE35" s="607"/>
      <c r="DF35" s="607"/>
      <c r="DG35" s="607"/>
      <c r="DH35" s="607"/>
      <c r="DI35" s="607"/>
      <c r="DJ35" s="607"/>
      <c r="DK35" s="608"/>
      <c r="DL35" s="594">
        <v>5250</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6763360</v>
      </c>
      <c r="S36" s="629"/>
      <c r="T36" s="629"/>
      <c r="U36" s="629"/>
      <c r="V36" s="629"/>
      <c r="W36" s="629"/>
      <c r="X36" s="629"/>
      <c r="Y36" s="632"/>
      <c r="Z36" s="633">
        <v>100</v>
      </c>
      <c r="AA36" s="633"/>
      <c r="AB36" s="633"/>
      <c r="AC36" s="633"/>
      <c r="AD36" s="634">
        <v>3486401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121497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-7066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662913</v>
      </c>
      <c r="CS36" s="589"/>
      <c r="CT36" s="589"/>
      <c r="CU36" s="589"/>
      <c r="CV36" s="589"/>
      <c r="CW36" s="589"/>
      <c r="CX36" s="589"/>
      <c r="CY36" s="590"/>
      <c r="CZ36" s="591">
        <v>10.4</v>
      </c>
      <c r="DA36" s="609"/>
      <c r="DB36" s="609"/>
      <c r="DC36" s="610"/>
      <c r="DD36" s="594">
        <v>621975</v>
      </c>
      <c r="DE36" s="589"/>
      <c r="DF36" s="589"/>
      <c r="DG36" s="589"/>
      <c r="DH36" s="589"/>
      <c r="DI36" s="589"/>
      <c r="DJ36" s="589"/>
      <c r="DK36" s="590"/>
      <c r="DL36" s="594">
        <v>573567</v>
      </c>
      <c r="DM36" s="589"/>
      <c r="DN36" s="589"/>
      <c r="DO36" s="589"/>
      <c r="DP36" s="589"/>
      <c r="DQ36" s="589"/>
      <c r="DR36" s="589"/>
      <c r="DS36" s="589"/>
      <c r="DT36" s="589"/>
      <c r="DU36" s="589"/>
      <c r="DV36" s="590"/>
      <c r="DW36" s="611">
        <v>15.3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215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2017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498881</v>
      </c>
      <c r="CS37" s="607"/>
      <c r="CT37" s="607"/>
      <c r="CU37" s="607"/>
      <c r="CV37" s="607"/>
      <c r="CW37" s="607"/>
      <c r="CX37" s="607"/>
      <c r="CY37" s="608"/>
      <c r="CZ37" s="591">
        <v>7.8</v>
      </c>
      <c r="DA37" s="609"/>
      <c r="DB37" s="609"/>
      <c r="DC37" s="610"/>
      <c r="DD37" s="594">
        <v>497389</v>
      </c>
      <c r="DE37" s="607"/>
      <c r="DF37" s="607"/>
      <c r="DG37" s="607"/>
      <c r="DH37" s="607"/>
      <c r="DI37" s="607"/>
      <c r="DJ37" s="607"/>
      <c r="DK37" s="608"/>
      <c r="DL37" s="594">
        <v>497389</v>
      </c>
      <c r="DM37" s="607"/>
      <c r="DN37" s="607"/>
      <c r="DO37" s="607"/>
      <c r="DP37" s="607"/>
      <c r="DQ37" s="607"/>
      <c r="DR37" s="607"/>
      <c r="DS37" s="607"/>
      <c r="DT37" s="607"/>
      <c r="DU37" s="607"/>
      <c r="DV37" s="608"/>
      <c r="DW37" s="611">
        <v>13.3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111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3641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701720</v>
      </c>
      <c r="CS38" s="589"/>
      <c r="CT38" s="589"/>
      <c r="CU38" s="589"/>
      <c r="CV38" s="589"/>
      <c r="CW38" s="589"/>
      <c r="CX38" s="589"/>
      <c r="CY38" s="590"/>
      <c r="CZ38" s="591">
        <v>11</v>
      </c>
      <c r="DA38" s="609"/>
      <c r="DB38" s="609"/>
      <c r="DC38" s="610"/>
      <c r="DD38" s="594">
        <v>608933</v>
      </c>
      <c r="DE38" s="589"/>
      <c r="DF38" s="589"/>
      <c r="DG38" s="589"/>
      <c r="DH38" s="589"/>
      <c r="DI38" s="589"/>
      <c r="DJ38" s="589"/>
      <c r="DK38" s="590"/>
      <c r="DL38" s="594">
        <v>561443</v>
      </c>
      <c r="DM38" s="589"/>
      <c r="DN38" s="589"/>
      <c r="DO38" s="589"/>
      <c r="DP38" s="589"/>
      <c r="DQ38" s="589"/>
      <c r="DR38" s="589"/>
      <c r="DS38" s="589"/>
      <c r="DT38" s="589"/>
      <c r="DU38" s="589"/>
      <c r="DV38" s="590"/>
      <c r="DW38" s="611">
        <v>15</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111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769745</v>
      </c>
      <c r="CS39" s="607"/>
      <c r="CT39" s="607"/>
      <c r="CU39" s="607"/>
      <c r="CV39" s="607"/>
      <c r="CW39" s="607"/>
      <c r="CX39" s="607"/>
      <c r="CY39" s="608"/>
      <c r="CZ39" s="591">
        <v>12.1</v>
      </c>
      <c r="DA39" s="609"/>
      <c r="DB39" s="609"/>
      <c r="DC39" s="610"/>
      <c r="DD39" s="594">
        <v>764449</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167786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96</v>
      </c>
      <c r="CS40" s="589"/>
      <c r="CT40" s="589"/>
      <c r="CU40" s="589"/>
      <c r="CV40" s="589"/>
      <c r="CW40" s="589"/>
      <c r="CX40" s="589"/>
      <c r="CY40" s="590"/>
      <c r="CZ40" s="591">
        <v>0</v>
      </c>
      <c r="DA40" s="609"/>
      <c r="DB40" s="609"/>
      <c r="DC40" s="610"/>
      <c r="DD40" s="594">
        <v>96</v>
      </c>
      <c r="DE40" s="589"/>
      <c r="DF40" s="589"/>
      <c r="DG40" s="589"/>
      <c r="DH40" s="589"/>
      <c r="DI40" s="589"/>
      <c r="DJ40" s="589"/>
      <c r="DK40" s="590"/>
      <c r="DL40" s="594">
        <v>96</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412437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1029317</v>
      </c>
      <c r="CS42" s="589"/>
      <c r="CT42" s="589"/>
      <c r="CU42" s="589"/>
      <c r="CV42" s="589"/>
      <c r="CW42" s="589"/>
      <c r="CX42" s="589"/>
      <c r="CY42" s="590"/>
      <c r="CZ42" s="591">
        <v>16.2</v>
      </c>
      <c r="DA42" s="592"/>
      <c r="DB42" s="592"/>
      <c r="DC42" s="593"/>
      <c r="DD42" s="594">
        <v>240122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43653</v>
      </c>
      <c r="CS43" s="607"/>
      <c r="CT43" s="607"/>
      <c r="CU43" s="607"/>
      <c r="CV43" s="607"/>
      <c r="CW43" s="607"/>
      <c r="CX43" s="607"/>
      <c r="CY43" s="608"/>
      <c r="CZ43" s="591">
        <v>0.7</v>
      </c>
      <c r="DA43" s="609"/>
      <c r="DB43" s="609"/>
      <c r="DC43" s="610"/>
      <c r="DD43" s="594">
        <v>43653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1015425</v>
      </c>
      <c r="CS44" s="589"/>
      <c r="CT44" s="589"/>
      <c r="CU44" s="589"/>
      <c r="CV44" s="589"/>
      <c r="CW44" s="589"/>
      <c r="CX44" s="589"/>
      <c r="CY44" s="590"/>
      <c r="CZ44" s="591">
        <v>16</v>
      </c>
      <c r="DA44" s="592"/>
      <c r="DB44" s="592"/>
      <c r="DC44" s="593"/>
      <c r="DD44" s="594">
        <v>239508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769328</v>
      </c>
      <c r="CS45" s="607"/>
      <c r="CT45" s="607"/>
      <c r="CU45" s="607"/>
      <c r="CV45" s="607"/>
      <c r="CW45" s="607"/>
      <c r="CX45" s="607"/>
      <c r="CY45" s="608"/>
      <c r="CZ45" s="591">
        <v>12.1</v>
      </c>
      <c r="DA45" s="609"/>
      <c r="DB45" s="609"/>
      <c r="DC45" s="610"/>
      <c r="DD45" s="594">
        <v>51838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241143</v>
      </c>
      <c r="CS46" s="589"/>
      <c r="CT46" s="589"/>
      <c r="CU46" s="589"/>
      <c r="CV46" s="589"/>
      <c r="CW46" s="589"/>
      <c r="CX46" s="589"/>
      <c r="CY46" s="590"/>
      <c r="CZ46" s="591">
        <v>3.8</v>
      </c>
      <c r="DA46" s="592"/>
      <c r="DB46" s="592"/>
      <c r="DC46" s="593"/>
      <c r="DD46" s="594">
        <v>186416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13892</v>
      </c>
      <c r="CS47" s="607"/>
      <c r="CT47" s="607"/>
      <c r="CU47" s="607"/>
      <c r="CV47" s="607"/>
      <c r="CW47" s="607"/>
      <c r="CX47" s="607"/>
      <c r="CY47" s="608"/>
      <c r="CZ47" s="591">
        <v>0.2</v>
      </c>
      <c r="DA47" s="609"/>
      <c r="DB47" s="609"/>
      <c r="DC47" s="610"/>
      <c r="DD47" s="594">
        <v>614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6363345</v>
      </c>
      <c r="CS49" s="573"/>
      <c r="CT49" s="573"/>
      <c r="CU49" s="573"/>
      <c r="CV49" s="573"/>
      <c r="CW49" s="573"/>
      <c r="CX49" s="573"/>
      <c r="CY49" s="574"/>
      <c r="CZ49" s="575">
        <v>100</v>
      </c>
      <c r="DA49" s="576"/>
      <c r="DB49" s="576"/>
      <c r="DC49" s="577"/>
      <c r="DD49" s="578">
        <v>4502108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342</v>
      </c>
      <c r="DK2" s="1112"/>
      <c r="DL2" s="1112"/>
      <c r="DM2" s="1112"/>
      <c r="DN2" s="1112"/>
      <c r="DO2" s="1113"/>
      <c r="DP2" s="200"/>
      <c r="DQ2" s="1111" t="s">
        <v>343</v>
      </c>
      <c r="DR2" s="1112"/>
      <c r="DS2" s="1112"/>
      <c r="DT2" s="1112"/>
      <c r="DU2" s="1112"/>
      <c r="DV2" s="1112"/>
      <c r="DW2" s="1112"/>
      <c r="DX2" s="1112"/>
      <c r="DY2" s="1112"/>
      <c r="DZ2" s="111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4" t="s">
        <v>344</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4"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9" t="s">
        <v>360</v>
      </c>
      <c r="DH5" s="1100"/>
      <c r="DI5" s="1100"/>
      <c r="DJ5" s="1100"/>
      <c r="DK5" s="1101"/>
      <c r="DL5" s="1099" t="s">
        <v>361</v>
      </c>
      <c r="DM5" s="1100"/>
      <c r="DN5" s="1100"/>
      <c r="DO5" s="1100"/>
      <c r="DP5" s="1101"/>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2"/>
      <c r="DH6" s="1103"/>
      <c r="DI6" s="1103"/>
      <c r="DJ6" s="1103"/>
      <c r="DK6" s="1104"/>
      <c r="DL6" s="1102"/>
      <c r="DM6" s="1103"/>
      <c r="DN6" s="1103"/>
      <c r="DO6" s="1103"/>
      <c r="DP6" s="1104"/>
      <c r="DQ6" s="1000"/>
      <c r="DR6" s="1001"/>
      <c r="DS6" s="1001"/>
      <c r="DT6" s="1001"/>
      <c r="DU6" s="1002"/>
      <c r="DV6" s="1000"/>
      <c r="DW6" s="1001"/>
      <c r="DX6" s="1001"/>
      <c r="DY6" s="1001"/>
      <c r="DZ6" s="1014"/>
      <c r="EA6" s="205"/>
    </row>
    <row r="7" spans="1:131" s="206" customFormat="1" ht="26.25" customHeight="1" thickTop="1" x14ac:dyDescent="0.15">
      <c r="A7" s="209">
        <v>1</v>
      </c>
      <c r="B7" s="1051" t="s">
        <v>363</v>
      </c>
      <c r="C7" s="1052"/>
      <c r="D7" s="1052"/>
      <c r="E7" s="1052"/>
      <c r="F7" s="1052"/>
      <c r="G7" s="1052"/>
      <c r="H7" s="1052"/>
      <c r="I7" s="1052"/>
      <c r="J7" s="1052"/>
      <c r="K7" s="1052"/>
      <c r="L7" s="1052"/>
      <c r="M7" s="1052"/>
      <c r="N7" s="1052"/>
      <c r="O7" s="1052"/>
      <c r="P7" s="1053"/>
      <c r="Q7" s="1105">
        <v>6762</v>
      </c>
      <c r="R7" s="1106"/>
      <c r="S7" s="1106"/>
      <c r="T7" s="1106"/>
      <c r="U7" s="1106"/>
      <c r="V7" s="1106">
        <v>6363</v>
      </c>
      <c r="W7" s="1106"/>
      <c r="X7" s="1106"/>
      <c r="Y7" s="1106"/>
      <c r="Z7" s="1106"/>
      <c r="AA7" s="1106">
        <v>399</v>
      </c>
      <c r="AB7" s="1106"/>
      <c r="AC7" s="1106"/>
      <c r="AD7" s="1106"/>
      <c r="AE7" s="1107"/>
      <c r="AF7" s="1108">
        <v>384</v>
      </c>
      <c r="AG7" s="1109"/>
      <c r="AH7" s="1109"/>
      <c r="AI7" s="1109"/>
      <c r="AJ7" s="1110"/>
      <c r="AK7" s="1092">
        <v>818</v>
      </c>
      <c r="AL7" s="1093"/>
      <c r="AM7" s="1093"/>
      <c r="AN7" s="1093"/>
      <c r="AO7" s="1093"/>
      <c r="AP7" s="1093">
        <v>4531</v>
      </c>
      <c r="AQ7" s="1093"/>
      <c r="AR7" s="1093"/>
      <c r="AS7" s="1093"/>
      <c r="AT7" s="1093"/>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t="s">
        <v>544</v>
      </c>
      <c r="BS7" s="1096" t="s">
        <v>543</v>
      </c>
      <c r="BT7" s="1097"/>
      <c r="BU7" s="1097"/>
      <c r="BV7" s="1097"/>
      <c r="BW7" s="1097"/>
      <c r="BX7" s="1097"/>
      <c r="BY7" s="1097"/>
      <c r="BZ7" s="1097"/>
      <c r="CA7" s="1097"/>
      <c r="CB7" s="1097"/>
      <c r="CC7" s="1097"/>
      <c r="CD7" s="1097"/>
      <c r="CE7" s="1097"/>
      <c r="CF7" s="1097"/>
      <c r="CG7" s="1098"/>
      <c r="CH7" s="1089">
        <v>0</v>
      </c>
      <c r="CI7" s="1090"/>
      <c r="CJ7" s="1090"/>
      <c r="CK7" s="1090"/>
      <c r="CL7" s="1091"/>
      <c r="CM7" s="1089">
        <v>143</v>
      </c>
      <c r="CN7" s="1090"/>
      <c r="CO7" s="1090"/>
      <c r="CP7" s="1090"/>
      <c r="CQ7" s="1091"/>
      <c r="CR7" s="1089">
        <v>3</v>
      </c>
      <c r="CS7" s="1090"/>
      <c r="CT7" s="1090"/>
      <c r="CU7" s="1090"/>
      <c r="CV7" s="1091"/>
      <c r="CW7" s="1089" t="s">
        <v>545</v>
      </c>
      <c r="CX7" s="1090"/>
      <c r="CY7" s="1090"/>
      <c r="CZ7" s="1090"/>
      <c r="DA7" s="1091"/>
      <c r="DB7" s="1089">
        <v>263</v>
      </c>
      <c r="DC7" s="1090"/>
      <c r="DD7" s="1090"/>
      <c r="DE7" s="1090"/>
      <c r="DF7" s="1091"/>
      <c r="DG7" s="1089" t="s">
        <v>545</v>
      </c>
      <c r="DH7" s="1090"/>
      <c r="DI7" s="1090"/>
      <c r="DJ7" s="1090"/>
      <c r="DK7" s="1091"/>
      <c r="DL7" s="1089" t="s">
        <v>545</v>
      </c>
      <c r="DM7" s="1090"/>
      <c r="DN7" s="1090"/>
      <c r="DO7" s="1090"/>
      <c r="DP7" s="1091"/>
      <c r="DQ7" s="1089" t="s">
        <v>545</v>
      </c>
      <c r="DR7" s="1090"/>
      <c r="DS7" s="1090"/>
      <c r="DT7" s="1090"/>
      <c r="DU7" s="1091"/>
      <c r="DV7" s="1116"/>
      <c r="DW7" s="1117"/>
      <c r="DX7" s="1117"/>
      <c r="DY7" s="1117"/>
      <c r="DZ7" s="1118"/>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18</v>
      </c>
      <c r="R8" s="1040"/>
      <c r="S8" s="1040"/>
      <c r="T8" s="1040"/>
      <c r="U8" s="1040"/>
      <c r="V8" s="1040">
        <v>17</v>
      </c>
      <c r="W8" s="1040"/>
      <c r="X8" s="1040"/>
      <c r="Y8" s="1040"/>
      <c r="Z8" s="1040"/>
      <c r="AA8" s="1040">
        <v>1</v>
      </c>
      <c r="AB8" s="1040"/>
      <c r="AC8" s="1040"/>
      <c r="AD8" s="1040"/>
      <c r="AE8" s="1041"/>
      <c r="AF8" s="1015">
        <v>1</v>
      </c>
      <c r="AG8" s="1016"/>
      <c r="AH8" s="1016"/>
      <c r="AI8" s="1016"/>
      <c r="AJ8" s="1017"/>
      <c r="AK8" s="1087" t="s">
        <v>545</v>
      </c>
      <c r="AL8" s="1088"/>
      <c r="AM8" s="1088"/>
      <c r="AN8" s="1088"/>
      <c r="AO8" s="1088"/>
      <c r="AP8" s="1088" t="s">
        <v>545</v>
      </c>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1</v>
      </c>
      <c r="R9" s="1040"/>
      <c r="S9" s="1040"/>
      <c r="T9" s="1040"/>
      <c r="U9" s="1040"/>
      <c r="V9" s="1040">
        <v>1</v>
      </c>
      <c r="W9" s="1040"/>
      <c r="X9" s="1040"/>
      <c r="Y9" s="1040"/>
      <c r="Z9" s="1040"/>
      <c r="AA9" s="1040" t="s">
        <v>545</v>
      </c>
      <c r="AB9" s="1040"/>
      <c r="AC9" s="1040"/>
      <c r="AD9" s="1040"/>
      <c r="AE9" s="1041"/>
      <c r="AF9" s="1015" t="s">
        <v>366</v>
      </c>
      <c r="AG9" s="1016"/>
      <c r="AH9" s="1016"/>
      <c r="AI9" s="1016"/>
      <c r="AJ9" s="1017"/>
      <c r="AK9" s="1087">
        <v>0</v>
      </c>
      <c r="AL9" s="1088"/>
      <c r="AM9" s="1088"/>
      <c r="AN9" s="1088"/>
      <c r="AO9" s="1088"/>
      <c r="AP9" s="1088" t="s">
        <v>545</v>
      </c>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7"/>
      <c r="AL10" s="1088"/>
      <c r="AM10" s="1088"/>
      <c r="AN10" s="1088"/>
      <c r="AO10" s="1088"/>
      <c r="AP10" s="1088"/>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7"/>
      <c r="AL11" s="1088"/>
      <c r="AM11" s="1088"/>
      <c r="AN11" s="1088"/>
      <c r="AO11" s="1088"/>
      <c r="AP11" s="1088"/>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7"/>
      <c r="AL12" s="1088"/>
      <c r="AM12" s="1088"/>
      <c r="AN12" s="1088"/>
      <c r="AO12" s="1088"/>
      <c r="AP12" s="1088"/>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82"/>
      <c r="R22" s="1083"/>
      <c r="S22" s="1083"/>
      <c r="T22" s="1083"/>
      <c r="U22" s="1083"/>
      <c r="V22" s="1083"/>
      <c r="W22" s="1083"/>
      <c r="X22" s="1083"/>
      <c r="Y22" s="1083"/>
      <c r="Z22" s="1083"/>
      <c r="AA22" s="1083"/>
      <c r="AB22" s="1083"/>
      <c r="AC22" s="1083"/>
      <c r="AD22" s="1083"/>
      <c r="AE22" s="1084"/>
      <c r="AF22" s="1015"/>
      <c r="AG22" s="1016"/>
      <c r="AH22" s="1016"/>
      <c r="AI22" s="1016"/>
      <c r="AJ22" s="1017"/>
      <c r="AK22" s="1078"/>
      <c r="AL22" s="1079"/>
      <c r="AM22" s="1079"/>
      <c r="AN22" s="1079"/>
      <c r="AO22" s="1079"/>
      <c r="AP22" s="1079"/>
      <c r="AQ22" s="1079"/>
      <c r="AR22" s="1079"/>
      <c r="AS22" s="1079"/>
      <c r="AT22" s="1079"/>
      <c r="AU22" s="1080"/>
      <c r="AV22" s="1080"/>
      <c r="AW22" s="1080"/>
      <c r="AX22" s="1080"/>
      <c r="AY22" s="1081"/>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9">
        <v>6763</v>
      </c>
      <c r="R23" s="1070"/>
      <c r="S23" s="1070"/>
      <c r="T23" s="1070"/>
      <c r="U23" s="1070"/>
      <c r="V23" s="1070">
        <v>6363</v>
      </c>
      <c r="W23" s="1070"/>
      <c r="X23" s="1070"/>
      <c r="Y23" s="1070"/>
      <c r="Z23" s="1070"/>
      <c r="AA23" s="1070">
        <v>400</v>
      </c>
      <c r="AB23" s="1070"/>
      <c r="AC23" s="1070"/>
      <c r="AD23" s="1070"/>
      <c r="AE23" s="1071"/>
      <c r="AF23" s="1072">
        <v>385</v>
      </c>
      <c r="AG23" s="1070"/>
      <c r="AH23" s="1070"/>
      <c r="AI23" s="1070"/>
      <c r="AJ23" s="1073"/>
      <c r="AK23" s="1074"/>
      <c r="AL23" s="1075"/>
      <c r="AM23" s="1075"/>
      <c r="AN23" s="1075"/>
      <c r="AO23" s="1075"/>
      <c r="AP23" s="1070">
        <v>4531</v>
      </c>
      <c r="AQ23" s="1070"/>
      <c r="AR23" s="1070"/>
      <c r="AS23" s="1070"/>
      <c r="AT23" s="1070"/>
      <c r="AU23" s="1076"/>
      <c r="AV23" s="1076"/>
      <c r="AW23" s="1076"/>
      <c r="AX23" s="1076"/>
      <c r="AY23" s="1077"/>
      <c r="AZ23" s="1066" t="s">
        <v>366</v>
      </c>
      <c r="BA23" s="1067"/>
      <c r="BB23" s="1067"/>
      <c r="BC23" s="1067"/>
      <c r="BD23" s="1068"/>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5" t="s">
        <v>370</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4" t="s">
        <v>371</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60" t="s">
        <v>375</v>
      </c>
      <c r="AG26" s="1004"/>
      <c r="AH26" s="1004"/>
      <c r="AI26" s="1004"/>
      <c r="AJ26" s="1061"/>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2"/>
      <c r="AG27" s="1007"/>
      <c r="AH27" s="1007"/>
      <c r="AI27" s="1007"/>
      <c r="AJ27" s="1063"/>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51" t="s">
        <v>380</v>
      </c>
      <c r="C28" s="1052"/>
      <c r="D28" s="1052"/>
      <c r="E28" s="1052"/>
      <c r="F28" s="1052"/>
      <c r="G28" s="1052"/>
      <c r="H28" s="1052"/>
      <c r="I28" s="1052"/>
      <c r="J28" s="1052"/>
      <c r="K28" s="1052"/>
      <c r="L28" s="1052"/>
      <c r="M28" s="1052"/>
      <c r="N28" s="1052"/>
      <c r="O28" s="1052"/>
      <c r="P28" s="1053"/>
      <c r="Q28" s="1054">
        <v>1569</v>
      </c>
      <c r="R28" s="1055"/>
      <c r="S28" s="1055"/>
      <c r="T28" s="1055"/>
      <c r="U28" s="1055"/>
      <c r="V28" s="1055">
        <v>1540</v>
      </c>
      <c r="W28" s="1055"/>
      <c r="X28" s="1055"/>
      <c r="Y28" s="1055"/>
      <c r="Z28" s="1055"/>
      <c r="AA28" s="1055">
        <v>29</v>
      </c>
      <c r="AB28" s="1055"/>
      <c r="AC28" s="1055"/>
      <c r="AD28" s="1055"/>
      <c r="AE28" s="1056"/>
      <c r="AF28" s="1057">
        <v>29</v>
      </c>
      <c r="AG28" s="1055"/>
      <c r="AH28" s="1055"/>
      <c r="AI28" s="1055"/>
      <c r="AJ28" s="1058"/>
      <c r="AK28" s="1059">
        <v>168</v>
      </c>
      <c r="AL28" s="1047"/>
      <c r="AM28" s="1047"/>
      <c r="AN28" s="1047"/>
      <c r="AO28" s="1047"/>
      <c r="AP28" s="1047" t="s">
        <v>546</v>
      </c>
      <c r="AQ28" s="1047"/>
      <c r="AR28" s="1047"/>
      <c r="AS28" s="1047"/>
      <c r="AT28" s="1047"/>
      <c r="AU28" s="1047" t="s">
        <v>546</v>
      </c>
      <c r="AV28" s="1047"/>
      <c r="AW28" s="1047"/>
      <c r="AX28" s="1047"/>
      <c r="AY28" s="1047"/>
      <c r="AZ28" s="1048" t="s">
        <v>546</v>
      </c>
      <c r="BA28" s="1048"/>
      <c r="BB28" s="1048"/>
      <c r="BC28" s="1048"/>
      <c r="BD28" s="1048"/>
      <c r="BE28" s="1049"/>
      <c r="BF28" s="1049"/>
      <c r="BG28" s="1049"/>
      <c r="BH28" s="1049"/>
      <c r="BI28" s="1050"/>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1262</v>
      </c>
      <c r="R29" s="1040"/>
      <c r="S29" s="1040"/>
      <c r="T29" s="1040"/>
      <c r="U29" s="1040"/>
      <c r="V29" s="1040">
        <v>1238</v>
      </c>
      <c r="W29" s="1040"/>
      <c r="X29" s="1040"/>
      <c r="Y29" s="1040"/>
      <c r="Z29" s="1040"/>
      <c r="AA29" s="1040">
        <v>24</v>
      </c>
      <c r="AB29" s="1040"/>
      <c r="AC29" s="1040"/>
      <c r="AD29" s="1040"/>
      <c r="AE29" s="1041"/>
      <c r="AF29" s="1015">
        <v>24</v>
      </c>
      <c r="AG29" s="1016"/>
      <c r="AH29" s="1016"/>
      <c r="AI29" s="1016"/>
      <c r="AJ29" s="1017"/>
      <c r="AK29" s="976">
        <v>206</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157</v>
      </c>
      <c r="R30" s="1040"/>
      <c r="S30" s="1040"/>
      <c r="T30" s="1040"/>
      <c r="U30" s="1040"/>
      <c r="V30" s="1040">
        <v>157</v>
      </c>
      <c r="W30" s="1040"/>
      <c r="X30" s="1040"/>
      <c r="Y30" s="1040"/>
      <c r="Z30" s="1040"/>
      <c r="AA30" s="1040" t="s">
        <v>545</v>
      </c>
      <c r="AB30" s="1040"/>
      <c r="AC30" s="1040"/>
      <c r="AD30" s="1040"/>
      <c r="AE30" s="1041"/>
      <c r="AF30" s="1015" t="s">
        <v>366</v>
      </c>
      <c r="AG30" s="1016"/>
      <c r="AH30" s="1016"/>
      <c r="AI30" s="1016"/>
      <c r="AJ30" s="1017"/>
      <c r="AK30" s="976">
        <v>55</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16</v>
      </c>
      <c r="R31" s="1040"/>
      <c r="S31" s="1040"/>
      <c r="T31" s="1040"/>
      <c r="U31" s="1040"/>
      <c r="V31" s="1040">
        <v>9</v>
      </c>
      <c r="W31" s="1040"/>
      <c r="X31" s="1040"/>
      <c r="Y31" s="1040"/>
      <c r="Z31" s="1040"/>
      <c r="AA31" s="1040">
        <v>7</v>
      </c>
      <c r="AB31" s="1040"/>
      <c r="AC31" s="1040"/>
      <c r="AD31" s="1040"/>
      <c r="AE31" s="1041"/>
      <c r="AF31" s="1015">
        <v>7</v>
      </c>
      <c r="AG31" s="1016"/>
      <c r="AH31" s="1016"/>
      <c r="AI31" s="1016"/>
      <c r="AJ31" s="1017"/>
      <c r="AK31" s="976" t="s">
        <v>545</v>
      </c>
      <c r="AL31" s="967"/>
      <c r="AM31" s="967"/>
      <c r="AN31" s="967"/>
      <c r="AO31" s="967"/>
      <c r="AP31" s="967" t="s">
        <v>546</v>
      </c>
      <c r="AQ31" s="967"/>
      <c r="AR31" s="967"/>
      <c r="AS31" s="967"/>
      <c r="AT31" s="967"/>
      <c r="AU31" s="974" t="s">
        <v>546</v>
      </c>
      <c r="AV31" s="975"/>
      <c r="AW31" s="975"/>
      <c r="AX31" s="975"/>
      <c r="AY31" s="976"/>
      <c r="AZ31" s="1042" t="s">
        <v>546</v>
      </c>
      <c r="BA31" s="1043"/>
      <c r="BB31" s="1043"/>
      <c r="BC31" s="1043"/>
      <c r="BD31" s="1044"/>
      <c r="BE31" s="1045"/>
      <c r="BF31" s="971"/>
      <c r="BG31" s="971"/>
      <c r="BH31" s="971"/>
      <c r="BI31" s="1046"/>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247</v>
      </c>
      <c r="R32" s="1040"/>
      <c r="S32" s="1040"/>
      <c r="T32" s="1040"/>
      <c r="U32" s="1040"/>
      <c r="V32" s="1040">
        <v>241</v>
      </c>
      <c r="W32" s="1040"/>
      <c r="X32" s="1040"/>
      <c r="Y32" s="1040"/>
      <c r="Z32" s="1040"/>
      <c r="AA32" s="1040">
        <v>5</v>
      </c>
      <c r="AB32" s="1040"/>
      <c r="AC32" s="1040"/>
      <c r="AD32" s="1040"/>
      <c r="AE32" s="1041"/>
      <c r="AF32" s="1015">
        <v>436</v>
      </c>
      <c r="AG32" s="1016"/>
      <c r="AH32" s="1016"/>
      <c r="AI32" s="1016"/>
      <c r="AJ32" s="1017"/>
      <c r="AK32" s="976" t="s">
        <v>545</v>
      </c>
      <c r="AL32" s="967"/>
      <c r="AM32" s="967"/>
      <c r="AN32" s="967"/>
      <c r="AO32" s="967"/>
      <c r="AP32" s="967">
        <v>871</v>
      </c>
      <c r="AQ32" s="967"/>
      <c r="AR32" s="967"/>
      <c r="AS32" s="967"/>
      <c r="AT32" s="967"/>
      <c r="AU32" s="974" t="s">
        <v>546</v>
      </c>
      <c r="AV32" s="975"/>
      <c r="AW32" s="975"/>
      <c r="AX32" s="975"/>
      <c r="AY32" s="976"/>
      <c r="AZ32" s="1042" t="s">
        <v>546</v>
      </c>
      <c r="BA32" s="1043"/>
      <c r="BB32" s="1043"/>
      <c r="BC32" s="1043"/>
      <c r="BD32" s="1044"/>
      <c r="BE32" s="1045" t="s">
        <v>385</v>
      </c>
      <c r="BF32" s="971"/>
      <c r="BG32" s="971"/>
      <c r="BH32" s="971"/>
      <c r="BI32" s="1046"/>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384</v>
      </c>
      <c r="R33" s="1040"/>
      <c r="S33" s="1040"/>
      <c r="T33" s="1040"/>
      <c r="U33" s="1040"/>
      <c r="V33" s="1040">
        <v>384</v>
      </c>
      <c r="W33" s="1040"/>
      <c r="X33" s="1040"/>
      <c r="Y33" s="1040"/>
      <c r="Z33" s="1040"/>
      <c r="AA33" s="1040">
        <v>0</v>
      </c>
      <c r="AB33" s="1040"/>
      <c r="AC33" s="1040"/>
      <c r="AD33" s="1040"/>
      <c r="AE33" s="1041"/>
      <c r="AF33" s="1015">
        <v>0</v>
      </c>
      <c r="AG33" s="1016"/>
      <c r="AH33" s="1016"/>
      <c r="AI33" s="1016"/>
      <c r="AJ33" s="1017"/>
      <c r="AK33" s="976">
        <v>121</v>
      </c>
      <c r="AL33" s="967"/>
      <c r="AM33" s="967"/>
      <c r="AN33" s="967"/>
      <c r="AO33" s="967"/>
      <c r="AP33" s="967">
        <v>2010</v>
      </c>
      <c r="AQ33" s="967"/>
      <c r="AR33" s="967"/>
      <c r="AS33" s="967"/>
      <c r="AT33" s="967"/>
      <c r="AU33" s="974">
        <v>2010</v>
      </c>
      <c r="AV33" s="975"/>
      <c r="AW33" s="975"/>
      <c r="AX33" s="975"/>
      <c r="AY33" s="976"/>
      <c r="AZ33" s="1042" t="s">
        <v>545</v>
      </c>
      <c r="BA33" s="1043"/>
      <c r="BB33" s="1043"/>
      <c r="BC33" s="1043"/>
      <c r="BD33" s="1044"/>
      <c r="BE33" s="1045" t="s">
        <v>387</v>
      </c>
      <c r="BF33" s="971"/>
      <c r="BG33" s="971"/>
      <c r="BH33" s="971"/>
      <c r="BI33" s="1046"/>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74"/>
      <c r="AV34" s="975"/>
      <c r="AW34" s="975"/>
      <c r="AX34" s="975"/>
      <c r="AY34" s="976"/>
      <c r="AZ34" s="1042"/>
      <c r="BA34" s="1043"/>
      <c r="BB34" s="1043"/>
      <c r="BC34" s="1043"/>
      <c r="BD34" s="1044"/>
      <c r="BE34" s="1045"/>
      <c r="BF34" s="971"/>
      <c r="BG34" s="971"/>
      <c r="BH34" s="971"/>
      <c r="BI34" s="1046"/>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496</v>
      </c>
      <c r="AG63" s="955"/>
      <c r="AH63" s="955"/>
      <c r="AI63" s="955"/>
      <c r="AJ63" s="1026"/>
      <c r="AK63" s="1027"/>
      <c r="AL63" s="959"/>
      <c r="AM63" s="959"/>
      <c r="AN63" s="959"/>
      <c r="AO63" s="959"/>
      <c r="AP63" s="955">
        <v>2881</v>
      </c>
      <c r="AQ63" s="955"/>
      <c r="AR63" s="955"/>
      <c r="AS63" s="955"/>
      <c r="AT63" s="955"/>
      <c r="AU63" s="955">
        <v>2010</v>
      </c>
      <c r="AV63" s="955"/>
      <c r="AW63" s="955"/>
      <c r="AX63" s="955"/>
      <c r="AY63" s="955"/>
      <c r="AZ63" s="1021"/>
      <c r="BA63" s="1021"/>
      <c r="BB63" s="1021"/>
      <c r="BC63" s="1021"/>
      <c r="BD63" s="1021"/>
      <c r="BE63" s="956"/>
      <c r="BF63" s="956"/>
      <c r="BG63" s="956"/>
      <c r="BH63" s="956"/>
      <c r="BI63" s="957"/>
      <c r="BJ63" s="1022" t="s">
        <v>366</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5</v>
      </c>
      <c r="R68" s="978"/>
      <c r="S68" s="978"/>
      <c r="T68" s="978"/>
      <c r="U68" s="978"/>
      <c r="V68" s="978">
        <v>4</v>
      </c>
      <c r="W68" s="978"/>
      <c r="X68" s="978"/>
      <c r="Y68" s="978"/>
      <c r="Z68" s="978"/>
      <c r="AA68" s="978">
        <v>1</v>
      </c>
      <c r="AB68" s="978"/>
      <c r="AC68" s="978"/>
      <c r="AD68" s="978"/>
      <c r="AE68" s="978"/>
      <c r="AF68" s="978">
        <v>1</v>
      </c>
      <c r="AG68" s="978"/>
      <c r="AH68" s="978"/>
      <c r="AI68" s="978"/>
      <c r="AJ68" s="978"/>
      <c r="AK68" s="978" t="s">
        <v>545</v>
      </c>
      <c r="AL68" s="978"/>
      <c r="AM68" s="978"/>
      <c r="AN68" s="978"/>
      <c r="AO68" s="978"/>
      <c r="AP68" s="978" t="s">
        <v>545</v>
      </c>
      <c r="AQ68" s="978"/>
      <c r="AR68" s="978"/>
      <c r="AS68" s="978"/>
      <c r="AT68" s="978"/>
      <c r="AU68" s="978" t="s">
        <v>545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6314</v>
      </c>
      <c r="R69" s="967"/>
      <c r="S69" s="967"/>
      <c r="T69" s="967"/>
      <c r="U69" s="967"/>
      <c r="V69" s="967">
        <v>6304</v>
      </c>
      <c r="W69" s="967"/>
      <c r="X69" s="967"/>
      <c r="Y69" s="967"/>
      <c r="Z69" s="967"/>
      <c r="AA69" s="967">
        <v>10</v>
      </c>
      <c r="AB69" s="967"/>
      <c r="AC69" s="967"/>
      <c r="AD69" s="967"/>
      <c r="AE69" s="967"/>
      <c r="AF69" s="967">
        <v>10</v>
      </c>
      <c r="AG69" s="967"/>
      <c r="AH69" s="967"/>
      <c r="AI69" s="967"/>
      <c r="AJ69" s="967"/>
      <c r="AK69" s="967">
        <v>908</v>
      </c>
      <c r="AL69" s="967"/>
      <c r="AM69" s="967"/>
      <c r="AN69" s="967"/>
      <c r="AO69" s="967"/>
      <c r="AP69" s="967" t="s">
        <v>545</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102</v>
      </c>
      <c r="R70" s="967"/>
      <c r="S70" s="967"/>
      <c r="T70" s="967"/>
      <c r="U70" s="967"/>
      <c r="V70" s="967">
        <v>55</v>
      </c>
      <c r="W70" s="967"/>
      <c r="X70" s="967"/>
      <c r="Y70" s="967"/>
      <c r="Z70" s="967"/>
      <c r="AA70" s="967">
        <v>47</v>
      </c>
      <c r="AB70" s="967"/>
      <c r="AC70" s="967"/>
      <c r="AD70" s="967"/>
      <c r="AE70" s="967"/>
      <c r="AF70" s="967">
        <v>47</v>
      </c>
      <c r="AG70" s="967"/>
      <c r="AH70" s="967"/>
      <c r="AI70" s="967"/>
      <c r="AJ70" s="967"/>
      <c r="AK70" s="967" t="s">
        <v>552</v>
      </c>
      <c r="AL70" s="967"/>
      <c r="AM70" s="967"/>
      <c r="AN70" s="967"/>
      <c r="AO70" s="967"/>
      <c r="AP70" s="967" t="s">
        <v>552</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7">
        <v>911</v>
      </c>
      <c r="R71" s="975"/>
      <c r="S71" s="975"/>
      <c r="T71" s="975"/>
      <c r="U71" s="976"/>
      <c r="V71" s="974">
        <v>894</v>
      </c>
      <c r="W71" s="975"/>
      <c r="X71" s="975"/>
      <c r="Y71" s="975"/>
      <c r="Z71" s="976"/>
      <c r="AA71" s="974">
        <v>17</v>
      </c>
      <c r="AB71" s="975"/>
      <c r="AC71" s="975"/>
      <c r="AD71" s="975"/>
      <c r="AE71" s="976"/>
      <c r="AF71" s="974">
        <v>17</v>
      </c>
      <c r="AG71" s="975"/>
      <c r="AH71" s="975"/>
      <c r="AI71" s="975"/>
      <c r="AJ71" s="976"/>
      <c r="AK71" s="974">
        <v>6</v>
      </c>
      <c r="AL71" s="975"/>
      <c r="AM71" s="975"/>
      <c r="AN71" s="975"/>
      <c r="AO71" s="976"/>
      <c r="AP71" s="974" t="s">
        <v>552</v>
      </c>
      <c r="AQ71" s="975"/>
      <c r="AR71" s="975"/>
      <c r="AS71" s="975"/>
      <c r="AT71" s="976"/>
      <c r="AU71" s="974" t="s">
        <v>552</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123408</v>
      </c>
      <c r="R72" s="967"/>
      <c r="S72" s="967"/>
      <c r="T72" s="967"/>
      <c r="U72" s="967"/>
      <c r="V72" s="967">
        <v>117136</v>
      </c>
      <c r="W72" s="967"/>
      <c r="X72" s="967"/>
      <c r="Y72" s="967"/>
      <c r="Z72" s="967"/>
      <c r="AA72" s="967">
        <v>6272</v>
      </c>
      <c r="AB72" s="967"/>
      <c r="AC72" s="967"/>
      <c r="AD72" s="967"/>
      <c r="AE72" s="967"/>
      <c r="AF72" s="967">
        <v>6272</v>
      </c>
      <c r="AG72" s="967"/>
      <c r="AH72" s="967"/>
      <c r="AI72" s="967"/>
      <c r="AJ72" s="967"/>
      <c r="AK72" s="967" t="s">
        <v>552</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7">
        <v>2214</v>
      </c>
      <c r="R73" s="975"/>
      <c r="S73" s="975"/>
      <c r="T73" s="975"/>
      <c r="U73" s="976"/>
      <c r="V73" s="974">
        <v>2189</v>
      </c>
      <c r="W73" s="975"/>
      <c r="X73" s="975"/>
      <c r="Y73" s="975"/>
      <c r="Z73" s="976"/>
      <c r="AA73" s="974">
        <v>25</v>
      </c>
      <c r="AB73" s="975"/>
      <c r="AC73" s="975"/>
      <c r="AD73" s="975"/>
      <c r="AE73" s="976"/>
      <c r="AF73" s="974">
        <v>25</v>
      </c>
      <c r="AG73" s="975"/>
      <c r="AH73" s="975"/>
      <c r="AI73" s="975"/>
      <c r="AJ73" s="976"/>
      <c r="AK73" s="974" t="s">
        <v>545</v>
      </c>
      <c r="AL73" s="975"/>
      <c r="AM73" s="975"/>
      <c r="AN73" s="975"/>
      <c r="AO73" s="976"/>
      <c r="AP73" s="974">
        <v>3021</v>
      </c>
      <c r="AQ73" s="975"/>
      <c r="AR73" s="975"/>
      <c r="AS73" s="975"/>
      <c r="AT73" s="976"/>
      <c r="AU73" s="974">
        <v>372</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7">
        <v>456</v>
      </c>
      <c r="R74" s="975"/>
      <c r="S74" s="975"/>
      <c r="T74" s="975"/>
      <c r="U74" s="976"/>
      <c r="V74" s="974">
        <v>437</v>
      </c>
      <c r="W74" s="975"/>
      <c r="X74" s="975"/>
      <c r="Y74" s="975"/>
      <c r="Z74" s="976"/>
      <c r="AA74" s="974">
        <v>19</v>
      </c>
      <c r="AB74" s="975"/>
      <c r="AC74" s="975"/>
      <c r="AD74" s="975"/>
      <c r="AE74" s="976"/>
      <c r="AF74" s="974">
        <v>19</v>
      </c>
      <c r="AG74" s="975"/>
      <c r="AH74" s="975"/>
      <c r="AI74" s="975"/>
      <c r="AJ74" s="976"/>
      <c r="AK74" s="974" t="s">
        <v>551</v>
      </c>
      <c r="AL74" s="975"/>
      <c r="AM74" s="975"/>
      <c r="AN74" s="975"/>
      <c r="AO74" s="976"/>
      <c r="AP74" s="974">
        <v>60</v>
      </c>
      <c r="AQ74" s="975"/>
      <c r="AR74" s="975"/>
      <c r="AS74" s="975"/>
      <c r="AT74" s="976"/>
      <c r="AU74" s="974">
        <v>32</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7">
        <v>374</v>
      </c>
      <c r="R75" s="975"/>
      <c r="S75" s="975"/>
      <c r="T75" s="975"/>
      <c r="U75" s="976"/>
      <c r="V75" s="974">
        <v>344</v>
      </c>
      <c r="W75" s="975"/>
      <c r="X75" s="975"/>
      <c r="Y75" s="975"/>
      <c r="Z75" s="976"/>
      <c r="AA75" s="974">
        <v>30</v>
      </c>
      <c r="AB75" s="975"/>
      <c r="AC75" s="975"/>
      <c r="AD75" s="975"/>
      <c r="AE75" s="976"/>
      <c r="AF75" s="974">
        <v>30</v>
      </c>
      <c r="AG75" s="975"/>
      <c r="AH75" s="975"/>
      <c r="AI75" s="975"/>
      <c r="AJ75" s="976"/>
      <c r="AK75" s="974">
        <v>57</v>
      </c>
      <c r="AL75" s="975"/>
      <c r="AM75" s="975"/>
      <c r="AN75" s="975"/>
      <c r="AO75" s="976"/>
      <c r="AP75" s="974" t="s">
        <v>545</v>
      </c>
      <c r="AQ75" s="975"/>
      <c r="AR75" s="975"/>
      <c r="AS75" s="975"/>
      <c r="AT75" s="976"/>
      <c r="AU75" s="974" t="s">
        <v>545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7">
        <v>22</v>
      </c>
      <c r="R76" s="975"/>
      <c r="S76" s="975"/>
      <c r="T76" s="975"/>
      <c r="U76" s="976"/>
      <c r="V76" s="974">
        <v>21</v>
      </c>
      <c r="W76" s="975"/>
      <c r="X76" s="975"/>
      <c r="Y76" s="975"/>
      <c r="Z76" s="976"/>
      <c r="AA76" s="974">
        <v>1</v>
      </c>
      <c r="AB76" s="975"/>
      <c r="AC76" s="975"/>
      <c r="AD76" s="975"/>
      <c r="AE76" s="976"/>
      <c r="AF76" s="974">
        <v>1</v>
      </c>
      <c r="AG76" s="975"/>
      <c r="AH76" s="975"/>
      <c r="AI76" s="975"/>
      <c r="AJ76" s="976"/>
      <c r="AK76" s="974" t="s">
        <v>552</v>
      </c>
      <c r="AL76" s="975"/>
      <c r="AM76" s="975"/>
      <c r="AN76" s="975"/>
      <c r="AO76" s="976"/>
      <c r="AP76" s="974" t="s">
        <v>552</v>
      </c>
      <c r="AQ76" s="975"/>
      <c r="AR76" s="975"/>
      <c r="AS76" s="975"/>
      <c r="AT76" s="976"/>
      <c r="AU76" s="974" t="s">
        <v>545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7">
        <v>7</v>
      </c>
      <c r="R77" s="975"/>
      <c r="S77" s="975"/>
      <c r="T77" s="975"/>
      <c r="U77" s="976"/>
      <c r="V77" s="974">
        <v>5</v>
      </c>
      <c r="W77" s="975"/>
      <c r="X77" s="975"/>
      <c r="Y77" s="975"/>
      <c r="Z77" s="976"/>
      <c r="AA77" s="974">
        <v>2</v>
      </c>
      <c r="AB77" s="975"/>
      <c r="AC77" s="975"/>
      <c r="AD77" s="975"/>
      <c r="AE77" s="976"/>
      <c r="AF77" s="974">
        <v>2</v>
      </c>
      <c r="AG77" s="975"/>
      <c r="AH77" s="975"/>
      <c r="AI77" s="975"/>
      <c r="AJ77" s="976"/>
      <c r="AK77" s="974" t="s">
        <v>552</v>
      </c>
      <c r="AL77" s="975"/>
      <c r="AM77" s="975"/>
      <c r="AN77" s="975"/>
      <c r="AO77" s="976"/>
      <c r="AP77" s="974" t="s">
        <v>552</v>
      </c>
      <c r="AQ77" s="975"/>
      <c r="AR77" s="975"/>
      <c r="AS77" s="975"/>
      <c r="AT77" s="976"/>
      <c r="AU77" s="974" t="s">
        <v>545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6424</v>
      </c>
      <c r="AG88" s="955"/>
      <c r="AH88" s="955"/>
      <c r="AI88" s="955"/>
      <c r="AJ88" s="955"/>
      <c r="AK88" s="959"/>
      <c r="AL88" s="959"/>
      <c r="AM88" s="959"/>
      <c r="AN88" s="959"/>
      <c r="AO88" s="959"/>
      <c r="AP88" s="955">
        <v>3081</v>
      </c>
      <c r="AQ88" s="955"/>
      <c r="AR88" s="955"/>
      <c r="AS88" s="955"/>
      <c r="AT88" s="955"/>
      <c r="AU88" s="955">
        <v>404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553</v>
      </c>
      <c r="CX102" s="947"/>
      <c r="CY102" s="947"/>
      <c r="CZ102" s="947"/>
      <c r="DA102" s="948"/>
      <c r="DB102" s="946">
        <v>263</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637320</v>
      </c>
      <c r="AB110" s="873"/>
      <c r="AC110" s="873"/>
      <c r="AD110" s="873"/>
      <c r="AE110" s="874"/>
      <c r="AF110" s="875">
        <v>609834</v>
      </c>
      <c r="AG110" s="873"/>
      <c r="AH110" s="873"/>
      <c r="AI110" s="873"/>
      <c r="AJ110" s="874"/>
      <c r="AK110" s="875">
        <v>577140</v>
      </c>
      <c r="AL110" s="873"/>
      <c r="AM110" s="873"/>
      <c r="AN110" s="873"/>
      <c r="AO110" s="874"/>
      <c r="AP110" s="876">
        <v>18.5</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4799873</v>
      </c>
      <c r="BR110" s="800"/>
      <c r="BS110" s="800"/>
      <c r="BT110" s="800"/>
      <c r="BU110" s="800"/>
      <c r="BV110" s="800">
        <v>4550633</v>
      </c>
      <c r="BW110" s="800"/>
      <c r="BX110" s="800"/>
      <c r="BY110" s="800"/>
      <c r="BZ110" s="800"/>
      <c r="CA110" s="800">
        <v>4531216</v>
      </c>
      <c r="CB110" s="800"/>
      <c r="CC110" s="800"/>
      <c r="CD110" s="800"/>
      <c r="CE110" s="800"/>
      <c r="CF110" s="861">
        <v>145.6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366</v>
      </c>
      <c r="DH110" s="800"/>
      <c r="DI110" s="800"/>
      <c r="DJ110" s="800"/>
      <c r="DK110" s="800"/>
      <c r="DL110" s="800" t="s">
        <v>366</v>
      </c>
      <c r="DM110" s="800"/>
      <c r="DN110" s="800"/>
      <c r="DO110" s="800"/>
      <c r="DP110" s="800"/>
      <c r="DQ110" s="800" t="s">
        <v>366</v>
      </c>
      <c r="DR110" s="800"/>
      <c r="DS110" s="800"/>
      <c r="DT110" s="800"/>
      <c r="DU110" s="800"/>
      <c r="DV110" s="801" t="s">
        <v>366</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366</v>
      </c>
      <c r="AB111" s="909"/>
      <c r="AC111" s="909"/>
      <c r="AD111" s="909"/>
      <c r="AE111" s="910"/>
      <c r="AF111" s="911" t="s">
        <v>366</v>
      </c>
      <c r="AG111" s="909"/>
      <c r="AH111" s="909"/>
      <c r="AI111" s="909"/>
      <c r="AJ111" s="910"/>
      <c r="AK111" s="911" t="s">
        <v>366</v>
      </c>
      <c r="AL111" s="909"/>
      <c r="AM111" s="909"/>
      <c r="AN111" s="909"/>
      <c r="AO111" s="910"/>
      <c r="AP111" s="912" t="s">
        <v>366</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5008</v>
      </c>
      <c r="BR111" s="771"/>
      <c r="BS111" s="771"/>
      <c r="BT111" s="771"/>
      <c r="BU111" s="771"/>
      <c r="BV111" s="771">
        <v>1982</v>
      </c>
      <c r="BW111" s="771"/>
      <c r="BX111" s="771"/>
      <c r="BY111" s="771"/>
      <c r="BZ111" s="771"/>
      <c r="CA111" s="771" t="s">
        <v>366</v>
      </c>
      <c r="CB111" s="771"/>
      <c r="CC111" s="771"/>
      <c r="CD111" s="771"/>
      <c r="CE111" s="771"/>
      <c r="CF111" s="848" t="s">
        <v>366</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366</v>
      </c>
      <c r="DH111" s="771"/>
      <c r="DI111" s="771"/>
      <c r="DJ111" s="771"/>
      <c r="DK111" s="771"/>
      <c r="DL111" s="771" t="s">
        <v>366</v>
      </c>
      <c r="DM111" s="771"/>
      <c r="DN111" s="771"/>
      <c r="DO111" s="771"/>
      <c r="DP111" s="771"/>
      <c r="DQ111" s="771" t="s">
        <v>366</v>
      </c>
      <c r="DR111" s="771"/>
      <c r="DS111" s="771"/>
      <c r="DT111" s="771"/>
      <c r="DU111" s="771"/>
      <c r="DV111" s="823" t="s">
        <v>366</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366</v>
      </c>
      <c r="AB112" s="784"/>
      <c r="AC112" s="784"/>
      <c r="AD112" s="784"/>
      <c r="AE112" s="785"/>
      <c r="AF112" s="786" t="s">
        <v>366</v>
      </c>
      <c r="AG112" s="784"/>
      <c r="AH112" s="784"/>
      <c r="AI112" s="784"/>
      <c r="AJ112" s="785"/>
      <c r="AK112" s="786" t="s">
        <v>366</v>
      </c>
      <c r="AL112" s="784"/>
      <c r="AM112" s="784"/>
      <c r="AN112" s="784"/>
      <c r="AO112" s="785"/>
      <c r="AP112" s="754" t="s">
        <v>366</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1219064</v>
      </c>
      <c r="BR112" s="771"/>
      <c r="BS112" s="771"/>
      <c r="BT112" s="771"/>
      <c r="BU112" s="771"/>
      <c r="BV112" s="771">
        <v>1388615</v>
      </c>
      <c r="BW112" s="771"/>
      <c r="BX112" s="771"/>
      <c r="BY112" s="771"/>
      <c r="BZ112" s="771"/>
      <c r="CA112" s="771">
        <v>2010254</v>
      </c>
      <c r="CB112" s="771"/>
      <c r="CC112" s="771"/>
      <c r="CD112" s="771"/>
      <c r="CE112" s="771"/>
      <c r="CF112" s="848">
        <v>64.599999999999994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5008</v>
      </c>
      <c r="DH112" s="771"/>
      <c r="DI112" s="771"/>
      <c r="DJ112" s="771"/>
      <c r="DK112" s="771"/>
      <c r="DL112" s="771">
        <v>1982</v>
      </c>
      <c r="DM112" s="771"/>
      <c r="DN112" s="771"/>
      <c r="DO112" s="771"/>
      <c r="DP112" s="771"/>
      <c r="DQ112" s="771" t="s">
        <v>366</v>
      </c>
      <c r="DR112" s="771"/>
      <c r="DS112" s="771"/>
      <c r="DT112" s="771"/>
      <c r="DU112" s="771"/>
      <c r="DV112" s="823" t="s">
        <v>366</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92801</v>
      </c>
      <c r="AB113" s="909"/>
      <c r="AC113" s="909"/>
      <c r="AD113" s="909"/>
      <c r="AE113" s="910"/>
      <c r="AF113" s="911">
        <v>106935</v>
      </c>
      <c r="AG113" s="909"/>
      <c r="AH113" s="909"/>
      <c r="AI113" s="909"/>
      <c r="AJ113" s="910"/>
      <c r="AK113" s="911">
        <v>110537</v>
      </c>
      <c r="AL113" s="909"/>
      <c r="AM113" s="909"/>
      <c r="AN113" s="909"/>
      <c r="AO113" s="910"/>
      <c r="AP113" s="912">
        <v>3.6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554085</v>
      </c>
      <c r="BR113" s="771"/>
      <c r="BS113" s="771"/>
      <c r="BT113" s="771"/>
      <c r="BU113" s="771"/>
      <c r="BV113" s="771">
        <v>477816</v>
      </c>
      <c r="BW113" s="771"/>
      <c r="BX113" s="771"/>
      <c r="BY113" s="771"/>
      <c r="BZ113" s="771"/>
      <c r="CA113" s="771">
        <v>403534</v>
      </c>
      <c r="CB113" s="771"/>
      <c r="CC113" s="771"/>
      <c r="CD113" s="771"/>
      <c r="CE113" s="771"/>
      <c r="CF113" s="848">
        <v>13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366</v>
      </c>
      <c r="DH113" s="784"/>
      <c r="DI113" s="784"/>
      <c r="DJ113" s="784"/>
      <c r="DK113" s="785"/>
      <c r="DL113" s="786" t="s">
        <v>366</v>
      </c>
      <c r="DM113" s="784"/>
      <c r="DN113" s="784"/>
      <c r="DO113" s="784"/>
      <c r="DP113" s="785"/>
      <c r="DQ113" s="786" t="s">
        <v>366</v>
      </c>
      <c r="DR113" s="784"/>
      <c r="DS113" s="784"/>
      <c r="DT113" s="784"/>
      <c r="DU113" s="785"/>
      <c r="DV113" s="754" t="s">
        <v>366</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84721</v>
      </c>
      <c r="AB114" s="784"/>
      <c r="AC114" s="784"/>
      <c r="AD114" s="784"/>
      <c r="AE114" s="785"/>
      <c r="AF114" s="786">
        <v>85288</v>
      </c>
      <c r="AG114" s="784"/>
      <c r="AH114" s="784"/>
      <c r="AI114" s="784"/>
      <c r="AJ114" s="785"/>
      <c r="AK114" s="786">
        <v>84640</v>
      </c>
      <c r="AL114" s="784"/>
      <c r="AM114" s="784"/>
      <c r="AN114" s="784"/>
      <c r="AO114" s="785"/>
      <c r="AP114" s="754">
        <v>2.7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783236</v>
      </c>
      <c r="BR114" s="771"/>
      <c r="BS114" s="771"/>
      <c r="BT114" s="771"/>
      <c r="BU114" s="771"/>
      <c r="BV114" s="771">
        <v>753313</v>
      </c>
      <c r="BW114" s="771"/>
      <c r="BX114" s="771"/>
      <c r="BY114" s="771"/>
      <c r="BZ114" s="771"/>
      <c r="CA114" s="771">
        <v>695281</v>
      </c>
      <c r="CB114" s="771"/>
      <c r="CC114" s="771"/>
      <c r="CD114" s="771"/>
      <c r="CE114" s="771"/>
      <c r="CF114" s="848">
        <v>22.3</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366</v>
      </c>
      <c r="DH114" s="784"/>
      <c r="DI114" s="784"/>
      <c r="DJ114" s="784"/>
      <c r="DK114" s="785"/>
      <c r="DL114" s="786" t="s">
        <v>366</v>
      </c>
      <c r="DM114" s="784"/>
      <c r="DN114" s="784"/>
      <c r="DO114" s="784"/>
      <c r="DP114" s="785"/>
      <c r="DQ114" s="786" t="s">
        <v>366</v>
      </c>
      <c r="DR114" s="784"/>
      <c r="DS114" s="784"/>
      <c r="DT114" s="784"/>
      <c r="DU114" s="785"/>
      <c r="DV114" s="754" t="s">
        <v>366</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15263</v>
      </c>
      <c r="AB115" s="909"/>
      <c r="AC115" s="909"/>
      <c r="AD115" s="909"/>
      <c r="AE115" s="910"/>
      <c r="AF115" s="911">
        <v>9875</v>
      </c>
      <c r="AG115" s="909"/>
      <c r="AH115" s="909"/>
      <c r="AI115" s="909"/>
      <c r="AJ115" s="910"/>
      <c r="AK115" s="911">
        <v>12187</v>
      </c>
      <c r="AL115" s="909"/>
      <c r="AM115" s="909"/>
      <c r="AN115" s="909"/>
      <c r="AO115" s="910"/>
      <c r="AP115" s="912">
        <v>0.4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366</v>
      </c>
      <c r="BR115" s="771"/>
      <c r="BS115" s="771"/>
      <c r="BT115" s="771"/>
      <c r="BU115" s="771"/>
      <c r="BV115" s="771" t="s">
        <v>366</v>
      </c>
      <c r="BW115" s="771"/>
      <c r="BX115" s="771"/>
      <c r="BY115" s="771"/>
      <c r="BZ115" s="771"/>
      <c r="CA115" s="771" t="s">
        <v>366</v>
      </c>
      <c r="CB115" s="771"/>
      <c r="CC115" s="771"/>
      <c r="CD115" s="771"/>
      <c r="CE115" s="771"/>
      <c r="CF115" s="848" t="s">
        <v>366</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366</v>
      </c>
      <c r="DH115" s="784"/>
      <c r="DI115" s="784"/>
      <c r="DJ115" s="784"/>
      <c r="DK115" s="785"/>
      <c r="DL115" s="786" t="s">
        <v>366</v>
      </c>
      <c r="DM115" s="784"/>
      <c r="DN115" s="784"/>
      <c r="DO115" s="784"/>
      <c r="DP115" s="785"/>
      <c r="DQ115" s="786" t="s">
        <v>366</v>
      </c>
      <c r="DR115" s="784"/>
      <c r="DS115" s="784"/>
      <c r="DT115" s="784"/>
      <c r="DU115" s="785"/>
      <c r="DV115" s="754" t="s">
        <v>366</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366</v>
      </c>
      <c r="AB116" s="784"/>
      <c r="AC116" s="784"/>
      <c r="AD116" s="784"/>
      <c r="AE116" s="785"/>
      <c r="AF116" s="786" t="s">
        <v>366</v>
      </c>
      <c r="AG116" s="784"/>
      <c r="AH116" s="784"/>
      <c r="AI116" s="784"/>
      <c r="AJ116" s="785"/>
      <c r="AK116" s="786" t="s">
        <v>366</v>
      </c>
      <c r="AL116" s="784"/>
      <c r="AM116" s="784"/>
      <c r="AN116" s="784"/>
      <c r="AO116" s="785"/>
      <c r="AP116" s="754" t="s">
        <v>366</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366</v>
      </c>
      <c r="BR116" s="771"/>
      <c r="BS116" s="771"/>
      <c r="BT116" s="771"/>
      <c r="BU116" s="771"/>
      <c r="BV116" s="771" t="s">
        <v>366</v>
      </c>
      <c r="BW116" s="771"/>
      <c r="BX116" s="771"/>
      <c r="BY116" s="771"/>
      <c r="BZ116" s="771"/>
      <c r="CA116" s="771" t="s">
        <v>366</v>
      </c>
      <c r="CB116" s="771"/>
      <c r="CC116" s="771"/>
      <c r="CD116" s="771"/>
      <c r="CE116" s="771"/>
      <c r="CF116" s="848" t="s">
        <v>366</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366</v>
      </c>
      <c r="DH116" s="784"/>
      <c r="DI116" s="784"/>
      <c r="DJ116" s="784"/>
      <c r="DK116" s="785"/>
      <c r="DL116" s="786" t="s">
        <v>366</v>
      </c>
      <c r="DM116" s="784"/>
      <c r="DN116" s="784"/>
      <c r="DO116" s="784"/>
      <c r="DP116" s="785"/>
      <c r="DQ116" s="786" t="s">
        <v>366</v>
      </c>
      <c r="DR116" s="784"/>
      <c r="DS116" s="784"/>
      <c r="DT116" s="784"/>
      <c r="DU116" s="785"/>
      <c r="DV116" s="754" t="s">
        <v>366</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830105</v>
      </c>
      <c r="AB117" s="895"/>
      <c r="AC117" s="895"/>
      <c r="AD117" s="895"/>
      <c r="AE117" s="896"/>
      <c r="AF117" s="898">
        <v>811932</v>
      </c>
      <c r="AG117" s="895"/>
      <c r="AH117" s="895"/>
      <c r="AI117" s="895"/>
      <c r="AJ117" s="896"/>
      <c r="AK117" s="898">
        <v>784504</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366</v>
      </c>
      <c r="BR117" s="858"/>
      <c r="BS117" s="858"/>
      <c r="BT117" s="858"/>
      <c r="BU117" s="858"/>
      <c r="BV117" s="858" t="s">
        <v>366</v>
      </c>
      <c r="BW117" s="858"/>
      <c r="BX117" s="858"/>
      <c r="BY117" s="858"/>
      <c r="BZ117" s="858"/>
      <c r="CA117" s="858" t="s">
        <v>366</v>
      </c>
      <c r="CB117" s="858"/>
      <c r="CC117" s="858"/>
      <c r="CD117" s="858"/>
      <c r="CE117" s="858"/>
      <c r="CF117" s="848" t="s">
        <v>366</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366</v>
      </c>
      <c r="DH117" s="784"/>
      <c r="DI117" s="784"/>
      <c r="DJ117" s="784"/>
      <c r="DK117" s="785"/>
      <c r="DL117" s="786" t="s">
        <v>366</v>
      </c>
      <c r="DM117" s="784"/>
      <c r="DN117" s="784"/>
      <c r="DO117" s="784"/>
      <c r="DP117" s="785"/>
      <c r="DQ117" s="786" t="s">
        <v>366</v>
      </c>
      <c r="DR117" s="784"/>
      <c r="DS117" s="784"/>
      <c r="DT117" s="784"/>
      <c r="DU117" s="785"/>
      <c r="DV117" s="754" t="s">
        <v>366</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7361266</v>
      </c>
      <c r="BR118" s="858"/>
      <c r="BS118" s="858"/>
      <c r="BT118" s="858"/>
      <c r="BU118" s="858"/>
      <c r="BV118" s="858">
        <v>7172359</v>
      </c>
      <c r="BW118" s="858"/>
      <c r="BX118" s="858"/>
      <c r="BY118" s="858"/>
      <c r="BZ118" s="858"/>
      <c r="CA118" s="858">
        <v>7640285</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3750422</v>
      </c>
      <c r="BR119" s="800"/>
      <c r="BS119" s="800"/>
      <c r="BT119" s="800"/>
      <c r="BU119" s="800"/>
      <c r="BV119" s="800">
        <v>3631574</v>
      </c>
      <c r="BW119" s="800"/>
      <c r="BX119" s="800"/>
      <c r="BY119" s="800"/>
      <c r="BZ119" s="800"/>
      <c r="CA119" s="800">
        <v>3612720</v>
      </c>
      <c r="CB119" s="800"/>
      <c r="CC119" s="800"/>
      <c r="CD119" s="800"/>
      <c r="CE119" s="800"/>
      <c r="CF119" s="861">
        <v>116.1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433</v>
      </c>
      <c r="DH119" s="717"/>
      <c r="DI119" s="717"/>
      <c r="DJ119" s="717"/>
      <c r="DK119" s="718"/>
      <c r="DL119" s="719" t="s">
        <v>433</v>
      </c>
      <c r="DM119" s="717"/>
      <c r="DN119" s="717"/>
      <c r="DO119" s="717"/>
      <c r="DP119" s="718"/>
      <c r="DQ119" s="719" t="s">
        <v>433</v>
      </c>
      <c r="DR119" s="717"/>
      <c r="DS119" s="717"/>
      <c r="DT119" s="717"/>
      <c r="DU119" s="718"/>
      <c r="DV119" s="807" t="s">
        <v>433</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127386</v>
      </c>
      <c r="BR120" s="771"/>
      <c r="BS120" s="771"/>
      <c r="BT120" s="771"/>
      <c r="BU120" s="771"/>
      <c r="BV120" s="771">
        <v>134387</v>
      </c>
      <c r="BW120" s="771"/>
      <c r="BX120" s="771"/>
      <c r="BY120" s="771"/>
      <c r="BZ120" s="771"/>
      <c r="CA120" s="771">
        <v>128554</v>
      </c>
      <c r="CB120" s="771"/>
      <c r="CC120" s="771"/>
      <c r="CD120" s="771"/>
      <c r="CE120" s="771"/>
      <c r="CF120" s="848">
        <v>4.0999999999999996</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1376477</v>
      </c>
      <c r="DH120" s="800"/>
      <c r="DI120" s="800"/>
      <c r="DJ120" s="800"/>
      <c r="DK120" s="800"/>
      <c r="DL120" s="800">
        <v>1388615</v>
      </c>
      <c r="DM120" s="800"/>
      <c r="DN120" s="800"/>
      <c r="DO120" s="800"/>
      <c r="DP120" s="800"/>
      <c r="DQ120" s="800">
        <v>2010254</v>
      </c>
      <c r="DR120" s="800"/>
      <c r="DS120" s="800"/>
      <c r="DT120" s="800"/>
      <c r="DU120" s="800"/>
      <c r="DV120" s="801">
        <v>64.599999999999994</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4369</v>
      </c>
      <c r="AB121" s="784"/>
      <c r="AC121" s="784"/>
      <c r="AD121" s="784"/>
      <c r="AE121" s="785"/>
      <c r="AF121" s="786">
        <v>3026</v>
      </c>
      <c r="AG121" s="784"/>
      <c r="AH121" s="784"/>
      <c r="AI121" s="784"/>
      <c r="AJ121" s="785"/>
      <c r="AK121" s="786">
        <v>1982</v>
      </c>
      <c r="AL121" s="784"/>
      <c r="AM121" s="784"/>
      <c r="AN121" s="784"/>
      <c r="AO121" s="785"/>
      <c r="AP121" s="754">
        <v>0.1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4265109</v>
      </c>
      <c r="BR121" s="858"/>
      <c r="BS121" s="858"/>
      <c r="BT121" s="858"/>
      <c r="BU121" s="858"/>
      <c r="BV121" s="858">
        <v>4490649</v>
      </c>
      <c r="BW121" s="858"/>
      <c r="BX121" s="858"/>
      <c r="BY121" s="858"/>
      <c r="BZ121" s="858"/>
      <c r="CA121" s="858">
        <v>4590636</v>
      </c>
      <c r="CB121" s="858"/>
      <c r="CC121" s="858"/>
      <c r="CD121" s="858"/>
      <c r="CE121" s="858"/>
      <c r="CF121" s="859">
        <v>147.5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4411</v>
      </c>
      <c r="DH121" s="771"/>
      <c r="DI121" s="771"/>
      <c r="DJ121" s="771"/>
      <c r="DK121" s="771"/>
      <c r="DL121" s="771" t="s">
        <v>366</v>
      </c>
      <c r="DM121" s="771"/>
      <c r="DN121" s="771"/>
      <c r="DO121" s="771"/>
      <c r="DP121" s="771"/>
      <c r="DQ121" s="771" t="s">
        <v>366</v>
      </c>
      <c r="DR121" s="771"/>
      <c r="DS121" s="771"/>
      <c r="DT121" s="771"/>
      <c r="DU121" s="771"/>
      <c r="DV121" s="823" t="s">
        <v>366</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366</v>
      </c>
      <c r="AB122" s="784"/>
      <c r="AC122" s="784"/>
      <c r="AD122" s="784"/>
      <c r="AE122" s="785"/>
      <c r="AF122" s="786" t="s">
        <v>366</v>
      </c>
      <c r="AG122" s="784"/>
      <c r="AH122" s="784"/>
      <c r="AI122" s="784"/>
      <c r="AJ122" s="785"/>
      <c r="AK122" s="786" t="s">
        <v>366</v>
      </c>
      <c r="AL122" s="784"/>
      <c r="AM122" s="784"/>
      <c r="AN122" s="784"/>
      <c r="AO122" s="785"/>
      <c r="AP122" s="754" t="s">
        <v>366</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8142917</v>
      </c>
      <c r="BR122" s="840"/>
      <c r="BS122" s="840"/>
      <c r="BT122" s="840"/>
      <c r="BU122" s="840"/>
      <c r="BV122" s="840">
        <v>8256610</v>
      </c>
      <c r="BW122" s="840"/>
      <c r="BX122" s="840"/>
      <c r="BY122" s="840"/>
      <c r="BZ122" s="840"/>
      <c r="CA122" s="840">
        <v>8331910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366</v>
      </c>
      <c r="AB123" s="784"/>
      <c r="AC123" s="784"/>
      <c r="AD123" s="784"/>
      <c r="AE123" s="785"/>
      <c r="AF123" s="786" t="s">
        <v>366</v>
      </c>
      <c r="AG123" s="784"/>
      <c r="AH123" s="784"/>
      <c r="AI123" s="784"/>
      <c r="AJ123" s="785"/>
      <c r="AK123" s="786" t="s">
        <v>366</v>
      </c>
      <c r="AL123" s="784"/>
      <c r="AM123" s="784"/>
      <c r="AN123" s="784"/>
      <c r="AO123" s="785"/>
      <c r="AP123" s="754" t="s">
        <v>366</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366</v>
      </c>
      <c r="BR123" s="832"/>
      <c r="BS123" s="832"/>
      <c r="BT123" s="832"/>
      <c r="BU123" s="832"/>
      <c r="BV123" s="832" t="s">
        <v>366</v>
      </c>
      <c r="BW123" s="832"/>
      <c r="BX123" s="832"/>
      <c r="BY123" s="832"/>
      <c r="BZ123" s="832"/>
      <c r="CA123" s="832" t="s">
        <v>366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444</v>
      </c>
      <c r="DH124" s="717"/>
      <c r="DI124" s="717"/>
      <c r="DJ124" s="717"/>
      <c r="DK124" s="718"/>
      <c r="DL124" s="719" t="s">
        <v>444</v>
      </c>
      <c r="DM124" s="717"/>
      <c r="DN124" s="717"/>
      <c r="DO124" s="717"/>
      <c r="DP124" s="718"/>
      <c r="DQ124" s="719" t="s">
        <v>444</v>
      </c>
      <c r="DR124" s="717"/>
      <c r="DS124" s="717"/>
      <c r="DT124" s="717"/>
      <c r="DU124" s="718"/>
      <c r="DV124" s="807" t="s">
        <v>444</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10894</v>
      </c>
      <c r="AB126" s="784"/>
      <c r="AC126" s="784"/>
      <c r="AD126" s="784"/>
      <c r="AE126" s="785"/>
      <c r="AF126" s="786">
        <v>6849</v>
      </c>
      <c r="AG126" s="784"/>
      <c r="AH126" s="784"/>
      <c r="AI126" s="784"/>
      <c r="AJ126" s="785"/>
      <c r="AK126" s="786">
        <v>10205</v>
      </c>
      <c r="AL126" s="784"/>
      <c r="AM126" s="784"/>
      <c r="AN126" s="784"/>
      <c r="AO126" s="785"/>
      <c r="AP126" s="754">
        <v>0.3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454</v>
      </c>
      <c r="AY127" s="758"/>
      <c r="AZ127" s="758"/>
      <c r="BA127" s="758"/>
      <c r="BB127" s="758"/>
      <c r="BC127" s="758"/>
      <c r="BD127" s="758"/>
      <c r="BE127" s="759"/>
      <c r="BF127" s="760" t="s">
        <v>444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366</v>
      </c>
      <c r="DH127" s="820"/>
      <c r="DI127" s="820"/>
      <c r="DJ127" s="820"/>
      <c r="DK127" s="820"/>
      <c r="DL127" s="820" t="s">
        <v>366</v>
      </c>
      <c r="DM127" s="820"/>
      <c r="DN127" s="820"/>
      <c r="DO127" s="820"/>
      <c r="DP127" s="820"/>
      <c r="DQ127" s="820" t="s">
        <v>366</v>
      </c>
      <c r="DR127" s="820"/>
      <c r="DS127" s="820"/>
      <c r="DT127" s="820"/>
      <c r="DU127" s="820"/>
      <c r="DV127" s="821" t="s">
        <v>366</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29522</v>
      </c>
      <c r="AB128" s="724"/>
      <c r="AC128" s="724"/>
      <c r="AD128" s="724"/>
      <c r="AE128" s="725"/>
      <c r="AF128" s="726">
        <v>28156</v>
      </c>
      <c r="AG128" s="724"/>
      <c r="AH128" s="724"/>
      <c r="AI128" s="724"/>
      <c r="AJ128" s="725"/>
      <c r="AK128" s="726">
        <v>23018</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366</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3493823</v>
      </c>
      <c r="AB129" s="784"/>
      <c r="AC129" s="784"/>
      <c r="AD129" s="784"/>
      <c r="AE129" s="785"/>
      <c r="AF129" s="786">
        <v>3573216</v>
      </c>
      <c r="AG129" s="784"/>
      <c r="AH129" s="784"/>
      <c r="AI129" s="784"/>
      <c r="AJ129" s="785"/>
      <c r="AK129" s="786">
        <v>3538830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393466</v>
      </c>
      <c r="AB130" s="784"/>
      <c r="AC130" s="784"/>
      <c r="AD130" s="784"/>
      <c r="AE130" s="785"/>
      <c r="AF130" s="786">
        <v>406974</v>
      </c>
      <c r="AG130" s="784"/>
      <c r="AH130" s="784"/>
      <c r="AI130" s="784"/>
      <c r="AJ130" s="785"/>
      <c r="AK130" s="786">
        <v>426392</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366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3100357</v>
      </c>
      <c r="AB131" s="717"/>
      <c r="AC131" s="717"/>
      <c r="AD131" s="717"/>
      <c r="AE131" s="718"/>
      <c r="AF131" s="719">
        <v>3166242</v>
      </c>
      <c r="AG131" s="717"/>
      <c r="AH131" s="717"/>
      <c r="AI131" s="717"/>
      <c r="AJ131" s="718"/>
      <c r="AK131" s="719">
        <v>3112438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13.13129423</v>
      </c>
      <c r="AB132" s="740"/>
      <c r="AC132" s="740"/>
      <c r="AD132" s="740"/>
      <c r="AE132" s="741"/>
      <c r="AF132" s="742">
        <v>11.900606460000001</v>
      </c>
      <c r="AG132" s="740"/>
      <c r="AH132" s="740"/>
      <c r="AI132" s="740"/>
      <c r="AJ132" s="741"/>
      <c r="AK132" s="742">
        <v>10.766286750000001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12.7</v>
      </c>
      <c r="AB133" s="749"/>
      <c r="AC133" s="749"/>
      <c r="AD133" s="749"/>
      <c r="AE133" s="750"/>
      <c r="AF133" s="748">
        <v>12.4</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6:U76"/>
    <mergeCell ref="V76:Z76"/>
    <mergeCell ref="AA76:AE76"/>
    <mergeCell ref="AF76:AJ76"/>
    <mergeCell ref="AK76:AO76"/>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6:AT76"/>
    <mergeCell ref="AU76:AY76"/>
    <mergeCell ref="AZ74:BD74"/>
    <mergeCell ref="BS74:CG74"/>
    <mergeCell ref="CH74:CL74"/>
    <mergeCell ref="CM74:CQ74"/>
    <mergeCell ref="Q74:U74"/>
    <mergeCell ref="V74:Z74"/>
    <mergeCell ref="AA74:AE74"/>
    <mergeCell ref="AF74:AJ74"/>
    <mergeCell ref="AK74:AO74"/>
    <mergeCell ref="AP74:AT74"/>
    <mergeCell ref="AU74:AY74"/>
    <mergeCell ref="AZ76:BD76"/>
    <mergeCell ref="BS76:CG76"/>
    <mergeCell ref="CH76:CL76"/>
    <mergeCell ref="CM76:CQ76"/>
    <mergeCell ref="DG75:DK75"/>
    <mergeCell ref="DL75:DP75"/>
    <mergeCell ref="DQ75:DU75"/>
    <mergeCell ref="DV75:DZ75"/>
    <mergeCell ref="B76:P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4" t="s">
        <v>470</v>
      </c>
      <c r="L7" s="254"/>
      <c r="M7" s="255" t="s">
        <v>471</v>
      </c>
      <c r="N7" s="256"/>
    </row>
    <row r="8" spans="1:16" x14ac:dyDescent="0.15">
      <c r="A8" s="248"/>
      <c r="B8" s="244"/>
      <c r="C8" s="244"/>
      <c r="D8" s="244"/>
      <c r="E8" s="244"/>
      <c r="F8" s="244"/>
      <c r="G8" s="257"/>
      <c r="H8" s="258"/>
      <c r="I8" s="258"/>
      <c r="J8" s="259"/>
      <c r="K8" s="1125"/>
      <c r="L8" s="260" t="s">
        <v>472</v>
      </c>
      <c r="M8" s="261" t="s">
        <v>473</v>
      </c>
      <c r="N8" s="262" t="s">
        <v>474</v>
      </c>
    </row>
    <row r="9" spans="1:16" x14ac:dyDescent="0.15">
      <c r="A9" s="248"/>
      <c r="B9" s="244"/>
      <c r="C9" s="244"/>
      <c r="D9" s="244"/>
      <c r="E9" s="244"/>
      <c r="F9" s="244"/>
      <c r="G9" s="1138" t="s">
        <v>475</v>
      </c>
      <c r="H9" s="1139"/>
      <c r="I9" s="1139"/>
      <c r="J9" s="1140"/>
      <c r="K9" s="263">
        <v>1068032</v>
      </c>
      <c r="L9" s="264">
        <v>77231</v>
      </c>
      <c r="M9" s="265">
        <v>89595</v>
      </c>
      <c r="N9" s="266">
        <v>-13.8</v>
      </c>
    </row>
    <row r="10" spans="1:16" x14ac:dyDescent="0.15">
      <c r="A10" s="248"/>
      <c r="B10" s="244"/>
      <c r="C10" s="244"/>
      <c r="D10" s="244"/>
      <c r="E10" s="244"/>
      <c r="F10" s="244"/>
      <c r="G10" s="1138" t="s">
        <v>476</v>
      </c>
      <c r="H10" s="1139"/>
      <c r="I10" s="1139"/>
      <c r="J10" s="1140"/>
      <c r="K10" s="267">
        <v>139106</v>
      </c>
      <c r="L10" s="268">
        <v>10059</v>
      </c>
      <c r="M10" s="269">
        <v>8996</v>
      </c>
      <c r="N10" s="270">
        <v>11.8</v>
      </c>
    </row>
    <row r="11" spans="1:16" ht="13.5" customHeight="1" x14ac:dyDescent="0.15">
      <c r="A11" s="248"/>
      <c r="B11" s="244"/>
      <c r="C11" s="244"/>
      <c r="D11" s="244"/>
      <c r="E11" s="244"/>
      <c r="F11" s="244"/>
      <c r="G11" s="1138" t="s">
        <v>477</v>
      </c>
      <c r="H11" s="1139"/>
      <c r="I11" s="1139"/>
      <c r="J11" s="1140"/>
      <c r="K11" s="267">
        <v>142495</v>
      </c>
      <c r="L11" s="268">
        <v>10304</v>
      </c>
      <c r="M11" s="269">
        <v>12730</v>
      </c>
      <c r="N11" s="270">
        <v>-19.100000000000001</v>
      </c>
    </row>
    <row r="12" spans="1:16" ht="13.5" customHeight="1" x14ac:dyDescent="0.15">
      <c r="A12" s="248"/>
      <c r="B12" s="244"/>
      <c r="C12" s="244"/>
      <c r="D12" s="244"/>
      <c r="E12" s="244"/>
      <c r="F12" s="244"/>
      <c r="G12" s="1138" t="s">
        <v>478</v>
      </c>
      <c r="H12" s="1139"/>
      <c r="I12" s="1139"/>
      <c r="J12" s="1140"/>
      <c r="K12" s="267" t="s">
        <v>479</v>
      </c>
      <c r="L12" s="268" t="s">
        <v>479</v>
      </c>
      <c r="M12" s="269">
        <v>1070</v>
      </c>
      <c r="N12" s="270" t="s">
        <v>479</v>
      </c>
    </row>
    <row r="13" spans="1:16" ht="13.5" customHeight="1" x14ac:dyDescent="0.15">
      <c r="A13" s="248"/>
      <c r="B13" s="244"/>
      <c r="C13" s="244"/>
      <c r="D13" s="244"/>
      <c r="E13" s="244"/>
      <c r="F13" s="244"/>
      <c r="G13" s="1138" t="s">
        <v>480</v>
      </c>
      <c r="H13" s="1139"/>
      <c r="I13" s="1139"/>
      <c r="J13" s="1140"/>
      <c r="K13" s="267" t="s">
        <v>479</v>
      </c>
      <c r="L13" s="268" t="s">
        <v>479</v>
      </c>
      <c r="M13" s="269">
        <v>19</v>
      </c>
      <c r="N13" s="270" t="s">
        <v>479</v>
      </c>
    </row>
    <row r="14" spans="1:16" ht="13.5" customHeight="1" x14ac:dyDescent="0.15">
      <c r="A14" s="248"/>
      <c r="B14" s="244"/>
      <c r="C14" s="244"/>
      <c r="D14" s="244"/>
      <c r="E14" s="244"/>
      <c r="F14" s="244"/>
      <c r="G14" s="1138" t="s">
        <v>481</v>
      </c>
      <c r="H14" s="1139"/>
      <c r="I14" s="1139"/>
      <c r="J14" s="1140"/>
      <c r="K14" s="267">
        <v>42903</v>
      </c>
      <c r="L14" s="268">
        <v>3102</v>
      </c>
      <c r="M14" s="269">
        <v>4490</v>
      </c>
      <c r="N14" s="270">
        <v>-30.9</v>
      </c>
    </row>
    <row r="15" spans="1:16" ht="13.5" customHeight="1" x14ac:dyDescent="0.15">
      <c r="A15" s="248"/>
      <c r="B15" s="244"/>
      <c r="C15" s="244"/>
      <c r="D15" s="244"/>
      <c r="E15" s="244"/>
      <c r="F15" s="244"/>
      <c r="G15" s="1138" t="s">
        <v>482</v>
      </c>
      <c r="H15" s="1139"/>
      <c r="I15" s="1139"/>
      <c r="J15" s="1140"/>
      <c r="K15" s="267">
        <v>43653</v>
      </c>
      <c r="L15" s="268">
        <v>3157</v>
      </c>
      <c r="M15" s="269">
        <v>2030</v>
      </c>
      <c r="N15" s="270">
        <v>55.5</v>
      </c>
    </row>
    <row r="16" spans="1:16" x14ac:dyDescent="0.15">
      <c r="A16" s="248"/>
      <c r="B16" s="244"/>
      <c r="C16" s="244"/>
      <c r="D16" s="244"/>
      <c r="E16" s="244"/>
      <c r="F16" s="244"/>
      <c r="G16" s="1141" t="s">
        <v>483</v>
      </c>
      <c r="H16" s="1142"/>
      <c r="I16" s="1142"/>
      <c r="J16" s="1143"/>
      <c r="K16" s="268">
        <v>-128982</v>
      </c>
      <c r="L16" s="268">
        <v>-9327</v>
      </c>
      <c r="M16" s="269">
        <v>-9813</v>
      </c>
      <c r="N16" s="270">
        <v>-5</v>
      </c>
    </row>
    <row r="17" spans="1:16" x14ac:dyDescent="0.15">
      <c r="A17" s="248"/>
      <c r="B17" s="244"/>
      <c r="C17" s="244"/>
      <c r="D17" s="244"/>
      <c r="E17" s="244"/>
      <c r="F17" s="244"/>
      <c r="G17" s="1141" t="s">
        <v>170</v>
      </c>
      <c r="H17" s="1142"/>
      <c r="I17" s="1142"/>
      <c r="J17" s="1143"/>
      <c r="K17" s="268">
        <v>1307207</v>
      </c>
      <c r="L17" s="268">
        <v>94527</v>
      </c>
      <c r="M17" s="269">
        <v>109116</v>
      </c>
      <c r="N17" s="270">
        <v>-13.4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5" t="s">
        <v>488</v>
      </c>
      <c r="H21" s="1136"/>
      <c r="I21" s="1136"/>
      <c r="J21" s="1137"/>
      <c r="K21" s="280">
        <v>8.89</v>
      </c>
      <c r="L21" s="281">
        <v>10.38</v>
      </c>
      <c r="M21" s="282">
        <v>-1.49</v>
      </c>
      <c r="N21" s="249"/>
      <c r="O21" s="283"/>
      <c r="P21" s="279"/>
    </row>
    <row r="22" spans="1:16" s="284" customFormat="1" x14ac:dyDescent="0.15">
      <c r="A22" s="279"/>
      <c r="B22" s="249"/>
      <c r="C22" s="249"/>
      <c r="D22" s="249"/>
      <c r="E22" s="249"/>
      <c r="F22" s="249"/>
      <c r="G22" s="1135" t="s">
        <v>489</v>
      </c>
      <c r="H22" s="1136"/>
      <c r="I22" s="1136"/>
      <c r="J22" s="1137"/>
      <c r="K22" s="285">
        <v>96.7</v>
      </c>
      <c r="L22" s="286">
        <v>95.1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4" t="s">
        <v>470</v>
      </c>
      <c r="L30" s="254"/>
      <c r="M30" s="255" t="s">
        <v>471</v>
      </c>
      <c r="N30" s="256"/>
    </row>
    <row r="31" spans="1:16" x14ac:dyDescent="0.15">
      <c r="A31" s="248"/>
      <c r="B31" s="244"/>
      <c r="C31" s="244"/>
      <c r="D31" s="244"/>
      <c r="E31" s="244"/>
      <c r="F31" s="244"/>
      <c r="G31" s="257"/>
      <c r="H31" s="258"/>
      <c r="I31" s="258"/>
      <c r="J31" s="259"/>
      <c r="K31" s="1125"/>
      <c r="L31" s="260" t="s">
        <v>472</v>
      </c>
      <c r="M31" s="261" t="s">
        <v>473</v>
      </c>
      <c r="N31" s="262" t="s">
        <v>474</v>
      </c>
    </row>
    <row r="32" spans="1:16" ht="27" customHeight="1" x14ac:dyDescent="0.15">
      <c r="A32" s="248"/>
      <c r="B32" s="244"/>
      <c r="C32" s="244"/>
      <c r="D32" s="244"/>
      <c r="E32" s="244"/>
      <c r="F32" s="244"/>
      <c r="G32" s="1126" t="s">
        <v>492</v>
      </c>
      <c r="H32" s="1127"/>
      <c r="I32" s="1127"/>
      <c r="J32" s="1128"/>
      <c r="K32" s="294">
        <v>577140</v>
      </c>
      <c r="L32" s="294">
        <v>41734</v>
      </c>
      <c r="M32" s="295">
        <v>57190</v>
      </c>
      <c r="N32" s="296">
        <v>-27</v>
      </c>
    </row>
    <row r="33" spans="1:16" ht="13.5" customHeight="1" x14ac:dyDescent="0.15">
      <c r="A33" s="248"/>
      <c r="B33" s="244"/>
      <c r="C33" s="244"/>
      <c r="D33" s="244"/>
      <c r="E33" s="244"/>
      <c r="F33" s="244"/>
      <c r="G33" s="1126" t="s">
        <v>493</v>
      </c>
      <c r="H33" s="1127"/>
      <c r="I33" s="1127"/>
      <c r="J33" s="1128"/>
      <c r="K33" s="294" t="s">
        <v>479</v>
      </c>
      <c r="L33" s="294" t="s">
        <v>479</v>
      </c>
      <c r="M33" s="295" t="s">
        <v>479</v>
      </c>
      <c r="N33" s="296" t="s">
        <v>479</v>
      </c>
    </row>
    <row r="34" spans="1:16" ht="27" customHeight="1" x14ac:dyDescent="0.15">
      <c r="A34" s="248"/>
      <c r="B34" s="244"/>
      <c r="C34" s="244"/>
      <c r="D34" s="244"/>
      <c r="E34" s="244"/>
      <c r="F34" s="244"/>
      <c r="G34" s="1126" t="s">
        <v>494</v>
      </c>
      <c r="H34" s="1127"/>
      <c r="I34" s="1127"/>
      <c r="J34" s="1128"/>
      <c r="K34" s="294" t="s">
        <v>479</v>
      </c>
      <c r="L34" s="294" t="s">
        <v>479</v>
      </c>
      <c r="M34" s="295">
        <v>1</v>
      </c>
      <c r="N34" s="296" t="s">
        <v>479</v>
      </c>
    </row>
    <row r="35" spans="1:16" ht="27" customHeight="1" x14ac:dyDescent="0.15">
      <c r="A35" s="248"/>
      <c r="B35" s="244"/>
      <c r="C35" s="244"/>
      <c r="D35" s="244"/>
      <c r="E35" s="244"/>
      <c r="F35" s="244"/>
      <c r="G35" s="1126" t="s">
        <v>495</v>
      </c>
      <c r="H35" s="1127"/>
      <c r="I35" s="1127"/>
      <c r="J35" s="1128"/>
      <c r="K35" s="294">
        <v>110537</v>
      </c>
      <c r="L35" s="294">
        <v>7993</v>
      </c>
      <c r="M35" s="295">
        <v>16809</v>
      </c>
      <c r="N35" s="296">
        <v>-52.4</v>
      </c>
    </row>
    <row r="36" spans="1:16" ht="27" customHeight="1" x14ac:dyDescent="0.15">
      <c r="A36" s="248"/>
      <c r="B36" s="244"/>
      <c r="C36" s="244"/>
      <c r="D36" s="244"/>
      <c r="E36" s="244"/>
      <c r="F36" s="244"/>
      <c r="G36" s="1126" t="s">
        <v>496</v>
      </c>
      <c r="H36" s="1127"/>
      <c r="I36" s="1127"/>
      <c r="J36" s="1128"/>
      <c r="K36" s="294">
        <v>84640</v>
      </c>
      <c r="L36" s="294">
        <v>6120</v>
      </c>
      <c r="M36" s="295">
        <v>4695</v>
      </c>
      <c r="N36" s="296">
        <v>30.4</v>
      </c>
    </row>
    <row r="37" spans="1:16" ht="13.5" customHeight="1" x14ac:dyDescent="0.15">
      <c r="A37" s="248"/>
      <c r="B37" s="244"/>
      <c r="C37" s="244"/>
      <c r="D37" s="244"/>
      <c r="E37" s="244"/>
      <c r="F37" s="244"/>
      <c r="G37" s="1126" t="s">
        <v>497</v>
      </c>
      <c r="H37" s="1127"/>
      <c r="I37" s="1127"/>
      <c r="J37" s="1128"/>
      <c r="K37" s="294">
        <v>12187</v>
      </c>
      <c r="L37" s="294">
        <v>881</v>
      </c>
      <c r="M37" s="295">
        <v>1282</v>
      </c>
      <c r="N37" s="296">
        <v>-31.3</v>
      </c>
    </row>
    <row r="38" spans="1:16" ht="27" customHeight="1" x14ac:dyDescent="0.15">
      <c r="A38" s="248"/>
      <c r="B38" s="244"/>
      <c r="C38" s="244"/>
      <c r="D38" s="244"/>
      <c r="E38" s="244"/>
      <c r="F38" s="244"/>
      <c r="G38" s="1129" t="s">
        <v>498</v>
      </c>
      <c r="H38" s="1130"/>
      <c r="I38" s="1130"/>
      <c r="J38" s="1131"/>
      <c r="K38" s="297" t="s">
        <v>479</v>
      </c>
      <c r="L38" s="297" t="s">
        <v>479</v>
      </c>
      <c r="M38" s="298">
        <v>8</v>
      </c>
      <c r="N38" s="299" t="s">
        <v>479</v>
      </c>
      <c r="O38" s="293"/>
    </row>
    <row r="39" spans="1:16" x14ac:dyDescent="0.15">
      <c r="A39" s="248"/>
      <c r="B39" s="244"/>
      <c r="C39" s="244"/>
      <c r="D39" s="244"/>
      <c r="E39" s="244"/>
      <c r="F39" s="244"/>
      <c r="G39" s="1129" t="s">
        <v>499</v>
      </c>
      <c r="H39" s="1130"/>
      <c r="I39" s="1130"/>
      <c r="J39" s="1131"/>
      <c r="K39" s="300">
        <v>-23018</v>
      </c>
      <c r="L39" s="300">
        <v>-1664</v>
      </c>
      <c r="M39" s="301">
        <v>-2615</v>
      </c>
      <c r="N39" s="302">
        <v>-36.4</v>
      </c>
      <c r="O39" s="293"/>
    </row>
    <row r="40" spans="1:16" ht="27" customHeight="1" x14ac:dyDescent="0.15">
      <c r="A40" s="248"/>
      <c r="B40" s="244"/>
      <c r="C40" s="244"/>
      <c r="D40" s="244"/>
      <c r="E40" s="244"/>
      <c r="F40" s="244"/>
      <c r="G40" s="1126" t="s">
        <v>500</v>
      </c>
      <c r="H40" s="1127"/>
      <c r="I40" s="1127"/>
      <c r="J40" s="1128"/>
      <c r="K40" s="300">
        <v>-426392</v>
      </c>
      <c r="L40" s="300">
        <v>-30833</v>
      </c>
      <c r="M40" s="301">
        <v>-54029</v>
      </c>
      <c r="N40" s="302">
        <v>-42.9</v>
      </c>
      <c r="O40" s="293"/>
    </row>
    <row r="41" spans="1:16" x14ac:dyDescent="0.15">
      <c r="A41" s="248"/>
      <c r="B41" s="244"/>
      <c r="C41" s="244"/>
      <c r="D41" s="244"/>
      <c r="E41" s="244"/>
      <c r="F41" s="244"/>
      <c r="G41" s="1132" t="s">
        <v>280</v>
      </c>
      <c r="H41" s="1133"/>
      <c r="I41" s="1133"/>
      <c r="J41" s="1134"/>
      <c r="K41" s="294">
        <v>335094</v>
      </c>
      <c r="L41" s="300">
        <v>24231</v>
      </c>
      <c r="M41" s="301">
        <v>23340</v>
      </c>
      <c r="N41" s="302">
        <v>3.8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9" t="s">
        <v>470</v>
      </c>
      <c r="J49" s="1121" t="s">
        <v>504</v>
      </c>
      <c r="K49" s="1122"/>
      <c r="L49" s="1122"/>
      <c r="M49" s="1122"/>
      <c r="N49" s="1123"/>
    </row>
    <row r="50" spans="1:14" x14ac:dyDescent="0.15">
      <c r="A50" s="248"/>
      <c r="B50" s="244"/>
      <c r="C50" s="244"/>
      <c r="D50" s="244"/>
      <c r="E50" s="244"/>
      <c r="F50" s="244"/>
      <c r="G50" s="312"/>
      <c r="H50" s="313"/>
      <c r="I50" s="1120"/>
      <c r="J50" s="314" t="s">
        <v>505</v>
      </c>
      <c r="K50" s="315" t="s">
        <v>506</v>
      </c>
      <c r="L50" s="316" t="s">
        <v>507</v>
      </c>
      <c r="M50" s="317" t="s">
        <v>508</v>
      </c>
      <c r="N50" s="318" t="s">
        <v>509</v>
      </c>
    </row>
    <row r="51" spans="1:14" x14ac:dyDescent="0.15">
      <c r="A51" s="248"/>
      <c r="B51" s="244"/>
      <c r="C51" s="244"/>
      <c r="D51" s="244"/>
      <c r="E51" s="244"/>
      <c r="F51" s="244"/>
      <c r="G51" s="310" t="s">
        <v>510</v>
      </c>
      <c r="H51" s="311"/>
      <c r="I51" s="319">
        <v>545825</v>
      </c>
      <c r="J51" s="320">
        <v>38333</v>
      </c>
      <c r="K51" s="321">
        <v>-16.2</v>
      </c>
      <c r="L51" s="322">
        <v>89245</v>
      </c>
      <c r="M51" s="323">
        <v>27</v>
      </c>
      <c r="N51" s="324">
        <v>-43.2</v>
      </c>
    </row>
    <row r="52" spans="1:14" x14ac:dyDescent="0.15">
      <c r="A52" s="248"/>
      <c r="B52" s="244"/>
      <c r="C52" s="244"/>
      <c r="D52" s="244"/>
      <c r="E52" s="244"/>
      <c r="F52" s="244"/>
      <c r="G52" s="325"/>
      <c r="H52" s="326" t="s">
        <v>511</v>
      </c>
      <c r="I52" s="327">
        <v>422939</v>
      </c>
      <c r="J52" s="328">
        <v>29703</v>
      </c>
      <c r="K52" s="329">
        <v>56.7</v>
      </c>
      <c r="L52" s="330">
        <v>42966</v>
      </c>
      <c r="M52" s="331">
        <v>2.9</v>
      </c>
      <c r="N52" s="332">
        <v>53.8</v>
      </c>
    </row>
    <row r="53" spans="1:14" x14ac:dyDescent="0.15">
      <c r="A53" s="248"/>
      <c r="B53" s="244"/>
      <c r="C53" s="244"/>
      <c r="D53" s="244"/>
      <c r="E53" s="244"/>
      <c r="F53" s="244"/>
      <c r="G53" s="310" t="s">
        <v>512</v>
      </c>
      <c r="H53" s="311"/>
      <c r="I53" s="319">
        <v>502217</v>
      </c>
      <c r="J53" s="320">
        <v>35563</v>
      </c>
      <c r="K53" s="321">
        <v>-7.2</v>
      </c>
      <c r="L53" s="322">
        <v>70897</v>
      </c>
      <c r="M53" s="323">
        <v>-20.6</v>
      </c>
      <c r="N53" s="324">
        <v>13.4</v>
      </c>
    </row>
    <row r="54" spans="1:14" x14ac:dyDescent="0.15">
      <c r="A54" s="248"/>
      <c r="B54" s="244"/>
      <c r="C54" s="244"/>
      <c r="D54" s="244"/>
      <c r="E54" s="244"/>
      <c r="F54" s="244"/>
      <c r="G54" s="325"/>
      <c r="H54" s="326" t="s">
        <v>511</v>
      </c>
      <c r="I54" s="327">
        <v>302049</v>
      </c>
      <c r="J54" s="328">
        <v>21389</v>
      </c>
      <c r="K54" s="329">
        <v>-28</v>
      </c>
      <c r="L54" s="330">
        <v>39878</v>
      </c>
      <c r="M54" s="331">
        <v>-7.2</v>
      </c>
      <c r="N54" s="332">
        <v>-20.8</v>
      </c>
    </row>
    <row r="55" spans="1:14" x14ac:dyDescent="0.15">
      <c r="A55" s="248"/>
      <c r="B55" s="244"/>
      <c r="C55" s="244"/>
      <c r="D55" s="244"/>
      <c r="E55" s="244"/>
      <c r="F55" s="244"/>
      <c r="G55" s="310" t="s">
        <v>513</v>
      </c>
      <c r="H55" s="311"/>
      <c r="I55" s="319">
        <v>791980</v>
      </c>
      <c r="J55" s="320">
        <v>56437</v>
      </c>
      <c r="K55" s="321">
        <v>58.7</v>
      </c>
      <c r="L55" s="322">
        <v>66496</v>
      </c>
      <c r="M55" s="323">
        <v>-6.2</v>
      </c>
      <c r="N55" s="324">
        <v>64.900000000000006</v>
      </c>
    </row>
    <row r="56" spans="1:14" x14ac:dyDescent="0.15">
      <c r="A56" s="248"/>
      <c r="B56" s="244"/>
      <c r="C56" s="244"/>
      <c r="D56" s="244"/>
      <c r="E56" s="244"/>
      <c r="F56" s="244"/>
      <c r="G56" s="325"/>
      <c r="H56" s="326" t="s">
        <v>511</v>
      </c>
      <c r="I56" s="327">
        <v>640928</v>
      </c>
      <c r="J56" s="328">
        <v>45673</v>
      </c>
      <c r="K56" s="329">
        <v>113.5</v>
      </c>
      <c r="L56" s="330">
        <v>36530</v>
      </c>
      <c r="M56" s="331">
        <v>-8.4</v>
      </c>
      <c r="N56" s="332">
        <v>121.9</v>
      </c>
    </row>
    <row r="57" spans="1:14" x14ac:dyDescent="0.15">
      <c r="A57" s="248"/>
      <c r="B57" s="244"/>
      <c r="C57" s="244"/>
      <c r="D57" s="244"/>
      <c r="E57" s="244"/>
      <c r="F57" s="244"/>
      <c r="G57" s="310" t="s">
        <v>514</v>
      </c>
      <c r="H57" s="311"/>
      <c r="I57" s="319">
        <v>650119</v>
      </c>
      <c r="J57" s="320">
        <v>46557</v>
      </c>
      <c r="K57" s="321">
        <v>-17.5</v>
      </c>
      <c r="L57" s="322">
        <v>82748</v>
      </c>
      <c r="M57" s="323">
        <v>24.4</v>
      </c>
      <c r="N57" s="324">
        <v>-41.9</v>
      </c>
    </row>
    <row r="58" spans="1:14" x14ac:dyDescent="0.15">
      <c r="A58" s="248"/>
      <c r="B58" s="244"/>
      <c r="C58" s="244"/>
      <c r="D58" s="244"/>
      <c r="E58" s="244"/>
      <c r="F58" s="244"/>
      <c r="G58" s="325"/>
      <c r="H58" s="326" t="s">
        <v>511</v>
      </c>
      <c r="I58" s="327">
        <v>437618</v>
      </c>
      <c r="J58" s="328">
        <v>31339</v>
      </c>
      <c r="K58" s="329">
        <v>-31.4</v>
      </c>
      <c r="L58" s="330">
        <v>44732</v>
      </c>
      <c r="M58" s="331">
        <v>22.5</v>
      </c>
      <c r="N58" s="332">
        <v>-53.9</v>
      </c>
    </row>
    <row r="59" spans="1:14" x14ac:dyDescent="0.15">
      <c r="A59" s="248"/>
      <c r="B59" s="244"/>
      <c r="C59" s="244"/>
      <c r="D59" s="244"/>
      <c r="E59" s="244"/>
      <c r="F59" s="244"/>
      <c r="G59" s="310" t="s">
        <v>515</v>
      </c>
      <c r="H59" s="311"/>
      <c r="I59" s="319">
        <v>1015425</v>
      </c>
      <c r="J59" s="320">
        <v>73427</v>
      </c>
      <c r="K59" s="321">
        <v>57.7</v>
      </c>
      <c r="L59" s="322">
        <v>91837</v>
      </c>
      <c r="M59" s="323">
        <v>11</v>
      </c>
      <c r="N59" s="324">
        <v>46.7</v>
      </c>
    </row>
    <row r="60" spans="1:14" x14ac:dyDescent="0.15">
      <c r="A60" s="248"/>
      <c r="B60" s="244"/>
      <c r="C60" s="244"/>
      <c r="D60" s="244"/>
      <c r="E60" s="244"/>
      <c r="F60" s="244"/>
      <c r="G60" s="325"/>
      <c r="H60" s="326" t="s">
        <v>511</v>
      </c>
      <c r="I60" s="333">
        <v>241143</v>
      </c>
      <c r="J60" s="328">
        <v>17437</v>
      </c>
      <c r="K60" s="329">
        <v>-44.4</v>
      </c>
      <c r="L60" s="330">
        <v>54439</v>
      </c>
      <c r="M60" s="331">
        <v>21.7</v>
      </c>
      <c r="N60" s="332">
        <v>-66.099999999999994</v>
      </c>
    </row>
    <row r="61" spans="1:14" x14ac:dyDescent="0.15">
      <c r="A61" s="248"/>
      <c r="B61" s="244"/>
      <c r="C61" s="244"/>
      <c r="D61" s="244"/>
      <c r="E61" s="244"/>
      <c r="F61" s="244"/>
      <c r="G61" s="310" t="s">
        <v>516</v>
      </c>
      <c r="H61" s="334"/>
      <c r="I61" s="335">
        <v>701113</v>
      </c>
      <c r="J61" s="336">
        <v>50063</v>
      </c>
      <c r="K61" s="337">
        <v>15.1</v>
      </c>
      <c r="L61" s="338">
        <v>80245</v>
      </c>
      <c r="M61" s="339">
        <v>7.1</v>
      </c>
      <c r="N61" s="324">
        <v>8</v>
      </c>
    </row>
    <row r="62" spans="1:14" x14ac:dyDescent="0.15">
      <c r="A62" s="248"/>
      <c r="B62" s="244"/>
      <c r="C62" s="244"/>
      <c r="D62" s="244"/>
      <c r="E62" s="244"/>
      <c r="F62" s="244"/>
      <c r="G62" s="325"/>
      <c r="H62" s="326" t="s">
        <v>511</v>
      </c>
      <c r="I62" s="327">
        <v>408935</v>
      </c>
      <c r="J62" s="328">
        <v>29108</v>
      </c>
      <c r="K62" s="329">
        <v>13.3</v>
      </c>
      <c r="L62" s="330">
        <v>43709</v>
      </c>
      <c r="M62" s="331">
        <v>6.3</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4" t="s">
        <v>3</v>
      </c>
      <c r="D47" s="1144"/>
      <c r="E47" s="1145"/>
      <c r="F47" s="11">
        <v>14.09</v>
      </c>
      <c r="G47" s="12">
        <v>14.11</v>
      </c>
      <c r="H47" s="12">
        <v>16.100000000000001</v>
      </c>
      <c r="I47" s="12">
        <v>15.75</v>
      </c>
      <c r="J47" s="13">
        <v>18.899999999999999</v>
      </c>
    </row>
    <row r="48" spans="2:10" ht="57.75" customHeight="1" x14ac:dyDescent="0.15">
      <c r="B48" s="14"/>
      <c r="C48" s="1146" t="s">
        <v>4</v>
      </c>
      <c r="D48" s="1146"/>
      <c r="E48" s="1147"/>
      <c r="F48" s="15">
        <v>6.19</v>
      </c>
      <c r="G48" s="16">
        <v>10.47</v>
      </c>
      <c r="H48" s="16">
        <v>10.71</v>
      </c>
      <c r="I48" s="16">
        <v>9.74</v>
      </c>
      <c r="J48" s="17">
        <v>10.88</v>
      </c>
    </row>
    <row r="49" spans="2:10" ht="57.75" customHeight="1" thickBot="1" x14ac:dyDescent="0.2">
      <c r="B49" s="18"/>
      <c r="C49" s="1148" t="s">
        <v>5</v>
      </c>
      <c r="D49" s="1148"/>
      <c r="E49" s="1149"/>
      <c r="F49" s="19">
        <v>5.53</v>
      </c>
      <c r="G49" s="20">
        <v>4.12</v>
      </c>
      <c r="H49" s="20">
        <v>1.86</v>
      </c>
      <c r="I49" s="20" t="s">
        <v>523</v>
      </c>
      <c r="J49" s="21">
        <v>4.04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6" t="s">
        <v>524</v>
      </c>
      <c r="D34" s="1156"/>
      <c r="E34" s="1157"/>
      <c r="F34" s="32">
        <v>10.98</v>
      </c>
      <c r="G34" s="33">
        <v>11.68</v>
      </c>
      <c r="H34" s="33">
        <v>12.32</v>
      </c>
      <c r="I34" s="33">
        <v>12.58</v>
      </c>
      <c r="J34" s="34">
        <v>12.32</v>
      </c>
      <c r="K34" s="22"/>
      <c r="L34" s="22"/>
      <c r="M34" s="22"/>
      <c r="N34" s="22"/>
      <c r="O34" s="22"/>
      <c r="P34" s="22"/>
    </row>
    <row r="35" spans="1:16" ht="39" customHeight="1" x14ac:dyDescent="0.15">
      <c r="A35" s="22"/>
      <c r="B35" s="35"/>
      <c r="C35" s="1150" t="s">
        <v>525</v>
      </c>
      <c r="D35" s="1151"/>
      <c r="E35" s="1152"/>
      <c r="F35" s="36">
        <v>6.18</v>
      </c>
      <c r="G35" s="37">
        <v>10.45</v>
      </c>
      <c r="H35" s="37">
        <v>10.67</v>
      </c>
      <c r="I35" s="37">
        <v>9.6999999999999993</v>
      </c>
      <c r="J35" s="38">
        <v>10.84</v>
      </c>
      <c r="K35" s="22"/>
      <c r="L35" s="22"/>
      <c r="M35" s="22"/>
      <c r="N35" s="22"/>
      <c r="O35" s="22"/>
      <c r="P35" s="22"/>
    </row>
    <row r="36" spans="1:16" ht="39" customHeight="1" x14ac:dyDescent="0.15">
      <c r="A36" s="22"/>
      <c r="B36" s="35"/>
      <c r="C36" s="1150" t="s">
        <v>526</v>
      </c>
      <c r="D36" s="1151"/>
      <c r="E36" s="1152"/>
      <c r="F36" s="36">
        <v>0.59</v>
      </c>
      <c r="G36" s="37" t="s">
        <v>527</v>
      </c>
      <c r="H36" s="37" t="s">
        <v>528</v>
      </c>
      <c r="I36" s="37" t="s">
        <v>529</v>
      </c>
      <c r="J36" s="38">
        <v>0.81</v>
      </c>
      <c r="K36" s="22"/>
      <c r="L36" s="22"/>
      <c r="M36" s="22"/>
      <c r="N36" s="22"/>
      <c r="O36" s="22"/>
      <c r="P36" s="22"/>
    </row>
    <row r="37" spans="1:16" ht="39" customHeight="1" x14ac:dyDescent="0.15">
      <c r="A37" s="22"/>
      <c r="B37" s="35"/>
      <c r="C37" s="1150" t="s">
        <v>530</v>
      </c>
      <c r="D37" s="1151"/>
      <c r="E37" s="1152"/>
      <c r="F37" s="36">
        <v>0.38</v>
      </c>
      <c r="G37" s="37">
        <v>0.63</v>
      </c>
      <c r="H37" s="37">
        <v>0.81</v>
      </c>
      <c r="I37" s="37">
        <v>0.13</v>
      </c>
      <c r="J37" s="38">
        <v>0.67</v>
      </c>
      <c r="K37" s="22"/>
      <c r="L37" s="22"/>
      <c r="M37" s="22"/>
      <c r="N37" s="22"/>
      <c r="O37" s="22"/>
      <c r="P37" s="22"/>
    </row>
    <row r="38" spans="1:16" ht="39" customHeight="1" x14ac:dyDescent="0.15">
      <c r="A38" s="22"/>
      <c r="B38" s="35"/>
      <c r="C38" s="1150" t="s">
        <v>531</v>
      </c>
      <c r="D38" s="1151"/>
      <c r="E38" s="1152"/>
      <c r="F38" s="36">
        <v>0.06</v>
      </c>
      <c r="G38" s="37">
        <v>7.0000000000000007E-2</v>
      </c>
      <c r="H38" s="37">
        <v>0.11</v>
      </c>
      <c r="I38" s="37">
        <v>0.14000000000000001</v>
      </c>
      <c r="J38" s="38">
        <v>0.2</v>
      </c>
      <c r="K38" s="22"/>
      <c r="L38" s="22"/>
      <c r="M38" s="22"/>
      <c r="N38" s="22"/>
      <c r="O38" s="22"/>
      <c r="P38" s="22"/>
    </row>
    <row r="39" spans="1:16" ht="39" customHeight="1" x14ac:dyDescent="0.15">
      <c r="A39" s="22"/>
      <c r="B39" s="35"/>
      <c r="C39" s="1150" t="s">
        <v>532</v>
      </c>
      <c r="D39" s="1151"/>
      <c r="E39" s="1152"/>
      <c r="F39" s="36">
        <v>0</v>
      </c>
      <c r="G39" s="37">
        <v>0.02</v>
      </c>
      <c r="H39" s="37">
        <v>0.03</v>
      </c>
      <c r="I39" s="37">
        <v>0.03</v>
      </c>
      <c r="J39" s="38">
        <v>0.03</v>
      </c>
      <c r="K39" s="22"/>
      <c r="L39" s="22"/>
      <c r="M39" s="22"/>
      <c r="N39" s="22"/>
      <c r="O39" s="22"/>
      <c r="P39" s="22"/>
    </row>
    <row r="40" spans="1:16" ht="39" customHeight="1" x14ac:dyDescent="0.15">
      <c r="A40" s="22"/>
      <c r="B40" s="35"/>
      <c r="C40" s="1150" t="s">
        <v>533</v>
      </c>
      <c r="D40" s="1151"/>
      <c r="E40" s="1152"/>
      <c r="F40" s="36">
        <v>0</v>
      </c>
      <c r="G40" s="37">
        <v>0</v>
      </c>
      <c r="H40" s="37">
        <v>0</v>
      </c>
      <c r="I40" s="37">
        <v>0</v>
      </c>
      <c r="J40" s="38">
        <v>0</v>
      </c>
      <c r="K40" s="22"/>
      <c r="L40" s="22"/>
      <c r="M40" s="22"/>
      <c r="N40" s="22"/>
      <c r="O40" s="22"/>
      <c r="P40" s="22"/>
    </row>
    <row r="41" spans="1:16" ht="39" customHeight="1" x14ac:dyDescent="0.15">
      <c r="A41" s="22"/>
      <c r="B41" s="35"/>
      <c r="C41" s="1150" t="s">
        <v>534</v>
      </c>
      <c r="D41" s="1151"/>
      <c r="E41" s="1152"/>
      <c r="F41" s="36">
        <v>0</v>
      </c>
      <c r="G41" s="37">
        <v>0</v>
      </c>
      <c r="H41" s="37">
        <v>0</v>
      </c>
      <c r="I41" s="37">
        <v>0</v>
      </c>
      <c r="J41" s="38">
        <v>0</v>
      </c>
      <c r="K41" s="22"/>
      <c r="L41" s="22"/>
      <c r="M41" s="22"/>
      <c r="N41" s="22"/>
      <c r="O41" s="22"/>
      <c r="P41" s="22"/>
    </row>
    <row r="42" spans="1:16" ht="39" customHeight="1" x14ac:dyDescent="0.15">
      <c r="A42" s="22"/>
      <c r="B42" s="39"/>
      <c r="C42" s="1150" t="s">
        <v>535</v>
      </c>
      <c r="D42" s="1151"/>
      <c r="E42" s="1152"/>
      <c r="F42" s="36" t="s">
        <v>479</v>
      </c>
      <c r="G42" s="37" t="s">
        <v>479</v>
      </c>
      <c r="H42" s="37" t="s">
        <v>479</v>
      </c>
      <c r="I42" s="37" t="s">
        <v>479</v>
      </c>
      <c r="J42" s="38" t="s">
        <v>479</v>
      </c>
      <c r="K42" s="22"/>
      <c r="L42" s="22"/>
      <c r="M42" s="22"/>
      <c r="N42" s="22"/>
      <c r="O42" s="22"/>
      <c r="P42" s="22"/>
    </row>
    <row r="43" spans="1:16" ht="39" customHeight="1" thickBot="1" x14ac:dyDescent="0.2">
      <c r="A43" s="22"/>
      <c r="B43" s="40"/>
      <c r="C43" s="1153" t="s">
        <v>536</v>
      </c>
      <c r="D43" s="1154"/>
      <c r="E43" s="1155"/>
      <c r="F43" s="41">
        <v>0.06</v>
      </c>
      <c r="G43" s="42">
        <v>0.36</v>
      </c>
      <c r="H43" s="42">
        <v>0.05</v>
      </c>
      <c r="I43" s="42">
        <v>0.31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6" t="s">
        <v>10</v>
      </c>
      <c r="C45" s="1167"/>
      <c r="D45" s="58"/>
      <c r="E45" s="1172" t="s">
        <v>11</v>
      </c>
      <c r="F45" s="1172"/>
      <c r="G45" s="1172"/>
      <c r="H45" s="1172"/>
      <c r="I45" s="1172"/>
      <c r="J45" s="1173"/>
      <c r="K45" s="59">
        <v>685</v>
      </c>
      <c r="L45" s="60">
        <v>638</v>
      </c>
      <c r="M45" s="60">
        <v>637</v>
      </c>
      <c r="N45" s="60">
        <v>610</v>
      </c>
      <c r="O45" s="61">
        <v>577</v>
      </c>
      <c r="P45" s="48"/>
      <c r="Q45" s="48"/>
      <c r="R45" s="48"/>
      <c r="S45" s="48"/>
      <c r="T45" s="48"/>
      <c r="U45" s="48"/>
    </row>
    <row r="46" spans="1:21" ht="30.75" customHeight="1" x14ac:dyDescent="0.15">
      <c r="A46" s="48"/>
      <c r="B46" s="1168"/>
      <c r="C46" s="1169"/>
      <c r="D46" s="62"/>
      <c r="E46" s="1160" t="s">
        <v>12</v>
      </c>
      <c r="F46" s="1160"/>
      <c r="G46" s="1160"/>
      <c r="H46" s="1160"/>
      <c r="I46" s="1160"/>
      <c r="J46" s="1161"/>
      <c r="K46" s="63" t="s">
        <v>479</v>
      </c>
      <c r="L46" s="64" t="s">
        <v>479</v>
      </c>
      <c r="M46" s="64" t="s">
        <v>479</v>
      </c>
      <c r="N46" s="64" t="s">
        <v>479</v>
      </c>
      <c r="O46" s="65" t="s">
        <v>479</v>
      </c>
      <c r="P46" s="48"/>
      <c r="Q46" s="48"/>
      <c r="R46" s="48"/>
      <c r="S46" s="48"/>
      <c r="T46" s="48"/>
      <c r="U46" s="48"/>
    </row>
    <row r="47" spans="1:21" ht="30.75" customHeight="1" x14ac:dyDescent="0.15">
      <c r="A47" s="48"/>
      <c r="B47" s="1168"/>
      <c r="C47" s="1169"/>
      <c r="D47" s="62"/>
      <c r="E47" s="1160" t="s">
        <v>13</v>
      </c>
      <c r="F47" s="1160"/>
      <c r="G47" s="1160"/>
      <c r="H47" s="1160"/>
      <c r="I47" s="1160"/>
      <c r="J47" s="1161"/>
      <c r="K47" s="63" t="s">
        <v>479</v>
      </c>
      <c r="L47" s="64" t="s">
        <v>479</v>
      </c>
      <c r="M47" s="64" t="s">
        <v>479</v>
      </c>
      <c r="N47" s="64" t="s">
        <v>479</v>
      </c>
      <c r="O47" s="65" t="s">
        <v>479</v>
      </c>
      <c r="P47" s="48"/>
      <c r="Q47" s="48"/>
      <c r="R47" s="48"/>
      <c r="S47" s="48"/>
      <c r="T47" s="48"/>
      <c r="U47" s="48"/>
    </row>
    <row r="48" spans="1:21" ht="30.75" customHeight="1" x14ac:dyDescent="0.15">
      <c r="A48" s="48"/>
      <c r="B48" s="1168"/>
      <c r="C48" s="1169"/>
      <c r="D48" s="62"/>
      <c r="E48" s="1160" t="s">
        <v>14</v>
      </c>
      <c r="F48" s="1160"/>
      <c r="G48" s="1160"/>
      <c r="H48" s="1160"/>
      <c r="I48" s="1160"/>
      <c r="J48" s="1161"/>
      <c r="K48" s="63">
        <v>66</v>
      </c>
      <c r="L48" s="64">
        <v>77</v>
      </c>
      <c r="M48" s="64">
        <v>93</v>
      </c>
      <c r="N48" s="64">
        <v>107</v>
      </c>
      <c r="O48" s="65">
        <v>111</v>
      </c>
      <c r="P48" s="48"/>
      <c r="Q48" s="48"/>
      <c r="R48" s="48"/>
      <c r="S48" s="48"/>
      <c r="T48" s="48"/>
      <c r="U48" s="48"/>
    </row>
    <row r="49" spans="1:21" ht="30.75" customHeight="1" x14ac:dyDescent="0.15">
      <c r="A49" s="48"/>
      <c r="B49" s="1168"/>
      <c r="C49" s="1169"/>
      <c r="D49" s="62"/>
      <c r="E49" s="1160" t="s">
        <v>15</v>
      </c>
      <c r="F49" s="1160"/>
      <c r="G49" s="1160"/>
      <c r="H49" s="1160"/>
      <c r="I49" s="1160"/>
      <c r="J49" s="1161"/>
      <c r="K49" s="63">
        <v>79</v>
      </c>
      <c r="L49" s="64">
        <v>79</v>
      </c>
      <c r="M49" s="64">
        <v>85</v>
      </c>
      <c r="N49" s="64">
        <v>85</v>
      </c>
      <c r="O49" s="65">
        <v>85</v>
      </c>
      <c r="P49" s="48"/>
      <c r="Q49" s="48"/>
      <c r="R49" s="48"/>
      <c r="S49" s="48"/>
      <c r="T49" s="48"/>
      <c r="U49" s="48"/>
    </row>
    <row r="50" spans="1:21" ht="30.75" customHeight="1" x14ac:dyDescent="0.15">
      <c r="A50" s="48"/>
      <c r="B50" s="1168"/>
      <c r="C50" s="1169"/>
      <c r="D50" s="62"/>
      <c r="E50" s="1160" t="s">
        <v>16</v>
      </c>
      <c r="F50" s="1160"/>
      <c r="G50" s="1160"/>
      <c r="H50" s="1160"/>
      <c r="I50" s="1160"/>
      <c r="J50" s="1161"/>
      <c r="K50" s="63">
        <v>21</v>
      </c>
      <c r="L50" s="64">
        <v>20</v>
      </c>
      <c r="M50" s="64">
        <v>15</v>
      </c>
      <c r="N50" s="64">
        <v>10</v>
      </c>
      <c r="O50" s="65">
        <v>12</v>
      </c>
      <c r="P50" s="48"/>
      <c r="Q50" s="48"/>
      <c r="R50" s="48"/>
      <c r="S50" s="48"/>
      <c r="T50" s="48"/>
      <c r="U50" s="48"/>
    </row>
    <row r="51" spans="1:21" ht="30.75" customHeight="1" x14ac:dyDescent="0.15">
      <c r="A51" s="48"/>
      <c r="B51" s="1170"/>
      <c r="C51" s="1171"/>
      <c r="D51" s="66"/>
      <c r="E51" s="1160" t="s">
        <v>17</v>
      </c>
      <c r="F51" s="1160"/>
      <c r="G51" s="1160"/>
      <c r="H51" s="1160"/>
      <c r="I51" s="1160"/>
      <c r="J51" s="1161"/>
      <c r="K51" s="63" t="s">
        <v>479</v>
      </c>
      <c r="L51" s="64" t="s">
        <v>479</v>
      </c>
      <c r="M51" s="64" t="s">
        <v>479</v>
      </c>
      <c r="N51" s="64" t="s">
        <v>479</v>
      </c>
      <c r="O51" s="65" t="s">
        <v>479</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440</v>
      </c>
      <c r="L52" s="64">
        <v>428</v>
      </c>
      <c r="M52" s="64">
        <v>424</v>
      </c>
      <c r="N52" s="64">
        <v>436</v>
      </c>
      <c r="O52" s="65">
        <v>450</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411</v>
      </c>
      <c r="L53" s="69">
        <v>386</v>
      </c>
      <c r="M53" s="69">
        <v>406</v>
      </c>
      <c r="N53" s="69">
        <v>376</v>
      </c>
      <c r="O53" s="70">
        <v>335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2016-04-18T05:50:39Z</cp:lastPrinted>
  <dcterms:created xsi:type="dcterms:W3CDTF">2016-02-15T02:05:36Z</dcterms:created>
  <dcterms:modified xsi:type="dcterms:W3CDTF">2016-04-19T04:33:37Z</dcterms:modified>
  <cp:category/>
</cp:coreProperties>
</file>