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050004000\2017(H29)\H_財政\H29研修生1（交付税上席）\01前期(木村)\01_H27決算カード・財政状況資料集\04_ホームページ掲載用\"/>
    </mc:Choice>
  </mc:AlternateContent>
  <bookViews>
    <workbookView xWindow="0" yWindow="0" windowWidth="12435" windowHeight="43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CO34" i="9"/>
  <c r="BW34" i="9"/>
  <c r="BW35" i="9" s="1"/>
  <c r="BW36" i="9" s="1"/>
  <c r="BW37" i="9" s="1"/>
  <c r="BW38" i="9" s="1"/>
  <c r="BW39" i="9" s="1"/>
  <c r="BW40" i="9" s="1"/>
  <c r="BW41" i="9" s="1"/>
  <c r="BW42" i="9" s="1"/>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<sst xmlns="http://schemas.openxmlformats.org/spreadsheetml/2006/main" count="1095" uniqueCount="566">
  <si>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</si>
  <si>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</si>
  <si>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</si>
  <si>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</si>
  <si>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</si>
  <si>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</si>
  <si>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</si>
  <si>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</si>
  <si>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</si>
  <si>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</si>
  <si>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</si>
  <si>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</si>
  <si>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</si>
  <si>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</si>
  <si>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</si>
  <si>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</si>
  <si>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</si>
  <si>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</si>
  <si>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</si>
  <si>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</si>
  <si>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</si>
  <si>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</si>
  <si>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</si>
  <si>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</si>
  <si>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</si>
  <si>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</si>
  <si>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</si>
  <si>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</si>
  <si>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</si>
  <si>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</si>
  <si>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</si>
  <si>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</si>
  <si>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</si>
  <si>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</si>
  <si>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</si>
  <si>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</si>
  <si>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</si>
  <si>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</si>
  <si>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</si>
  <si>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</si>
  <si>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</si>
  <si>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</si>
  <si>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</si>
  <si>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</si>
  <si>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</si>
  <si>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</si>
  <si>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</si>
  <si>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</si>
  <si>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</si>
  <si>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</si>
  <si>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</si>
  <si>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</si>
  <si>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</si>
  <si>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</si>
  <si>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</si>
  <si>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</si>
  <si>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</si>
  <si>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</si>
  <si>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</si>
  <si>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</si>
  <si>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</si>
  <si>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</si>
  <si>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</si>
  <si>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</si>
  <si>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</si>
  <si>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</si>
  <si>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</si>
  <si>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</si>
  <si>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</si>
  <si>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</si>
  <si>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</si>
  <si>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</si>
  <si>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</si>
  <si>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</si>
  <si>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</si>
  <si>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</si>
  <si>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</si>
  <si>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</si>
  <si>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</si>
  <si>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</si>
  <si>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</si>
  <si>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板野町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</si>
  <si>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</si>
  <si>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</si>
  <si>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</si>
  <si>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</si>
  <si>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</si>
  <si>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</si>
  <si>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</si>
  <si>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</si>
  <si>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</si>
  <si>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</si>
  <si>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</si>
  <si>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</si>
  <si>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</si>
  <si>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</si>
  <si>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</si>
  <si>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</si>
  <si>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</si>
  <si>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</si>
  <si>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</si>
  <si>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</si>
  <si>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</si>
  <si>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</si>
  <si>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</si>
  <si>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</si>
  <si>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</si>
  <si>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</si>
  <si>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</si>
  <si>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</si>
  <si>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</si>
  <si>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</si>
  <si>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</si>
  <si>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</si>
  <si>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</si>
  <si>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</si>
  <si>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</si>
  <si>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</si>
  <si>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</si>
  <si>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</si>
  <si>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</si>
  <si>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</si>
  <si>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</si>
  <si>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</si>
  <si>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</si>
  <si>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</si>
  <si>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</si>
  <si>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</si>
  <si>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</si>
  <si>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</si>
  <si>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</si>
  <si>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</si>
  <si>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</si>
  <si>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</si>
  <si>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</si>
  <si>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</si>
  <si>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</si>
  <si>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</si>
  <si>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</si>
  <si>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</si>
  <si>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</si>
  <si>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</si>
  <si>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</si>
  <si>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</si>
  <si>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</si>
  <si>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</si>
  <si>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</si>
  <si>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</si>
  <si>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</si>
  <si>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</si>
  <si>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</si>
  <si>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</si>
  <si>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</si>
  <si>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</si>
  <si>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</si>
  <si>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</si>
  <si>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</si>
  <si>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</si>
  <si>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</si>
  <si>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</si>
  <si>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</si>
  <si>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</si>
  <si>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</si>
  <si>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</si>
  <si>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</si>
  <si>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</si>
  <si>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</si>
  <si>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</si>
  <si>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</si>
  <si>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</si>
  <si>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</si>
  <si>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</si>
  <si>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</si>
  <si>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</si>
  <si>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</si>
  <si>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</si>
  <si>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</si>
  <si>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</si>
  <si>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</si>
  <si>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</si>
  <si>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</si>
  <si>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</si>
  <si>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</si>
  <si>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</si>
  <si>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</si>
  <si>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</si>
  <si>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</si>
  <si>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</si>
  <si>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</si>
  <si>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</si>
  <si>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徳島県板野町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</si>
  <si>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</si>
  <si>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</si>
  <si>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</si>
  <si>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</si>
  <si>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</si>
  <si>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</si>
  <si>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</si>
  <si>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</si>
  <si>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</si>
  <si>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</si>
  <si>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</si>
  <si>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</si>
  <si>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</si>
  <si>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</si>
  <si>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</si>
  <si>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</si>
  <si>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</si>
  <si>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</si>
  <si>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</si>
  <si>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</si>
  <si>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</si>
  <si>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</si>
  <si>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</si>
  <si>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</si>
  <si>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</si>
  <si>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</si>
  <si>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</si>
  <si>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</si>
  <si>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</si>
  <si>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</si>
  <si>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</si>
  <si>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</si>
  <si>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</si>
  <si>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</si>
  <si>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</si>
  <si>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</si>
  <si>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</si>
  <si>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</si>
  <si>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</si>
  <si>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</si>
  <si>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</si>
  <si>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</si>
  <si>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</si>
  <si>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</si>
  <si>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</si>
  <si>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</si>
  <si>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</si>
  <si>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</si>
  <si>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</si>
  <si>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</si>
  <si>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</si>
  <si>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</si>
  <si>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</si>
  <si>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</si>
  <si>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</si>
  <si>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</si>
  <si>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</si>
  <si>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</si>
  <si>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</si>
  <si>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</si>
  <si>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</si>
  <si>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</si>
  <si>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</si>
  <si>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</si>
  <si>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</si>
  <si>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</si>
  <si>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</si>
  <si>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</si>
  <si>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</si>
  <si>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</si>
  <si>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</si>
  <si>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</si>
  <si>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</si>
  <si>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</si>
  <si>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</si>
  <si>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</si>
  <si>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</si>
  <si>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</si>
  <si>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</si>
  <si>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</si>
  <si>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</si>
  <si>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</si>
  <si>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</si>
  <si>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</si>
  <si>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</si>
  <si>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</si>
  <si>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</si>
  <si>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</si>
  <si>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</si>
  <si>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</si>
  <si>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</si>
  <si>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</si>
  <si>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</si>
  <si>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</si>
  <si>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</si>
  <si>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</si>
  <si>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</si>
  <si>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</si>
  <si>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</si>
  <si>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</si>
  <si>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</si>
  <si>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</si>
  <si>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</si>
  <si>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</si>
  <si>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</si>
  <si>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</si>
  <si>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</si>
  <si>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</si>
  <si>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</si>
  <si>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</si>
  <si>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</si>
  <si>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</si>
  <si>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</si>
  <si>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</si>
  <si>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</si>
  <si>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</si>
  <si>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</si>
  <si>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</si>
  <si>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</si>
  <si>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</si>
  <si>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</si>
  <si>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</si>
  <si>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</si>
  <si>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</si>
  <si>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</si>
  <si>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</si>
  <si>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</si>
  <si>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</si>
  <si>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</si>
  <si>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</si>
  <si>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</si>
  <si>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</si>
  <si>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</si>
  <si>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</si>
  <si>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</si>
  <si>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</si>
  <si>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</si>
  <si>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</si>
  <si>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</si>
  <si>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</si>
  <si>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</si>
  <si>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</si>
  <si>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</si>
  <si>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</si>
  <si>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</si>
  <si>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</si>
  <si>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</si>
  <si>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徳島県板野町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</si>
  <si>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</si>
  <si>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</si>
  <si>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</si>
  <si>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</si>
  <si>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</si>
  <si>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</si>
  <si>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</si>
  <si>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</si>
  <si>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</si>
  <si>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</si>
  <si>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</si>
  <si>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</si>
  <si>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</si>
  <si>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</si>
  <si>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</si>
  <si>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</si>
  <si>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</si>
  <si>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</si>
  <si>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</si>
  <si>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</si>
  <si>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板野町住宅新築資金等貸付事業特別会計</t>
    <phoneticPr fontId="5"/>
  </si>
  <si>
    <t>板野町奨学金貸与事業特別会計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</si>
  <si>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</si>
  <si>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</si>
  <si>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</si>
  <si>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</si>
  <si>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</si>
  <si>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</si>
  <si>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</si>
  <si>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</si>
  <si>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</si>
  <si>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</si>
  <si>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</si>
  <si>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</si>
  <si>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</si>
  <si>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板野町特別会計国民健康保険</t>
    <phoneticPr fontId="5"/>
  </si>
  <si>
    <t>板野町介護保険（保険事業）特別会計</t>
    <phoneticPr fontId="5"/>
  </si>
  <si>
    <t>板野町後期高齢者医療特別会計</t>
    <phoneticPr fontId="5"/>
  </si>
  <si>
    <t>板野町介護保険（介護サービス事業）特別会計</t>
    <phoneticPr fontId="5"/>
  </si>
  <si>
    <t>板野町水道事業会計</t>
    <phoneticPr fontId="5"/>
  </si>
  <si>
    <t>法適用企業</t>
    <phoneticPr fontId="5"/>
  </si>
  <si>
    <t>板野町公共下水道事業特別会計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</si>
  <si>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</si>
  <si>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</si>
  <si>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</si>
  <si>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</si>
  <si>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</si>
  <si>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</si>
  <si>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</si>
  <si>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</si>
  <si>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</si>
  <si>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</si>
  <si>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</si>
  <si>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</si>
  <si>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</si>
  <si>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</si>
  <si>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</si>
  <si>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</si>
  <si>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</si>
  <si>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</si>
  <si>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</si>
  <si>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</si>
  <si>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</si>
  <si>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</si>
  <si>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</si>
  <si>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</si>
  <si>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</si>
  <si>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</si>
  <si>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</si>
  <si>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</si>
  <si>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</si>
  <si>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</si>
  <si>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</si>
  <si>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</si>
  <si>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</si>
  <si>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</si>
  <si>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</si>
  <si>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</si>
  <si>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</si>
  <si>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</si>
  <si>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</si>
  <si>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</si>
  <si>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</si>
  <si>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</si>
  <si>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</si>
  <si>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</si>
  <si>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</si>
  <si>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</si>
  <si>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</si>
  <si>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</si>
  <si>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</si>
  <si>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</si>
  <si>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</si>
  <si>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</si>
  <si>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</si>
  <si>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</si>
  <si>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板野町公共下水道事業特別会計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</si>
  <si>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</si>
  <si>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</si>
  <si>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板野町介護保険(介護サービス事業)特別会計</t>
    <phoneticPr fontId="5"/>
  </si>
  <si>
    <t>(Ｆ)</t>
    <phoneticPr fontId="5"/>
  </si>
  <si>
    <t>板野町介護保険(保険事業)特別会計</t>
    <phoneticPr fontId="5"/>
  </si>
  <si>
    <t>将来負担比率（(Ｅ)－(Ｆ)）／（(Ｃ)－(Ｄ)）×１００</t>
    <rPh sb="0" eb="2">
      <t>ショウライ</t>
    </rPh>
    <rPh sb="2" eb="4">
      <t>フタン</t>
    </rPh>
    <rPh sb="4" eb="6">
      <t>ヒリツ</t>
    </rPh>
    <phoneticPr fontId="5"/>
  </si>
  <si>
    <t>板野町後期高齢者医療特別会計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</si>
  <si>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</si>
  <si>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</si>
  <si>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</si>
  <si>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</si>
  <si>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</si>
  <si>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</si>
  <si>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</si>
  <si>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</si>
  <si>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</si>
  <si>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</si>
  <si>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</si>
  <si>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</si>
  <si>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</si>
  <si>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</si>
  <si>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</si>
  <si>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</si>
  <si>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</si>
  <si>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</si>
  <si>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</si>
  <si>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</si>
  <si>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</si>
  <si>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</si>
  <si>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</si>
  <si>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</si>
  <si>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</si>
  <si>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</si>
  <si>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</si>
  <si>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</si>
  <si>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</si>
  <si>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</si>
  <si>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</si>
  <si>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</si>
  <si>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</si>
  <si>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</si>
  <si>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</si>
  <si>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</si>
  <si>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</si>
  <si>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</si>
  <si>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</si>
  <si>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</si>
  <si>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</si>
  <si>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</si>
  <si>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</si>
  <si>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</si>
  <si>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</si>
  <si>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</si>
  <si>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</si>
  <si>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</si>
  <si>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</si>
  <si>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</si>
  <si>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</si>
  <si>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</si>
  <si>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</si>
  <si>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</si>
  <si>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</si>
  <si>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</si>
  <si>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</si>
  <si>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</si>
  <si>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</si>
  <si>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</si>
  <si>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</si>
  <si>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</si>
  <si>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</si>
  <si>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</si>
  <si>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</si>
  <si>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</si>
  <si>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</si>
  <si>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</si>
  <si>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</si>
  <si>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</si>
  <si>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</si>
  <si>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</si>
  <si>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</si>
  <si>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</si>
  <si>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</si>
  <si>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</si>
  <si>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</si>
  <si>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</si>
  <si>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</si>
  <si>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</si>
  <si>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</si>
  <si>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</si>
  <si>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</si>
  <si>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0.72</t>
  </si>
  <si>
    <t>▲ 6.42</t>
  </si>
  <si>
    <t>板野町特別会計国民健康保険</t>
  </si>
  <si>
    <t>▲ 0.84</t>
  </si>
  <si>
    <t>▲ 1.00</t>
  </si>
  <si>
    <t>▲ 0.33</t>
  </si>
  <si>
    <t>▲ 0.58</t>
  </si>
  <si>
    <t>板野町水道事業会計</t>
  </si>
  <si>
    <t>一般会計</t>
  </si>
  <si>
    <t>板野町介護保険（保険事業）特別会計</t>
  </si>
  <si>
    <t>板野町介護保険（介護サービス事業）特別会計</t>
  </si>
  <si>
    <t>板野町住宅新築資金等貸付事業特別会計</t>
  </si>
  <si>
    <t>板野町後期高齢者医療特別会計</t>
  </si>
  <si>
    <t>板野町奨学金貸与事業特別会計</t>
  </si>
  <si>
    <t>その他会計（赤字）</t>
  </si>
  <si>
    <t>その他会計（黒字）</t>
  </si>
  <si>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</si>
  <si>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</si>
  <si>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</si>
  <si>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12">
      <t>トクシマケンシチョウソンソウゴウジムクミアイ</t>
    </rPh>
    <rPh sb="13" eb="15">
      <t>トクシマ</t>
    </rPh>
    <rPh sb="15" eb="17">
      <t>タイノウ</t>
    </rPh>
    <rPh sb="17" eb="19">
      <t>セイリ</t>
    </rPh>
    <rPh sb="19" eb="21">
      <t>キコウ</t>
    </rPh>
    <rPh sb="21" eb="23">
      <t>トクベツ</t>
    </rPh>
    <rPh sb="23" eb="25">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</si>
  <si>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</si>
  <si>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</si>
  <si>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中央広域環境施設組合</t>
    <rPh sb="0" eb="10">
      <t>チュウオウコウイキカンキョウシセツクミアイ</t>
    </rPh>
    <phoneticPr fontId="2"/>
  </si>
  <si>
    <t>板野西部消防組合</t>
    <rPh sb="0" eb="2">
      <t>イタノ</t>
    </rPh>
    <rPh sb="2" eb="4">
      <t>セイブ</t>
    </rPh>
    <rPh sb="4" eb="6">
      <t>ショウボウ</t>
    </rPh>
    <rPh sb="6" eb="8">
      <t>クミアイ</t>
    </rPh>
    <phoneticPr fontId="2"/>
  </si>
  <si>
    <t>板野西部青少年補導センター組合</t>
    <rPh sb="0" eb="2">
      <t>イタノ</t>
    </rPh>
    <rPh sb="2" eb="4">
      <t>セイブ</t>
    </rPh>
    <rPh sb="4" eb="7">
      <t>セイショウネン</t>
    </rPh>
    <rPh sb="7" eb="9">
      <t>ホドウ</t>
    </rPh>
    <rPh sb="13" eb="15">
      <t>クミアイ</t>
    </rPh>
    <phoneticPr fontId="2"/>
  </si>
  <si>
    <t>松茂町ほか二町競艇事業組合</t>
    <rPh sb="0" eb="3">
      <t>マツシゲチョウ</t>
    </rPh>
    <rPh sb="5" eb="7">
      <t>ニチョウ</t>
    </rPh>
    <rPh sb="7" eb="9">
      <t>キョウテイ</t>
    </rPh>
    <rPh sb="9" eb="11">
      <t>ジギョウ</t>
    </rPh>
    <rPh sb="11" eb="13">
      <t>クミアイ</t>
    </rPh>
    <phoneticPr fontId="2"/>
  </si>
  <si>
    <t>○</t>
    <phoneticPr fontId="2"/>
  </si>
  <si>
    <t>板野町土地開発公社</t>
    <rPh sb="0" eb="3">
      <t>イタノチョウ</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</si>
  <si>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</si>
  <si>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</si>
  <si>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</si>
  <si>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</si>
  <si>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</si>
  <si>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</si>
  <si>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</si>
  <si>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</si>
  <si>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</si>
  <si>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</si>
  <si>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</si>
  <si>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実質公債費比率は類似団体と比較して高いものの、地方債残高等の将来負担見込額の減少により、将来負担比率はマイナスとなっている。
　今後、大規模事業に係る町債償還額の増加や、事業費補正による公債費の基準財政需要額への算入見直しなどにより比率の上昇が予想されることから、事業の選択による適量・適切な実施を心がけ、起債に大きく頼らない財政運営に努める。
</t>
    <rPh sb="24" eb="27">
      <t>チホウサイ</t>
    </rPh>
    <rPh sb="65" eb="67">
      <t>コンゴ</t>
    </rPh>
    <rPh sb="68" eb="71">
      <t>ダイキボ</t>
    </rPh>
    <rPh sb="71" eb="7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</si>
</sst>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35563</c:v>
                </c:pt>
                <c:pt idx="1">
                  <c:v>56437</c:v>
                </c:pt>
                <c:pt idx="2">
                  <c:v>46557</c:v>
                </c:pt>
                <c:pt idx="3">
                  <c:v>73427</c:v>
                </c:pt>
                <c:pt idx="4">
                  <c:v>41804</c:v>
                </c:pt>
              </c:numCache>
            </c:numRef>
          </c:val>
          <c:smooth val="0"/>
        </c:ser>
        <c:dLbls>
          <c:showLegendKey val="0"/>
          <c:showVal val="0"/>
          <c:showCatName val="0"/>
          <c:showSerName val="0"/>
          <c:showPercent val="0"/>
          <c:showBubbleSize val="0"/>
        </c:dLbls>
        <c:marker val="1"/>
        <c:smooth val="0"/>
        <c:axId val="230317760"/>
        <c:axId val="155776568"/>
      </c:lineChart>
      <c:catAx>
        <c:axId val="230317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776568"/>
        <c:crosses val="autoZero"/>
        <c:auto val="1"/>
        <c:lblAlgn val="ctr"/>
        <c:lblOffset val="100"/>
        <c:tickLblSkip val="1"/>
        <c:tickMarkSkip val="1"/>
        <c:noMultiLvlLbl val="0"/>
      </c:catAx>
      <c:valAx>
        <c:axId val="1557765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317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10.47</c:v>
                </c:pt>
                <c:pt idx="1">
                  <c:v>10.71</c:v>
                </c:pt>
                <c:pt idx="2">
                  <c:v>9.74</c:v>
                </c:pt>
                <c:pt idx="3">
                  <c:v>10.88</c:v>
                </c:pt>
                <c:pt idx="4">
                  <c:v>4.59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14.11</c:v>
                </c:pt>
                <c:pt idx="1">
                  <c:v>16.100000000000001</c:v>
                </c:pt>
                <c:pt idx="2">
                  <c:v>15.75</c:v>
                </c:pt>
                <c:pt idx="3">
                  <c:v>18.899999999999999</c:v>
                </c:pt>
                <c:pt idx="4">
                  <c:v>17.82</c:v>
                </c:pt>
              </c:numCache>
            </c:numRef>
          </c:val>
        </c:ser>
        <c:dLbls>
          <c:showLegendKey val="0"/>
          <c:showVal val="0"/>
          <c:showCatName val="0"/>
          <c:showSerName val="0"/>
          <c:showPercent val="0"/>
          <c:showBubbleSize val="0"/>
        </c:dLbls>
        <c:gapWidth val="250"/>
        <c:overlap val="100"/>
        <c:axId val="232039448"/>
        <c:axId val="237631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4.12</c:v>
                </c:pt>
                <c:pt idx="1">
                  <c:v>1.86</c:v>
                </c:pt>
                <c:pt idx="2">
                  <c:v>-0.72</c:v>
                </c:pt>
                <c:pt idx="3">
                  <c:v>4.04</c:v>
                </c:pt>
                <c:pt idx="4">
                  <c:v>-6.42</c:v>
                </c:pt>
              </c:numCache>
            </c:numRef>
          </c:val>
          <c:smooth val="0"/>
        </c:ser>
        <c:dLbls>
          <c:showLegendKey val="0"/>
          <c:showVal val="0"/>
          <c:showCatName val="0"/>
          <c:showSerName val="0"/>
          <c:showPercent val="0"/>
          <c:showBubbleSize val="0"/>
        </c:dLbls>
        <c:marker val="1"/>
        <c:smooth val="0"/>
        <c:axId val="232039448"/>
        <c:axId val="237631512"/>
      </c:lineChart>
      <c:catAx>
        <c:axId val="232039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631512"/>
        <c:crosses val="autoZero"/>
        <c:auto val="1"/>
        <c:lblAlgn val="ctr"/>
        <c:lblOffset val="100"/>
        <c:tickLblSkip val="1"/>
        <c:tickMarkSkip val="1"/>
        <c:noMultiLvlLbl val="0"/>
      </c:catAx>
      <c:valAx>
        <c:axId val="237631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039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板野町奨学金貸与事業特別会計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板野町後期高齢者医療特別会計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0.36</c:v>
                </c:pt>
                <c:pt idx="2">
                  <c:v>#N/A</c:v>
                </c:pt>
                <c:pt idx="3">
                  <c:v>0.05</c:v>
                </c:pt>
                <c:pt idx="4">
                  <c:v>#N/A</c:v>
                </c:pt>
                <c:pt idx="5">
                  <c:v>0.31</c:v>
                </c:pt>
                <c:pt idx="6">
                  <c:v>#N/A</c:v>
                </c:pt>
                <c:pt idx="7">
                  <c:v>0</c:v>
                </c:pt>
                <c:pt idx="8">
                  <c:v>#N/A</c:v>
                </c:pt>
                <c:pt idx="9">
                  <c:v>0</c:v>
                </c:pt>
              </c:numCache>
            </c:numRef>
          </c:val>
        </c:ser>
        <c:ser>
          <c:idx val="4"/>
          <c:order val="4"/>
          <c:tx>
            <c:strRef>
              <c:f>データシート!$A$31</c:f>
              <c:strCache>
                <c:ptCount val="1"/>
                <c:pt idx="0">
                  <c:v>板野町住宅新築資金等貸付事業特別会計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0.03</c:v>
                </c:pt>
                <c:pt idx="8">
                  <c:v>#N/A</c:v>
                </c:pt>
                <c:pt idx="9">
                  <c:v>0.02</c:v>
                </c:pt>
              </c:numCache>
            </c:numRef>
          </c:val>
        </c:ser>
        <c:ser>
          <c:idx val="5"/>
          <c:order val="5"/>
          <c:tx>
            <c:strRef>
              <c:f>データシート!$A$32</c:f>
              <c:strCache>
                <c:ptCount val="1"/>
                <c:pt idx="0">
                  <c:v>板野町介護保険（介護サービス事業）特別会計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0.11</c:v>
                </c:pt>
                <c:pt idx="4">
                  <c:v>#N/A</c:v>
                </c:pt>
                <c:pt idx="5">
                  <c:v>0.14000000000000001</c:v>
                </c:pt>
                <c:pt idx="6">
                  <c:v>#N/A</c:v>
                </c:pt>
                <c:pt idx="7">
                  <c:v>0.2</c:v>
                </c:pt>
                <c:pt idx="8">
                  <c:v>#N/A</c:v>
                </c:pt>
                <c:pt idx="9">
                  <c:v>0.23</c:v>
                </c:pt>
              </c:numCache>
            </c:numRef>
          </c:val>
        </c:ser>
        <c:ser>
          <c:idx val="6"/>
          <c:order val="6"/>
          <c:tx>
            <c:strRef>
              <c:f>データシート!$A$33</c:f>
              <c:strCache>
                <c:ptCount val="1"/>
                <c:pt idx="0">
                  <c:v>板野町介護保険（保険事業）特別会計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0.63</c:v>
                </c:pt>
                <c:pt idx="2">
                  <c:v>#N/A</c:v>
                </c:pt>
                <c:pt idx="3">
                  <c:v>0.81</c:v>
                </c:pt>
                <c:pt idx="4">
                  <c:v>#N/A</c:v>
                </c:pt>
                <c:pt idx="5">
                  <c:v>0.13</c:v>
                </c:pt>
                <c:pt idx="6">
                  <c:v>#N/A</c:v>
                </c:pt>
                <c:pt idx="7">
                  <c:v>0.67</c:v>
                </c:pt>
                <c:pt idx="8">
                  <c:v>#N/A</c:v>
                </c:pt>
                <c:pt idx="9">
                  <c:v>1.58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10.45</c:v>
                </c:pt>
                <c:pt idx="2">
                  <c:v>#N/A</c:v>
                </c:pt>
                <c:pt idx="3">
                  <c:v>10.67</c:v>
                </c:pt>
                <c:pt idx="4">
                  <c:v>#N/A</c:v>
                </c:pt>
                <c:pt idx="5">
                  <c:v>9.6999999999999993</c:v>
                </c:pt>
                <c:pt idx="6">
                  <c:v>#N/A</c:v>
                </c:pt>
                <c:pt idx="7">
                  <c:v>10.84</c:v>
                </c:pt>
                <c:pt idx="8">
                  <c:v>#N/A</c:v>
                </c:pt>
                <c:pt idx="9">
                  <c:v>4.57</c:v>
                </c:pt>
              </c:numCache>
            </c:numRef>
          </c:val>
        </c:ser>
        <c:ser>
          <c:idx val="8"/>
          <c:order val="8"/>
          <c:tx>
            <c:strRef>
              <c:f>データシート!$A$35</c:f>
              <c:strCache>
                <c:ptCount val="1"/>
                <c:pt idx="0">
                  <c:v>板野町水道事業会計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11.68</c:v>
                </c:pt>
                <c:pt idx="2">
                  <c:v>#N/A</c:v>
                </c:pt>
                <c:pt idx="3">
                  <c:v>12.32</c:v>
                </c:pt>
                <c:pt idx="4">
                  <c:v>#N/A</c:v>
                </c:pt>
                <c:pt idx="5">
                  <c:v>12.58</c:v>
                </c:pt>
                <c:pt idx="6">
                  <c:v>#N/A</c:v>
                </c:pt>
                <c:pt idx="7">
                  <c:v>12.32</c:v>
                </c:pt>
                <c:pt idx="8">
                  <c:v>#N/A</c:v>
                </c:pt>
                <c:pt idx="9">
                  <c:v>12.23</c:v>
                </c:pt>
              </c:numCache>
            </c:numRef>
          </c:val>
        </c:ser>
        <c:ser>
          <c:idx val="9"/>
          <c:order val="9"/>
          <c:tx>
            <c:strRef>
              <c:f>データシート!$A$36</c:f>
              <c:strCache>
                <c:ptCount val="1"/>
                <c:pt idx="0">
                  <c:v>板野町特別会計国民健康保険</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0.84</c:v>
                </c:pt>
                <c:pt idx="1">
                  <c:v>#N/A</c:v>
                </c:pt>
                <c:pt idx="2">
                  <c:v>1</c:v>
                </c:pt>
                <c:pt idx="3">
                  <c:v>#N/A</c:v>
                </c:pt>
                <c:pt idx="4">
                  <c:v>0.33</c:v>
                </c:pt>
                <c:pt idx="5">
                  <c:v>#N/A</c:v>
                </c:pt>
                <c:pt idx="6">
                  <c:v>#N/A</c:v>
                </c:pt>
                <c:pt idx="7">
                  <c:v>0.81</c:v>
                </c:pt>
                <c:pt idx="8">
                  <c:v>0.57999999999999996</c:v>
                </c:pt>
                <c:pt idx="9">
                  <c:v>#N/A</c:v>
                </c:pt>
              </c:numCache>
            </c:numRef>
          </c:val>
        </c:ser>
        <c:dLbls>
          <c:showLegendKey val="0"/>
          <c:showVal val="0"/>
          <c:showCatName val="0"/>
          <c:showSerName val="0"/>
          <c:showPercent val="0"/>
          <c:showBubbleSize val="0"/>
        </c:dLbls>
        <c:gapWidth val="150"/>
        <c:overlap val="100"/>
        <c:axId val="155504152"/>
        <c:axId val="236621040"/>
      </c:barChart>
      <c:catAx>
        <c:axId val="15550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621040"/>
        <c:crosses val="autoZero"/>
        <c:auto val="1"/>
        <c:lblAlgn val="ctr"/>
        <c:lblOffset val="100"/>
        <c:tickLblSkip val="1"/>
        <c:tickMarkSkip val="1"/>
        <c:noMultiLvlLbl val="0"/>
      </c:catAx>
      <c:valAx>
        <c:axId val="23662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504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428</c:v>
                </c:pt>
                <c:pt idx="5">
                  <c:v>424</c:v>
                </c:pt>
                <c:pt idx="8">
                  <c:v>436</c:v>
                </c:pt>
                <c:pt idx="11">
                  <c:v>450</c:v>
                </c:pt>
                <c:pt idx="14">
                  <c:v>455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c:v>
                </c:pt>
                <c:pt idx="3">
                  <c:v>15</c:v>
                </c:pt>
                <c:pt idx="6">
                  <c:v>10</c:v>
                </c:pt>
                <c:pt idx="9">
                  <c:v>12</c:v>
                </c:pt>
                <c:pt idx="12">
                  <c:v>58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79</c:v>
                </c:pt>
                <c:pt idx="3">
                  <c:v>85</c:v>
                </c:pt>
                <c:pt idx="6">
                  <c:v>85</c:v>
                </c:pt>
                <c:pt idx="9">
                  <c:v>85</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77</c:v>
                </c:pt>
                <c:pt idx="3">
                  <c:v>93</c:v>
                </c:pt>
                <c:pt idx="6">
                  <c:v>107</c:v>
                </c:pt>
                <c:pt idx="9">
                  <c:v>111</c:v>
                </c:pt>
                <c:pt idx="12">
                  <c:v>115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638</c:v>
                </c:pt>
                <c:pt idx="3">
                  <c:v>637</c:v>
                </c:pt>
                <c:pt idx="6">
                  <c:v>610</c:v>
                </c:pt>
                <c:pt idx="9">
                  <c:v>577</c:v>
                </c:pt>
                <c:pt idx="12">
                  <c:v>564</c:v>
                </c:pt>
              </c:numCache>
            </c:numRef>
          </c:val>
        </c:ser>
        <c:dLbls>
          <c:showLegendKey val="0"/>
          <c:showVal val="0"/>
          <c:showCatName val="0"/>
          <c:showSerName val="0"/>
          <c:showPercent val="0"/>
          <c:showBubbleSize val="0"/>
        </c:dLbls>
        <c:gapWidth val="100"/>
        <c:overlap val="100"/>
        <c:axId val="155765400"/>
        <c:axId val="155707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386</c:v>
                </c:pt>
                <c:pt idx="2">
                  <c:v>#N/A</c:v>
                </c:pt>
                <c:pt idx="3">
                  <c:v>#N/A</c:v>
                </c:pt>
                <c:pt idx="4">
                  <c:v>406</c:v>
                </c:pt>
                <c:pt idx="5">
                  <c:v>#N/A</c:v>
                </c:pt>
                <c:pt idx="6">
                  <c:v>#N/A</c:v>
                </c:pt>
                <c:pt idx="7">
                  <c:v>376</c:v>
                </c:pt>
                <c:pt idx="8">
                  <c:v>#N/A</c:v>
                </c:pt>
                <c:pt idx="9">
                  <c:v>#N/A</c:v>
                </c:pt>
                <c:pt idx="10">
                  <c:v>335</c:v>
                </c:pt>
                <c:pt idx="11">
                  <c:v>#N/A</c:v>
                </c:pt>
                <c:pt idx="12">
                  <c:v>#N/A</c:v>
                </c:pt>
                <c:pt idx="13">
                  <c:v>367</c:v>
                </c:pt>
                <c:pt idx="14">
                  <c:v>#N/A</c:v>
                </c:pt>
              </c:numCache>
            </c:numRef>
          </c:val>
          <c:smooth val="0"/>
        </c:ser>
        <c:dLbls>
          <c:showLegendKey val="0"/>
          <c:showVal val="0"/>
          <c:showCatName val="0"/>
          <c:showSerName val="0"/>
          <c:showPercent val="0"/>
          <c:showBubbleSize val="0"/>
        </c:dLbls>
        <c:marker val="1"/>
        <c:smooth val="0"/>
        <c:axId val="155765400"/>
        <c:axId val="155707216"/>
      </c:lineChart>
      <c:catAx>
        <c:axId val="155765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707216"/>
        <c:crosses val="autoZero"/>
        <c:auto val="1"/>
        <c:lblAlgn val="ctr"/>
        <c:lblOffset val="100"/>
        <c:tickLblSkip val="1"/>
        <c:tickMarkSkip val="1"/>
        <c:noMultiLvlLbl val="0"/>
      </c:catAx>
      <c:valAx>
        <c:axId val="15570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765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4260</c:v>
                </c:pt>
                <c:pt idx="5">
                  <c:v>4265</c:v>
                </c:pt>
                <c:pt idx="8">
                  <c:v>4491</c:v>
                </c:pt>
                <c:pt idx="11">
                  <c:v>4591</c:v>
                </c:pt>
                <c:pt idx="14">
                  <c:v>4384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103</c:v>
                </c:pt>
                <c:pt idx="5">
                  <c:v>127</c:v>
                </c:pt>
                <c:pt idx="8">
                  <c:v>134</c:v>
                </c:pt>
                <c:pt idx="11">
                  <c:v>129</c:v>
                </c:pt>
                <c:pt idx="14">
                  <c:v>109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3469</c:v>
                </c:pt>
                <c:pt idx="5">
                  <c:v>3750</c:v>
                </c:pt>
                <c:pt idx="8">
                  <c:v>3632</c:v>
                </c:pt>
                <c:pt idx="11">
                  <c:v>3613</c:v>
                </c:pt>
                <c:pt idx="14">
                  <c:v>3691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786</c:v>
                </c:pt>
                <c:pt idx="3">
                  <c:v>783</c:v>
                </c:pt>
                <c:pt idx="6">
                  <c:v>753</c:v>
                </c:pt>
                <c:pt idx="9">
                  <c:v>695</c:v>
                </c:pt>
                <c:pt idx="12">
                  <c:v>570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625</c:v>
                </c:pt>
                <c:pt idx="3">
                  <c:v>554</c:v>
                </c:pt>
                <c:pt idx="6">
                  <c:v>478</c:v>
                </c:pt>
                <c:pt idx="9">
                  <c:v>404</c:v>
                </c:pt>
                <c:pt idx="12">
                  <c:v>324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1345</c:v>
                </c:pt>
                <c:pt idx="3">
                  <c:v>1219</c:v>
                </c:pt>
                <c:pt idx="6">
                  <c:v>1389</c:v>
                </c:pt>
                <c:pt idx="9">
                  <c:v>2010</c:v>
                </c:pt>
                <c:pt idx="12">
                  <c:v>2024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c:v>
                </c:pt>
                <c:pt idx="3">
                  <c:v>5</c:v>
                </c:pt>
                <c:pt idx="6">
                  <c:v>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4673</c:v>
                </c:pt>
                <c:pt idx="3">
                  <c:v>4800</c:v>
                </c:pt>
                <c:pt idx="6">
                  <c:v>4551</c:v>
                </c:pt>
                <c:pt idx="9">
                  <c:v>4531</c:v>
                </c:pt>
                <c:pt idx="12">
                  <c:v>4332</c:v>
                </c:pt>
              </c:numCache>
            </c:numRef>
          </c:val>
        </c:ser>
        <c:dLbls>
          <c:showLegendKey val="0"/>
          <c:showVal val="0"/>
          <c:showCatName val="0"/>
          <c:showSerName val="0"/>
          <c:showPercent val="0"/>
          <c:showBubbleSize val="0"/>
        </c:dLbls>
        <c:gapWidth val="100"/>
        <c:overlap val="100"/>
        <c:axId val="236620152"/>
        <c:axId val="234834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6620152"/>
        <c:axId val="234834576"/>
      </c:lineChart>
      <c:catAx>
        <c:axId val="23662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4834576"/>
        <c:crosses val="autoZero"/>
        <c:auto val="1"/>
        <c:lblAlgn val="ctr"/>
        <c:lblOffset val="100"/>
        <c:tickLblSkip val="1"/>
        <c:tickMarkSkip val="1"/>
        <c:noMultiLvlLbl val="0"/>
      </c:catAx>
      <c:valAx>
        <c:axId val="23483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62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{49901BC1-C862-4713-8EF1-D35AEA37D8F0}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{5DBA06AD-F6C9-4148-8FBD-DAF9F9CB276D}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{7272DB2A-5C81-40F2-9114-AE16E46FA7CE}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{E8418657-7EB4-4F12-AD40-201ED3095FF1}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{86F93150-5D2D-4818-B36B-F13393522331}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{9071D888-F7AC-43CC-A316-20E743B35645}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{7E077C74-2962-42EB-9FD8-02D12C249F5B}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{2A16EFF8-72B3-423E-91A4-AD38CD3FBB73}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{00DA29E2-A3F4-4D8A-9D42-6C9F746C9085}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{665B3973-FF6E-4D4E-B08B-69C42C7A613E}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8386736"/>
        <c:axId val="236128696"/>
      </c:scatterChart>
      <c:valAx>
        <c:axId val="2383867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128696"/>
        <c:crosses val="autoZero"/>
        <c:crossBetween val="midCat"/>
      </c:valAx>
      <c:valAx>
        <c:axId val="2361286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386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{4B778056-5F35-4AD8-9A94-A190442582AF}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{5CDCAF46-2ACD-4380-A4AF-2227627B35E0}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{C71DE1C6-07B1-470D-A4B2-552D99FA90A3}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{8A8BD39C-7C11-4A44-9DBD-290D01E281AB}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{AD5B61FA-D685-4AA2-A029-FD854612048E}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12.7</c:v>
                </c:pt>
                <c:pt idx="2">
                  <c:v>12.4</c:v>
                </c:pt>
                <c:pt idx="3">
                  <c:v>11.9</c:v>
                </c:pt>
                <c:pt idx="4">
                  <c:v>11.3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{0B302EC3-B27E-47FB-96D2-348DF02D483B}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{E9B1E6C6-3FDE-4577-94D4-52965EB2E9A5}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{514A018B-FD3A-44EB-84A6-70788AB5C409}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{7C992890-FD2C-44C8-B2D9-3DFE3584CE39}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{24AB5B16-1C6B-4889-86BC-E62E7852A099}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234800800"/>
        <c:axId val="234801192"/>
      </c:scatterChart>
      <c:valAx>
        <c:axId val="234800800"/>
        <c:scaling>
          <c:orientation val="minMax"/>
          <c:max val="11.9"/>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801192"/>
        <c:crosses val="autoZero"/>
        <c:crossBetween val="midCat"/>
      </c:valAx>
      <c:valAx>
        <c:axId val="234801192"/>
        <c:scaling>
          <c:orientation val="minMax"/>
          <c:max val="4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4800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過去の大型事業に係る起債の償還完了などにより、元利償還金は減少したが、「債務負担行為に基づく支出額」が学校給食センター調理等委託業務等により、４６百万円の増加となった。　</a:t>
          </a:r>
          <a:endParaRPr lang="ja-JP" altLang="ja-JP" sz="1400">
            <a:effectLst/>
          </a:endParaRPr>
        </a:p>
        <a:p>
          <a:r>
            <a:rPr kumimoji="1" lang="ja-JP" altLang="ja-JP" sz="1400">
              <a:solidFill>
                <a:schemeClr val="dk1"/>
              </a:solidFill>
              <a:effectLst/>
              <a:latin typeface="+mn-lt"/>
              <a:ea typeface="+mn-ea"/>
              <a:cs typeface="+mn-cs"/>
            </a:rPr>
            <a:t>　今後、学校給食センター建設事業に係る起債の償還が始まり、元利償還金の増加に伴い比率の上昇が懸念されるため、今以上に厳しく起債事業の峻別・抑制を行い、健全な財政運営に努める。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将来負担額については、過去の大型事業に係る起債の償還完了などにより「一般会計等に係る地方債の現在高」が１９９百万円の減少となった。</a:t>
          </a:r>
          <a:endParaRPr lang="ja-JP" altLang="ja-JP" sz="1400">
            <a:effectLst/>
          </a:endParaRPr>
        </a:p>
        <a:p>
          <a:r>
            <a:rPr kumimoji="1" lang="ja-JP" altLang="ja-JP" sz="1400">
              <a:solidFill>
                <a:schemeClr val="dk1"/>
              </a:solidFill>
              <a:effectLst/>
              <a:latin typeface="+mn-lt"/>
              <a:ea typeface="+mn-ea"/>
              <a:cs typeface="+mn-cs"/>
            </a:rPr>
            <a:t>　充当可能財源等について、基準財政需要額算入見込額が２０７百万円の減少となったが、今年度も将来負担額が充当可能財源等を下回り、将来負担比率の分子がマイナスとなったため、将来負担比率が「－」となった。</a:t>
          </a:r>
          <a:endParaRPr lang="ja-JP" altLang="ja-JP" sz="1400">
            <a:effectLst/>
          </a:endParaRPr>
        </a:p>
        <a:p>
          <a:r>
            <a:rPr kumimoji="1" lang="ja-JP" altLang="ja-JP" sz="1400">
              <a:solidFill>
                <a:schemeClr val="dk1"/>
              </a:solidFill>
              <a:effectLst/>
              <a:latin typeface="+mn-lt"/>
              <a:ea typeface="+mn-ea"/>
              <a:cs typeface="+mn-cs"/>
            </a:rPr>
            <a:t>　今後は、地方創生事業に係る地方債の現在高や、下水道事業特別会計への繰出金増加に伴う公営企業債等繰入見込額の増加が見込まれることから、将来負担比率がプラスに転じることのないよう、新規事業の実施に当たっては総点検を図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13,518
36.22
6,234,059
6,033,073
167,765
3,653,977
4,331,657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13,518
36.22
6,234,059
6,033,073
167,765
3,653,977
4,331,657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13,518
36.22
6,234,059
6,033,073
167,765
3,653,977
4,331,657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13,518
36.22
6,234,059
6,033,073
167,765
3,653,977
4,331,657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町内大手事業所の増収により、前年度数値から０．０２ポイントとわずかに上昇したが、一時的なものであり、今後更なる上昇は見込めず、財政力の脆弱な状況は依然として続いている。</a:t>
          </a:r>
          <a:endParaRPr lang="ja-JP" altLang="ja-JP" sz="1300">
            <a:effectLst/>
          </a:endParaRPr>
        </a:p>
        <a:p>
          <a:r>
            <a:rPr kumimoji="1" lang="ja-JP" altLang="ja-JP" sz="1300">
              <a:solidFill>
                <a:schemeClr val="dk1"/>
              </a:solidFill>
              <a:effectLst/>
              <a:latin typeface="+mn-lt"/>
              <a:ea typeface="+mn-ea"/>
              <a:cs typeface="+mn-cs"/>
            </a:rPr>
            <a:t>　引き続き、緊急に必要な事業の峻別による投資的経費の抑制等、歳出の徹底的な見直しを実施するとともに、町税や住宅使用料等の滞納解消を図るなど、徴収強化に取り組み、財政基盤の強化に努める。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82852</xdr:rowOff>
    </xdr:to>
    <xdr:cxnSp macro="">
      <xdr:nvCxnSpPr>
        <xdr:cNvPr id="69" name="直線コネクタ 68"/>
        <xdr:cNvCxnSpPr/>
      </xdr:nvCxnSpPr>
      <xdr:spPr>
        <a:xfrm flipV="1">
          <a:off x="4114800" y="72607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38601</xdr:rowOff>
    </xdr:from>
    <xdr:ext cx="762000" cy="259045"/>
    <xdr:sp macro="" textlink="">
      <xdr:nvSpPr>
        <xdr:cNvPr id="70"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82852</xdr:rowOff>
    </xdr:from>
    <xdr:to>
      <xdr:col>6</xdr:col>
      <xdr:colOff>0</xdr:colOff>
      <xdr:row>42</xdr:row>
      <xdr:rowOff>94343</xdr:rowOff>
    </xdr:to>
    <xdr:cxnSp macro="">
      <xdr:nvCxnSpPr>
        <xdr:cNvPr id="72" name="直線コネクタ 71"/>
        <xdr:cNvCxnSpPr/>
      </xdr:nvCxnSpPr>
      <xdr:spPr>
        <a:xfrm flipV="1">
          <a:off x="3225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105833</xdr:rowOff>
    </xdr:to>
    <xdr:cxnSp macro="">
      <xdr:nvCxnSpPr>
        <xdr:cNvPr id="75" name="直線コネクタ 74"/>
        <xdr:cNvCxnSpPr/>
      </xdr:nvCxnSpPr>
      <xdr:spPr>
        <a:xfrm flipV="1">
          <a:off x="2336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82852</xdr:rowOff>
    </xdr:from>
    <xdr:to>
      <xdr:col>3</xdr:col>
      <xdr:colOff>279400</xdr:colOff>
      <xdr:row>42</xdr:row>
      <xdr:rowOff>105833</xdr:rowOff>
    </xdr:to>
    <xdr:cxnSp macro="">
      <xdr:nvCxnSpPr>
        <xdr:cNvPr id="78" name="直線コネクタ 77"/>
        <xdr:cNvCxnSpPr/>
      </xdr:nvCxnSpPr>
      <xdr:spPr>
        <a:xfrm>
          <a:off x="1447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89"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32052</xdr:rowOff>
    </xdr:from>
    <xdr:to>
      <xdr:col>6</xdr:col>
      <xdr:colOff>50800</xdr:colOff>
      <xdr:row>42</xdr:row>
      <xdr:rowOff>133652</xdr:rowOff>
    </xdr:to>
    <xdr:sp macro="" textlink="">
      <xdr:nvSpPr>
        <xdr:cNvPr id="90" name="円/楕円 89"/>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143829</xdr:rowOff>
    </xdr:from>
    <xdr:ext cx="736600" cy="259045"/>
    <xdr:sp macro="" textlink="">
      <xdr:nvSpPr>
        <xdr:cNvPr id="91" name="テキスト ボックス 90"/>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2" name="円/楕円 91"/>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93" name="テキスト ボックス 92"/>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4" name="円/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96" name="円/楕円 95"/>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143829</xdr:rowOff>
    </xdr:from>
    <xdr:ext cx="762000" cy="259045"/>
    <xdr:sp macro="" textlink="">
      <xdr:nvSpPr>
        <xdr:cNvPr id="97" name="テキスト ボックス 96"/>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町税及び地方交付税が大きく減少し、歳出面でも消防やごみ処理に係る一部事務組合負担金や、下水道や介護保険事業などの特別会計への繰出金の増加、さらに給食センターの運営費の増加もあったため、６．２ポイントと大幅に悪化した。</a:t>
          </a:r>
          <a:endParaRPr lang="ja-JP" altLang="ja-JP" sz="1300">
            <a:effectLst/>
          </a:endParaRPr>
        </a:p>
        <a:p>
          <a:r>
            <a:rPr kumimoji="1" lang="ja-JP" altLang="ja-JP" sz="1300">
              <a:solidFill>
                <a:schemeClr val="dk1"/>
              </a:solidFill>
              <a:effectLst/>
              <a:latin typeface="+mn-lt"/>
              <a:ea typeface="+mn-ea"/>
              <a:cs typeface="+mn-cs"/>
            </a:rPr>
            <a:t>　今後引き続き、町税や住宅使用料等の収納体制を強化し、徴収率の向上を図ることで財源確保に努めるとともに、企業誘致も積極的に行い、町民の雇用拡大とともに、財源の強化を図っていく。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128778</xdr:rowOff>
    </xdr:from>
    <xdr:to>
      <xdr:col>7</xdr:col>
      <xdr:colOff>152400</xdr:colOff>
      <xdr:row>65</xdr:row>
      <xdr:rowOff>85090</xdr:rowOff>
    </xdr:to>
    <xdr:cxnSp macro="">
      <xdr:nvCxnSpPr>
        <xdr:cNvPr id="130" name="直線コネクタ 129"/>
        <xdr:cNvCxnSpPr/>
      </xdr:nvCxnSpPr>
      <xdr:spPr>
        <a:xfrm>
          <a:off x="4114800" y="10930128"/>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128778</xdr:rowOff>
    </xdr:from>
    <xdr:to>
      <xdr:col>6</xdr:col>
      <xdr:colOff>0</xdr:colOff>
      <xdr:row>65</xdr:row>
      <xdr:rowOff>32004</xdr:rowOff>
    </xdr:to>
    <xdr:cxnSp macro="">
      <xdr:nvCxnSpPr>
        <xdr:cNvPr id="133" name="直線コネクタ 132"/>
        <xdr:cNvCxnSpPr/>
      </xdr:nvCxnSpPr>
      <xdr:spPr>
        <a:xfrm flipV="1">
          <a:off x="3225800" y="10930128"/>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65</xdr:row>
      <xdr:rowOff>32004</xdr:rowOff>
    </xdr:to>
    <xdr:cxnSp macro="">
      <xdr:nvCxnSpPr>
        <xdr:cNvPr id="136" name="直線コネクタ 135"/>
        <xdr:cNvCxnSpPr/>
      </xdr:nvCxnSpPr>
      <xdr:spPr>
        <a:xfrm>
          <a:off x="2336800" y="1098804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157734</xdr:rowOff>
    </xdr:from>
    <xdr:to>
      <xdr:col>3</xdr:col>
      <xdr:colOff>279400</xdr:colOff>
      <xdr:row>64</xdr:row>
      <xdr:rowOff>15240</xdr:rowOff>
    </xdr:to>
    <xdr:cxnSp macro="">
      <xdr:nvCxnSpPr>
        <xdr:cNvPr id="139" name="直線コネクタ 138"/>
        <xdr:cNvCxnSpPr/>
      </xdr:nvCxnSpPr>
      <xdr:spPr>
        <a:xfrm>
          <a:off x="1447800" y="109590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49" name="円/楕円 148"/>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6367</xdr:rowOff>
    </xdr:from>
    <xdr:ext cx="762000" cy="259045"/>
    <xdr:sp macro="" textlink="">
      <xdr:nvSpPr>
        <xdr:cNvPr id="150"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77978</xdr:rowOff>
    </xdr:from>
    <xdr:to>
      <xdr:col>6</xdr:col>
      <xdr:colOff>50800</xdr:colOff>
      <xdr:row>64</xdr:row>
      <xdr:rowOff>8128</xdr:rowOff>
    </xdr:to>
    <xdr:sp macro="" textlink="">
      <xdr:nvSpPr>
        <xdr:cNvPr id="151" name="円/楕円 150"/>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164355</xdr:rowOff>
    </xdr:from>
    <xdr:ext cx="736600" cy="259045"/>
    <xdr:sp macro="" textlink="">
      <xdr:nvSpPr>
        <xdr:cNvPr id="152" name="テキスト ボックス 151"/>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152654</xdr:rowOff>
    </xdr:from>
    <xdr:to>
      <xdr:col>4</xdr:col>
      <xdr:colOff>533400</xdr:colOff>
      <xdr:row>65</xdr:row>
      <xdr:rowOff>82804</xdr:rowOff>
    </xdr:to>
    <xdr:sp macro="" textlink="">
      <xdr:nvSpPr>
        <xdr:cNvPr id="153" name="円/楕円 152"/>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67581</xdr:rowOff>
    </xdr:from>
    <xdr:ext cx="762000" cy="259045"/>
    <xdr:sp macro="" textlink="">
      <xdr:nvSpPr>
        <xdr:cNvPr id="154" name="テキスト ボックス 153"/>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5" name="円/楕円 154"/>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6" name="テキスト ボックス 155"/>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106934</xdr:rowOff>
    </xdr:from>
    <xdr:to>
      <xdr:col>2</xdr:col>
      <xdr:colOff>127000</xdr:colOff>
      <xdr:row>64</xdr:row>
      <xdr:rowOff>37084</xdr:rowOff>
    </xdr:to>
    <xdr:sp macro="" textlink="">
      <xdr:nvSpPr>
        <xdr:cNvPr id="157" name="円/楕円 156"/>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21861</xdr:rowOff>
    </xdr:from>
    <xdr:ext cx="762000" cy="259045"/>
    <xdr:sp macro="" textlink="">
      <xdr:nvSpPr>
        <xdr:cNvPr id="158" name="テキスト ボックス 157"/>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[136,829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前年度から約９千円増加し、類似団体平均値との差は約２８千円に縮小した。</a:t>
          </a:r>
          <a:endParaRPr lang="ja-JP" altLang="ja-JP" sz="1300">
            <a:effectLst/>
          </a:endParaRPr>
        </a:p>
        <a:p>
          <a:r>
            <a:rPr kumimoji="1" lang="ja-JP" altLang="ja-JP" sz="1300">
              <a:solidFill>
                <a:schemeClr val="dk1"/>
              </a:solidFill>
              <a:effectLst/>
              <a:latin typeface="+mn-lt"/>
              <a:ea typeface="+mn-ea"/>
              <a:cs typeface="+mn-cs"/>
            </a:rPr>
            <a:t>　類似団体平均値を下回る要因としては、ごみ処理業務や消防業務等を一部事務組合で行っていることが挙げられ、一部事務組合への負担金のうち人件費や物件費等に係る経費を計上した場合、人口一人当たりの金額は大幅に増加することになる。</a:t>
          </a:r>
          <a:endParaRPr lang="ja-JP" altLang="ja-JP" sz="1300">
            <a:effectLst/>
          </a:endParaRPr>
        </a:p>
        <a:p>
          <a:r>
            <a:rPr kumimoji="1" lang="ja-JP" altLang="ja-JP" sz="1300">
              <a:solidFill>
                <a:schemeClr val="dk1"/>
              </a:solidFill>
              <a:effectLst/>
              <a:latin typeface="+mn-lt"/>
              <a:ea typeface="+mn-ea"/>
              <a:cs typeface="+mn-cs"/>
            </a:rPr>
            <a:t>　また、職員数削減に伴う臨時職員も増加傾向にあり、今後はこれらを含めた経費について抑制を図る必要がある。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124454</xdr:rowOff>
    </xdr:from>
    <xdr:to>
      <xdr:col>7</xdr:col>
      <xdr:colOff>152400</xdr:colOff>
      <xdr:row>81</xdr:row>
      <xdr:rowOff>171386</xdr:rowOff>
    </xdr:to>
    <xdr:cxnSp macro="">
      <xdr:nvCxnSpPr>
        <xdr:cNvPr id="191" name="直線コネクタ 190"/>
        <xdr:cNvCxnSpPr/>
      </xdr:nvCxnSpPr>
      <xdr:spPr>
        <a:xfrm>
          <a:off x="4114800" y="14011904"/>
          <a:ext cx="838200" cy="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80933</xdr:rowOff>
    </xdr:from>
    <xdr:to>
      <xdr:col>6</xdr:col>
      <xdr:colOff>0</xdr:colOff>
      <xdr:row>81</xdr:row>
      <xdr:rowOff>124454</xdr:rowOff>
    </xdr:to>
    <xdr:cxnSp macro="">
      <xdr:nvCxnSpPr>
        <xdr:cNvPr id="194" name="直線コネクタ 193"/>
        <xdr:cNvCxnSpPr/>
      </xdr:nvCxnSpPr>
      <xdr:spPr>
        <a:xfrm>
          <a:off x="3225800" y="13968383"/>
          <a:ext cx="889000" cy="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73284</xdr:rowOff>
    </xdr:from>
    <xdr:to>
      <xdr:col>4</xdr:col>
      <xdr:colOff>482600</xdr:colOff>
      <xdr:row>81</xdr:row>
      <xdr:rowOff>80933</xdr:rowOff>
    </xdr:to>
    <xdr:cxnSp macro="">
      <xdr:nvCxnSpPr>
        <xdr:cNvPr id="197" name="直線コネクタ 196"/>
        <xdr:cNvCxnSpPr/>
      </xdr:nvCxnSpPr>
      <xdr:spPr>
        <a:xfrm>
          <a:off x="2336800" y="13960734"/>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73284</xdr:rowOff>
    </xdr:from>
    <xdr:to>
      <xdr:col>3</xdr:col>
      <xdr:colOff>279400</xdr:colOff>
      <xdr:row>81</xdr:row>
      <xdr:rowOff>109638</xdr:rowOff>
    </xdr:to>
    <xdr:cxnSp macro="">
      <xdr:nvCxnSpPr>
        <xdr:cNvPr id="200" name="直線コネクタ 199"/>
        <xdr:cNvCxnSpPr/>
      </xdr:nvCxnSpPr>
      <xdr:spPr>
        <a:xfrm flipV="1">
          <a:off x="1447800" y="13960734"/>
          <a:ext cx="889000" cy="3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120533</xdr:rowOff>
    </xdr:from>
    <xdr:ext cx="762000" cy="259045"/>
    <xdr:sp macro="" textlink="">
      <xdr:nvSpPr>
        <xdr:cNvPr id="202" name="テキスト ボックス 201"/>
        <xdr:cNvSpPr txBox="1"/>
      </xdr:nvSpPr>
      <xdr:spPr>
        <a:xfrm>
          <a:off x="1955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120586</xdr:rowOff>
    </xdr:from>
    <xdr:to>
      <xdr:col>7</xdr:col>
      <xdr:colOff>203200</xdr:colOff>
      <xdr:row>82</xdr:row>
      <xdr:rowOff>50736</xdr:rowOff>
    </xdr:to>
    <xdr:sp macro="" textlink="">
      <xdr:nvSpPr>
        <xdr:cNvPr id="210" name="円/楕円 209"/>
        <xdr:cNvSpPr/>
      </xdr:nvSpPr>
      <xdr:spPr>
        <a:xfrm>
          <a:off x="4902200" y="140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137113</xdr:rowOff>
    </xdr:from>
    <xdr:ext cx="762000" cy="259045"/>
    <xdr:sp macro="" textlink="">
      <xdr:nvSpPr>
        <xdr:cNvPr id="211" name="人件費・物件費等の状況該当値テキスト"/>
        <xdr:cNvSpPr txBox="1"/>
      </xdr:nvSpPr>
      <xdr:spPr>
        <a:xfrm>
          <a:off x="5041900" y="1385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136,829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73654</xdr:rowOff>
    </xdr:from>
    <xdr:to>
      <xdr:col>6</xdr:col>
      <xdr:colOff>50800</xdr:colOff>
      <xdr:row>82</xdr:row>
      <xdr:rowOff>3804</xdr:rowOff>
    </xdr:to>
    <xdr:sp macro="" textlink="">
      <xdr:nvSpPr>
        <xdr:cNvPr id="212" name="円/楕円 211"/>
        <xdr:cNvSpPr/>
      </xdr:nvSpPr>
      <xdr:spPr>
        <a:xfrm>
          <a:off x="4064000" y="139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13981</xdr:rowOff>
    </xdr:from>
    <xdr:ext cx="736600" cy="259045"/>
    <xdr:sp macro="" textlink="">
      <xdr:nvSpPr>
        <xdr:cNvPr id="213" name="テキスト ボックス 212"/>
        <xdr:cNvSpPr txBox="1"/>
      </xdr:nvSpPr>
      <xdr:spPr>
        <a:xfrm>
          <a:off x="3733800" y="13729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127,104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30133</xdr:rowOff>
    </xdr:from>
    <xdr:to>
      <xdr:col>4</xdr:col>
      <xdr:colOff>533400</xdr:colOff>
      <xdr:row>81</xdr:row>
      <xdr:rowOff>131733</xdr:rowOff>
    </xdr:to>
    <xdr:sp macro="" textlink="">
      <xdr:nvSpPr>
        <xdr:cNvPr id="214" name="円/楕円 213"/>
        <xdr:cNvSpPr/>
      </xdr:nvSpPr>
      <xdr:spPr>
        <a:xfrm>
          <a:off x="3175000" y="139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141910</xdr:rowOff>
    </xdr:from>
    <xdr:ext cx="762000" cy="259045"/>
    <xdr:sp macro="" textlink="">
      <xdr:nvSpPr>
        <xdr:cNvPr id="215" name="テキスト ボックス 214"/>
        <xdr:cNvSpPr txBox="1"/>
      </xdr:nvSpPr>
      <xdr:spPr>
        <a:xfrm>
          <a:off x="2844800" y="1368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22484</xdr:rowOff>
    </xdr:from>
    <xdr:to>
      <xdr:col>3</xdr:col>
      <xdr:colOff>330200</xdr:colOff>
      <xdr:row>81</xdr:row>
      <xdr:rowOff>124084</xdr:rowOff>
    </xdr:to>
    <xdr:sp macro="" textlink="">
      <xdr:nvSpPr>
        <xdr:cNvPr id="216" name="円/楕円 215"/>
        <xdr:cNvSpPr/>
      </xdr:nvSpPr>
      <xdr:spPr>
        <a:xfrm>
          <a:off x="2286000" y="1390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134261</xdr:rowOff>
    </xdr:from>
    <xdr:ext cx="762000" cy="259045"/>
    <xdr:sp macro="" textlink="">
      <xdr:nvSpPr>
        <xdr:cNvPr id="217" name="テキスト ボックス 216"/>
        <xdr:cNvSpPr txBox="1"/>
      </xdr:nvSpPr>
      <xdr:spPr>
        <a:xfrm>
          <a:off x="1955800" y="1367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116,501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58838</xdr:rowOff>
    </xdr:from>
    <xdr:to>
      <xdr:col>2</xdr:col>
      <xdr:colOff>127000</xdr:colOff>
      <xdr:row>81</xdr:row>
      <xdr:rowOff>160438</xdr:rowOff>
    </xdr:to>
    <xdr:sp macro="" textlink="">
      <xdr:nvSpPr>
        <xdr:cNvPr id="218" name="円/楕円 217"/>
        <xdr:cNvSpPr/>
      </xdr:nvSpPr>
      <xdr:spPr>
        <a:xfrm>
          <a:off x="1397000" y="139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170615</xdr:rowOff>
    </xdr:from>
    <xdr:ext cx="762000" cy="259045"/>
    <xdr:sp macro="" textlink="">
      <xdr:nvSpPr>
        <xdr:cNvPr id="219" name="テキスト ボックス 218"/>
        <xdr:cNvSpPr txBox="1"/>
      </xdr:nvSpPr>
      <xdr:spPr>
        <a:xfrm>
          <a:off x="1066800" y="1371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全国町村平均と同水準となっており、今後も、地域の民間企業の平均給与の状況等を踏まえ、給与水準の適正化に努める。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85</xdr:row>
      <xdr:rowOff>168487</xdr:rowOff>
    </xdr:to>
    <xdr:cxnSp macro="">
      <xdr:nvCxnSpPr>
        <xdr:cNvPr id="253" name="直線コネクタ 252"/>
        <xdr:cNvCxnSpPr/>
      </xdr:nvCxnSpPr>
      <xdr:spPr>
        <a:xfrm flipV="1">
          <a:off x="16179800" y="147095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85</xdr:row>
      <xdr:rowOff>168487</xdr:rowOff>
    </xdr:to>
    <xdr:cxnSp macro="">
      <xdr:nvCxnSpPr>
        <xdr:cNvPr id="256" name="直線コネクタ 255"/>
        <xdr:cNvCxnSpPr/>
      </xdr:nvCxnSpPr>
      <xdr:spPr>
        <a:xfrm>
          <a:off x="15290800" y="1469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89</xdr:row>
      <xdr:rowOff>45720</xdr:rowOff>
    </xdr:to>
    <xdr:cxnSp macro="">
      <xdr:nvCxnSpPr>
        <xdr:cNvPr id="259" name="直線コネクタ 258"/>
        <xdr:cNvCxnSpPr/>
      </xdr:nvCxnSpPr>
      <xdr:spPr>
        <a:xfrm flipV="1">
          <a:off x="14401800" y="1469347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61807</xdr:rowOff>
    </xdr:to>
    <xdr:cxnSp macro="">
      <xdr:nvCxnSpPr>
        <xdr:cNvPr id="262" name="直線コネクタ 261"/>
        <xdr:cNvCxnSpPr/>
      </xdr:nvCxnSpPr>
      <xdr:spPr>
        <a:xfrm flipV="1">
          <a:off x="13512800" y="153047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2" name="円/楕円 271"/>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57590</xdr:rowOff>
    </xdr:from>
    <xdr:ext cx="762000" cy="259045"/>
    <xdr:sp macro="" textlink="">
      <xdr:nvSpPr>
        <xdr:cNvPr id="273"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4" name="円/楕円 273"/>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75" name="テキスト ボックス 274"/>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6" name="円/楕円 275"/>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77" name="テキスト ボックス 276"/>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78" name="円/楕円 277"/>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79" name="テキスト ボックス 278"/>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11007</xdr:rowOff>
    </xdr:from>
    <xdr:to>
      <xdr:col>19</xdr:col>
      <xdr:colOff>533400</xdr:colOff>
      <xdr:row>89</xdr:row>
      <xdr:rowOff>112607</xdr:rowOff>
    </xdr:to>
    <xdr:sp macro="" textlink="">
      <xdr:nvSpPr>
        <xdr:cNvPr id="280" name="円/楕円 279"/>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97384</xdr:rowOff>
    </xdr:from>
    <xdr:ext cx="762000" cy="259045"/>
    <xdr:sp macro="" textlink="">
      <xdr:nvSpPr>
        <xdr:cNvPr id="281" name="テキスト ボックス 280"/>
        <xdr:cNvSpPr txBox="1"/>
      </xdr:nvSpPr>
      <xdr:spPr>
        <a:xfrm>
          <a:off x="13131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行財政集中改革プランに基づく職員数削減により、類似団体平均値を下回っている。職員数は、必要最小限の水準となっており、今後は、現行の水準を保ちつつ、職員配置の適正化により、超過勤務時間を縮減するなど職員人件費の削減にも努め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40716</xdr:rowOff>
    </xdr:from>
    <xdr:to>
      <xdr:col>24</xdr:col>
      <xdr:colOff>558800</xdr:colOff>
      <xdr:row>61</xdr:row>
      <xdr:rowOff>41681</xdr:rowOff>
    </xdr:to>
    <xdr:cxnSp macro="">
      <xdr:nvCxnSpPr>
        <xdr:cNvPr id="313" name="直線コネクタ 312"/>
        <xdr:cNvCxnSpPr/>
      </xdr:nvCxnSpPr>
      <xdr:spPr>
        <a:xfrm flipV="1">
          <a:off x="16179800" y="10499166"/>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4"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41681</xdr:rowOff>
    </xdr:from>
    <xdr:to>
      <xdr:col>23</xdr:col>
      <xdr:colOff>406400</xdr:colOff>
      <xdr:row>61</xdr:row>
      <xdr:rowOff>44577</xdr:rowOff>
    </xdr:to>
    <xdr:cxnSp macro="">
      <xdr:nvCxnSpPr>
        <xdr:cNvPr id="316" name="直線コネクタ 315"/>
        <xdr:cNvCxnSpPr/>
      </xdr:nvCxnSpPr>
      <xdr:spPr>
        <a:xfrm flipV="1">
          <a:off x="15290800" y="1050013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8" name="テキスト ボックス 317"/>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35890</xdr:rowOff>
    </xdr:from>
    <xdr:to>
      <xdr:col>22</xdr:col>
      <xdr:colOff>203200</xdr:colOff>
      <xdr:row>61</xdr:row>
      <xdr:rowOff>44577</xdr:rowOff>
    </xdr:to>
    <xdr:cxnSp macro="">
      <xdr:nvCxnSpPr>
        <xdr:cNvPr id="319" name="直線コネクタ 318"/>
        <xdr:cNvCxnSpPr/>
      </xdr:nvCxnSpPr>
      <xdr:spPr>
        <a:xfrm>
          <a:off x="14401800" y="1049434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21" name="テキスト ボックス 320"/>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16104</xdr:rowOff>
    </xdr:from>
    <xdr:to>
      <xdr:col>21</xdr:col>
      <xdr:colOff>0</xdr:colOff>
      <xdr:row>61</xdr:row>
      <xdr:rowOff>35890</xdr:rowOff>
    </xdr:to>
    <xdr:cxnSp macro="">
      <xdr:nvCxnSpPr>
        <xdr:cNvPr id="322" name="直線コネクタ 321"/>
        <xdr:cNvCxnSpPr/>
      </xdr:nvCxnSpPr>
      <xdr:spPr>
        <a:xfrm>
          <a:off x="13512800" y="10474554"/>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4" name="テキスト ボックス 323"/>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6" name="テキスト ボックス 325"/>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161366</xdr:rowOff>
    </xdr:from>
    <xdr:to>
      <xdr:col>24</xdr:col>
      <xdr:colOff>609600</xdr:colOff>
      <xdr:row>61</xdr:row>
      <xdr:rowOff>91516</xdr:rowOff>
    </xdr:to>
    <xdr:sp macro="" textlink="">
      <xdr:nvSpPr>
        <xdr:cNvPr id="332" name="円/楕円 331"/>
        <xdr:cNvSpPr/>
      </xdr:nvSpPr>
      <xdr:spPr>
        <a:xfrm>
          <a:off x="16967200" y="1044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6443</xdr:rowOff>
    </xdr:from>
    <xdr:ext cx="762000" cy="259045"/>
    <xdr:sp macro="" textlink="">
      <xdr:nvSpPr>
        <xdr:cNvPr id="333" name="定員管理の状況該当値テキスト"/>
        <xdr:cNvSpPr txBox="1"/>
      </xdr:nvSpPr>
      <xdr:spPr>
        <a:xfrm>
          <a:off x="17106900" y="1029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162331</xdr:rowOff>
    </xdr:from>
    <xdr:to>
      <xdr:col>23</xdr:col>
      <xdr:colOff>457200</xdr:colOff>
      <xdr:row>61</xdr:row>
      <xdr:rowOff>92481</xdr:rowOff>
    </xdr:to>
    <xdr:sp macro="" textlink="">
      <xdr:nvSpPr>
        <xdr:cNvPr id="334" name="円/楕円 333"/>
        <xdr:cNvSpPr/>
      </xdr:nvSpPr>
      <xdr:spPr>
        <a:xfrm>
          <a:off x="16129000" y="104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102658</xdr:rowOff>
    </xdr:from>
    <xdr:ext cx="736600" cy="259045"/>
    <xdr:sp macro="" textlink="">
      <xdr:nvSpPr>
        <xdr:cNvPr id="335" name="テキスト ボックス 334"/>
        <xdr:cNvSpPr txBox="1"/>
      </xdr:nvSpPr>
      <xdr:spPr>
        <a:xfrm>
          <a:off x="15798800" y="10218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165227</xdr:rowOff>
    </xdr:from>
    <xdr:to>
      <xdr:col>22</xdr:col>
      <xdr:colOff>254000</xdr:colOff>
      <xdr:row>61</xdr:row>
      <xdr:rowOff>95377</xdr:rowOff>
    </xdr:to>
    <xdr:sp macro="" textlink="">
      <xdr:nvSpPr>
        <xdr:cNvPr id="336" name="円/楕円 335"/>
        <xdr:cNvSpPr/>
      </xdr:nvSpPr>
      <xdr:spPr>
        <a:xfrm>
          <a:off x="15240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105554</xdr:rowOff>
    </xdr:from>
    <xdr:ext cx="762000" cy="259045"/>
    <xdr:sp macro="" textlink="">
      <xdr:nvSpPr>
        <xdr:cNvPr id="337" name="テキスト ボックス 336"/>
        <xdr:cNvSpPr txBox="1"/>
      </xdr:nvSpPr>
      <xdr:spPr>
        <a:xfrm>
          <a:off x="14909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156540</xdr:rowOff>
    </xdr:from>
    <xdr:to>
      <xdr:col>21</xdr:col>
      <xdr:colOff>50800</xdr:colOff>
      <xdr:row>61</xdr:row>
      <xdr:rowOff>86690</xdr:rowOff>
    </xdr:to>
    <xdr:sp macro="" textlink="">
      <xdr:nvSpPr>
        <xdr:cNvPr id="338" name="円/楕円 337"/>
        <xdr:cNvSpPr/>
      </xdr:nvSpPr>
      <xdr:spPr>
        <a:xfrm>
          <a:off x="14351000" y="104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96867</xdr:rowOff>
    </xdr:from>
    <xdr:ext cx="762000" cy="259045"/>
    <xdr:sp macro="" textlink="">
      <xdr:nvSpPr>
        <xdr:cNvPr id="339" name="テキスト ボックス 338"/>
        <xdr:cNvSpPr txBox="1"/>
      </xdr:nvSpPr>
      <xdr:spPr>
        <a:xfrm>
          <a:off x="14020800" y="102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136754</xdr:rowOff>
    </xdr:from>
    <xdr:to>
      <xdr:col>19</xdr:col>
      <xdr:colOff>533400</xdr:colOff>
      <xdr:row>61</xdr:row>
      <xdr:rowOff>66904</xdr:rowOff>
    </xdr:to>
    <xdr:sp macro="" textlink="">
      <xdr:nvSpPr>
        <xdr:cNvPr id="340" name="円/楕円 339"/>
        <xdr:cNvSpPr/>
      </xdr:nvSpPr>
      <xdr:spPr>
        <a:xfrm>
          <a:off x="13462000" y="10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77081</xdr:rowOff>
    </xdr:from>
    <xdr:ext cx="762000" cy="259045"/>
    <xdr:sp macro="" textlink="">
      <xdr:nvSpPr>
        <xdr:cNvPr id="341" name="テキスト ボックス 340"/>
        <xdr:cNvSpPr txBox="1"/>
      </xdr:nvSpPr>
      <xdr:spPr>
        <a:xfrm>
          <a:off x="13131800" y="1019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前年度より０</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６ポイント減少したが、類似団体平均値を上回る状況が続いている。数値減少の要因としては、高利率の借入金償還が終了したことによる元利償還金の減少や交付税措置の対象となる基準財政需要額への算入額の増加が挙げられる。</a:t>
          </a:r>
          <a:endParaRPr lang="ja-JP" altLang="ja-JP" sz="1300">
            <a:effectLst/>
          </a:endParaRPr>
        </a:p>
        <a:p>
          <a:r>
            <a:rPr kumimoji="1" lang="ja-JP" altLang="ja-JP" sz="1300">
              <a:solidFill>
                <a:schemeClr val="dk1"/>
              </a:solidFill>
              <a:effectLst/>
              <a:latin typeface="+mn-lt"/>
              <a:ea typeface="+mn-ea"/>
              <a:cs typeface="+mn-cs"/>
            </a:rPr>
            <a:t>　今後、学校給食センター建設事業に係る町債償還額の増加や、事業費補正による公債費の基準財政需要額への算入見直しなどにより比率の上昇が予想されることから、事業の選択による適量・適切な実施を心がけ、起債に大きく頼らない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49288</xdr:rowOff>
    </xdr:from>
    <xdr:to>
      <xdr:col>24</xdr:col>
      <xdr:colOff>558800</xdr:colOff>
      <xdr:row>43</xdr:row>
      <xdr:rowOff>118231</xdr:rowOff>
    </xdr:to>
    <xdr:cxnSp macro="">
      <xdr:nvCxnSpPr>
        <xdr:cNvPr id="377" name="直線コネクタ 376"/>
        <xdr:cNvCxnSpPr/>
      </xdr:nvCxnSpPr>
      <xdr:spPr>
        <a:xfrm flipV="1">
          <a:off x="16179800" y="742163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78"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118231</xdr:rowOff>
    </xdr:from>
    <xdr:to>
      <xdr:col>23</xdr:col>
      <xdr:colOff>406400</xdr:colOff>
      <xdr:row>44</xdr:row>
      <xdr:rowOff>4233</xdr:rowOff>
    </xdr:to>
    <xdr:cxnSp macro="">
      <xdr:nvCxnSpPr>
        <xdr:cNvPr id="380" name="直線コネクタ 379"/>
        <xdr:cNvCxnSpPr/>
      </xdr:nvCxnSpPr>
      <xdr:spPr>
        <a:xfrm flipV="1">
          <a:off x="15290800" y="74905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28925</xdr:rowOff>
    </xdr:from>
    <xdr:ext cx="736600" cy="259045"/>
    <xdr:sp macro="" textlink="">
      <xdr:nvSpPr>
        <xdr:cNvPr id="382" name="テキスト ボックス 381"/>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4233</xdr:rowOff>
    </xdr:from>
    <xdr:to>
      <xdr:col>22</xdr:col>
      <xdr:colOff>203200</xdr:colOff>
      <xdr:row>44</xdr:row>
      <xdr:rowOff>38705</xdr:rowOff>
    </xdr:to>
    <xdr:cxnSp macro="">
      <xdr:nvCxnSpPr>
        <xdr:cNvPr id="383" name="直線コネクタ 382"/>
        <xdr:cNvCxnSpPr/>
      </xdr:nvCxnSpPr>
      <xdr:spPr>
        <a:xfrm flipV="1">
          <a:off x="14401800" y="75480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143829</xdr:rowOff>
    </xdr:from>
    <xdr:ext cx="762000" cy="259045"/>
    <xdr:sp macro="" textlink="">
      <xdr:nvSpPr>
        <xdr:cNvPr id="385" name="テキスト ボックス 384"/>
        <xdr:cNvSpPr txBox="1"/>
      </xdr:nvSpPr>
      <xdr:spPr>
        <a:xfrm>
          <a:off x="14909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15724</xdr:rowOff>
    </xdr:from>
    <xdr:to>
      <xdr:col>21</xdr:col>
      <xdr:colOff>0</xdr:colOff>
      <xdr:row>44</xdr:row>
      <xdr:rowOff>38705</xdr:rowOff>
    </xdr:to>
    <xdr:cxnSp macro="">
      <xdr:nvCxnSpPr>
        <xdr:cNvPr id="386" name="直線コネクタ 385"/>
        <xdr:cNvCxnSpPr/>
      </xdr:nvCxnSpPr>
      <xdr:spPr>
        <a:xfrm>
          <a:off x="13512800" y="75595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64303</xdr:rowOff>
    </xdr:from>
    <xdr:ext cx="762000" cy="259045"/>
    <xdr:sp macro="" textlink="">
      <xdr:nvSpPr>
        <xdr:cNvPr id="388" name="テキスト ボックス 387"/>
        <xdr:cNvSpPr txBox="1"/>
      </xdr:nvSpPr>
      <xdr:spPr>
        <a:xfrm>
          <a:off x="14020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144736</xdr:rowOff>
    </xdr:from>
    <xdr:ext cx="762000" cy="259045"/>
    <xdr:sp macro="" textlink="">
      <xdr:nvSpPr>
        <xdr:cNvPr id="390" name="テキスト ボックス 389"/>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169938</xdr:rowOff>
    </xdr:from>
    <xdr:to>
      <xdr:col>24</xdr:col>
      <xdr:colOff>609600</xdr:colOff>
      <xdr:row>43</xdr:row>
      <xdr:rowOff>100088</xdr:rowOff>
    </xdr:to>
    <xdr:sp macro="" textlink="">
      <xdr:nvSpPr>
        <xdr:cNvPr id="396" name="円/楕円 395"/>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142015</xdr:rowOff>
    </xdr:from>
    <xdr:ext cx="762000" cy="259045"/>
    <xdr:sp macro="" textlink="">
      <xdr:nvSpPr>
        <xdr:cNvPr id="397" name="公債費負担の状況該当値テキスト"/>
        <xdr:cNvSpPr txBox="1"/>
      </xdr:nvSpPr>
      <xdr:spPr>
        <a:xfrm>
          <a:off x="17106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67431</xdr:rowOff>
    </xdr:from>
    <xdr:to>
      <xdr:col>23</xdr:col>
      <xdr:colOff>457200</xdr:colOff>
      <xdr:row>43</xdr:row>
      <xdr:rowOff>169031</xdr:rowOff>
    </xdr:to>
    <xdr:sp macro="" textlink="">
      <xdr:nvSpPr>
        <xdr:cNvPr id="398" name="円/楕円 397"/>
        <xdr:cNvSpPr/>
      </xdr:nvSpPr>
      <xdr:spPr>
        <a:xfrm>
          <a:off x="16129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153808</xdr:rowOff>
    </xdr:from>
    <xdr:ext cx="736600" cy="259045"/>
    <xdr:sp macro="" textlink="">
      <xdr:nvSpPr>
        <xdr:cNvPr id="399" name="テキスト ボックス 398"/>
        <xdr:cNvSpPr txBox="1"/>
      </xdr:nvSpPr>
      <xdr:spPr>
        <a:xfrm>
          <a:off x="15798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124883</xdr:rowOff>
    </xdr:from>
    <xdr:to>
      <xdr:col>22</xdr:col>
      <xdr:colOff>254000</xdr:colOff>
      <xdr:row>44</xdr:row>
      <xdr:rowOff>55033</xdr:rowOff>
    </xdr:to>
    <xdr:sp macro="" textlink="">
      <xdr:nvSpPr>
        <xdr:cNvPr id="400" name="円/楕円 399"/>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39810</xdr:rowOff>
    </xdr:from>
    <xdr:ext cx="762000" cy="259045"/>
    <xdr:sp macro="" textlink="">
      <xdr:nvSpPr>
        <xdr:cNvPr id="401" name="テキスト ボックス 400"/>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159355</xdr:rowOff>
    </xdr:from>
    <xdr:to>
      <xdr:col>21</xdr:col>
      <xdr:colOff>50800</xdr:colOff>
      <xdr:row>44</xdr:row>
      <xdr:rowOff>89505</xdr:rowOff>
    </xdr:to>
    <xdr:sp macro="" textlink="">
      <xdr:nvSpPr>
        <xdr:cNvPr id="402" name="円/楕円 401"/>
        <xdr:cNvSpPr/>
      </xdr:nvSpPr>
      <xdr:spPr>
        <a:xfrm>
          <a:off x="14351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74282</xdr:rowOff>
    </xdr:from>
    <xdr:ext cx="762000" cy="259045"/>
    <xdr:sp macro="" textlink="">
      <xdr:nvSpPr>
        <xdr:cNvPr id="403" name="テキスト ボックス 402"/>
        <xdr:cNvSpPr txBox="1"/>
      </xdr:nvSpPr>
      <xdr:spPr>
        <a:xfrm>
          <a:off x="14020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136374</xdr:rowOff>
    </xdr:from>
    <xdr:to>
      <xdr:col>19</xdr:col>
      <xdr:colOff>533400</xdr:colOff>
      <xdr:row>44</xdr:row>
      <xdr:rowOff>66524</xdr:rowOff>
    </xdr:to>
    <xdr:sp macro="" textlink="">
      <xdr:nvSpPr>
        <xdr:cNvPr id="404" name="円/楕円 403"/>
        <xdr:cNvSpPr/>
      </xdr:nvSpPr>
      <xdr:spPr>
        <a:xfrm>
          <a:off x="13462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51301</xdr:rowOff>
    </xdr:from>
    <xdr:ext cx="762000" cy="259045"/>
    <xdr:sp macro="" textlink="">
      <xdr:nvSpPr>
        <xdr:cNvPr id="405" name="テキスト ボックス 404"/>
        <xdr:cNvSpPr txBox="1"/>
      </xdr:nvSpPr>
      <xdr:spPr>
        <a:xfrm>
          <a:off x="13131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地方債残高等の将来負担見込額の減少により、平成２３年度以降は将来負担比率がマイナスとなっている。</a:t>
          </a:r>
          <a:endParaRPr lang="ja-JP" altLang="ja-JP" sz="1300">
            <a:effectLst/>
          </a:endParaRPr>
        </a:p>
        <a:p>
          <a:r>
            <a:rPr kumimoji="1" lang="ja-JP" altLang="ja-JP" sz="1300">
              <a:solidFill>
                <a:schemeClr val="dk1"/>
              </a:solidFill>
              <a:effectLst/>
              <a:latin typeface="+mn-lt"/>
              <a:ea typeface="+mn-ea"/>
              <a:cs typeface="+mn-cs"/>
            </a:rPr>
            <a:t>　今後も、後世への負担が急激に増加することのないよう、新規事業の実施等について総点検を図り、財政の健全化に努める。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168461</xdr:rowOff>
    </xdr:from>
    <xdr:ext cx="762000" cy="259045"/>
    <xdr:sp macro="" textlink="">
      <xdr:nvSpPr>
        <xdr:cNvPr id="439" name="将来負担の状況平均値テキスト"/>
        <xdr:cNvSpPr txBox="1"/>
      </xdr:nvSpPr>
      <xdr:spPr>
        <a:xfrm>
          <a:off x="17106900" y="239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0" name="フローチャート : 判断 439"/>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1" name="フローチャート : 判断 440"/>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2" name="テキスト ボックス 441"/>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71586</xdr:rowOff>
    </xdr:from>
    <xdr:to>
      <xdr:col>22</xdr:col>
      <xdr:colOff>254000</xdr:colOff>
      <xdr:row>15</xdr:row>
      <xdr:rowOff>1736</xdr:rowOff>
    </xdr:to>
    <xdr:sp macro="" textlink="">
      <xdr:nvSpPr>
        <xdr:cNvPr id="443" name="フローチャート : 判断 442"/>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4" name="テキスト ボックス 443"/>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156041</xdr:rowOff>
    </xdr:from>
    <xdr:to>
      <xdr:col>21</xdr:col>
      <xdr:colOff>50800</xdr:colOff>
      <xdr:row>15</xdr:row>
      <xdr:rowOff>86191</xdr:rowOff>
    </xdr:to>
    <xdr:sp macro="" textlink="">
      <xdr:nvSpPr>
        <xdr:cNvPr id="445" name="フローチャート : 判断 444"/>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46" name="テキスト ボックス 445"/>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7" name="フローチャート : 判断 446"/>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8" name="テキスト ボックス 447"/>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13,518
36.22
6,234,059
6,033,073
167,765
3,653,977
4,331,657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職員の一斉退職等により一般財源等の額は減少したものの、分母である歳入の減少により、比率は０．３ポイント増加した。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今後は、職員の適正な配置による時間外勤務手当の縮減など、人件費・コストの削減に努める。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37</xdr:row>
      <xdr:rowOff>101854</xdr:rowOff>
    </xdr:to>
    <xdr:cxnSp macro="">
      <xdr:nvCxnSpPr>
        <xdr:cNvPr id="64" name="直線コネクタ 63"/>
        <xdr:cNvCxnSpPr/>
      </xdr:nvCxnSpPr>
      <xdr:spPr>
        <a:xfrm>
          <a:off x="3987800" y="64317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88138</xdr:rowOff>
    </xdr:to>
    <xdr:cxnSp macro="">
      <xdr:nvCxnSpPr>
        <xdr:cNvPr id="67" name="直線コネクタ 66"/>
        <xdr:cNvCxnSpPr/>
      </xdr:nvCxnSpPr>
      <xdr:spPr>
        <a:xfrm>
          <a:off x="3098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37</xdr:row>
      <xdr:rowOff>69850</xdr:rowOff>
    </xdr:to>
    <xdr:cxnSp macro="">
      <xdr:nvCxnSpPr>
        <xdr:cNvPr id="70" name="直線コネクタ 69"/>
        <xdr:cNvCxnSpPr/>
      </xdr:nvCxnSpPr>
      <xdr:spPr>
        <a:xfrm>
          <a:off x="2209800" y="6372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28702</xdr:rowOff>
    </xdr:from>
    <xdr:to>
      <xdr:col>3</xdr:col>
      <xdr:colOff>142875</xdr:colOff>
      <xdr:row>37</xdr:row>
      <xdr:rowOff>138430</xdr:rowOff>
    </xdr:to>
    <xdr:cxnSp macro="">
      <xdr:nvCxnSpPr>
        <xdr:cNvPr id="73" name="直線コネクタ 72"/>
        <xdr:cNvCxnSpPr/>
      </xdr:nvCxnSpPr>
      <xdr:spPr>
        <a:xfrm flipV="1">
          <a:off x="1320800" y="63723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51054</xdr:rowOff>
    </xdr:from>
    <xdr:to>
      <xdr:col>7</xdr:col>
      <xdr:colOff>66675</xdr:colOff>
      <xdr:row>37</xdr:row>
      <xdr:rowOff>152654</xdr:rowOff>
    </xdr:to>
    <xdr:sp macro="" textlink="">
      <xdr:nvSpPr>
        <xdr:cNvPr id="83" name="円/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37338</xdr:rowOff>
    </xdr:from>
    <xdr:to>
      <xdr:col>5</xdr:col>
      <xdr:colOff>600075</xdr:colOff>
      <xdr:row>37</xdr:row>
      <xdr:rowOff>138938</xdr:rowOff>
    </xdr:to>
    <xdr:sp macro="" textlink="">
      <xdr:nvSpPr>
        <xdr:cNvPr id="85" name="円/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7" name="円/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9" name="円/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89679</xdr:rowOff>
    </xdr:from>
    <xdr:ext cx="762000" cy="259045"/>
    <xdr:sp macro="" textlink="">
      <xdr:nvSpPr>
        <xdr:cNvPr id="90" name="テキスト ボックス 89"/>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1" name="円/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給食センター運営費の増加等により、前年度から３．３ポイントもの増加となり、今後も同水準で推移することが懸念される。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今後は、委託契約の再見積や物品の一括購入・再利用などによる経費削減を図り、なお一層のコスト削減に努める。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17</xdr:row>
      <xdr:rowOff>69850</xdr:rowOff>
    </xdr:to>
    <xdr:cxnSp macro="">
      <xdr:nvCxnSpPr>
        <xdr:cNvPr id="125" name="直線コネクタ 124"/>
        <xdr:cNvCxnSpPr/>
      </xdr:nvCxnSpPr>
      <xdr:spPr>
        <a:xfrm>
          <a:off x="15671800" y="27330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15</xdr:row>
      <xdr:rowOff>161290</xdr:rowOff>
    </xdr:to>
    <xdr:cxnSp macro="">
      <xdr:nvCxnSpPr>
        <xdr:cNvPr id="128" name="直線コネクタ 127"/>
        <xdr:cNvCxnSpPr/>
      </xdr:nvCxnSpPr>
      <xdr:spPr>
        <a:xfrm>
          <a:off x="14782800" y="2733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15</xdr:row>
      <xdr:rowOff>161290</xdr:rowOff>
    </xdr:to>
    <xdr:cxnSp macro="">
      <xdr:nvCxnSpPr>
        <xdr:cNvPr id="131" name="直線コネクタ 130"/>
        <xdr:cNvCxnSpPr/>
      </xdr:nvCxnSpPr>
      <xdr:spPr>
        <a:xfrm>
          <a:off x="13893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20320</xdr:rowOff>
    </xdr:to>
    <xdr:cxnSp macro="">
      <xdr:nvCxnSpPr>
        <xdr:cNvPr id="134" name="直線コネクタ 133"/>
        <xdr:cNvCxnSpPr/>
      </xdr:nvCxnSpPr>
      <xdr:spPr>
        <a:xfrm flipV="1">
          <a:off x="13004800" y="272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4" name="円/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6" name="円/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7" name="テキスト ボックス 146"/>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8" name="円/楕円 147"/>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49" name="テキスト ボックス 148"/>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0" name="円/楕円 149"/>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1" name="テキスト ボックス 150"/>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2" name="円/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81297</xdr:rowOff>
    </xdr:from>
    <xdr:ext cx="762000" cy="259045"/>
    <xdr:sp macro="" textlink="">
      <xdr:nvSpPr>
        <xdr:cNvPr id="153" name="テキスト ボックス 152"/>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前年度と同水準となっているが、今後も社会保障経費の増加が予想されるため、比率も上昇することが見込まれる。</a:t>
          </a:r>
          <a:endParaRPr lang="ja-JP" altLang="ja-JP" sz="1300">
            <a:effectLst/>
          </a:endParaRPr>
        </a:p>
        <a:p>
          <a:r>
            <a:rPr kumimoji="1" lang="ja-JP" altLang="ja-JP" sz="1300">
              <a:solidFill>
                <a:schemeClr val="dk1"/>
              </a:solidFill>
              <a:effectLst/>
              <a:latin typeface="+mn-lt"/>
              <a:ea typeface="+mn-ea"/>
              <a:cs typeface="+mn-cs"/>
            </a:rPr>
            <a:t>　扶助費については、住民の健康・生命に直結する経費であるため、急激な削減を行うことは困難であるが、事業の見直しや給付の適正化を推進することで、財政を圧迫することのないよう健全な運用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146050</xdr:rowOff>
    </xdr:to>
    <xdr:cxnSp macro="">
      <xdr:nvCxnSpPr>
        <xdr:cNvPr id="186" name="直線コネクタ 185"/>
        <xdr:cNvCxnSpPr/>
      </xdr:nvCxnSpPr>
      <xdr:spPr>
        <a:xfrm>
          <a:off x="3987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31750</xdr:rowOff>
    </xdr:to>
    <xdr:cxnSp macro="">
      <xdr:nvCxnSpPr>
        <xdr:cNvPr id="189" name="直線コネクタ 188"/>
        <xdr:cNvCxnSpPr/>
      </xdr:nvCxnSpPr>
      <xdr:spPr>
        <a:xfrm flipV="1">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31750</xdr:rowOff>
    </xdr:to>
    <xdr:cxnSp macro="">
      <xdr:nvCxnSpPr>
        <xdr:cNvPr id="192" name="直線コネクタ 191"/>
        <xdr:cNvCxnSpPr/>
      </xdr:nvCxnSpPr>
      <xdr:spPr>
        <a:xfrm>
          <a:off x="2209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57</xdr:row>
      <xdr:rowOff>31750</xdr:rowOff>
    </xdr:to>
    <xdr:cxnSp macro="">
      <xdr:nvCxnSpPr>
        <xdr:cNvPr id="195" name="直線コネクタ 194"/>
        <xdr:cNvCxnSpPr/>
      </xdr:nvCxnSpPr>
      <xdr:spPr>
        <a:xfrm>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5" name="円/楕円 204"/>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111777</xdr:rowOff>
    </xdr:from>
    <xdr:ext cx="762000" cy="259045"/>
    <xdr:sp macro="" textlink="">
      <xdr:nvSpPr>
        <xdr:cNvPr id="206" name="扶助費該当値テキスト"/>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7" name="円/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9" name="円/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0" name="テキスト ボックス 20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1" name="円/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2" name="テキスト ボックス 211"/>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13" name="円/楕円 212"/>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214" name="テキスト ボックス 213"/>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昨年度から１．１ポイント増加し、類似団体平均値との差も２．８ポイントに拡大した。要因としては、下水道事業など特別会計への繰出金が増加したことがあげられる。</a:t>
          </a:r>
          <a:endParaRPr lang="ja-JP" altLang="ja-JP" sz="1300">
            <a:effectLst/>
          </a:endParaRPr>
        </a:p>
        <a:p>
          <a:r>
            <a:rPr kumimoji="1" lang="ja-JP" altLang="ja-JP" sz="1300">
              <a:solidFill>
                <a:schemeClr val="dk1"/>
              </a:solidFill>
              <a:effectLst/>
              <a:latin typeface="+mn-lt"/>
              <a:ea typeface="+mn-ea"/>
              <a:cs typeface="+mn-cs"/>
            </a:rPr>
            <a:t>　今後も、国保事業や介護保険事業など各会計への繰出金が増加することが想定されるため、医療費の抑制や保険料など賦課徴収の適正化とともに収納率の向上を図ることで、税収を主な財源とする普通会計への負担を軽減す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78994</xdr:rowOff>
    </xdr:from>
    <xdr:to>
      <xdr:col>24</xdr:col>
      <xdr:colOff>31750</xdr:colOff>
      <xdr:row>57</xdr:row>
      <xdr:rowOff>129286</xdr:rowOff>
    </xdr:to>
    <xdr:cxnSp macro="">
      <xdr:nvCxnSpPr>
        <xdr:cNvPr id="244" name="直線コネクタ 243"/>
        <xdr:cNvCxnSpPr/>
      </xdr:nvCxnSpPr>
      <xdr:spPr>
        <a:xfrm>
          <a:off x="15671800" y="98516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78994</xdr:rowOff>
    </xdr:from>
    <xdr:to>
      <xdr:col>22</xdr:col>
      <xdr:colOff>565150</xdr:colOff>
      <xdr:row>57</xdr:row>
      <xdr:rowOff>120142</xdr:rowOff>
    </xdr:to>
    <xdr:cxnSp macro="">
      <xdr:nvCxnSpPr>
        <xdr:cNvPr id="247" name="直線コネクタ 246"/>
        <xdr:cNvCxnSpPr/>
      </xdr:nvCxnSpPr>
      <xdr:spPr>
        <a:xfrm flipV="1">
          <a:off x="14782800" y="9851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65278</xdr:rowOff>
    </xdr:from>
    <xdr:to>
      <xdr:col>21</xdr:col>
      <xdr:colOff>361950</xdr:colOff>
      <xdr:row>57</xdr:row>
      <xdr:rowOff>120142</xdr:rowOff>
    </xdr:to>
    <xdr:cxnSp macro="">
      <xdr:nvCxnSpPr>
        <xdr:cNvPr id="250" name="直線コネクタ 249"/>
        <xdr:cNvCxnSpPr/>
      </xdr:nvCxnSpPr>
      <xdr:spPr>
        <a:xfrm>
          <a:off x="13893800" y="9837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52" name="テキスト ボックス 251"/>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57</xdr:row>
      <xdr:rowOff>65278</xdr:rowOff>
    </xdr:to>
    <xdr:cxnSp macro="">
      <xdr:nvCxnSpPr>
        <xdr:cNvPr id="253" name="直線コネクタ 252"/>
        <xdr:cNvCxnSpPr/>
      </xdr:nvCxnSpPr>
      <xdr:spPr>
        <a:xfrm>
          <a:off x="13004800" y="97007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7" name="テキスト ボックス 25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78486</xdr:rowOff>
    </xdr:from>
    <xdr:to>
      <xdr:col>24</xdr:col>
      <xdr:colOff>82550</xdr:colOff>
      <xdr:row>58</xdr:row>
      <xdr:rowOff>8636</xdr:rowOff>
    </xdr:to>
    <xdr:sp macro="" textlink="">
      <xdr:nvSpPr>
        <xdr:cNvPr id="263" name="円/楕円 262"/>
        <xdr:cNvSpPr/>
      </xdr:nvSpPr>
      <xdr:spPr>
        <a:xfrm>
          <a:off x="164592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50563</xdr:rowOff>
    </xdr:from>
    <xdr:ext cx="762000" cy="259045"/>
    <xdr:sp macro="" textlink="">
      <xdr:nvSpPr>
        <xdr:cNvPr id="264" name="その他該当値テキスト"/>
        <xdr:cNvSpPr txBox="1"/>
      </xdr:nvSpPr>
      <xdr:spPr>
        <a:xfrm>
          <a:off x="165989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28194</xdr:rowOff>
    </xdr:from>
    <xdr:to>
      <xdr:col>22</xdr:col>
      <xdr:colOff>615950</xdr:colOff>
      <xdr:row>57</xdr:row>
      <xdr:rowOff>129794</xdr:rowOff>
    </xdr:to>
    <xdr:sp macro="" textlink="">
      <xdr:nvSpPr>
        <xdr:cNvPr id="265" name="円/楕円 264"/>
        <xdr:cNvSpPr/>
      </xdr:nvSpPr>
      <xdr:spPr>
        <a:xfrm>
          <a:off x="15621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114571</xdr:rowOff>
    </xdr:from>
    <xdr:ext cx="736600" cy="259045"/>
    <xdr:sp macro="" textlink="">
      <xdr:nvSpPr>
        <xdr:cNvPr id="266" name="テキスト ボックス 265"/>
        <xdr:cNvSpPr txBox="1"/>
      </xdr:nvSpPr>
      <xdr:spPr>
        <a:xfrm>
          <a:off x="15290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69342</xdr:rowOff>
    </xdr:from>
    <xdr:to>
      <xdr:col>21</xdr:col>
      <xdr:colOff>412750</xdr:colOff>
      <xdr:row>57</xdr:row>
      <xdr:rowOff>170942</xdr:rowOff>
    </xdr:to>
    <xdr:sp macro="" textlink="">
      <xdr:nvSpPr>
        <xdr:cNvPr id="267" name="円/楕円 266"/>
        <xdr:cNvSpPr/>
      </xdr:nvSpPr>
      <xdr:spPr>
        <a:xfrm>
          <a:off x="14732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155719</xdr:rowOff>
    </xdr:from>
    <xdr:ext cx="762000" cy="259045"/>
    <xdr:sp macro="" textlink="">
      <xdr:nvSpPr>
        <xdr:cNvPr id="268" name="テキスト ボックス 267"/>
        <xdr:cNvSpPr txBox="1"/>
      </xdr:nvSpPr>
      <xdr:spPr>
        <a:xfrm>
          <a:off x="14401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14478</xdr:rowOff>
    </xdr:from>
    <xdr:to>
      <xdr:col>20</xdr:col>
      <xdr:colOff>209550</xdr:colOff>
      <xdr:row>57</xdr:row>
      <xdr:rowOff>116078</xdr:rowOff>
    </xdr:to>
    <xdr:sp macro="" textlink="">
      <xdr:nvSpPr>
        <xdr:cNvPr id="269" name="円/楕円 268"/>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100855</xdr:rowOff>
    </xdr:from>
    <xdr:ext cx="762000" cy="259045"/>
    <xdr:sp macro="" textlink="">
      <xdr:nvSpPr>
        <xdr:cNvPr id="270" name="テキスト ボックス 269"/>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1" name="円/楕円 270"/>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160545</xdr:rowOff>
    </xdr:from>
    <xdr:ext cx="762000" cy="259045"/>
    <xdr:sp macro="" textlink="">
      <xdr:nvSpPr>
        <xdr:cNvPr id="272" name="テキスト ボックス 271"/>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消防業務やごみ処理業務を広域的に行っている一部事務組合への負担金の増加により、前年度から０．６ポイント増加した。</a:t>
          </a:r>
          <a:endParaRPr lang="ja-JP" altLang="ja-JP" sz="1300">
            <a:effectLst/>
          </a:endParaRPr>
        </a:p>
        <a:p>
          <a:r>
            <a:rPr kumimoji="1" lang="ja-JP" altLang="ja-JP" sz="1300">
              <a:solidFill>
                <a:schemeClr val="dk1"/>
              </a:solidFill>
              <a:effectLst/>
              <a:latin typeface="+mn-lt"/>
              <a:ea typeface="+mn-ea"/>
              <a:cs typeface="+mn-cs"/>
            </a:rPr>
            <a:t>　今後、ごみ排出量の削減などにより負担金を抑制できるよう、町民に対する啓発等を図っていく。</a:t>
          </a:r>
          <a:endParaRPr lang="ja-JP" altLang="ja-JP" sz="1300">
            <a:effectLst/>
          </a:endParaRPr>
        </a:p>
        <a:p>
          <a:r>
            <a:rPr kumimoji="1" lang="ja-JP" altLang="ja-JP" sz="1300">
              <a:solidFill>
                <a:schemeClr val="dk1"/>
              </a:solidFill>
              <a:effectLst/>
              <a:latin typeface="+mn-lt"/>
              <a:ea typeface="+mn-ea"/>
              <a:cs typeface="+mn-cs"/>
            </a:rPr>
            <a:t>　また、各種団体に対する補助金等についても、交付基準をより明確化し、交付額の見直しや廃止を検討する必要がある。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83566</xdr:rowOff>
    </xdr:from>
    <xdr:to>
      <xdr:col>24</xdr:col>
      <xdr:colOff>31750</xdr:colOff>
      <xdr:row>37</xdr:row>
      <xdr:rowOff>110998</xdr:rowOff>
    </xdr:to>
    <xdr:cxnSp macro="">
      <xdr:nvCxnSpPr>
        <xdr:cNvPr id="302" name="直線コネクタ 301"/>
        <xdr:cNvCxnSpPr/>
      </xdr:nvCxnSpPr>
      <xdr:spPr>
        <a:xfrm>
          <a:off x="15671800" y="64272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3573</xdr:rowOff>
    </xdr:from>
    <xdr:ext cx="762000" cy="259045"/>
    <xdr:sp macro="" textlink="">
      <xdr:nvSpPr>
        <xdr:cNvPr id="303"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38</xdr:row>
      <xdr:rowOff>30988</xdr:rowOff>
    </xdr:to>
    <xdr:cxnSp macro="">
      <xdr:nvCxnSpPr>
        <xdr:cNvPr id="305" name="直線コネクタ 304"/>
        <xdr:cNvCxnSpPr/>
      </xdr:nvCxnSpPr>
      <xdr:spPr>
        <a:xfrm flipV="1">
          <a:off x="14782800" y="64272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120142</xdr:rowOff>
    </xdr:from>
    <xdr:to>
      <xdr:col>21</xdr:col>
      <xdr:colOff>361950</xdr:colOff>
      <xdr:row>38</xdr:row>
      <xdr:rowOff>30988</xdr:rowOff>
    </xdr:to>
    <xdr:cxnSp macro="">
      <xdr:nvCxnSpPr>
        <xdr:cNvPr id="308" name="直線コネクタ 307"/>
        <xdr:cNvCxnSpPr/>
      </xdr:nvCxnSpPr>
      <xdr:spPr>
        <a:xfrm>
          <a:off x="13893800" y="64637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120142</xdr:rowOff>
    </xdr:to>
    <xdr:cxnSp macro="">
      <xdr:nvCxnSpPr>
        <xdr:cNvPr id="311" name="直線コネクタ 310"/>
        <xdr:cNvCxnSpPr/>
      </xdr:nvCxnSpPr>
      <xdr:spPr>
        <a:xfrm>
          <a:off x="13004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1" name="円/楕円 320"/>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2"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23" name="円/楕円 322"/>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24" name="テキスト ボックス 323"/>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151638</xdr:rowOff>
    </xdr:from>
    <xdr:to>
      <xdr:col>21</xdr:col>
      <xdr:colOff>412750</xdr:colOff>
      <xdr:row>38</xdr:row>
      <xdr:rowOff>81788</xdr:rowOff>
    </xdr:to>
    <xdr:sp macro="" textlink="">
      <xdr:nvSpPr>
        <xdr:cNvPr id="325" name="円/楕円 324"/>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66565</xdr:rowOff>
    </xdr:from>
    <xdr:ext cx="762000" cy="259045"/>
    <xdr:sp macro="" textlink="">
      <xdr:nvSpPr>
        <xdr:cNvPr id="326" name="テキスト ボックス 325"/>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69342</xdr:rowOff>
    </xdr:from>
    <xdr:to>
      <xdr:col>20</xdr:col>
      <xdr:colOff>209550</xdr:colOff>
      <xdr:row>37</xdr:row>
      <xdr:rowOff>170942</xdr:rowOff>
    </xdr:to>
    <xdr:sp macro="" textlink="">
      <xdr:nvSpPr>
        <xdr:cNvPr id="327" name="円/楕円 326"/>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155719</xdr:rowOff>
    </xdr:from>
    <xdr:ext cx="762000" cy="259045"/>
    <xdr:sp macro="" textlink="">
      <xdr:nvSpPr>
        <xdr:cNvPr id="328" name="テキスト ボックス 327"/>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29" name="円/楕円 328"/>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0" name="テキスト ボックス 329"/>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元利償還金は減少したものの、分母である歳入の減少により、前年度から０．８ポイント増加した。</a:t>
          </a:r>
          <a:endParaRPr lang="ja-JP" altLang="ja-JP" sz="1300">
            <a:effectLst/>
          </a:endParaRPr>
        </a:p>
        <a:p>
          <a:r>
            <a:rPr kumimoji="1" lang="ja-JP" altLang="ja-JP" sz="1300">
              <a:solidFill>
                <a:schemeClr val="dk1"/>
              </a:solidFill>
              <a:effectLst/>
              <a:latin typeface="+mn-lt"/>
              <a:ea typeface="+mn-ea"/>
              <a:cs typeface="+mn-cs"/>
            </a:rPr>
            <a:t>　今後は、学校給食センター建設事業に係る元利償還金の増加が見込まれることから、数値の上昇傾向が懸念される。また、事業費補正による財政措置も、制度見直しなどで不透明な状況であることから、今まで以上に厳しく起債事業の峻別・抑制を行っ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77</xdr:row>
      <xdr:rowOff>97282</xdr:rowOff>
    </xdr:to>
    <xdr:cxnSp macro="">
      <xdr:nvCxnSpPr>
        <xdr:cNvPr id="360" name="直線コネクタ 359"/>
        <xdr:cNvCxnSpPr/>
      </xdr:nvCxnSpPr>
      <xdr:spPr>
        <a:xfrm>
          <a:off x="3987800" y="132623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60706</xdr:rowOff>
    </xdr:from>
    <xdr:to>
      <xdr:col>5</xdr:col>
      <xdr:colOff>549275</xdr:colOff>
      <xdr:row>77</xdr:row>
      <xdr:rowOff>133858</xdr:rowOff>
    </xdr:to>
    <xdr:cxnSp macro="">
      <xdr:nvCxnSpPr>
        <xdr:cNvPr id="363" name="直線コネクタ 362"/>
        <xdr:cNvCxnSpPr/>
      </xdr:nvCxnSpPr>
      <xdr:spPr>
        <a:xfrm flipV="1">
          <a:off x="3098800" y="13262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138430</xdr:rowOff>
    </xdr:to>
    <xdr:cxnSp macro="">
      <xdr:nvCxnSpPr>
        <xdr:cNvPr id="366" name="直線コネクタ 365"/>
        <xdr:cNvCxnSpPr/>
      </xdr:nvCxnSpPr>
      <xdr:spPr>
        <a:xfrm flipV="1">
          <a:off x="2209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77</xdr:row>
      <xdr:rowOff>161289</xdr:rowOff>
    </xdr:to>
    <xdr:cxnSp macro="">
      <xdr:nvCxnSpPr>
        <xdr:cNvPr id="369" name="直線コネクタ 368"/>
        <xdr:cNvCxnSpPr/>
      </xdr:nvCxnSpPr>
      <xdr:spPr>
        <a:xfrm flipV="1">
          <a:off x="1320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79" name="円/楕円 378"/>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63009</xdr:rowOff>
    </xdr:from>
    <xdr:ext cx="762000" cy="259045"/>
    <xdr:sp macro="" textlink="">
      <xdr:nvSpPr>
        <xdr:cNvPr id="380"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9906</xdr:rowOff>
    </xdr:from>
    <xdr:to>
      <xdr:col>5</xdr:col>
      <xdr:colOff>600075</xdr:colOff>
      <xdr:row>77</xdr:row>
      <xdr:rowOff>111506</xdr:rowOff>
    </xdr:to>
    <xdr:sp macro="" textlink="">
      <xdr:nvSpPr>
        <xdr:cNvPr id="381" name="円/楕円 380"/>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121683</xdr:rowOff>
    </xdr:from>
    <xdr:ext cx="736600" cy="259045"/>
    <xdr:sp macro="" textlink="">
      <xdr:nvSpPr>
        <xdr:cNvPr id="382" name="テキスト ボックス 381"/>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83" name="円/楕円 382"/>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84" name="テキスト ボックス 383"/>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85" name="円/楕円 384"/>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6" name="テキスト ボックス 385"/>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7" name="円/楕円 38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8" name="テキスト ボックス 387"/>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分母となる町税等の歳入の減少により、比率が５．４ポイント増加した。</a:t>
          </a:r>
          <a:endParaRPr lang="ja-JP" altLang="ja-JP" sz="1300">
            <a:effectLst/>
          </a:endParaRPr>
        </a:p>
        <a:p>
          <a:r>
            <a:rPr kumimoji="1" lang="ja-JP" altLang="ja-JP" sz="1300">
              <a:solidFill>
                <a:schemeClr val="dk1"/>
              </a:solidFill>
              <a:effectLst/>
              <a:latin typeface="+mn-lt"/>
              <a:ea typeface="+mn-ea"/>
              <a:cs typeface="+mn-cs"/>
            </a:rPr>
            <a:t>　歳出面では、一部事務組合への負担金や特別会計への繰出金などの増加が主な要因としてあげられる。</a:t>
          </a:r>
          <a:endParaRPr lang="ja-JP" altLang="ja-JP" sz="1300">
            <a:effectLst/>
          </a:endParaRPr>
        </a:p>
        <a:p>
          <a:r>
            <a:rPr kumimoji="1" lang="ja-JP" altLang="ja-JP" sz="1300">
              <a:solidFill>
                <a:schemeClr val="dk1"/>
              </a:solidFill>
              <a:effectLst/>
              <a:latin typeface="+mn-lt"/>
              <a:ea typeface="+mn-ea"/>
              <a:cs typeface="+mn-cs"/>
            </a:rPr>
            <a:t>　今後も、医療給付及び賦課徴収の適正化を図ることなどにより、税収を主な財源とする普通会計の負担を軽減するよう努める。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79</xdr:row>
      <xdr:rowOff>46989</xdr:rowOff>
    </xdr:to>
    <xdr:cxnSp macro="">
      <xdr:nvCxnSpPr>
        <xdr:cNvPr id="421" name="直線コネクタ 420"/>
        <xdr:cNvCxnSpPr/>
      </xdr:nvCxnSpPr>
      <xdr:spPr>
        <a:xfrm>
          <a:off x="15671800" y="133858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146050</xdr:rowOff>
    </xdr:to>
    <xdr:cxnSp macro="">
      <xdr:nvCxnSpPr>
        <xdr:cNvPr id="424" name="直線コネクタ 423"/>
        <xdr:cNvCxnSpPr/>
      </xdr:nvCxnSpPr>
      <xdr:spPr>
        <a:xfrm flipV="1">
          <a:off x="14782800" y="13385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165100</xdr:rowOff>
    </xdr:from>
    <xdr:to>
      <xdr:col>21</xdr:col>
      <xdr:colOff>361950</xdr:colOff>
      <xdr:row>78</xdr:row>
      <xdr:rowOff>146050</xdr:rowOff>
    </xdr:to>
    <xdr:cxnSp macro="">
      <xdr:nvCxnSpPr>
        <xdr:cNvPr id="427" name="直線コネクタ 426"/>
        <xdr:cNvCxnSpPr/>
      </xdr:nvCxnSpPr>
      <xdr:spPr>
        <a:xfrm>
          <a:off x="13893800" y="13366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77</xdr:row>
      <xdr:rowOff>165100</xdr:rowOff>
    </xdr:to>
    <xdr:cxnSp macro="">
      <xdr:nvCxnSpPr>
        <xdr:cNvPr id="430" name="直線コネクタ 429"/>
        <xdr:cNvCxnSpPr/>
      </xdr:nvCxnSpPr>
      <xdr:spPr>
        <a:xfrm>
          <a:off x="13004800" y="13324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0" name="円/楕円 439"/>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1"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42" name="円/楕円 441"/>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3" name="テキスト ボックス 442"/>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95250</xdr:rowOff>
    </xdr:from>
    <xdr:to>
      <xdr:col>21</xdr:col>
      <xdr:colOff>412750</xdr:colOff>
      <xdr:row>79</xdr:row>
      <xdr:rowOff>25400</xdr:rowOff>
    </xdr:to>
    <xdr:sp macro="" textlink="">
      <xdr:nvSpPr>
        <xdr:cNvPr id="444" name="円/楕円 443"/>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10177</xdr:rowOff>
    </xdr:from>
    <xdr:ext cx="762000" cy="259045"/>
    <xdr:sp macro="" textlink="">
      <xdr:nvSpPr>
        <xdr:cNvPr id="445" name="テキスト ボックス 444"/>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114300</xdr:rowOff>
    </xdr:from>
    <xdr:to>
      <xdr:col>20</xdr:col>
      <xdr:colOff>209550</xdr:colOff>
      <xdr:row>78</xdr:row>
      <xdr:rowOff>44450</xdr:rowOff>
    </xdr:to>
    <xdr:sp macro="" textlink="">
      <xdr:nvSpPr>
        <xdr:cNvPr id="446" name="円/楕円 445"/>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29227</xdr:rowOff>
    </xdr:from>
    <xdr:ext cx="762000" cy="259045"/>
    <xdr:sp macro="" textlink="">
      <xdr:nvSpPr>
        <xdr:cNvPr id="447" name="テキスト ボックス 446"/>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8" name="円/楕円 447"/>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9" name="テキスト ボックス 44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徳島県板野町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82979</xdr:rowOff>
    </xdr:from>
    <xdr:to>
      <xdr:col>4</xdr:col>
      <xdr:colOff>1117600</xdr:colOff>
      <xdr:row>18</xdr:row>
      <xdr:rowOff>87117</xdr:rowOff>
    </xdr:to>
    <xdr:cxnSp macro="">
      <xdr:nvCxnSpPr>
        <xdr:cNvPr id="50" name="直線コネクタ 49"/>
        <xdr:cNvCxnSpPr/>
      </xdr:nvCxnSpPr>
      <xdr:spPr bwMode="auto">
        <a:xfrm>
          <a:off x="5003800" y="3216704"/>
          <a:ext cx="647700" cy="4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69118</xdr:rowOff>
    </xdr:from>
    <xdr:to>
      <xdr:col>4</xdr:col>
      <xdr:colOff>469900</xdr:colOff>
      <xdr:row>18</xdr:row>
      <xdr:rowOff>82979</xdr:rowOff>
    </xdr:to>
    <xdr:cxnSp macro="">
      <xdr:nvCxnSpPr>
        <xdr:cNvPr id="53" name="直線コネクタ 52"/>
        <xdr:cNvCxnSpPr/>
      </xdr:nvCxnSpPr>
      <xdr:spPr bwMode="auto">
        <a:xfrm>
          <a:off x="4305300" y="3202843"/>
          <a:ext cx="698500" cy="13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69118</xdr:rowOff>
    </xdr:from>
    <xdr:to>
      <xdr:col>3</xdr:col>
      <xdr:colOff>904875</xdr:colOff>
      <xdr:row>18</xdr:row>
      <xdr:rowOff>96383</xdr:rowOff>
    </xdr:to>
    <xdr:cxnSp macro="">
      <xdr:nvCxnSpPr>
        <xdr:cNvPr id="56" name="直線コネクタ 55"/>
        <xdr:cNvCxnSpPr/>
      </xdr:nvCxnSpPr>
      <xdr:spPr bwMode="auto">
        <a:xfrm flipV="1">
          <a:off x="3606800" y="3202843"/>
          <a:ext cx="698500" cy="27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94036</xdr:rowOff>
    </xdr:from>
    <xdr:to>
      <xdr:col>3</xdr:col>
      <xdr:colOff>206375</xdr:colOff>
      <xdr:row>18</xdr:row>
      <xdr:rowOff>96383</xdr:rowOff>
    </xdr:to>
    <xdr:cxnSp macro="">
      <xdr:nvCxnSpPr>
        <xdr:cNvPr id="59" name="直線コネクタ 58"/>
        <xdr:cNvCxnSpPr/>
      </xdr:nvCxnSpPr>
      <xdr:spPr bwMode="auto">
        <a:xfrm>
          <a:off x="2908300" y="3227761"/>
          <a:ext cx="698500" cy="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36317</xdr:rowOff>
    </xdr:from>
    <xdr:to>
      <xdr:col>5</xdr:col>
      <xdr:colOff>34925</xdr:colOff>
      <xdr:row>18</xdr:row>
      <xdr:rowOff>137917</xdr:rowOff>
    </xdr:to>
    <xdr:sp macro="" textlink="">
      <xdr:nvSpPr>
        <xdr:cNvPr id="69" name="円/楕円 68"/>
        <xdr:cNvSpPr/>
      </xdr:nvSpPr>
      <xdr:spPr bwMode="auto">
        <a:xfrm>
          <a:off x="5600700" y="3170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8394</xdr:rowOff>
    </xdr:from>
    <xdr:ext cx="762000" cy="259045"/>
    <xdr:sp macro="" textlink="">
      <xdr:nvSpPr>
        <xdr:cNvPr id="70" name="人口1人当たり決算額の推移該当値テキスト130"/>
        <xdr:cNvSpPr txBox="1"/>
      </xdr:nvSpPr>
      <xdr:spPr>
        <a:xfrm>
          <a:off x="5740400" y="314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32179</xdr:rowOff>
    </xdr:from>
    <xdr:to>
      <xdr:col>4</xdr:col>
      <xdr:colOff>520700</xdr:colOff>
      <xdr:row>18</xdr:row>
      <xdr:rowOff>133779</xdr:rowOff>
    </xdr:to>
    <xdr:sp macro="" textlink="">
      <xdr:nvSpPr>
        <xdr:cNvPr id="71" name="円/楕円 70"/>
        <xdr:cNvSpPr/>
      </xdr:nvSpPr>
      <xdr:spPr bwMode="auto">
        <a:xfrm>
          <a:off x="4953000" y="316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118556</xdr:rowOff>
    </xdr:from>
    <xdr:ext cx="736600" cy="259045"/>
    <xdr:sp macro="" textlink="">
      <xdr:nvSpPr>
        <xdr:cNvPr id="72" name="テキスト ボックス 71"/>
        <xdr:cNvSpPr txBox="1"/>
      </xdr:nvSpPr>
      <xdr:spPr>
        <a:xfrm>
          <a:off x="4622800" y="3252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94,527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18318</xdr:rowOff>
    </xdr:from>
    <xdr:to>
      <xdr:col>3</xdr:col>
      <xdr:colOff>955675</xdr:colOff>
      <xdr:row>18</xdr:row>
      <xdr:rowOff>119918</xdr:rowOff>
    </xdr:to>
    <xdr:sp macro="" textlink="">
      <xdr:nvSpPr>
        <xdr:cNvPr id="73" name="円/楕円 72"/>
        <xdr:cNvSpPr/>
      </xdr:nvSpPr>
      <xdr:spPr bwMode="auto">
        <a:xfrm>
          <a:off x="4254500" y="315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104696</xdr:rowOff>
    </xdr:from>
    <xdr:ext cx="762000" cy="259045"/>
    <xdr:sp macro="" textlink="">
      <xdr:nvSpPr>
        <xdr:cNvPr id="74" name="テキスト ボックス 73"/>
        <xdr:cNvSpPr txBox="1"/>
      </xdr:nvSpPr>
      <xdr:spPr>
        <a:xfrm>
          <a:off x="3924300" y="323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96,346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45583</xdr:rowOff>
    </xdr:from>
    <xdr:to>
      <xdr:col>3</xdr:col>
      <xdr:colOff>257175</xdr:colOff>
      <xdr:row>18</xdr:row>
      <xdr:rowOff>147183</xdr:rowOff>
    </xdr:to>
    <xdr:sp macro="" textlink="">
      <xdr:nvSpPr>
        <xdr:cNvPr id="75" name="円/楕円 74"/>
        <xdr:cNvSpPr/>
      </xdr:nvSpPr>
      <xdr:spPr bwMode="auto">
        <a:xfrm>
          <a:off x="3556000" y="317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131960</xdr:rowOff>
    </xdr:from>
    <xdr:ext cx="762000" cy="259045"/>
    <xdr:sp macro="" textlink="">
      <xdr:nvSpPr>
        <xdr:cNvPr id="76" name="テキスト ボックス 75"/>
        <xdr:cNvSpPr txBox="1"/>
      </xdr:nvSpPr>
      <xdr:spPr>
        <a:xfrm>
          <a:off x="3225800" y="326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92,768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43236</xdr:rowOff>
    </xdr:from>
    <xdr:to>
      <xdr:col>2</xdr:col>
      <xdr:colOff>692150</xdr:colOff>
      <xdr:row>18</xdr:row>
      <xdr:rowOff>144836</xdr:rowOff>
    </xdr:to>
    <xdr:sp macro="" textlink="">
      <xdr:nvSpPr>
        <xdr:cNvPr id="77" name="円/楕円 76"/>
        <xdr:cNvSpPr/>
      </xdr:nvSpPr>
      <xdr:spPr bwMode="auto">
        <a:xfrm>
          <a:off x="2857500" y="317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129613</xdr:rowOff>
    </xdr:from>
    <xdr:ext cx="762000" cy="259045"/>
    <xdr:sp macro="" textlink="">
      <xdr:nvSpPr>
        <xdr:cNvPr id="78" name="テキスト ボックス 77"/>
        <xdr:cNvSpPr txBox="1"/>
      </xdr:nvSpPr>
      <xdr:spPr>
        <a:xfrm>
          <a:off x="2527300" y="32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255839</xdr:rowOff>
    </xdr:from>
    <xdr:to>
      <xdr:col>4</xdr:col>
      <xdr:colOff>1117600</xdr:colOff>
      <xdr:row>35</xdr:row>
      <xdr:rowOff>316030</xdr:rowOff>
    </xdr:to>
    <xdr:cxnSp macro="">
      <xdr:nvCxnSpPr>
        <xdr:cNvPr id="110" name="直線コネクタ 109"/>
        <xdr:cNvCxnSpPr/>
      </xdr:nvCxnSpPr>
      <xdr:spPr bwMode="auto">
        <a:xfrm flipV="1">
          <a:off x="5003800" y="6866189"/>
          <a:ext cx="647700" cy="60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273105</xdr:rowOff>
    </xdr:from>
    <xdr:ext cx="762000" cy="259045"/>
    <xdr:sp macro="" textlink="">
      <xdr:nvSpPr>
        <xdr:cNvPr id="111" name="人口1人当たり決算額の推移平均値テキスト445"/>
        <xdr:cNvSpPr txBox="1"/>
      </xdr:nvSpPr>
      <xdr:spPr>
        <a:xfrm>
          <a:off x="5740400" y="688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253095</xdr:rowOff>
    </xdr:from>
    <xdr:to>
      <xdr:col>4</xdr:col>
      <xdr:colOff>469900</xdr:colOff>
      <xdr:row>35</xdr:row>
      <xdr:rowOff>316030</xdr:rowOff>
    </xdr:to>
    <xdr:cxnSp macro="">
      <xdr:nvCxnSpPr>
        <xdr:cNvPr id="113" name="直線コネクタ 112"/>
        <xdr:cNvCxnSpPr/>
      </xdr:nvCxnSpPr>
      <xdr:spPr bwMode="auto">
        <a:xfrm>
          <a:off x="4305300" y="6863445"/>
          <a:ext cx="698500" cy="62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206553</xdr:rowOff>
    </xdr:from>
    <xdr:to>
      <xdr:col>3</xdr:col>
      <xdr:colOff>904875</xdr:colOff>
      <xdr:row>35</xdr:row>
      <xdr:rowOff>253095</xdr:rowOff>
    </xdr:to>
    <xdr:cxnSp macro="">
      <xdr:nvCxnSpPr>
        <xdr:cNvPr id="116" name="直線コネクタ 115"/>
        <xdr:cNvCxnSpPr/>
      </xdr:nvCxnSpPr>
      <xdr:spPr bwMode="auto">
        <a:xfrm>
          <a:off x="3606800" y="6816903"/>
          <a:ext cx="698500" cy="4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206553</xdr:rowOff>
    </xdr:from>
    <xdr:to>
      <xdr:col>3</xdr:col>
      <xdr:colOff>206375</xdr:colOff>
      <xdr:row>35</xdr:row>
      <xdr:rowOff>246032</xdr:rowOff>
    </xdr:to>
    <xdr:cxnSp macro="">
      <xdr:nvCxnSpPr>
        <xdr:cNvPr id="119" name="直線コネクタ 118"/>
        <xdr:cNvCxnSpPr/>
      </xdr:nvCxnSpPr>
      <xdr:spPr bwMode="auto">
        <a:xfrm flipV="1">
          <a:off x="2908300" y="6816903"/>
          <a:ext cx="698500" cy="39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205039</xdr:rowOff>
    </xdr:from>
    <xdr:to>
      <xdr:col>5</xdr:col>
      <xdr:colOff>34925</xdr:colOff>
      <xdr:row>35</xdr:row>
      <xdr:rowOff>306639</xdr:rowOff>
    </xdr:to>
    <xdr:sp macro="" textlink="">
      <xdr:nvSpPr>
        <xdr:cNvPr id="129" name="円/楕円 128"/>
        <xdr:cNvSpPr/>
      </xdr:nvSpPr>
      <xdr:spPr bwMode="auto">
        <a:xfrm>
          <a:off x="5600700" y="681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50116</xdr:rowOff>
    </xdr:from>
    <xdr:ext cx="762000" cy="259045"/>
    <xdr:sp macro="" textlink="">
      <xdr:nvSpPr>
        <xdr:cNvPr id="130" name="人口1人当たり決算額の推移該当値テキスト445"/>
        <xdr:cNvSpPr txBox="1"/>
      </xdr:nvSpPr>
      <xdr:spPr>
        <a:xfrm>
          <a:off x="5740400" y="66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265230</xdr:rowOff>
    </xdr:from>
    <xdr:to>
      <xdr:col>4</xdr:col>
      <xdr:colOff>520700</xdr:colOff>
      <xdr:row>36</xdr:row>
      <xdr:rowOff>23930</xdr:rowOff>
    </xdr:to>
    <xdr:sp macro="" textlink="">
      <xdr:nvSpPr>
        <xdr:cNvPr id="131" name="円/楕円 130"/>
        <xdr:cNvSpPr/>
      </xdr:nvSpPr>
      <xdr:spPr bwMode="auto">
        <a:xfrm>
          <a:off x="4953000" y="687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34107</xdr:rowOff>
    </xdr:from>
    <xdr:ext cx="736600" cy="259045"/>
    <xdr:sp macro="" textlink="">
      <xdr:nvSpPr>
        <xdr:cNvPr id="132" name="テキスト ボックス 131"/>
        <xdr:cNvSpPr txBox="1"/>
      </xdr:nvSpPr>
      <xdr:spPr>
        <a:xfrm>
          <a:off x="4622800" y="664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202295</xdr:rowOff>
    </xdr:from>
    <xdr:to>
      <xdr:col>3</xdr:col>
      <xdr:colOff>955675</xdr:colOff>
      <xdr:row>35</xdr:row>
      <xdr:rowOff>303895</xdr:rowOff>
    </xdr:to>
    <xdr:sp macro="" textlink="">
      <xdr:nvSpPr>
        <xdr:cNvPr id="133" name="円/楕円 132"/>
        <xdr:cNvSpPr/>
      </xdr:nvSpPr>
      <xdr:spPr bwMode="auto">
        <a:xfrm>
          <a:off x="4254500" y="6812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314072</xdr:rowOff>
    </xdr:from>
    <xdr:ext cx="762000" cy="259045"/>
    <xdr:sp macro="" textlink="">
      <xdr:nvSpPr>
        <xdr:cNvPr id="134" name="テキスト ボックス 133"/>
        <xdr:cNvSpPr txBox="1"/>
      </xdr:nvSpPr>
      <xdr:spPr>
        <a:xfrm>
          <a:off x="39243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155753</xdr:rowOff>
    </xdr:from>
    <xdr:to>
      <xdr:col>3</xdr:col>
      <xdr:colOff>257175</xdr:colOff>
      <xdr:row>35</xdr:row>
      <xdr:rowOff>257353</xdr:rowOff>
    </xdr:to>
    <xdr:sp macro="" textlink="">
      <xdr:nvSpPr>
        <xdr:cNvPr id="135" name="円/楕円 134"/>
        <xdr:cNvSpPr/>
      </xdr:nvSpPr>
      <xdr:spPr bwMode="auto">
        <a:xfrm>
          <a:off x="3556000" y="6766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267530</xdr:rowOff>
    </xdr:from>
    <xdr:ext cx="762000" cy="259045"/>
    <xdr:sp macro="" textlink="">
      <xdr:nvSpPr>
        <xdr:cNvPr id="136" name="テキスト ボックス 135"/>
        <xdr:cNvSpPr txBox="1"/>
      </xdr:nvSpPr>
      <xdr:spPr>
        <a:xfrm>
          <a:off x="3225800" y="653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195232</xdr:rowOff>
    </xdr:from>
    <xdr:to>
      <xdr:col>2</xdr:col>
      <xdr:colOff>692150</xdr:colOff>
      <xdr:row>35</xdr:row>
      <xdr:rowOff>296832</xdr:rowOff>
    </xdr:to>
    <xdr:sp macro="" textlink="">
      <xdr:nvSpPr>
        <xdr:cNvPr id="137" name="円/楕円 136"/>
        <xdr:cNvSpPr/>
      </xdr:nvSpPr>
      <xdr:spPr bwMode="auto">
        <a:xfrm>
          <a:off x="2857500" y="6805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281609</xdr:rowOff>
    </xdr:from>
    <xdr:ext cx="762000" cy="259045"/>
    <xdr:sp macro="" textlink="">
      <xdr:nvSpPr>
        <xdr:cNvPr id="138" name="テキスト ボックス 137"/>
        <xdr:cNvSpPr txBox="1"/>
      </xdr:nvSpPr>
      <xdr:spPr>
        <a:xfrm>
          <a:off x="2527300" y="68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13,518
36.22
6,234,059
6,033,073
167,765
3,653,977
4,331,657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8399</xdr:rowOff>
    </xdr:from>
    <xdr:to>
      <xdr:col>6</xdr:col>
      <xdr:colOff>511175</xdr:colOff>
      <xdr:row>38</xdr:row>
      <xdr:rowOff>28997</xdr:rowOff>
    </xdr:to>
    <xdr:cxnSp macro="">
      <xdr:nvCxnSpPr>
        <xdr:cNvPr id="61" name="直線コネクタ 60"/>
        <xdr:cNvCxnSpPr/>
      </xdr:nvCxnSpPr>
      <xdr:spPr>
        <a:xfrm>
          <a:off x="3797300" y="6523499"/>
          <a:ext cx="838200" cy="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8399</xdr:rowOff>
    </xdr:from>
    <xdr:to>
      <xdr:col>5</xdr:col>
      <xdr:colOff>358775</xdr:colOff>
      <xdr:row>38</xdr:row>
      <xdr:rowOff>55294</xdr:rowOff>
    </xdr:to>
    <xdr:cxnSp macro="">
      <xdr:nvCxnSpPr>
        <xdr:cNvPr id="64" name="直線コネクタ 63"/>
        <xdr:cNvCxnSpPr/>
      </xdr:nvCxnSpPr>
      <xdr:spPr>
        <a:xfrm flipV="1">
          <a:off x="2908300" y="6523499"/>
          <a:ext cx="889000" cy="4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152963</xdr:rowOff>
    </xdr:from>
    <xdr:ext cx="534377" cy="259045"/>
    <xdr:sp macro="" textlink="">
      <xdr:nvSpPr>
        <xdr:cNvPr id="66" name="テキスト ボックス 65"/>
        <xdr:cNvSpPr txBox="1"/>
      </xdr:nvSpPr>
      <xdr:spPr>
        <a:xfrm>
          <a:off x="3530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48618</xdr:rowOff>
    </xdr:from>
    <xdr:to>
      <xdr:col>4</xdr:col>
      <xdr:colOff>155575</xdr:colOff>
      <xdr:row>38</xdr:row>
      <xdr:rowOff>55294</xdr:rowOff>
    </xdr:to>
    <xdr:cxnSp macro="">
      <xdr:nvCxnSpPr>
        <xdr:cNvPr id="67" name="直線コネクタ 66"/>
        <xdr:cNvCxnSpPr/>
      </xdr:nvCxnSpPr>
      <xdr:spPr>
        <a:xfrm>
          <a:off x="2019300" y="6563718"/>
          <a:ext cx="8890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170139</xdr:rowOff>
    </xdr:from>
    <xdr:ext cx="534377" cy="259045"/>
    <xdr:sp macro="" textlink="">
      <xdr:nvSpPr>
        <xdr:cNvPr id="69" name="テキスト ボックス 68"/>
        <xdr:cNvSpPr txBox="1"/>
      </xdr:nvSpPr>
      <xdr:spPr>
        <a:xfrm>
          <a:off x="2641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33317</xdr:rowOff>
    </xdr:from>
    <xdr:to>
      <xdr:col>2</xdr:col>
      <xdr:colOff>638175</xdr:colOff>
      <xdr:row>38</xdr:row>
      <xdr:rowOff>48618</xdr:rowOff>
    </xdr:to>
    <xdr:cxnSp macro="">
      <xdr:nvCxnSpPr>
        <xdr:cNvPr id="70" name="直線コネクタ 69"/>
        <xdr:cNvCxnSpPr/>
      </xdr:nvCxnSpPr>
      <xdr:spPr>
        <a:xfrm>
          <a:off x="1130300" y="6548417"/>
          <a:ext cx="889000" cy="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156179</xdr:rowOff>
    </xdr:from>
    <xdr:ext cx="534377" cy="259045"/>
    <xdr:sp macro="" textlink="">
      <xdr:nvSpPr>
        <xdr:cNvPr id="72" name="テキスト ボックス 71"/>
        <xdr:cNvSpPr txBox="1"/>
      </xdr:nvSpPr>
      <xdr:spPr>
        <a:xfrm>
          <a:off x="1752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149138</xdr:rowOff>
    </xdr:from>
    <xdr:ext cx="534377" cy="259045"/>
    <xdr:sp macro="" textlink="">
      <xdr:nvSpPr>
        <xdr:cNvPr id="74" name="テキスト ボックス 73"/>
        <xdr:cNvSpPr txBox="1"/>
      </xdr:nvSpPr>
      <xdr:spPr>
        <a:xfrm>
          <a:off x="863111" y="6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149647</xdr:rowOff>
    </xdr:from>
    <xdr:to>
      <xdr:col>6</xdr:col>
      <xdr:colOff>561975</xdr:colOff>
      <xdr:row>38</xdr:row>
      <xdr:rowOff>79797</xdr:rowOff>
    </xdr:to>
    <xdr:sp macro="" textlink="">
      <xdr:nvSpPr>
        <xdr:cNvPr id="80" name="円/楕円 79"/>
        <xdr:cNvSpPr/>
      </xdr:nvSpPr>
      <xdr:spPr>
        <a:xfrm>
          <a:off x="4584700" y="64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128074</xdr:rowOff>
    </xdr:from>
    <xdr:ext cx="534377" cy="259045"/>
    <xdr:sp macro="" textlink="">
      <xdr:nvSpPr>
        <xdr:cNvPr id="81" name="人件費該当値テキスト"/>
        <xdr:cNvSpPr txBox="1"/>
      </xdr:nvSpPr>
      <xdr:spPr>
        <a:xfrm>
          <a:off x="4686300" y="64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74,528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129050</xdr:rowOff>
    </xdr:from>
    <xdr:to>
      <xdr:col>5</xdr:col>
      <xdr:colOff>409575</xdr:colOff>
      <xdr:row>38</xdr:row>
      <xdr:rowOff>59199</xdr:rowOff>
    </xdr:to>
    <xdr:sp macro="" textlink="">
      <xdr:nvSpPr>
        <xdr:cNvPr id="82" name="円/楕円 81"/>
        <xdr:cNvSpPr/>
      </xdr:nvSpPr>
      <xdr:spPr>
        <a:xfrm>
          <a:off x="3746500" y="64727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50326</xdr:rowOff>
    </xdr:from>
    <xdr:ext cx="534377" cy="259045"/>
    <xdr:sp macro="" textlink="">
      <xdr:nvSpPr>
        <xdr:cNvPr id="83" name="テキスト ボックス 82"/>
        <xdr:cNvSpPr txBox="1"/>
      </xdr:nvSpPr>
      <xdr:spPr>
        <a:xfrm>
          <a:off x="3530111" y="656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77,231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4494</xdr:rowOff>
    </xdr:from>
    <xdr:to>
      <xdr:col>4</xdr:col>
      <xdr:colOff>206375</xdr:colOff>
      <xdr:row>38</xdr:row>
      <xdr:rowOff>106094</xdr:rowOff>
    </xdr:to>
    <xdr:sp macro="" textlink="">
      <xdr:nvSpPr>
        <xdr:cNvPr id="84" name="円/楕円 83"/>
        <xdr:cNvSpPr/>
      </xdr:nvSpPr>
      <xdr:spPr>
        <a:xfrm>
          <a:off x="2857500" y="651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97221</xdr:rowOff>
    </xdr:from>
    <xdr:ext cx="534377" cy="259045"/>
    <xdr:sp macro="" textlink="">
      <xdr:nvSpPr>
        <xdr:cNvPr id="85" name="テキスト ボックス 84"/>
        <xdr:cNvSpPr txBox="1"/>
      </xdr:nvSpPr>
      <xdr:spPr>
        <a:xfrm>
          <a:off x="2641111" y="661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169268</xdr:rowOff>
    </xdr:from>
    <xdr:to>
      <xdr:col>3</xdr:col>
      <xdr:colOff>3175</xdr:colOff>
      <xdr:row>38</xdr:row>
      <xdr:rowOff>99418</xdr:rowOff>
    </xdr:to>
    <xdr:sp macro="" textlink="">
      <xdr:nvSpPr>
        <xdr:cNvPr id="86" name="円/楕円 85"/>
        <xdr:cNvSpPr/>
      </xdr:nvSpPr>
      <xdr:spPr>
        <a:xfrm>
          <a:off x="1968500" y="65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90545</xdr:rowOff>
    </xdr:from>
    <xdr:ext cx="534377" cy="259045"/>
    <xdr:sp macro="" textlink="">
      <xdr:nvSpPr>
        <xdr:cNvPr id="87" name="テキスト ボックス 86"/>
        <xdr:cNvSpPr txBox="1"/>
      </xdr:nvSpPr>
      <xdr:spPr>
        <a:xfrm>
          <a:off x="1752111" y="660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71,953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153967</xdr:rowOff>
    </xdr:from>
    <xdr:to>
      <xdr:col>1</xdr:col>
      <xdr:colOff>485775</xdr:colOff>
      <xdr:row>38</xdr:row>
      <xdr:rowOff>84117</xdr:rowOff>
    </xdr:to>
    <xdr:sp macro="" textlink="">
      <xdr:nvSpPr>
        <xdr:cNvPr id="88" name="円/楕円 87"/>
        <xdr:cNvSpPr/>
      </xdr:nvSpPr>
      <xdr:spPr>
        <a:xfrm>
          <a:off x="1079500" y="64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75244</xdr:rowOff>
    </xdr:from>
    <xdr:ext cx="534377" cy="259045"/>
    <xdr:sp macro="" textlink="">
      <xdr:nvSpPr>
        <xdr:cNvPr id="89" name="テキスト ボックス 88"/>
        <xdr:cNvSpPr txBox="1"/>
      </xdr:nvSpPr>
      <xdr:spPr>
        <a:xfrm>
          <a:off x="863111" y="65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37821</xdr:rowOff>
    </xdr:from>
    <xdr:to>
      <xdr:col>6</xdr:col>
      <xdr:colOff>511175</xdr:colOff>
      <xdr:row>57</xdr:row>
      <xdr:rowOff>168406</xdr:rowOff>
    </xdr:to>
    <xdr:cxnSp macro="">
      <xdr:nvCxnSpPr>
        <xdr:cNvPr id="121" name="直線コネクタ 120"/>
        <xdr:cNvCxnSpPr/>
      </xdr:nvCxnSpPr>
      <xdr:spPr>
        <a:xfrm flipV="1">
          <a:off x="3797300" y="9810471"/>
          <a:ext cx="838200" cy="1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168406</xdr:rowOff>
    </xdr:from>
    <xdr:to>
      <xdr:col>5</xdr:col>
      <xdr:colOff>358775</xdr:colOff>
      <xdr:row>58</xdr:row>
      <xdr:rowOff>68279</xdr:rowOff>
    </xdr:to>
    <xdr:cxnSp macro="">
      <xdr:nvCxnSpPr>
        <xdr:cNvPr id="124" name="直線コネクタ 123"/>
        <xdr:cNvCxnSpPr/>
      </xdr:nvCxnSpPr>
      <xdr:spPr>
        <a:xfrm flipV="1">
          <a:off x="2908300" y="9941056"/>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68279</xdr:rowOff>
    </xdr:from>
    <xdr:to>
      <xdr:col>4</xdr:col>
      <xdr:colOff>155575</xdr:colOff>
      <xdr:row>58</xdr:row>
      <xdr:rowOff>81244</xdr:rowOff>
    </xdr:to>
    <xdr:cxnSp macro="">
      <xdr:nvCxnSpPr>
        <xdr:cNvPr id="127" name="直線コネクタ 126"/>
        <xdr:cNvCxnSpPr/>
      </xdr:nvCxnSpPr>
      <xdr:spPr>
        <a:xfrm flipV="1">
          <a:off x="2019300" y="10012379"/>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13252</xdr:rowOff>
    </xdr:from>
    <xdr:to>
      <xdr:col>2</xdr:col>
      <xdr:colOff>638175</xdr:colOff>
      <xdr:row>58</xdr:row>
      <xdr:rowOff>81244</xdr:rowOff>
    </xdr:to>
    <xdr:cxnSp macro="">
      <xdr:nvCxnSpPr>
        <xdr:cNvPr id="130" name="直線コネクタ 129"/>
        <xdr:cNvCxnSpPr/>
      </xdr:nvCxnSpPr>
      <xdr:spPr>
        <a:xfrm>
          <a:off x="1130300" y="9957352"/>
          <a:ext cx="889000" cy="6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158471</xdr:rowOff>
    </xdr:from>
    <xdr:to>
      <xdr:col>6</xdr:col>
      <xdr:colOff>561975</xdr:colOff>
      <xdr:row>57</xdr:row>
      <xdr:rowOff>88621</xdr:rowOff>
    </xdr:to>
    <xdr:sp macro="" textlink="">
      <xdr:nvSpPr>
        <xdr:cNvPr id="140" name="円/楕円 139"/>
        <xdr:cNvSpPr/>
      </xdr:nvSpPr>
      <xdr:spPr>
        <a:xfrm>
          <a:off x="4584700" y="975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136898</xdr:rowOff>
    </xdr:from>
    <xdr:ext cx="534377" cy="259045"/>
    <xdr:sp macro="" textlink="">
      <xdr:nvSpPr>
        <xdr:cNvPr id="141" name="物件費該当値テキスト"/>
        <xdr:cNvSpPr txBox="1"/>
      </xdr:nvSpPr>
      <xdr:spPr>
        <a:xfrm>
          <a:off x="4686300" y="97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117606</xdr:rowOff>
    </xdr:from>
    <xdr:to>
      <xdr:col>5</xdr:col>
      <xdr:colOff>409575</xdr:colOff>
      <xdr:row>58</xdr:row>
      <xdr:rowOff>47756</xdr:rowOff>
    </xdr:to>
    <xdr:sp macro="" textlink="">
      <xdr:nvSpPr>
        <xdr:cNvPr id="142" name="円/楕円 141"/>
        <xdr:cNvSpPr/>
      </xdr:nvSpPr>
      <xdr:spPr>
        <a:xfrm>
          <a:off x="3746500" y="98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38883</xdr:rowOff>
    </xdr:from>
    <xdr:ext cx="534377" cy="259045"/>
    <xdr:sp macro="" textlink="">
      <xdr:nvSpPr>
        <xdr:cNvPr id="143" name="テキスト ボックス 142"/>
        <xdr:cNvSpPr txBox="1"/>
      </xdr:nvSpPr>
      <xdr:spPr>
        <a:xfrm>
          <a:off x="3530111" y="998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17479</xdr:rowOff>
    </xdr:from>
    <xdr:to>
      <xdr:col>4</xdr:col>
      <xdr:colOff>206375</xdr:colOff>
      <xdr:row>58</xdr:row>
      <xdr:rowOff>119079</xdr:rowOff>
    </xdr:to>
    <xdr:sp macro="" textlink="">
      <xdr:nvSpPr>
        <xdr:cNvPr id="144" name="円/楕円 143"/>
        <xdr:cNvSpPr/>
      </xdr:nvSpPr>
      <xdr:spPr>
        <a:xfrm>
          <a:off x="2857500" y="996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110206</xdr:rowOff>
    </xdr:from>
    <xdr:ext cx="534377" cy="259045"/>
    <xdr:sp macro="" textlink="">
      <xdr:nvSpPr>
        <xdr:cNvPr id="145" name="テキスト ボックス 144"/>
        <xdr:cNvSpPr txBox="1"/>
      </xdr:nvSpPr>
      <xdr:spPr>
        <a:xfrm>
          <a:off x="2641111" y="1005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30444</xdr:rowOff>
    </xdr:from>
    <xdr:to>
      <xdr:col>3</xdr:col>
      <xdr:colOff>3175</xdr:colOff>
      <xdr:row>58</xdr:row>
      <xdr:rowOff>132044</xdr:rowOff>
    </xdr:to>
    <xdr:sp macro="" textlink="">
      <xdr:nvSpPr>
        <xdr:cNvPr id="146" name="円/楕円 145"/>
        <xdr:cNvSpPr/>
      </xdr:nvSpPr>
      <xdr:spPr>
        <a:xfrm>
          <a:off x="1968500" y="99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123171</xdr:rowOff>
    </xdr:from>
    <xdr:ext cx="534377" cy="259045"/>
    <xdr:sp macro="" textlink="">
      <xdr:nvSpPr>
        <xdr:cNvPr id="147" name="テキスト ボックス 146"/>
        <xdr:cNvSpPr txBox="1"/>
      </xdr:nvSpPr>
      <xdr:spPr>
        <a:xfrm>
          <a:off x="1752111" y="100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133902</xdr:rowOff>
    </xdr:from>
    <xdr:to>
      <xdr:col>1</xdr:col>
      <xdr:colOff>485775</xdr:colOff>
      <xdr:row>58</xdr:row>
      <xdr:rowOff>64052</xdr:rowOff>
    </xdr:to>
    <xdr:sp macro="" textlink="">
      <xdr:nvSpPr>
        <xdr:cNvPr id="148" name="円/楕円 147"/>
        <xdr:cNvSpPr/>
      </xdr:nvSpPr>
      <xdr:spPr>
        <a:xfrm>
          <a:off x="1079500" y="99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55179</xdr:rowOff>
    </xdr:from>
    <xdr:ext cx="534377" cy="259045"/>
    <xdr:sp macro="" textlink="">
      <xdr:nvSpPr>
        <xdr:cNvPr id="149" name="テキスト ボックス 148"/>
        <xdr:cNvSpPr txBox="1"/>
      </xdr:nvSpPr>
      <xdr:spPr>
        <a:xfrm>
          <a:off x="863111" y="9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74366</xdr:rowOff>
    </xdr:from>
    <xdr:to>
      <xdr:col>6</xdr:col>
      <xdr:colOff>511175</xdr:colOff>
      <xdr:row>78</xdr:row>
      <xdr:rowOff>97180</xdr:rowOff>
    </xdr:to>
    <xdr:cxnSp macro="">
      <xdr:nvCxnSpPr>
        <xdr:cNvPr id="176" name="直線コネクタ 175"/>
        <xdr:cNvCxnSpPr/>
      </xdr:nvCxnSpPr>
      <xdr:spPr>
        <a:xfrm flipV="1">
          <a:off x="3797300" y="13447466"/>
          <a:ext cx="8382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91923</xdr:rowOff>
    </xdr:from>
    <xdr:to>
      <xdr:col>5</xdr:col>
      <xdr:colOff>358775</xdr:colOff>
      <xdr:row>78</xdr:row>
      <xdr:rowOff>97180</xdr:rowOff>
    </xdr:to>
    <xdr:cxnSp macro="">
      <xdr:nvCxnSpPr>
        <xdr:cNvPr id="179" name="直線コネクタ 178"/>
        <xdr:cNvCxnSpPr/>
      </xdr:nvCxnSpPr>
      <xdr:spPr>
        <a:xfrm>
          <a:off x="2908300" y="1346502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90323</xdr:rowOff>
    </xdr:from>
    <xdr:to>
      <xdr:col>4</xdr:col>
      <xdr:colOff>155575</xdr:colOff>
      <xdr:row>78</xdr:row>
      <xdr:rowOff>91923</xdr:rowOff>
    </xdr:to>
    <xdr:cxnSp macro="">
      <xdr:nvCxnSpPr>
        <xdr:cNvPr id="182" name="直線コネクタ 181"/>
        <xdr:cNvCxnSpPr/>
      </xdr:nvCxnSpPr>
      <xdr:spPr>
        <a:xfrm>
          <a:off x="2019300" y="1346342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90323</xdr:rowOff>
    </xdr:from>
    <xdr:to>
      <xdr:col>2</xdr:col>
      <xdr:colOff>638175</xdr:colOff>
      <xdr:row>78</xdr:row>
      <xdr:rowOff>91785</xdr:rowOff>
    </xdr:to>
    <xdr:cxnSp macro="">
      <xdr:nvCxnSpPr>
        <xdr:cNvPr id="185" name="直線コネクタ 184"/>
        <xdr:cNvCxnSpPr/>
      </xdr:nvCxnSpPr>
      <xdr:spPr>
        <a:xfrm flipV="1">
          <a:off x="1130300" y="13463423"/>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23566</xdr:rowOff>
    </xdr:from>
    <xdr:to>
      <xdr:col>6</xdr:col>
      <xdr:colOff>561975</xdr:colOff>
      <xdr:row>78</xdr:row>
      <xdr:rowOff>125166</xdr:rowOff>
    </xdr:to>
    <xdr:sp macro="" textlink="">
      <xdr:nvSpPr>
        <xdr:cNvPr id="195" name="円/楕円 194"/>
        <xdr:cNvSpPr/>
      </xdr:nvSpPr>
      <xdr:spPr>
        <a:xfrm>
          <a:off x="4584700" y="133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109943</xdr:rowOff>
    </xdr:from>
    <xdr:ext cx="469744" cy="259045"/>
    <xdr:sp macro="" textlink="">
      <xdr:nvSpPr>
        <xdr:cNvPr id="196" name="維持補修費該当値テキスト"/>
        <xdr:cNvSpPr txBox="1"/>
      </xdr:nvSpPr>
      <xdr:spPr>
        <a:xfrm>
          <a:off x="4686300" y="133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46380</xdr:rowOff>
    </xdr:from>
    <xdr:to>
      <xdr:col>5</xdr:col>
      <xdr:colOff>409575</xdr:colOff>
      <xdr:row>78</xdr:row>
      <xdr:rowOff>147980</xdr:rowOff>
    </xdr:to>
    <xdr:sp macro="" textlink="">
      <xdr:nvSpPr>
        <xdr:cNvPr id="197" name="円/楕円 196"/>
        <xdr:cNvSpPr/>
      </xdr:nvSpPr>
      <xdr:spPr>
        <a:xfrm>
          <a:off x="37465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139107</xdr:rowOff>
    </xdr:from>
    <xdr:ext cx="378565" cy="259045"/>
    <xdr:sp macro="" textlink="">
      <xdr:nvSpPr>
        <xdr:cNvPr id="198" name="テキスト ボックス 197"/>
        <xdr:cNvSpPr txBox="1"/>
      </xdr:nvSpPr>
      <xdr:spPr>
        <a:xfrm>
          <a:off x="3608017" y="13512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41123</xdr:rowOff>
    </xdr:from>
    <xdr:to>
      <xdr:col>4</xdr:col>
      <xdr:colOff>206375</xdr:colOff>
      <xdr:row>78</xdr:row>
      <xdr:rowOff>142723</xdr:rowOff>
    </xdr:to>
    <xdr:sp macro="" textlink="">
      <xdr:nvSpPr>
        <xdr:cNvPr id="199" name="円/楕円 198"/>
        <xdr:cNvSpPr/>
      </xdr:nvSpPr>
      <xdr:spPr>
        <a:xfrm>
          <a:off x="2857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133850</xdr:rowOff>
    </xdr:from>
    <xdr:ext cx="469744" cy="259045"/>
    <xdr:sp macro="" textlink="">
      <xdr:nvSpPr>
        <xdr:cNvPr id="200" name="テキスト ボックス 199"/>
        <xdr:cNvSpPr txBox="1"/>
      </xdr:nvSpPr>
      <xdr:spPr>
        <a:xfrm>
          <a:off x="2673427" y="135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39523</xdr:rowOff>
    </xdr:from>
    <xdr:to>
      <xdr:col>3</xdr:col>
      <xdr:colOff>3175</xdr:colOff>
      <xdr:row>78</xdr:row>
      <xdr:rowOff>141123</xdr:rowOff>
    </xdr:to>
    <xdr:sp macro="" textlink="">
      <xdr:nvSpPr>
        <xdr:cNvPr id="201" name="円/楕円 200"/>
        <xdr:cNvSpPr/>
      </xdr:nvSpPr>
      <xdr:spPr>
        <a:xfrm>
          <a:off x="1968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132250</xdr:rowOff>
    </xdr:from>
    <xdr:ext cx="469744" cy="259045"/>
    <xdr:sp macro="" textlink="">
      <xdr:nvSpPr>
        <xdr:cNvPr id="202" name="テキスト ボックス 201"/>
        <xdr:cNvSpPr txBox="1"/>
      </xdr:nvSpPr>
      <xdr:spPr>
        <a:xfrm>
          <a:off x="1784427" y="135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40985</xdr:rowOff>
    </xdr:from>
    <xdr:to>
      <xdr:col>1</xdr:col>
      <xdr:colOff>485775</xdr:colOff>
      <xdr:row>78</xdr:row>
      <xdr:rowOff>142585</xdr:rowOff>
    </xdr:to>
    <xdr:sp macro="" textlink="">
      <xdr:nvSpPr>
        <xdr:cNvPr id="203" name="円/楕円 202"/>
        <xdr:cNvSpPr/>
      </xdr:nvSpPr>
      <xdr:spPr>
        <a:xfrm>
          <a:off x="1079500" y="134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133712</xdr:rowOff>
    </xdr:from>
    <xdr:ext cx="469744" cy="259045"/>
    <xdr:sp macro="" textlink="">
      <xdr:nvSpPr>
        <xdr:cNvPr id="204" name="テキスト ボックス 203"/>
        <xdr:cNvSpPr txBox="1"/>
      </xdr:nvSpPr>
      <xdr:spPr>
        <a:xfrm>
          <a:off x="895427" y="1350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19571</xdr:rowOff>
    </xdr:from>
    <xdr:to>
      <xdr:col>6</xdr:col>
      <xdr:colOff>511175</xdr:colOff>
      <xdr:row>96</xdr:row>
      <xdr:rowOff>68915</xdr:rowOff>
    </xdr:to>
    <xdr:cxnSp macro="">
      <xdr:nvCxnSpPr>
        <xdr:cNvPr id="236" name="直線コネクタ 235"/>
        <xdr:cNvCxnSpPr/>
      </xdr:nvCxnSpPr>
      <xdr:spPr>
        <a:xfrm>
          <a:off x="3797300" y="16478771"/>
          <a:ext cx="838200" cy="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19571</xdr:rowOff>
    </xdr:from>
    <xdr:to>
      <xdr:col>5</xdr:col>
      <xdr:colOff>358775</xdr:colOff>
      <xdr:row>96</xdr:row>
      <xdr:rowOff>101474</xdr:rowOff>
    </xdr:to>
    <xdr:cxnSp macro="">
      <xdr:nvCxnSpPr>
        <xdr:cNvPr id="239" name="直線コネクタ 238"/>
        <xdr:cNvCxnSpPr/>
      </xdr:nvCxnSpPr>
      <xdr:spPr>
        <a:xfrm flipV="1">
          <a:off x="2908300" y="16478771"/>
          <a:ext cx="889000" cy="8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1" name="テキスト ボックス 240"/>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101474</xdr:rowOff>
    </xdr:from>
    <xdr:to>
      <xdr:col>4</xdr:col>
      <xdr:colOff>155575</xdr:colOff>
      <xdr:row>96</xdr:row>
      <xdr:rowOff>128417</xdr:rowOff>
    </xdr:to>
    <xdr:cxnSp macro="">
      <xdr:nvCxnSpPr>
        <xdr:cNvPr id="242" name="直線コネクタ 241"/>
        <xdr:cNvCxnSpPr/>
      </xdr:nvCxnSpPr>
      <xdr:spPr>
        <a:xfrm flipV="1">
          <a:off x="2019300" y="16560674"/>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128417</xdr:rowOff>
    </xdr:from>
    <xdr:to>
      <xdr:col>2</xdr:col>
      <xdr:colOff>638175</xdr:colOff>
      <xdr:row>97</xdr:row>
      <xdr:rowOff>1837</xdr:rowOff>
    </xdr:to>
    <xdr:cxnSp macro="">
      <xdr:nvCxnSpPr>
        <xdr:cNvPr id="245" name="直線コネクタ 244"/>
        <xdr:cNvCxnSpPr/>
      </xdr:nvCxnSpPr>
      <xdr:spPr>
        <a:xfrm flipV="1">
          <a:off x="1130300" y="16587617"/>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49" name="テキスト ボックス 248"/>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18115</xdr:rowOff>
    </xdr:from>
    <xdr:to>
      <xdr:col>6</xdr:col>
      <xdr:colOff>561975</xdr:colOff>
      <xdr:row>96</xdr:row>
      <xdr:rowOff>119715</xdr:rowOff>
    </xdr:to>
    <xdr:sp macro="" textlink="">
      <xdr:nvSpPr>
        <xdr:cNvPr id="255" name="円/楕円 254"/>
        <xdr:cNvSpPr/>
      </xdr:nvSpPr>
      <xdr:spPr>
        <a:xfrm>
          <a:off x="4584700" y="164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167992</xdr:rowOff>
    </xdr:from>
    <xdr:ext cx="534377" cy="259045"/>
    <xdr:sp macro="" textlink="">
      <xdr:nvSpPr>
        <xdr:cNvPr id="256" name="扶助費該当値テキスト"/>
        <xdr:cNvSpPr txBox="1"/>
      </xdr:nvSpPr>
      <xdr:spPr>
        <a:xfrm>
          <a:off x="4686300" y="164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53,335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140221</xdr:rowOff>
    </xdr:from>
    <xdr:to>
      <xdr:col>5</xdr:col>
      <xdr:colOff>409575</xdr:colOff>
      <xdr:row>96</xdr:row>
      <xdr:rowOff>70371</xdr:rowOff>
    </xdr:to>
    <xdr:sp macro="" textlink="">
      <xdr:nvSpPr>
        <xdr:cNvPr id="257" name="円/楕円 256"/>
        <xdr:cNvSpPr/>
      </xdr:nvSpPr>
      <xdr:spPr>
        <a:xfrm>
          <a:off x="3746500" y="164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61498</xdr:rowOff>
    </xdr:from>
    <xdr:ext cx="534377" cy="259045"/>
    <xdr:sp macro="" textlink="">
      <xdr:nvSpPr>
        <xdr:cNvPr id="258" name="テキスト ボックス 257"/>
        <xdr:cNvSpPr txBox="1"/>
      </xdr:nvSpPr>
      <xdr:spPr>
        <a:xfrm>
          <a:off x="3530111" y="165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50674</xdr:rowOff>
    </xdr:from>
    <xdr:to>
      <xdr:col>4</xdr:col>
      <xdr:colOff>206375</xdr:colOff>
      <xdr:row>96</xdr:row>
      <xdr:rowOff>152274</xdr:rowOff>
    </xdr:to>
    <xdr:sp macro="" textlink="">
      <xdr:nvSpPr>
        <xdr:cNvPr id="259" name="円/楕円 258"/>
        <xdr:cNvSpPr/>
      </xdr:nvSpPr>
      <xdr:spPr>
        <a:xfrm>
          <a:off x="2857500" y="165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143401</xdr:rowOff>
    </xdr:from>
    <xdr:ext cx="534377" cy="259045"/>
    <xdr:sp macro="" textlink="">
      <xdr:nvSpPr>
        <xdr:cNvPr id="260" name="テキスト ボックス 259"/>
        <xdr:cNvSpPr txBox="1"/>
      </xdr:nvSpPr>
      <xdr:spPr>
        <a:xfrm>
          <a:off x="2641111" y="166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77617</xdr:rowOff>
    </xdr:from>
    <xdr:to>
      <xdr:col>3</xdr:col>
      <xdr:colOff>3175</xdr:colOff>
      <xdr:row>97</xdr:row>
      <xdr:rowOff>7767</xdr:rowOff>
    </xdr:to>
    <xdr:sp macro="" textlink="">
      <xdr:nvSpPr>
        <xdr:cNvPr id="261" name="円/楕円 260"/>
        <xdr:cNvSpPr/>
      </xdr:nvSpPr>
      <xdr:spPr>
        <a:xfrm>
          <a:off x="1968500" y="16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170344</xdr:rowOff>
    </xdr:from>
    <xdr:ext cx="534377" cy="259045"/>
    <xdr:sp macro="" textlink="">
      <xdr:nvSpPr>
        <xdr:cNvPr id="262" name="テキスト ボックス 261"/>
        <xdr:cNvSpPr txBox="1"/>
      </xdr:nvSpPr>
      <xdr:spPr>
        <a:xfrm>
          <a:off x="1752111" y="166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122487</xdr:rowOff>
    </xdr:from>
    <xdr:to>
      <xdr:col>1</xdr:col>
      <xdr:colOff>485775</xdr:colOff>
      <xdr:row>97</xdr:row>
      <xdr:rowOff>52637</xdr:rowOff>
    </xdr:to>
    <xdr:sp macro="" textlink="">
      <xdr:nvSpPr>
        <xdr:cNvPr id="263" name="円/楕円 262"/>
        <xdr:cNvSpPr/>
      </xdr:nvSpPr>
      <xdr:spPr>
        <a:xfrm>
          <a:off x="1079500" y="165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43764</xdr:rowOff>
    </xdr:from>
    <xdr:ext cx="534377" cy="259045"/>
    <xdr:sp macro="" textlink="">
      <xdr:nvSpPr>
        <xdr:cNvPr id="264" name="テキスト ボックス 263"/>
        <xdr:cNvSpPr txBox="1"/>
      </xdr:nvSpPr>
      <xdr:spPr>
        <a:xfrm>
          <a:off x="863111" y="166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75082</xdr:rowOff>
    </xdr:from>
    <xdr:to>
      <xdr:col>15</xdr:col>
      <xdr:colOff>180975</xdr:colOff>
      <xdr:row>38</xdr:row>
      <xdr:rowOff>80961</xdr:rowOff>
    </xdr:to>
    <xdr:cxnSp macro="">
      <xdr:nvCxnSpPr>
        <xdr:cNvPr id="296" name="直線コネクタ 295"/>
        <xdr:cNvCxnSpPr/>
      </xdr:nvCxnSpPr>
      <xdr:spPr>
        <a:xfrm>
          <a:off x="9639300" y="6590182"/>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24474</xdr:rowOff>
    </xdr:from>
    <xdr:to>
      <xdr:col>14</xdr:col>
      <xdr:colOff>28575</xdr:colOff>
      <xdr:row>38</xdr:row>
      <xdr:rowOff>75082</xdr:rowOff>
    </xdr:to>
    <xdr:cxnSp macro="">
      <xdr:nvCxnSpPr>
        <xdr:cNvPr id="299" name="直線コネクタ 298"/>
        <xdr:cNvCxnSpPr/>
      </xdr:nvCxnSpPr>
      <xdr:spPr>
        <a:xfrm>
          <a:off x="8750300" y="6539574"/>
          <a:ext cx="889000" cy="5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24474</xdr:rowOff>
    </xdr:from>
    <xdr:to>
      <xdr:col>12</xdr:col>
      <xdr:colOff>511175</xdr:colOff>
      <xdr:row>38</xdr:row>
      <xdr:rowOff>52266</xdr:rowOff>
    </xdr:to>
    <xdr:cxnSp macro="">
      <xdr:nvCxnSpPr>
        <xdr:cNvPr id="302" name="直線コネクタ 301"/>
        <xdr:cNvCxnSpPr/>
      </xdr:nvCxnSpPr>
      <xdr:spPr>
        <a:xfrm flipV="1">
          <a:off x="7861300" y="6539574"/>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52266</xdr:rowOff>
    </xdr:from>
    <xdr:to>
      <xdr:col>11</xdr:col>
      <xdr:colOff>307975</xdr:colOff>
      <xdr:row>38</xdr:row>
      <xdr:rowOff>66842</xdr:rowOff>
    </xdr:to>
    <xdr:cxnSp macro="">
      <xdr:nvCxnSpPr>
        <xdr:cNvPr id="305" name="直線コネクタ 304"/>
        <xdr:cNvCxnSpPr/>
      </xdr:nvCxnSpPr>
      <xdr:spPr>
        <a:xfrm flipV="1">
          <a:off x="6972300" y="6567366"/>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30161</xdr:rowOff>
    </xdr:from>
    <xdr:to>
      <xdr:col>15</xdr:col>
      <xdr:colOff>231775</xdr:colOff>
      <xdr:row>38</xdr:row>
      <xdr:rowOff>131761</xdr:rowOff>
    </xdr:to>
    <xdr:sp macro="" textlink="">
      <xdr:nvSpPr>
        <xdr:cNvPr id="315" name="円/楕円 314"/>
        <xdr:cNvSpPr/>
      </xdr:nvSpPr>
      <xdr:spPr>
        <a:xfrm>
          <a:off x="10426700" y="65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8588</xdr:rowOff>
    </xdr:from>
    <xdr:ext cx="534377" cy="259045"/>
    <xdr:sp macro="" textlink="">
      <xdr:nvSpPr>
        <xdr:cNvPr id="316" name="補助費等該当値テキスト"/>
        <xdr:cNvSpPr txBox="1"/>
      </xdr:nvSpPr>
      <xdr:spPr>
        <a:xfrm>
          <a:off x="10528300" y="65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47,396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24282</xdr:rowOff>
    </xdr:from>
    <xdr:to>
      <xdr:col>14</xdr:col>
      <xdr:colOff>79375</xdr:colOff>
      <xdr:row>38</xdr:row>
      <xdr:rowOff>125882</xdr:rowOff>
    </xdr:to>
    <xdr:sp macro="" textlink="">
      <xdr:nvSpPr>
        <xdr:cNvPr id="317" name="円/楕円 316"/>
        <xdr:cNvSpPr/>
      </xdr:nvSpPr>
      <xdr:spPr>
        <a:xfrm>
          <a:off x="9588500" y="65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117009</xdr:rowOff>
    </xdr:from>
    <xdr:ext cx="534377" cy="259045"/>
    <xdr:sp macro="" textlink="">
      <xdr:nvSpPr>
        <xdr:cNvPr id="318" name="テキスト ボックス 317"/>
        <xdr:cNvSpPr txBox="1"/>
      </xdr:nvSpPr>
      <xdr:spPr>
        <a:xfrm>
          <a:off x="9372111" y="663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145125</xdr:rowOff>
    </xdr:from>
    <xdr:to>
      <xdr:col>12</xdr:col>
      <xdr:colOff>561975</xdr:colOff>
      <xdr:row>38</xdr:row>
      <xdr:rowOff>75274</xdr:rowOff>
    </xdr:to>
    <xdr:sp macro="" textlink="">
      <xdr:nvSpPr>
        <xdr:cNvPr id="319" name="円/楕円 318"/>
        <xdr:cNvSpPr/>
      </xdr:nvSpPr>
      <xdr:spPr>
        <a:xfrm>
          <a:off x="8699500" y="64887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66401</xdr:rowOff>
    </xdr:from>
    <xdr:ext cx="534377" cy="259045"/>
    <xdr:sp macro="" textlink="">
      <xdr:nvSpPr>
        <xdr:cNvPr id="320" name="テキスト ボックス 319"/>
        <xdr:cNvSpPr txBox="1"/>
      </xdr:nvSpPr>
      <xdr:spPr>
        <a:xfrm>
          <a:off x="8483111" y="658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1466</xdr:rowOff>
    </xdr:from>
    <xdr:to>
      <xdr:col>11</xdr:col>
      <xdr:colOff>358775</xdr:colOff>
      <xdr:row>38</xdr:row>
      <xdr:rowOff>103066</xdr:rowOff>
    </xdr:to>
    <xdr:sp macro="" textlink="">
      <xdr:nvSpPr>
        <xdr:cNvPr id="321" name="円/楕円 320"/>
        <xdr:cNvSpPr/>
      </xdr:nvSpPr>
      <xdr:spPr>
        <a:xfrm>
          <a:off x="7810500" y="6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94193</xdr:rowOff>
    </xdr:from>
    <xdr:ext cx="534377" cy="259045"/>
    <xdr:sp macro="" textlink="">
      <xdr:nvSpPr>
        <xdr:cNvPr id="322" name="テキスト ボックス 321"/>
        <xdr:cNvSpPr txBox="1"/>
      </xdr:nvSpPr>
      <xdr:spPr>
        <a:xfrm>
          <a:off x="7594111" y="660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16042</xdr:rowOff>
    </xdr:from>
    <xdr:to>
      <xdr:col>10</xdr:col>
      <xdr:colOff>155575</xdr:colOff>
      <xdr:row>38</xdr:row>
      <xdr:rowOff>117642</xdr:rowOff>
    </xdr:to>
    <xdr:sp macro="" textlink="">
      <xdr:nvSpPr>
        <xdr:cNvPr id="323" name="円/楕円 322"/>
        <xdr:cNvSpPr/>
      </xdr:nvSpPr>
      <xdr:spPr>
        <a:xfrm>
          <a:off x="6921500" y="653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108769</xdr:rowOff>
    </xdr:from>
    <xdr:ext cx="534377" cy="259045"/>
    <xdr:sp macro="" textlink="">
      <xdr:nvSpPr>
        <xdr:cNvPr id="324" name="テキスト ボックス 323"/>
        <xdr:cNvSpPr txBox="1"/>
      </xdr:nvSpPr>
      <xdr:spPr>
        <a:xfrm>
          <a:off x="6705111" y="662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107593</xdr:rowOff>
    </xdr:from>
    <xdr:to>
      <xdr:col>15</xdr:col>
      <xdr:colOff>180975</xdr:colOff>
      <xdr:row>58</xdr:row>
      <xdr:rowOff>56627</xdr:rowOff>
    </xdr:to>
    <xdr:cxnSp macro="">
      <xdr:nvCxnSpPr>
        <xdr:cNvPr id="353" name="直線コネクタ 352"/>
        <xdr:cNvCxnSpPr/>
      </xdr:nvCxnSpPr>
      <xdr:spPr>
        <a:xfrm>
          <a:off x="9639300" y="9880243"/>
          <a:ext cx="838200" cy="1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107593</xdr:rowOff>
    </xdr:from>
    <xdr:to>
      <xdr:col>14</xdr:col>
      <xdr:colOff>28575</xdr:colOff>
      <xdr:row>58</xdr:row>
      <xdr:rowOff>38518</xdr:rowOff>
    </xdr:to>
    <xdr:cxnSp macro="">
      <xdr:nvCxnSpPr>
        <xdr:cNvPr id="356" name="直線コネクタ 355"/>
        <xdr:cNvCxnSpPr/>
      </xdr:nvCxnSpPr>
      <xdr:spPr>
        <a:xfrm flipV="1">
          <a:off x="8750300" y="9880243"/>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875</xdr:rowOff>
    </xdr:from>
    <xdr:to>
      <xdr:col>12</xdr:col>
      <xdr:colOff>511175</xdr:colOff>
      <xdr:row>58</xdr:row>
      <xdr:rowOff>38518</xdr:rowOff>
    </xdr:to>
    <xdr:cxnSp macro="">
      <xdr:nvCxnSpPr>
        <xdr:cNvPr id="359" name="直線コネクタ 358"/>
        <xdr:cNvCxnSpPr/>
      </xdr:nvCxnSpPr>
      <xdr:spPr>
        <a:xfrm>
          <a:off x="7861300" y="9944975"/>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61" name="テキスト ボックス 360"/>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875</xdr:rowOff>
    </xdr:from>
    <xdr:to>
      <xdr:col>11</xdr:col>
      <xdr:colOff>307975</xdr:colOff>
      <xdr:row>58</xdr:row>
      <xdr:rowOff>80405</xdr:rowOff>
    </xdr:to>
    <xdr:cxnSp macro="">
      <xdr:nvCxnSpPr>
        <xdr:cNvPr id="362" name="直線コネクタ 361"/>
        <xdr:cNvCxnSpPr/>
      </xdr:nvCxnSpPr>
      <xdr:spPr>
        <a:xfrm flipV="1">
          <a:off x="6972300" y="9944975"/>
          <a:ext cx="8890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5827</xdr:rowOff>
    </xdr:from>
    <xdr:to>
      <xdr:col>15</xdr:col>
      <xdr:colOff>231775</xdr:colOff>
      <xdr:row>58</xdr:row>
      <xdr:rowOff>107427</xdr:rowOff>
    </xdr:to>
    <xdr:sp macro="" textlink="">
      <xdr:nvSpPr>
        <xdr:cNvPr id="372" name="円/楕円 371"/>
        <xdr:cNvSpPr/>
      </xdr:nvSpPr>
      <xdr:spPr>
        <a:xfrm>
          <a:off x="10426700" y="99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92204</xdr:rowOff>
    </xdr:from>
    <xdr:ext cx="534377" cy="259045"/>
    <xdr:sp macro="" textlink="">
      <xdr:nvSpPr>
        <xdr:cNvPr id="373" name="普通建設事業費該当値テキスト"/>
        <xdr:cNvSpPr txBox="1"/>
      </xdr:nvSpPr>
      <xdr:spPr>
        <a:xfrm>
          <a:off x="10528300" y="986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41,804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56793</xdr:rowOff>
    </xdr:from>
    <xdr:to>
      <xdr:col>14</xdr:col>
      <xdr:colOff>79375</xdr:colOff>
      <xdr:row>57</xdr:row>
      <xdr:rowOff>158393</xdr:rowOff>
    </xdr:to>
    <xdr:sp macro="" textlink="">
      <xdr:nvSpPr>
        <xdr:cNvPr id="374" name="円/楕円 373"/>
        <xdr:cNvSpPr/>
      </xdr:nvSpPr>
      <xdr:spPr>
        <a:xfrm>
          <a:off x="9588500" y="98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149520</xdr:rowOff>
    </xdr:from>
    <xdr:ext cx="534377" cy="259045"/>
    <xdr:sp macro="" textlink="">
      <xdr:nvSpPr>
        <xdr:cNvPr id="375" name="テキスト ボックス 374"/>
        <xdr:cNvSpPr txBox="1"/>
      </xdr:nvSpPr>
      <xdr:spPr>
        <a:xfrm>
          <a:off x="9372111" y="992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159168</xdr:rowOff>
    </xdr:from>
    <xdr:to>
      <xdr:col>12</xdr:col>
      <xdr:colOff>561975</xdr:colOff>
      <xdr:row>58</xdr:row>
      <xdr:rowOff>89318</xdr:rowOff>
    </xdr:to>
    <xdr:sp macro="" textlink="">
      <xdr:nvSpPr>
        <xdr:cNvPr id="376" name="円/楕円 375"/>
        <xdr:cNvSpPr/>
      </xdr:nvSpPr>
      <xdr:spPr>
        <a:xfrm>
          <a:off x="8699500" y="993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80445</xdr:rowOff>
    </xdr:from>
    <xdr:ext cx="534377" cy="259045"/>
    <xdr:sp macro="" textlink="">
      <xdr:nvSpPr>
        <xdr:cNvPr id="377" name="テキスト ボックス 376"/>
        <xdr:cNvSpPr txBox="1"/>
      </xdr:nvSpPr>
      <xdr:spPr>
        <a:xfrm>
          <a:off x="8483111" y="1002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121525</xdr:rowOff>
    </xdr:from>
    <xdr:to>
      <xdr:col>11</xdr:col>
      <xdr:colOff>358775</xdr:colOff>
      <xdr:row>58</xdr:row>
      <xdr:rowOff>51675</xdr:rowOff>
    </xdr:to>
    <xdr:sp macro="" textlink="">
      <xdr:nvSpPr>
        <xdr:cNvPr id="378" name="円/楕円 377"/>
        <xdr:cNvSpPr/>
      </xdr:nvSpPr>
      <xdr:spPr>
        <a:xfrm>
          <a:off x="7810500" y="98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42802</xdr:rowOff>
    </xdr:from>
    <xdr:ext cx="534377" cy="259045"/>
    <xdr:sp macro="" textlink="">
      <xdr:nvSpPr>
        <xdr:cNvPr id="379" name="テキスト ボックス 378"/>
        <xdr:cNvSpPr txBox="1"/>
      </xdr:nvSpPr>
      <xdr:spPr>
        <a:xfrm>
          <a:off x="7594111" y="99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29605</xdr:rowOff>
    </xdr:from>
    <xdr:to>
      <xdr:col>10</xdr:col>
      <xdr:colOff>155575</xdr:colOff>
      <xdr:row>58</xdr:row>
      <xdr:rowOff>131205</xdr:rowOff>
    </xdr:to>
    <xdr:sp macro="" textlink="">
      <xdr:nvSpPr>
        <xdr:cNvPr id="380" name="円/楕円 379"/>
        <xdr:cNvSpPr/>
      </xdr:nvSpPr>
      <xdr:spPr>
        <a:xfrm>
          <a:off x="6921500" y="9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122332</xdr:rowOff>
    </xdr:from>
    <xdr:ext cx="534377" cy="259045"/>
    <xdr:sp macro="" textlink="">
      <xdr:nvSpPr>
        <xdr:cNvPr id="381" name="テキスト ボックス 380"/>
        <xdr:cNvSpPr txBox="1"/>
      </xdr:nvSpPr>
      <xdr:spPr>
        <a:xfrm>
          <a:off x="6705111" y="1006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37706</xdr:rowOff>
    </xdr:from>
    <xdr:to>
      <xdr:col>15</xdr:col>
      <xdr:colOff>180975</xdr:colOff>
      <xdr:row>79</xdr:row>
      <xdr:rowOff>14691</xdr:rowOff>
    </xdr:to>
    <xdr:cxnSp macro="">
      <xdr:nvCxnSpPr>
        <xdr:cNvPr id="410" name="直線コネクタ 409"/>
        <xdr:cNvCxnSpPr/>
      </xdr:nvCxnSpPr>
      <xdr:spPr>
        <a:xfrm>
          <a:off x="9639300" y="13410806"/>
          <a:ext cx="838200" cy="14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112140</xdr:rowOff>
    </xdr:from>
    <xdr:ext cx="534377" cy="259045"/>
    <xdr:sp macro="" textlink="">
      <xdr:nvSpPr>
        <xdr:cNvPr id="414" name="テキスト ボックス 413"/>
        <xdr:cNvSpPr txBox="1"/>
      </xdr:nvSpPr>
      <xdr:spPr>
        <a:xfrm>
          <a:off x="9372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135341</xdr:rowOff>
    </xdr:from>
    <xdr:to>
      <xdr:col>15</xdr:col>
      <xdr:colOff>231775</xdr:colOff>
      <xdr:row>79</xdr:row>
      <xdr:rowOff>65491</xdr:rowOff>
    </xdr:to>
    <xdr:sp macro="" textlink="">
      <xdr:nvSpPr>
        <xdr:cNvPr id="420" name="円/楕円 419"/>
        <xdr:cNvSpPr/>
      </xdr:nvSpPr>
      <xdr:spPr>
        <a:xfrm>
          <a:off x="10426700" y="135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50268</xdr:rowOff>
    </xdr:from>
    <xdr:ext cx="469744" cy="259045"/>
    <xdr:sp macro="" textlink="">
      <xdr:nvSpPr>
        <xdr:cNvPr id="421" name="普通建設事業費 （ うち新規整備　）該当値テキスト"/>
        <xdr:cNvSpPr txBox="1"/>
      </xdr:nvSpPr>
      <xdr:spPr>
        <a:xfrm>
          <a:off x="10528300" y="1342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158356</xdr:rowOff>
    </xdr:from>
    <xdr:to>
      <xdr:col>14</xdr:col>
      <xdr:colOff>79375</xdr:colOff>
      <xdr:row>78</xdr:row>
      <xdr:rowOff>88506</xdr:rowOff>
    </xdr:to>
    <xdr:sp macro="" textlink="">
      <xdr:nvSpPr>
        <xdr:cNvPr id="422" name="円/楕円 421"/>
        <xdr:cNvSpPr/>
      </xdr:nvSpPr>
      <xdr:spPr>
        <a:xfrm>
          <a:off x="9588500" y="133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105033</xdr:rowOff>
    </xdr:from>
    <xdr:ext cx="534377" cy="259045"/>
    <xdr:sp macro="" textlink="">
      <xdr:nvSpPr>
        <xdr:cNvPr id="423" name="テキスト ボックス 422"/>
        <xdr:cNvSpPr txBox="1"/>
      </xdr:nvSpPr>
      <xdr:spPr>
        <a:xfrm>
          <a:off x="9372111" y="131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9740</xdr:rowOff>
    </xdr:from>
    <xdr:to>
      <xdr:col>15</xdr:col>
      <xdr:colOff>180975</xdr:colOff>
      <xdr:row>98</xdr:row>
      <xdr:rowOff>21889</xdr:rowOff>
    </xdr:to>
    <xdr:cxnSp macro="">
      <xdr:nvCxnSpPr>
        <xdr:cNvPr id="450" name="直線コネクタ 449"/>
        <xdr:cNvCxnSpPr/>
      </xdr:nvCxnSpPr>
      <xdr:spPr>
        <a:xfrm flipV="1">
          <a:off x="9639300" y="16811840"/>
          <a:ext cx="838200" cy="1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130390</xdr:rowOff>
    </xdr:from>
    <xdr:to>
      <xdr:col>15</xdr:col>
      <xdr:colOff>231775</xdr:colOff>
      <xdr:row>98</xdr:row>
      <xdr:rowOff>60540</xdr:rowOff>
    </xdr:to>
    <xdr:sp macro="" textlink="">
      <xdr:nvSpPr>
        <xdr:cNvPr id="460" name="円/楕円 459"/>
        <xdr:cNvSpPr/>
      </xdr:nvSpPr>
      <xdr:spPr>
        <a:xfrm>
          <a:off x="10426700" y="167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108817</xdr:rowOff>
    </xdr:from>
    <xdr:ext cx="534377" cy="259045"/>
    <xdr:sp macro="" textlink="">
      <xdr:nvSpPr>
        <xdr:cNvPr id="461" name="普通建設事業費 （ うち更新整備　）該当値テキスト"/>
        <xdr:cNvSpPr txBox="1"/>
      </xdr:nvSpPr>
      <xdr:spPr>
        <a:xfrm>
          <a:off x="10528300" y="1673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28,425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142539</xdr:rowOff>
    </xdr:from>
    <xdr:to>
      <xdr:col>14</xdr:col>
      <xdr:colOff>79375</xdr:colOff>
      <xdr:row>98</xdr:row>
      <xdr:rowOff>72689</xdr:rowOff>
    </xdr:to>
    <xdr:sp macro="" textlink="">
      <xdr:nvSpPr>
        <xdr:cNvPr id="462" name="円/楕円 461"/>
        <xdr:cNvSpPr/>
      </xdr:nvSpPr>
      <xdr:spPr>
        <a:xfrm>
          <a:off x="9588500" y="1677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63816</xdr:rowOff>
    </xdr:from>
    <xdr:ext cx="534377" cy="259045"/>
    <xdr:sp macro="" textlink="">
      <xdr:nvSpPr>
        <xdr:cNvPr id="463" name="テキスト ボックス 462"/>
        <xdr:cNvSpPr txBox="1"/>
      </xdr:nvSpPr>
      <xdr:spPr>
        <a:xfrm>
          <a:off x="9372111" y="168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6159</xdr:rowOff>
    </xdr:from>
    <xdr:to>
      <xdr:col>23</xdr:col>
      <xdr:colOff>517525</xdr:colOff>
      <xdr:row>39</xdr:row>
      <xdr:rowOff>44450</xdr:rowOff>
    </xdr:to>
    <xdr:cxnSp macro="">
      <xdr:nvCxnSpPr>
        <xdr:cNvPr id="492" name="直線コネクタ 491"/>
        <xdr:cNvCxnSpPr/>
      </xdr:nvCxnSpPr>
      <xdr:spPr>
        <a:xfrm>
          <a:off x="15481300" y="6692709"/>
          <a:ext cx="8382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6159</xdr:rowOff>
    </xdr:from>
    <xdr:to>
      <xdr:col>22</xdr:col>
      <xdr:colOff>365125</xdr:colOff>
      <xdr:row>39</xdr:row>
      <xdr:rowOff>34506</xdr:rowOff>
    </xdr:to>
    <xdr:cxnSp macro="">
      <xdr:nvCxnSpPr>
        <xdr:cNvPr id="495" name="直線コネクタ 494"/>
        <xdr:cNvCxnSpPr/>
      </xdr:nvCxnSpPr>
      <xdr:spPr>
        <a:xfrm flipV="1">
          <a:off x="14592300" y="669270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20295</xdr:rowOff>
    </xdr:from>
    <xdr:to>
      <xdr:col>21</xdr:col>
      <xdr:colOff>161925</xdr:colOff>
      <xdr:row>39</xdr:row>
      <xdr:rowOff>34506</xdr:rowOff>
    </xdr:to>
    <xdr:cxnSp macro="">
      <xdr:nvCxnSpPr>
        <xdr:cNvPr id="498" name="直線コネクタ 497"/>
        <xdr:cNvCxnSpPr/>
      </xdr:nvCxnSpPr>
      <xdr:spPr>
        <a:xfrm>
          <a:off x="13703300" y="6706845"/>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20295</xdr:rowOff>
    </xdr:from>
    <xdr:to>
      <xdr:col>19</xdr:col>
      <xdr:colOff>644525</xdr:colOff>
      <xdr:row>39</xdr:row>
      <xdr:rowOff>25591</xdr:rowOff>
    </xdr:to>
    <xdr:cxnSp macro="">
      <xdr:nvCxnSpPr>
        <xdr:cNvPr id="501" name="直線コネクタ 500"/>
        <xdr:cNvCxnSpPr/>
      </xdr:nvCxnSpPr>
      <xdr:spPr>
        <a:xfrm flipV="1">
          <a:off x="12814300" y="6706845"/>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249299" cy="259045"/>
    <xdr:sp macro="" textlink="">
      <xdr:nvSpPr>
        <xdr:cNvPr id="512" name="災害復旧事業費該当値テキスト"/>
        <xdr:cNvSpPr txBox="1"/>
      </xdr:nvSpPr>
      <xdr:spPr>
        <a:xfrm>
          <a:off x="16370300" y="6596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126809</xdr:rowOff>
    </xdr:from>
    <xdr:to>
      <xdr:col>22</xdr:col>
      <xdr:colOff>415925</xdr:colOff>
      <xdr:row>39</xdr:row>
      <xdr:rowOff>56959</xdr:rowOff>
    </xdr:to>
    <xdr:sp macro="" textlink="">
      <xdr:nvSpPr>
        <xdr:cNvPr id="513" name="円/楕円 512"/>
        <xdr:cNvSpPr/>
      </xdr:nvSpPr>
      <xdr:spPr>
        <a:xfrm>
          <a:off x="15430500" y="66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48086</xdr:rowOff>
    </xdr:from>
    <xdr:ext cx="469744" cy="259045"/>
    <xdr:sp macro="" textlink="">
      <xdr:nvSpPr>
        <xdr:cNvPr id="514" name="テキスト ボックス 513"/>
        <xdr:cNvSpPr txBox="1"/>
      </xdr:nvSpPr>
      <xdr:spPr>
        <a:xfrm>
          <a:off x="15246427" y="673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155156</xdr:rowOff>
    </xdr:from>
    <xdr:to>
      <xdr:col>21</xdr:col>
      <xdr:colOff>212725</xdr:colOff>
      <xdr:row>39</xdr:row>
      <xdr:rowOff>85306</xdr:rowOff>
    </xdr:to>
    <xdr:sp macro="" textlink="">
      <xdr:nvSpPr>
        <xdr:cNvPr id="515" name="円/楕円 514"/>
        <xdr:cNvSpPr/>
      </xdr:nvSpPr>
      <xdr:spPr>
        <a:xfrm>
          <a:off x="14541500" y="66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76433</xdr:rowOff>
    </xdr:from>
    <xdr:ext cx="378565" cy="259045"/>
    <xdr:sp macro="" textlink="">
      <xdr:nvSpPr>
        <xdr:cNvPr id="516" name="テキスト ボックス 515"/>
        <xdr:cNvSpPr txBox="1"/>
      </xdr:nvSpPr>
      <xdr:spPr>
        <a:xfrm>
          <a:off x="14403017" y="6762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140945</xdr:rowOff>
    </xdr:from>
    <xdr:to>
      <xdr:col>20</xdr:col>
      <xdr:colOff>9525</xdr:colOff>
      <xdr:row>39</xdr:row>
      <xdr:rowOff>71095</xdr:rowOff>
    </xdr:to>
    <xdr:sp macro="" textlink="">
      <xdr:nvSpPr>
        <xdr:cNvPr id="517" name="円/楕円 516"/>
        <xdr:cNvSpPr/>
      </xdr:nvSpPr>
      <xdr:spPr>
        <a:xfrm>
          <a:off x="13652500" y="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62222</xdr:rowOff>
    </xdr:from>
    <xdr:ext cx="378565" cy="259045"/>
    <xdr:sp macro="" textlink="">
      <xdr:nvSpPr>
        <xdr:cNvPr id="518" name="テキスト ボックス 517"/>
        <xdr:cNvSpPr txBox="1"/>
      </xdr:nvSpPr>
      <xdr:spPr>
        <a:xfrm>
          <a:off x="13514017" y="674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146241</xdr:rowOff>
    </xdr:from>
    <xdr:to>
      <xdr:col>18</xdr:col>
      <xdr:colOff>492125</xdr:colOff>
      <xdr:row>39</xdr:row>
      <xdr:rowOff>76391</xdr:rowOff>
    </xdr:to>
    <xdr:sp macro="" textlink="">
      <xdr:nvSpPr>
        <xdr:cNvPr id="519" name="円/楕円 518"/>
        <xdr:cNvSpPr/>
      </xdr:nvSpPr>
      <xdr:spPr>
        <a:xfrm>
          <a:off x="12763500" y="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67518</xdr:rowOff>
    </xdr:from>
    <xdr:ext cx="378565" cy="259045"/>
    <xdr:sp macro="" textlink="">
      <xdr:nvSpPr>
        <xdr:cNvPr id="520" name="テキスト ボックス 519"/>
        <xdr:cNvSpPr txBox="1"/>
      </xdr:nvSpPr>
      <xdr:spPr>
        <a:xfrm>
          <a:off x="12625017" y="6754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69337</xdr:rowOff>
    </xdr:from>
    <xdr:to>
      <xdr:col>23</xdr:col>
      <xdr:colOff>517525</xdr:colOff>
      <xdr:row>77</xdr:row>
      <xdr:rowOff>72233</xdr:rowOff>
    </xdr:to>
    <xdr:cxnSp macro="">
      <xdr:nvCxnSpPr>
        <xdr:cNvPr id="598" name="直線コネクタ 597"/>
        <xdr:cNvCxnSpPr/>
      </xdr:nvCxnSpPr>
      <xdr:spPr>
        <a:xfrm>
          <a:off x="15481300" y="13270987"/>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54569</xdr:rowOff>
    </xdr:from>
    <xdr:to>
      <xdr:col>22</xdr:col>
      <xdr:colOff>365125</xdr:colOff>
      <xdr:row>77</xdr:row>
      <xdr:rowOff>69337</xdr:rowOff>
    </xdr:to>
    <xdr:cxnSp macro="">
      <xdr:nvCxnSpPr>
        <xdr:cNvPr id="601" name="直線コネクタ 600"/>
        <xdr:cNvCxnSpPr/>
      </xdr:nvCxnSpPr>
      <xdr:spPr>
        <a:xfrm>
          <a:off x="14592300" y="1325621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41280</xdr:rowOff>
    </xdr:from>
    <xdr:to>
      <xdr:col>21</xdr:col>
      <xdr:colOff>161925</xdr:colOff>
      <xdr:row>77</xdr:row>
      <xdr:rowOff>54569</xdr:rowOff>
    </xdr:to>
    <xdr:cxnSp macro="">
      <xdr:nvCxnSpPr>
        <xdr:cNvPr id="604" name="直線コネクタ 603"/>
        <xdr:cNvCxnSpPr/>
      </xdr:nvCxnSpPr>
      <xdr:spPr>
        <a:xfrm>
          <a:off x="13703300" y="13242930"/>
          <a:ext cx="889000" cy="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41280</xdr:rowOff>
    </xdr:from>
    <xdr:to>
      <xdr:col>19</xdr:col>
      <xdr:colOff>644525</xdr:colOff>
      <xdr:row>77</xdr:row>
      <xdr:rowOff>43253</xdr:rowOff>
    </xdr:to>
    <xdr:cxnSp macro="">
      <xdr:nvCxnSpPr>
        <xdr:cNvPr id="607" name="直線コネクタ 606"/>
        <xdr:cNvCxnSpPr/>
      </xdr:nvCxnSpPr>
      <xdr:spPr>
        <a:xfrm flipV="1">
          <a:off x="12814300" y="13242930"/>
          <a:ext cx="8890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21433</xdr:rowOff>
    </xdr:from>
    <xdr:to>
      <xdr:col>23</xdr:col>
      <xdr:colOff>568325</xdr:colOff>
      <xdr:row>77</xdr:row>
      <xdr:rowOff>123033</xdr:rowOff>
    </xdr:to>
    <xdr:sp macro="" textlink="">
      <xdr:nvSpPr>
        <xdr:cNvPr id="617" name="円/楕円 616"/>
        <xdr:cNvSpPr/>
      </xdr:nvSpPr>
      <xdr:spPr>
        <a:xfrm>
          <a:off x="16268700" y="132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171310</xdr:rowOff>
    </xdr:from>
    <xdr:ext cx="534377" cy="259045"/>
    <xdr:sp macro="" textlink="">
      <xdr:nvSpPr>
        <xdr:cNvPr id="618" name="公債費該当値テキスト"/>
        <xdr:cNvSpPr txBox="1"/>
      </xdr:nvSpPr>
      <xdr:spPr>
        <a:xfrm>
          <a:off x="16370300" y="1320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41,354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18537</xdr:rowOff>
    </xdr:from>
    <xdr:to>
      <xdr:col>22</xdr:col>
      <xdr:colOff>415925</xdr:colOff>
      <xdr:row>77</xdr:row>
      <xdr:rowOff>120137</xdr:rowOff>
    </xdr:to>
    <xdr:sp macro="" textlink="">
      <xdr:nvSpPr>
        <xdr:cNvPr id="619" name="円/楕円 618"/>
        <xdr:cNvSpPr/>
      </xdr:nvSpPr>
      <xdr:spPr>
        <a:xfrm>
          <a:off x="15430500" y="13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111264</xdr:rowOff>
    </xdr:from>
    <xdr:ext cx="534377" cy="259045"/>
    <xdr:sp macro="" textlink="">
      <xdr:nvSpPr>
        <xdr:cNvPr id="620" name="テキスト ボックス 619"/>
        <xdr:cNvSpPr txBox="1"/>
      </xdr:nvSpPr>
      <xdr:spPr>
        <a:xfrm>
          <a:off x="15214111" y="1331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3769</xdr:rowOff>
    </xdr:from>
    <xdr:to>
      <xdr:col>21</xdr:col>
      <xdr:colOff>212725</xdr:colOff>
      <xdr:row>77</xdr:row>
      <xdr:rowOff>105369</xdr:rowOff>
    </xdr:to>
    <xdr:sp macro="" textlink="">
      <xdr:nvSpPr>
        <xdr:cNvPr id="621" name="円/楕円 620"/>
        <xdr:cNvSpPr/>
      </xdr:nvSpPr>
      <xdr:spPr>
        <a:xfrm>
          <a:off x="14541500" y="132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96496</xdr:rowOff>
    </xdr:from>
    <xdr:ext cx="534377" cy="259045"/>
    <xdr:sp macro="" textlink="">
      <xdr:nvSpPr>
        <xdr:cNvPr id="622" name="テキスト ボックス 621"/>
        <xdr:cNvSpPr txBox="1"/>
      </xdr:nvSpPr>
      <xdr:spPr>
        <a:xfrm>
          <a:off x="14325111" y="132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161930</xdr:rowOff>
    </xdr:from>
    <xdr:to>
      <xdr:col>20</xdr:col>
      <xdr:colOff>9525</xdr:colOff>
      <xdr:row>77</xdr:row>
      <xdr:rowOff>92080</xdr:rowOff>
    </xdr:to>
    <xdr:sp macro="" textlink="">
      <xdr:nvSpPr>
        <xdr:cNvPr id="623" name="円/楕円 622"/>
        <xdr:cNvSpPr/>
      </xdr:nvSpPr>
      <xdr:spPr>
        <a:xfrm>
          <a:off x="13652500" y="131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83207</xdr:rowOff>
    </xdr:from>
    <xdr:ext cx="534377" cy="259045"/>
    <xdr:sp macro="" textlink="">
      <xdr:nvSpPr>
        <xdr:cNvPr id="624" name="テキスト ボックス 623"/>
        <xdr:cNvSpPr txBox="1"/>
      </xdr:nvSpPr>
      <xdr:spPr>
        <a:xfrm>
          <a:off x="13436111" y="1328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163903</xdr:rowOff>
    </xdr:from>
    <xdr:to>
      <xdr:col>18</xdr:col>
      <xdr:colOff>492125</xdr:colOff>
      <xdr:row>77</xdr:row>
      <xdr:rowOff>94053</xdr:rowOff>
    </xdr:to>
    <xdr:sp macro="" textlink="">
      <xdr:nvSpPr>
        <xdr:cNvPr id="625" name="円/楕円 624"/>
        <xdr:cNvSpPr/>
      </xdr:nvSpPr>
      <xdr:spPr>
        <a:xfrm>
          <a:off x="12763500" y="131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85180</xdr:rowOff>
    </xdr:from>
    <xdr:ext cx="534377" cy="259045"/>
    <xdr:sp macro="" textlink="">
      <xdr:nvSpPr>
        <xdr:cNvPr id="626" name="テキスト ボックス 625"/>
        <xdr:cNvSpPr txBox="1"/>
      </xdr:nvSpPr>
      <xdr:spPr>
        <a:xfrm>
          <a:off x="12547111" y="1328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25829</xdr:rowOff>
    </xdr:from>
    <xdr:to>
      <xdr:col>23</xdr:col>
      <xdr:colOff>517525</xdr:colOff>
      <xdr:row>97</xdr:row>
      <xdr:rowOff>56663</xdr:rowOff>
    </xdr:to>
    <xdr:cxnSp macro="">
      <xdr:nvCxnSpPr>
        <xdr:cNvPr id="653" name="直線コネクタ 652"/>
        <xdr:cNvCxnSpPr/>
      </xdr:nvCxnSpPr>
      <xdr:spPr>
        <a:xfrm flipV="1">
          <a:off x="15481300" y="16656479"/>
          <a:ext cx="8382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119997</xdr:rowOff>
    </xdr:from>
    <xdr:ext cx="534377" cy="259045"/>
    <xdr:sp macro="" textlink="">
      <xdr:nvSpPr>
        <xdr:cNvPr id="654" name="積立金平均値テキスト"/>
        <xdr:cNvSpPr txBox="1"/>
      </xdr:nvSpPr>
      <xdr:spPr>
        <a:xfrm>
          <a:off x="16370300" y="1675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56663</xdr:rowOff>
    </xdr:from>
    <xdr:to>
      <xdr:col>22</xdr:col>
      <xdr:colOff>365125</xdr:colOff>
      <xdr:row>97</xdr:row>
      <xdr:rowOff>135461</xdr:rowOff>
    </xdr:to>
    <xdr:cxnSp macro="">
      <xdr:nvCxnSpPr>
        <xdr:cNvPr id="656" name="直線コネクタ 655"/>
        <xdr:cNvCxnSpPr/>
      </xdr:nvCxnSpPr>
      <xdr:spPr>
        <a:xfrm flipV="1">
          <a:off x="14592300" y="16687313"/>
          <a:ext cx="889000" cy="7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110485</xdr:rowOff>
    </xdr:from>
    <xdr:to>
      <xdr:col>21</xdr:col>
      <xdr:colOff>161925</xdr:colOff>
      <xdr:row>97</xdr:row>
      <xdr:rowOff>135461</xdr:rowOff>
    </xdr:to>
    <xdr:cxnSp macro="">
      <xdr:nvCxnSpPr>
        <xdr:cNvPr id="659" name="直線コネクタ 658"/>
        <xdr:cNvCxnSpPr/>
      </xdr:nvCxnSpPr>
      <xdr:spPr>
        <a:xfrm>
          <a:off x="13703300" y="16741135"/>
          <a:ext cx="889000" cy="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14223</xdr:rowOff>
    </xdr:from>
    <xdr:ext cx="534377" cy="259045"/>
    <xdr:sp macro="" textlink="">
      <xdr:nvSpPr>
        <xdr:cNvPr id="661" name="テキスト ボックス 660"/>
        <xdr:cNvSpPr txBox="1"/>
      </xdr:nvSpPr>
      <xdr:spPr>
        <a:xfrm>
          <a:off x="14325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110485</xdr:rowOff>
    </xdr:from>
    <xdr:to>
      <xdr:col>19</xdr:col>
      <xdr:colOff>644525</xdr:colOff>
      <xdr:row>98</xdr:row>
      <xdr:rowOff>98287</xdr:rowOff>
    </xdr:to>
    <xdr:cxnSp macro="">
      <xdr:nvCxnSpPr>
        <xdr:cNvPr id="662" name="直線コネクタ 661"/>
        <xdr:cNvCxnSpPr/>
      </xdr:nvCxnSpPr>
      <xdr:spPr>
        <a:xfrm flipV="1">
          <a:off x="12814300" y="16741135"/>
          <a:ext cx="889000" cy="15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54055</xdr:rowOff>
    </xdr:from>
    <xdr:ext cx="534377" cy="259045"/>
    <xdr:sp macro="" textlink="">
      <xdr:nvSpPr>
        <xdr:cNvPr id="664" name="テキスト ボックス 663"/>
        <xdr:cNvSpPr txBox="1"/>
      </xdr:nvSpPr>
      <xdr:spPr>
        <a:xfrm>
          <a:off x="13436111" y="168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146479</xdr:rowOff>
    </xdr:from>
    <xdr:to>
      <xdr:col>23</xdr:col>
      <xdr:colOff>568325</xdr:colOff>
      <xdr:row>97</xdr:row>
      <xdr:rowOff>76629</xdr:rowOff>
    </xdr:to>
    <xdr:sp macro="" textlink="">
      <xdr:nvSpPr>
        <xdr:cNvPr id="672" name="円/楕円 671"/>
        <xdr:cNvSpPr/>
      </xdr:nvSpPr>
      <xdr:spPr>
        <a:xfrm>
          <a:off x="16268700" y="1660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169356</xdr:rowOff>
    </xdr:from>
    <xdr:ext cx="534377" cy="259045"/>
    <xdr:sp macro="" textlink="">
      <xdr:nvSpPr>
        <xdr:cNvPr id="673" name="積立金該当値テキスト"/>
        <xdr:cNvSpPr txBox="1"/>
      </xdr:nvSpPr>
      <xdr:spPr>
        <a:xfrm>
          <a:off x="16370300" y="1645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62,406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5863</xdr:rowOff>
    </xdr:from>
    <xdr:to>
      <xdr:col>22</xdr:col>
      <xdr:colOff>415925</xdr:colOff>
      <xdr:row>97</xdr:row>
      <xdr:rowOff>107463</xdr:rowOff>
    </xdr:to>
    <xdr:sp macro="" textlink="">
      <xdr:nvSpPr>
        <xdr:cNvPr id="674" name="円/楕円 673"/>
        <xdr:cNvSpPr/>
      </xdr:nvSpPr>
      <xdr:spPr>
        <a:xfrm>
          <a:off x="15430500" y="166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98590</xdr:rowOff>
    </xdr:from>
    <xdr:ext cx="534377" cy="259045"/>
    <xdr:sp macro="" textlink="">
      <xdr:nvSpPr>
        <xdr:cNvPr id="675" name="テキスト ボックス 674"/>
        <xdr:cNvSpPr txBox="1"/>
      </xdr:nvSpPr>
      <xdr:spPr>
        <a:xfrm>
          <a:off x="15214111" y="167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84661</xdr:rowOff>
    </xdr:from>
    <xdr:to>
      <xdr:col>21</xdr:col>
      <xdr:colOff>212725</xdr:colOff>
      <xdr:row>98</xdr:row>
      <xdr:rowOff>14811</xdr:rowOff>
    </xdr:to>
    <xdr:sp macro="" textlink="">
      <xdr:nvSpPr>
        <xdr:cNvPr id="676" name="円/楕円 675"/>
        <xdr:cNvSpPr/>
      </xdr:nvSpPr>
      <xdr:spPr>
        <a:xfrm>
          <a:off x="14541500" y="167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31338</xdr:rowOff>
    </xdr:from>
    <xdr:ext cx="534377" cy="259045"/>
    <xdr:sp macro="" textlink="">
      <xdr:nvSpPr>
        <xdr:cNvPr id="677" name="テキスト ボックス 676"/>
        <xdr:cNvSpPr txBox="1"/>
      </xdr:nvSpPr>
      <xdr:spPr>
        <a:xfrm>
          <a:off x="14325111" y="1649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59685</xdr:rowOff>
    </xdr:from>
    <xdr:to>
      <xdr:col>20</xdr:col>
      <xdr:colOff>9525</xdr:colOff>
      <xdr:row>97</xdr:row>
      <xdr:rowOff>161285</xdr:rowOff>
    </xdr:to>
    <xdr:sp macro="" textlink="">
      <xdr:nvSpPr>
        <xdr:cNvPr id="678" name="円/楕円 677"/>
        <xdr:cNvSpPr/>
      </xdr:nvSpPr>
      <xdr:spPr>
        <a:xfrm>
          <a:off x="13652500" y="166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6362</xdr:rowOff>
    </xdr:from>
    <xdr:ext cx="534377" cy="259045"/>
    <xdr:sp macro="" textlink="">
      <xdr:nvSpPr>
        <xdr:cNvPr id="679" name="テキスト ボックス 678"/>
        <xdr:cNvSpPr txBox="1"/>
      </xdr:nvSpPr>
      <xdr:spPr>
        <a:xfrm>
          <a:off x="13436111" y="164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47487</xdr:rowOff>
    </xdr:from>
    <xdr:to>
      <xdr:col>18</xdr:col>
      <xdr:colOff>492125</xdr:colOff>
      <xdr:row>98</xdr:row>
      <xdr:rowOff>149087</xdr:rowOff>
    </xdr:to>
    <xdr:sp macro="" textlink="">
      <xdr:nvSpPr>
        <xdr:cNvPr id="680" name="円/楕円 679"/>
        <xdr:cNvSpPr/>
      </xdr:nvSpPr>
      <xdr:spPr>
        <a:xfrm>
          <a:off x="12763500" y="168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140214</xdr:rowOff>
    </xdr:from>
    <xdr:ext cx="469744" cy="259045"/>
    <xdr:sp macro="" textlink="">
      <xdr:nvSpPr>
        <xdr:cNvPr id="681" name="テキスト ボックス 680"/>
        <xdr:cNvSpPr txBox="1"/>
      </xdr:nvSpPr>
      <xdr:spPr>
        <a:xfrm>
          <a:off x="12579427" y="1694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43841</xdr:rowOff>
    </xdr:from>
    <xdr:to>
      <xdr:col>32</xdr:col>
      <xdr:colOff>187325</xdr:colOff>
      <xdr:row>59</xdr:row>
      <xdr:rowOff>44183</xdr:rowOff>
    </xdr:to>
    <xdr:cxnSp macro="">
      <xdr:nvCxnSpPr>
        <xdr:cNvPr id="769" name="直線コネクタ 768"/>
        <xdr:cNvCxnSpPr/>
      </xdr:nvCxnSpPr>
      <xdr:spPr>
        <a:xfrm flipV="1">
          <a:off x="21323300" y="10159391"/>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44145</xdr:rowOff>
    </xdr:from>
    <xdr:to>
      <xdr:col>31</xdr:col>
      <xdr:colOff>34925</xdr:colOff>
      <xdr:row>59</xdr:row>
      <xdr:rowOff>44183</xdr:rowOff>
    </xdr:to>
    <xdr:cxnSp macro="">
      <xdr:nvCxnSpPr>
        <xdr:cNvPr id="772" name="直線コネクタ 771"/>
        <xdr:cNvCxnSpPr/>
      </xdr:nvCxnSpPr>
      <xdr:spPr>
        <a:xfrm>
          <a:off x="20434300" y="101596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42659</xdr:rowOff>
    </xdr:from>
    <xdr:to>
      <xdr:col>29</xdr:col>
      <xdr:colOff>517525</xdr:colOff>
      <xdr:row>59</xdr:row>
      <xdr:rowOff>44145</xdr:rowOff>
    </xdr:to>
    <xdr:cxnSp macro="">
      <xdr:nvCxnSpPr>
        <xdr:cNvPr id="775" name="直線コネクタ 774"/>
        <xdr:cNvCxnSpPr/>
      </xdr:nvCxnSpPr>
      <xdr:spPr>
        <a:xfrm>
          <a:off x="19545300" y="1015820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122555</xdr:rowOff>
    </xdr:from>
    <xdr:to>
      <xdr:col>28</xdr:col>
      <xdr:colOff>314325</xdr:colOff>
      <xdr:row>59</xdr:row>
      <xdr:rowOff>42659</xdr:rowOff>
    </xdr:to>
    <xdr:cxnSp macro="">
      <xdr:nvCxnSpPr>
        <xdr:cNvPr id="778" name="直線コネクタ 777"/>
        <xdr:cNvCxnSpPr/>
      </xdr:nvCxnSpPr>
      <xdr:spPr>
        <a:xfrm>
          <a:off x="18656300" y="9552305"/>
          <a:ext cx="889000" cy="6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122000</xdr:rowOff>
    </xdr:from>
    <xdr:ext cx="469744" cy="259045"/>
    <xdr:sp macro="" textlink="">
      <xdr:nvSpPr>
        <xdr:cNvPr id="782" name="テキスト ボックス 781"/>
        <xdr:cNvSpPr txBox="1"/>
      </xdr:nvSpPr>
      <xdr:spPr>
        <a:xfrm>
          <a:off x="18421427" y="100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164491</xdr:rowOff>
    </xdr:from>
    <xdr:to>
      <xdr:col>32</xdr:col>
      <xdr:colOff>238125</xdr:colOff>
      <xdr:row>59</xdr:row>
      <xdr:rowOff>94641</xdr:rowOff>
    </xdr:to>
    <xdr:sp macro="" textlink="">
      <xdr:nvSpPr>
        <xdr:cNvPr id="788" name="円/楕円 787"/>
        <xdr:cNvSpPr/>
      </xdr:nvSpPr>
      <xdr:spPr>
        <a:xfrm>
          <a:off x="221107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79418</xdr:rowOff>
    </xdr:from>
    <xdr:ext cx="313932" cy="259045"/>
    <xdr:sp macro="" textlink="">
      <xdr:nvSpPr>
        <xdr:cNvPr id="789" name="貸付金該当値テキスト"/>
        <xdr:cNvSpPr txBox="1"/>
      </xdr:nvSpPr>
      <xdr:spPr>
        <a:xfrm>
          <a:off x="22212300" y="10023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164833</xdr:rowOff>
    </xdr:from>
    <xdr:to>
      <xdr:col>31</xdr:col>
      <xdr:colOff>85725</xdr:colOff>
      <xdr:row>59</xdr:row>
      <xdr:rowOff>94983</xdr:rowOff>
    </xdr:to>
    <xdr:sp macro="" textlink="">
      <xdr:nvSpPr>
        <xdr:cNvPr id="790" name="円/楕円 789"/>
        <xdr:cNvSpPr/>
      </xdr:nvSpPr>
      <xdr:spPr>
        <a:xfrm>
          <a:off x="21272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86110</xdr:rowOff>
    </xdr:from>
    <xdr:ext cx="249299" cy="259045"/>
    <xdr:sp macro="" textlink="">
      <xdr:nvSpPr>
        <xdr:cNvPr id="791" name="テキスト ボックス 790"/>
        <xdr:cNvSpPr txBox="1"/>
      </xdr:nvSpPr>
      <xdr:spPr>
        <a:xfrm>
          <a:off x="21198649"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164795</xdr:rowOff>
    </xdr:from>
    <xdr:to>
      <xdr:col>29</xdr:col>
      <xdr:colOff>568325</xdr:colOff>
      <xdr:row>59</xdr:row>
      <xdr:rowOff>94945</xdr:rowOff>
    </xdr:to>
    <xdr:sp macro="" textlink="">
      <xdr:nvSpPr>
        <xdr:cNvPr id="792" name="円/楕円 791"/>
        <xdr:cNvSpPr/>
      </xdr:nvSpPr>
      <xdr:spPr>
        <a:xfrm>
          <a:off x="20383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86072</xdr:rowOff>
    </xdr:from>
    <xdr:ext cx="249299" cy="259045"/>
    <xdr:sp macro="" textlink="">
      <xdr:nvSpPr>
        <xdr:cNvPr id="793" name="テキスト ボックス 792"/>
        <xdr:cNvSpPr txBox="1"/>
      </xdr:nvSpPr>
      <xdr:spPr>
        <a:xfrm>
          <a:off x="20309649"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163309</xdr:rowOff>
    </xdr:from>
    <xdr:to>
      <xdr:col>28</xdr:col>
      <xdr:colOff>365125</xdr:colOff>
      <xdr:row>59</xdr:row>
      <xdr:rowOff>93459</xdr:rowOff>
    </xdr:to>
    <xdr:sp macro="" textlink="">
      <xdr:nvSpPr>
        <xdr:cNvPr id="794" name="円/楕円 793"/>
        <xdr:cNvSpPr/>
      </xdr:nvSpPr>
      <xdr:spPr>
        <a:xfrm>
          <a:off x="19494500" y="101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84586</xdr:rowOff>
    </xdr:from>
    <xdr:ext cx="313932" cy="259045"/>
    <xdr:sp macro="" textlink="">
      <xdr:nvSpPr>
        <xdr:cNvPr id="795" name="テキスト ボックス 794"/>
        <xdr:cNvSpPr txBox="1"/>
      </xdr:nvSpPr>
      <xdr:spPr>
        <a:xfrm>
          <a:off x="19388333" y="10200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71755</xdr:rowOff>
    </xdr:from>
    <xdr:to>
      <xdr:col>27</xdr:col>
      <xdr:colOff>161925</xdr:colOff>
      <xdr:row>56</xdr:row>
      <xdr:rowOff>1905</xdr:rowOff>
    </xdr:to>
    <xdr:sp macro="" textlink="">
      <xdr:nvSpPr>
        <xdr:cNvPr id="796" name="円/楕円 795"/>
        <xdr:cNvSpPr/>
      </xdr:nvSpPr>
      <xdr:spPr>
        <a:xfrm>
          <a:off x="18605500" y="95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18432</xdr:rowOff>
    </xdr:from>
    <xdr:ext cx="534377" cy="259045"/>
    <xdr:sp macro="" textlink="">
      <xdr:nvSpPr>
        <xdr:cNvPr id="797" name="テキスト ボックス 796"/>
        <xdr:cNvSpPr txBox="1"/>
      </xdr:nvSpPr>
      <xdr:spPr>
        <a:xfrm>
          <a:off x="18389111" y="927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157448</xdr:rowOff>
    </xdr:from>
    <xdr:to>
      <xdr:col>32</xdr:col>
      <xdr:colOff>187325</xdr:colOff>
      <xdr:row>77</xdr:row>
      <xdr:rowOff>688</xdr:rowOff>
    </xdr:to>
    <xdr:cxnSp macro="">
      <xdr:nvCxnSpPr>
        <xdr:cNvPr id="826" name="直線コネクタ 825"/>
        <xdr:cNvCxnSpPr/>
      </xdr:nvCxnSpPr>
      <xdr:spPr>
        <a:xfrm flipV="1">
          <a:off x="21323300" y="13187648"/>
          <a:ext cx="838200" cy="1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168785</xdr:rowOff>
    </xdr:from>
    <xdr:to>
      <xdr:col>31</xdr:col>
      <xdr:colOff>34925</xdr:colOff>
      <xdr:row>77</xdr:row>
      <xdr:rowOff>688</xdr:rowOff>
    </xdr:to>
    <xdr:cxnSp macro="">
      <xdr:nvCxnSpPr>
        <xdr:cNvPr id="829" name="直線コネクタ 828"/>
        <xdr:cNvCxnSpPr/>
      </xdr:nvCxnSpPr>
      <xdr:spPr>
        <a:xfrm>
          <a:off x="20434300" y="13198985"/>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31" name="テキスト ボックス 830"/>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168785</xdr:rowOff>
    </xdr:from>
    <xdr:to>
      <xdr:col>29</xdr:col>
      <xdr:colOff>517525</xdr:colOff>
      <xdr:row>77</xdr:row>
      <xdr:rowOff>1901</xdr:rowOff>
    </xdr:to>
    <xdr:cxnSp macro="">
      <xdr:nvCxnSpPr>
        <xdr:cNvPr id="832" name="直線コネクタ 831"/>
        <xdr:cNvCxnSpPr/>
      </xdr:nvCxnSpPr>
      <xdr:spPr>
        <a:xfrm flipV="1">
          <a:off x="19545300" y="13198985"/>
          <a:ext cx="8890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4" name="テキスト ボックス 833"/>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1901</xdr:rowOff>
    </xdr:from>
    <xdr:to>
      <xdr:col>28</xdr:col>
      <xdr:colOff>314325</xdr:colOff>
      <xdr:row>77</xdr:row>
      <xdr:rowOff>67157</xdr:rowOff>
    </xdr:to>
    <xdr:cxnSp macro="">
      <xdr:nvCxnSpPr>
        <xdr:cNvPr id="835" name="直線コネクタ 834"/>
        <xdr:cNvCxnSpPr/>
      </xdr:nvCxnSpPr>
      <xdr:spPr>
        <a:xfrm flipV="1">
          <a:off x="18656300" y="13203551"/>
          <a:ext cx="889000" cy="6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106648</xdr:rowOff>
    </xdr:from>
    <xdr:to>
      <xdr:col>32</xdr:col>
      <xdr:colOff>238125</xdr:colOff>
      <xdr:row>77</xdr:row>
      <xdr:rowOff>36798</xdr:rowOff>
    </xdr:to>
    <xdr:sp macro="" textlink="">
      <xdr:nvSpPr>
        <xdr:cNvPr id="845" name="円/楕円 844"/>
        <xdr:cNvSpPr/>
      </xdr:nvSpPr>
      <xdr:spPr>
        <a:xfrm>
          <a:off x="22110700" y="131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85075</xdr:rowOff>
    </xdr:from>
    <xdr:ext cx="534377" cy="259045"/>
    <xdr:sp macro="" textlink="">
      <xdr:nvSpPr>
        <xdr:cNvPr id="846" name="繰出金該当値テキスト"/>
        <xdr:cNvSpPr txBox="1"/>
      </xdr:nvSpPr>
      <xdr:spPr>
        <a:xfrm>
          <a:off x="22212300" y="131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52,671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121338</xdr:rowOff>
    </xdr:from>
    <xdr:to>
      <xdr:col>31</xdr:col>
      <xdr:colOff>85725</xdr:colOff>
      <xdr:row>77</xdr:row>
      <xdr:rowOff>51488</xdr:rowOff>
    </xdr:to>
    <xdr:sp macro="" textlink="">
      <xdr:nvSpPr>
        <xdr:cNvPr id="847" name="円/楕円 846"/>
        <xdr:cNvSpPr/>
      </xdr:nvSpPr>
      <xdr:spPr>
        <a:xfrm>
          <a:off x="21272500" y="1315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42615</xdr:rowOff>
    </xdr:from>
    <xdr:ext cx="534377" cy="259045"/>
    <xdr:sp macro="" textlink="">
      <xdr:nvSpPr>
        <xdr:cNvPr id="848" name="テキスト ボックス 847"/>
        <xdr:cNvSpPr txBox="1"/>
      </xdr:nvSpPr>
      <xdr:spPr>
        <a:xfrm>
          <a:off x="21056111" y="1324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117985</xdr:rowOff>
    </xdr:from>
    <xdr:to>
      <xdr:col>29</xdr:col>
      <xdr:colOff>568325</xdr:colOff>
      <xdr:row>77</xdr:row>
      <xdr:rowOff>48135</xdr:rowOff>
    </xdr:to>
    <xdr:sp macro="" textlink="">
      <xdr:nvSpPr>
        <xdr:cNvPr id="849" name="円/楕円 848"/>
        <xdr:cNvSpPr/>
      </xdr:nvSpPr>
      <xdr:spPr>
        <a:xfrm>
          <a:off x="20383500" y="131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39262</xdr:rowOff>
    </xdr:from>
    <xdr:ext cx="534377" cy="259045"/>
    <xdr:sp macro="" textlink="">
      <xdr:nvSpPr>
        <xdr:cNvPr id="850" name="テキスト ボックス 849"/>
        <xdr:cNvSpPr txBox="1"/>
      </xdr:nvSpPr>
      <xdr:spPr>
        <a:xfrm>
          <a:off x="20167111" y="132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122551</xdr:rowOff>
    </xdr:from>
    <xdr:to>
      <xdr:col>28</xdr:col>
      <xdr:colOff>365125</xdr:colOff>
      <xdr:row>77</xdr:row>
      <xdr:rowOff>52701</xdr:rowOff>
    </xdr:to>
    <xdr:sp macro="" textlink="">
      <xdr:nvSpPr>
        <xdr:cNvPr id="851" name="円/楕円 850"/>
        <xdr:cNvSpPr/>
      </xdr:nvSpPr>
      <xdr:spPr>
        <a:xfrm>
          <a:off x="19494500" y="131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43828</xdr:rowOff>
    </xdr:from>
    <xdr:ext cx="534377" cy="259045"/>
    <xdr:sp macro="" textlink="">
      <xdr:nvSpPr>
        <xdr:cNvPr id="852" name="テキスト ボックス 851"/>
        <xdr:cNvSpPr txBox="1"/>
      </xdr:nvSpPr>
      <xdr:spPr>
        <a:xfrm>
          <a:off x="19278111" y="132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16357</xdr:rowOff>
    </xdr:from>
    <xdr:to>
      <xdr:col>27</xdr:col>
      <xdr:colOff>161925</xdr:colOff>
      <xdr:row>77</xdr:row>
      <xdr:rowOff>117957</xdr:rowOff>
    </xdr:to>
    <xdr:sp macro="" textlink="">
      <xdr:nvSpPr>
        <xdr:cNvPr id="853" name="円/楕円 852"/>
        <xdr:cNvSpPr/>
      </xdr:nvSpPr>
      <xdr:spPr>
        <a:xfrm>
          <a:off x="18605500" y="132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109084</xdr:rowOff>
    </xdr:from>
    <xdr:ext cx="534377" cy="259045"/>
    <xdr:sp macro="" textlink="">
      <xdr:nvSpPr>
        <xdr:cNvPr id="854" name="テキスト ボックス 853"/>
        <xdr:cNvSpPr txBox="1"/>
      </xdr:nvSpPr>
      <xdr:spPr>
        <a:xfrm>
          <a:off x="18389111" y="1331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積立金は住民一人当たり６２，４０６円となっており類似団体を大きく上回っているが、既存の基金を廃止し、新設した「地方創生基金」への積み替えを含んでおり、これを差し引くと一人当たり３６，１５３円になる。</a:t>
          </a:r>
          <a:endParaRPr lang="ja-JP" altLang="ja-JP" sz="1300">
            <a:effectLst/>
          </a:endParaRPr>
        </a:p>
        <a:p>
          <a:r>
            <a:rPr kumimoji="1" lang="ja-JP" altLang="ja-JP" sz="1300">
              <a:solidFill>
                <a:schemeClr val="dk1"/>
              </a:solidFill>
              <a:effectLst/>
              <a:latin typeface="+mn-lt"/>
              <a:ea typeface="+mn-ea"/>
              <a:cs typeface="+mn-cs"/>
            </a:rPr>
            <a:t>　今後のまちづくりのための活用にあたっては、事業の取捨選択を徹底し事業費の減少に努める。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13,518
36.22
6,234,059
6,033,073
167,765
3,653,977
4,331,657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126746</xdr:rowOff>
    </xdr:from>
    <xdr:to>
      <xdr:col>6</xdr:col>
      <xdr:colOff>511175</xdr:colOff>
      <xdr:row>36</xdr:row>
      <xdr:rowOff>169418</xdr:rowOff>
    </xdr:to>
    <xdr:cxnSp macro="">
      <xdr:nvCxnSpPr>
        <xdr:cNvPr id="61" name="直線コネクタ 60"/>
        <xdr:cNvCxnSpPr/>
      </xdr:nvCxnSpPr>
      <xdr:spPr>
        <a:xfrm flipV="1">
          <a:off x="3797300" y="6298946"/>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162941</xdr:rowOff>
    </xdr:from>
    <xdr:to>
      <xdr:col>5</xdr:col>
      <xdr:colOff>358775</xdr:colOff>
      <xdr:row>36</xdr:row>
      <xdr:rowOff>169418</xdr:rowOff>
    </xdr:to>
    <xdr:cxnSp macro="">
      <xdr:nvCxnSpPr>
        <xdr:cNvPr id="64" name="直線コネクタ 63"/>
        <xdr:cNvCxnSpPr/>
      </xdr:nvCxnSpPr>
      <xdr:spPr>
        <a:xfrm>
          <a:off x="2908300" y="633514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9288</xdr:rowOff>
    </xdr:from>
    <xdr:ext cx="469744" cy="259045"/>
    <xdr:sp macro="" textlink="">
      <xdr:nvSpPr>
        <xdr:cNvPr id="66" name="テキスト ボックス 65"/>
        <xdr:cNvSpPr txBox="1"/>
      </xdr:nvSpPr>
      <xdr:spPr>
        <a:xfrm>
          <a:off x="3562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111697</xdr:rowOff>
    </xdr:from>
    <xdr:to>
      <xdr:col>4</xdr:col>
      <xdr:colOff>155575</xdr:colOff>
      <xdr:row>36</xdr:row>
      <xdr:rowOff>162941</xdr:rowOff>
    </xdr:to>
    <xdr:cxnSp macro="">
      <xdr:nvCxnSpPr>
        <xdr:cNvPr id="67" name="直線コネクタ 66"/>
        <xdr:cNvCxnSpPr/>
      </xdr:nvCxnSpPr>
      <xdr:spPr>
        <a:xfrm>
          <a:off x="2019300" y="6283897"/>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69" name="テキスト ボックス 68"/>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89027</xdr:rowOff>
    </xdr:from>
    <xdr:to>
      <xdr:col>2</xdr:col>
      <xdr:colOff>638175</xdr:colOff>
      <xdr:row>36</xdr:row>
      <xdr:rowOff>111697</xdr:rowOff>
    </xdr:to>
    <xdr:cxnSp macro="">
      <xdr:nvCxnSpPr>
        <xdr:cNvPr id="70" name="直線コネクタ 69"/>
        <xdr:cNvCxnSpPr/>
      </xdr:nvCxnSpPr>
      <xdr:spPr>
        <a:xfrm>
          <a:off x="1130300" y="6089777"/>
          <a:ext cx="889000" cy="19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171023</xdr:rowOff>
    </xdr:from>
    <xdr:ext cx="469744" cy="259045"/>
    <xdr:sp macro="" textlink="">
      <xdr:nvSpPr>
        <xdr:cNvPr id="72" name="テキスト ボックス 71"/>
        <xdr:cNvSpPr txBox="1"/>
      </xdr:nvSpPr>
      <xdr:spPr>
        <a:xfrm>
          <a:off x="1784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158449</xdr:rowOff>
    </xdr:from>
    <xdr:ext cx="469744" cy="259045"/>
    <xdr:sp macro="" textlink="">
      <xdr:nvSpPr>
        <xdr:cNvPr id="74" name="テキスト ボックス 73"/>
        <xdr:cNvSpPr txBox="1"/>
      </xdr:nvSpPr>
      <xdr:spPr>
        <a:xfrm>
          <a:off x="895427" y="56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75946</xdr:rowOff>
    </xdr:from>
    <xdr:to>
      <xdr:col>6</xdr:col>
      <xdr:colOff>561975</xdr:colOff>
      <xdr:row>37</xdr:row>
      <xdr:rowOff>6096</xdr:rowOff>
    </xdr:to>
    <xdr:sp macro="" textlink="">
      <xdr:nvSpPr>
        <xdr:cNvPr id="80" name="円/楕円 79"/>
        <xdr:cNvSpPr/>
      </xdr:nvSpPr>
      <xdr:spPr>
        <a:xfrm>
          <a:off x="45847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54373</xdr:rowOff>
    </xdr:from>
    <xdr:ext cx="469744" cy="259045"/>
    <xdr:sp macro="" textlink="">
      <xdr:nvSpPr>
        <xdr:cNvPr id="81" name="議会費該当値テキスト"/>
        <xdr:cNvSpPr txBox="1"/>
      </xdr:nvSpPr>
      <xdr:spPr>
        <a:xfrm>
          <a:off x="4686300"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118618</xdr:rowOff>
    </xdr:from>
    <xdr:to>
      <xdr:col>5</xdr:col>
      <xdr:colOff>409575</xdr:colOff>
      <xdr:row>37</xdr:row>
      <xdr:rowOff>48768</xdr:rowOff>
    </xdr:to>
    <xdr:sp macro="" textlink="">
      <xdr:nvSpPr>
        <xdr:cNvPr id="82" name="円/楕円 81"/>
        <xdr:cNvSpPr/>
      </xdr:nvSpPr>
      <xdr:spPr>
        <a:xfrm>
          <a:off x="3746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39895</xdr:rowOff>
    </xdr:from>
    <xdr:ext cx="469744" cy="259045"/>
    <xdr:sp macro="" textlink="">
      <xdr:nvSpPr>
        <xdr:cNvPr id="83" name="テキスト ボックス 82"/>
        <xdr:cNvSpPr txBox="1"/>
      </xdr:nvSpPr>
      <xdr:spPr>
        <a:xfrm>
          <a:off x="3562427" y="63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112141</xdr:rowOff>
    </xdr:from>
    <xdr:to>
      <xdr:col>4</xdr:col>
      <xdr:colOff>206375</xdr:colOff>
      <xdr:row>37</xdr:row>
      <xdr:rowOff>42291</xdr:rowOff>
    </xdr:to>
    <xdr:sp macro="" textlink="">
      <xdr:nvSpPr>
        <xdr:cNvPr id="84" name="円/楕円 83"/>
        <xdr:cNvSpPr/>
      </xdr:nvSpPr>
      <xdr:spPr>
        <a:xfrm>
          <a:off x="2857500" y="6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33418</xdr:rowOff>
    </xdr:from>
    <xdr:ext cx="469744" cy="259045"/>
    <xdr:sp macro="" textlink="">
      <xdr:nvSpPr>
        <xdr:cNvPr id="85" name="テキスト ボックス 84"/>
        <xdr:cNvSpPr txBox="1"/>
      </xdr:nvSpPr>
      <xdr:spPr>
        <a:xfrm>
          <a:off x="2673427" y="637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60897</xdr:rowOff>
    </xdr:from>
    <xdr:to>
      <xdr:col>3</xdr:col>
      <xdr:colOff>3175</xdr:colOff>
      <xdr:row>36</xdr:row>
      <xdr:rowOff>162497</xdr:rowOff>
    </xdr:to>
    <xdr:sp macro="" textlink="">
      <xdr:nvSpPr>
        <xdr:cNvPr id="86" name="円/楕円 85"/>
        <xdr:cNvSpPr/>
      </xdr:nvSpPr>
      <xdr:spPr>
        <a:xfrm>
          <a:off x="1968500" y="62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153624</xdr:rowOff>
    </xdr:from>
    <xdr:ext cx="469744" cy="259045"/>
    <xdr:sp macro="" textlink="">
      <xdr:nvSpPr>
        <xdr:cNvPr id="87" name="テキスト ボックス 86"/>
        <xdr:cNvSpPr txBox="1"/>
      </xdr:nvSpPr>
      <xdr:spPr>
        <a:xfrm>
          <a:off x="1784427" y="632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38227</xdr:rowOff>
    </xdr:from>
    <xdr:to>
      <xdr:col>1</xdr:col>
      <xdr:colOff>485775</xdr:colOff>
      <xdr:row>35</xdr:row>
      <xdr:rowOff>139827</xdr:rowOff>
    </xdr:to>
    <xdr:sp macro="" textlink="">
      <xdr:nvSpPr>
        <xdr:cNvPr id="88" name="円/楕円 87"/>
        <xdr:cNvSpPr/>
      </xdr:nvSpPr>
      <xdr:spPr>
        <a:xfrm>
          <a:off x="1079500" y="603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130954</xdr:rowOff>
    </xdr:from>
    <xdr:ext cx="469744" cy="259045"/>
    <xdr:sp macro="" textlink="">
      <xdr:nvSpPr>
        <xdr:cNvPr id="89" name="テキスト ボックス 88"/>
        <xdr:cNvSpPr txBox="1"/>
      </xdr:nvSpPr>
      <xdr:spPr>
        <a:xfrm>
          <a:off x="895427" y="613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107073</xdr:rowOff>
    </xdr:from>
    <xdr:to>
      <xdr:col>6</xdr:col>
      <xdr:colOff>511175</xdr:colOff>
      <xdr:row>57</xdr:row>
      <xdr:rowOff>166619</xdr:rowOff>
    </xdr:to>
    <xdr:cxnSp macro="">
      <xdr:nvCxnSpPr>
        <xdr:cNvPr id="120" name="直線コネクタ 119"/>
        <xdr:cNvCxnSpPr/>
      </xdr:nvCxnSpPr>
      <xdr:spPr>
        <a:xfrm>
          <a:off x="3797300" y="9879723"/>
          <a:ext cx="838200" cy="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107073</xdr:rowOff>
    </xdr:from>
    <xdr:to>
      <xdr:col>5</xdr:col>
      <xdr:colOff>358775</xdr:colOff>
      <xdr:row>58</xdr:row>
      <xdr:rowOff>8017</xdr:rowOff>
    </xdr:to>
    <xdr:cxnSp macro="">
      <xdr:nvCxnSpPr>
        <xdr:cNvPr id="123" name="直線コネクタ 122"/>
        <xdr:cNvCxnSpPr/>
      </xdr:nvCxnSpPr>
      <xdr:spPr>
        <a:xfrm flipV="1">
          <a:off x="2908300" y="9879723"/>
          <a:ext cx="889000" cy="7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82674</xdr:rowOff>
    </xdr:from>
    <xdr:to>
      <xdr:col>4</xdr:col>
      <xdr:colOff>155575</xdr:colOff>
      <xdr:row>58</xdr:row>
      <xdr:rowOff>8017</xdr:rowOff>
    </xdr:to>
    <xdr:cxnSp macro="">
      <xdr:nvCxnSpPr>
        <xdr:cNvPr id="126" name="直線コネクタ 125"/>
        <xdr:cNvCxnSpPr/>
      </xdr:nvCxnSpPr>
      <xdr:spPr>
        <a:xfrm>
          <a:off x="2019300" y="9855324"/>
          <a:ext cx="889000" cy="9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82674</xdr:rowOff>
    </xdr:from>
    <xdr:to>
      <xdr:col>2</xdr:col>
      <xdr:colOff>638175</xdr:colOff>
      <xdr:row>58</xdr:row>
      <xdr:rowOff>106125</xdr:rowOff>
    </xdr:to>
    <xdr:cxnSp macro="">
      <xdr:nvCxnSpPr>
        <xdr:cNvPr id="129" name="直線コネクタ 128"/>
        <xdr:cNvCxnSpPr/>
      </xdr:nvCxnSpPr>
      <xdr:spPr>
        <a:xfrm flipV="1">
          <a:off x="1130300" y="9855324"/>
          <a:ext cx="889000" cy="19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24795</xdr:rowOff>
    </xdr:from>
    <xdr:ext cx="534377" cy="259045"/>
    <xdr:sp macro="" textlink="">
      <xdr:nvSpPr>
        <xdr:cNvPr id="131" name="テキスト ボックス 130"/>
        <xdr:cNvSpPr txBox="1"/>
      </xdr:nvSpPr>
      <xdr:spPr>
        <a:xfrm>
          <a:off x="1752111" y="99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115819</xdr:rowOff>
    </xdr:from>
    <xdr:to>
      <xdr:col>6</xdr:col>
      <xdr:colOff>561975</xdr:colOff>
      <xdr:row>58</xdr:row>
      <xdr:rowOff>45969</xdr:rowOff>
    </xdr:to>
    <xdr:sp macro="" textlink="">
      <xdr:nvSpPr>
        <xdr:cNvPr id="139" name="円/楕円 138"/>
        <xdr:cNvSpPr/>
      </xdr:nvSpPr>
      <xdr:spPr>
        <a:xfrm>
          <a:off x="4584700" y="98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94246</xdr:rowOff>
    </xdr:from>
    <xdr:ext cx="534377" cy="259045"/>
    <xdr:sp macro="" textlink="">
      <xdr:nvSpPr>
        <xdr:cNvPr id="140" name="総務費該当値テキスト"/>
        <xdr:cNvSpPr txBox="1"/>
      </xdr:nvSpPr>
      <xdr:spPr>
        <a:xfrm>
          <a:off x="4686300" y="98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56273</xdr:rowOff>
    </xdr:from>
    <xdr:to>
      <xdr:col>5</xdr:col>
      <xdr:colOff>409575</xdr:colOff>
      <xdr:row>57</xdr:row>
      <xdr:rowOff>157873</xdr:rowOff>
    </xdr:to>
    <xdr:sp macro="" textlink="">
      <xdr:nvSpPr>
        <xdr:cNvPr id="141" name="円/楕円 140"/>
        <xdr:cNvSpPr/>
      </xdr:nvSpPr>
      <xdr:spPr>
        <a:xfrm>
          <a:off x="3746500" y="98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149000</xdr:rowOff>
    </xdr:from>
    <xdr:ext cx="599010" cy="259045"/>
    <xdr:sp macro="" textlink="">
      <xdr:nvSpPr>
        <xdr:cNvPr id="142" name="テキスト ボックス 141"/>
        <xdr:cNvSpPr txBox="1"/>
      </xdr:nvSpPr>
      <xdr:spPr>
        <a:xfrm>
          <a:off x="3497794" y="992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128667</xdr:rowOff>
    </xdr:from>
    <xdr:to>
      <xdr:col>4</xdr:col>
      <xdr:colOff>206375</xdr:colOff>
      <xdr:row>58</xdr:row>
      <xdr:rowOff>58817</xdr:rowOff>
    </xdr:to>
    <xdr:sp macro="" textlink="">
      <xdr:nvSpPr>
        <xdr:cNvPr id="143" name="円/楕円 142"/>
        <xdr:cNvSpPr/>
      </xdr:nvSpPr>
      <xdr:spPr>
        <a:xfrm>
          <a:off x="2857500" y="99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49944</xdr:rowOff>
    </xdr:from>
    <xdr:ext cx="534377" cy="259045"/>
    <xdr:sp macro="" textlink="">
      <xdr:nvSpPr>
        <xdr:cNvPr id="144" name="テキスト ボックス 143"/>
        <xdr:cNvSpPr txBox="1"/>
      </xdr:nvSpPr>
      <xdr:spPr>
        <a:xfrm>
          <a:off x="2641111" y="999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31874</xdr:rowOff>
    </xdr:from>
    <xdr:to>
      <xdr:col>3</xdr:col>
      <xdr:colOff>3175</xdr:colOff>
      <xdr:row>57</xdr:row>
      <xdr:rowOff>133474</xdr:rowOff>
    </xdr:to>
    <xdr:sp macro="" textlink="">
      <xdr:nvSpPr>
        <xdr:cNvPr id="145" name="円/楕円 144"/>
        <xdr:cNvSpPr/>
      </xdr:nvSpPr>
      <xdr:spPr>
        <a:xfrm>
          <a:off x="1968500" y="980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150001</xdr:rowOff>
    </xdr:from>
    <xdr:ext cx="599010" cy="259045"/>
    <xdr:sp macro="" textlink="">
      <xdr:nvSpPr>
        <xdr:cNvPr id="146" name="テキスト ボックス 145"/>
        <xdr:cNvSpPr txBox="1"/>
      </xdr:nvSpPr>
      <xdr:spPr>
        <a:xfrm>
          <a:off x="1719794" y="957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55325</xdr:rowOff>
    </xdr:from>
    <xdr:to>
      <xdr:col>1</xdr:col>
      <xdr:colOff>485775</xdr:colOff>
      <xdr:row>58</xdr:row>
      <xdr:rowOff>156925</xdr:rowOff>
    </xdr:to>
    <xdr:sp macro="" textlink="">
      <xdr:nvSpPr>
        <xdr:cNvPr id="147" name="円/楕円 146"/>
        <xdr:cNvSpPr/>
      </xdr:nvSpPr>
      <xdr:spPr>
        <a:xfrm>
          <a:off x="1079500" y="999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148052</xdr:rowOff>
    </xdr:from>
    <xdr:ext cx="534377" cy="259045"/>
    <xdr:sp macro="" textlink="">
      <xdr:nvSpPr>
        <xdr:cNvPr id="148" name="テキスト ボックス 147"/>
        <xdr:cNvSpPr txBox="1"/>
      </xdr:nvSpPr>
      <xdr:spPr>
        <a:xfrm>
          <a:off x="863111" y="100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110243</xdr:rowOff>
    </xdr:from>
    <xdr:to>
      <xdr:col>6</xdr:col>
      <xdr:colOff>511175</xdr:colOff>
      <xdr:row>76</xdr:row>
      <xdr:rowOff>130763</xdr:rowOff>
    </xdr:to>
    <xdr:cxnSp macro="">
      <xdr:nvCxnSpPr>
        <xdr:cNvPr id="180" name="直線コネクタ 179"/>
        <xdr:cNvCxnSpPr/>
      </xdr:nvCxnSpPr>
      <xdr:spPr>
        <a:xfrm flipV="1">
          <a:off x="3797300" y="13140443"/>
          <a:ext cx="838200" cy="2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130763</xdr:rowOff>
    </xdr:from>
    <xdr:to>
      <xdr:col>5</xdr:col>
      <xdr:colOff>358775</xdr:colOff>
      <xdr:row>77</xdr:row>
      <xdr:rowOff>40325</xdr:rowOff>
    </xdr:to>
    <xdr:cxnSp macro="">
      <xdr:nvCxnSpPr>
        <xdr:cNvPr id="183" name="直線コネクタ 182"/>
        <xdr:cNvCxnSpPr/>
      </xdr:nvCxnSpPr>
      <xdr:spPr>
        <a:xfrm flipV="1">
          <a:off x="2908300" y="13160963"/>
          <a:ext cx="889000" cy="8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138142</xdr:rowOff>
    </xdr:from>
    <xdr:ext cx="599010" cy="259045"/>
    <xdr:sp macro="" textlink="">
      <xdr:nvSpPr>
        <xdr:cNvPr id="185" name="テキスト ボックス 184"/>
        <xdr:cNvSpPr txBox="1"/>
      </xdr:nvSpPr>
      <xdr:spPr>
        <a:xfrm>
          <a:off x="3497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40325</xdr:rowOff>
    </xdr:from>
    <xdr:to>
      <xdr:col>4</xdr:col>
      <xdr:colOff>155575</xdr:colOff>
      <xdr:row>77</xdr:row>
      <xdr:rowOff>103451</xdr:rowOff>
    </xdr:to>
    <xdr:cxnSp macro="">
      <xdr:nvCxnSpPr>
        <xdr:cNvPr id="186" name="直線コネクタ 185"/>
        <xdr:cNvCxnSpPr/>
      </xdr:nvCxnSpPr>
      <xdr:spPr>
        <a:xfrm flipV="1">
          <a:off x="2019300" y="13241975"/>
          <a:ext cx="889000" cy="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91867</xdr:rowOff>
    </xdr:from>
    <xdr:ext cx="599010" cy="259045"/>
    <xdr:sp macro="" textlink="">
      <xdr:nvSpPr>
        <xdr:cNvPr id="188" name="テキスト ボックス 187"/>
        <xdr:cNvSpPr txBox="1"/>
      </xdr:nvSpPr>
      <xdr:spPr>
        <a:xfrm>
          <a:off x="2608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103451</xdr:rowOff>
    </xdr:from>
    <xdr:to>
      <xdr:col>2</xdr:col>
      <xdr:colOff>638175</xdr:colOff>
      <xdr:row>77</xdr:row>
      <xdr:rowOff>167611</xdr:rowOff>
    </xdr:to>
    <xdr:cxnSp macro="">
      <xdr:nvCxnSpPr>
        <xdr:cNvPr id="189" name="直線コネクタ 188"/>
        <xdr:cNvCxnSpPr/>
      </xdr:nvCxnSpPr>
      <xdr:spPr>
        <a:xfrm flipV="1">
          <a:off x="1130300" y="13305101"/>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103340</xdr:rowOff>
    </xdr:from>
    <xdr:ext cx="599010" cy="259045"/>
    <xdr:sp macro="" textlink="">
      <xdr:nvSpPr>
        <xdr:cNvPr id="191" name="テキスト ボックス 190"/>
        <xdr:cNvSpPr txBox="1"/>
      </xdr:nvSpPr>
      <xdr:spPr>
        <a:xfrm>
          <a:off x="1719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59443</xdr:rowOff>
    </xdr:from>
    <xdr:to>
      <xdr:col>6</xdr:col>
      <xdr:colOff>561975</xdr:colOff>
      <xdr:row>76</xdr:row>
      <xdr:rowOff>161043</xdr:rowOff>
    </xdr:to>
    <xdr:sp macro="" textlink="">
      <xdr:nvSpPr>
        <xdr:cNvPr id="199" name="円/楕円 198"/>
        <xdr:cNvSpPr/>
      </xdr:nvSpPr>
      <xdr:spPr>
        <a:xfrm>
          <a:off x="4584700" y="130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37870</xdr:rowOff>
    </xdr:from>
    <xdr:ext cx="599010" cy="259045"/>
    <xdr:sp macro="" textlink="">
      <xdr:nvSpPr>
        <xdr:cNvPr id="200" name="民生費該当値テキスト"/>
        <xdr:cNvSpPr txBox="1"/>
      </xdr:nvSpPr>
      <xdr:spPr>
        <a:xfrm>
          <a:off x="4686300" y="1306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136,206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79963</xdr:rowOff>
    </xdr:from>
    <xdr:to>
      <xdr:col>5</xdr:col>
      <xdr:colOff>409575</xdr:colOff>
      <xdr:row>77</xdr:row>
      <xdr:rowOff>10113</xdr:rowOff>
    </xdr:to>
    <xdr:sp macro="" textlink="">
      <xdr:nvSpPr>
        <xdr:cNvPr id="201" name="円/楕円 200"/>
        <xdr:cNvSpPr/>
      </xdr:nvSpPr>
      <xdr:spPr>
        <a:xfrm>
          <a:off x="3746500" y="131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1240</xdr:rowOff>
    </xdr:from>
    <xdr:ext cx="599010" cy="259045"/>
    <xdr:sp macro="" textlink="">
      <xdr:nvSpPr>
        <xdr:cNvPr id="202" name="テキスト ボックス 201"/>
        <xdr:cNvSpPr txBox="1"/>
      </xdr:nvSpPr>
      <xdr:spPr>
        <a:xfrm>
          <a:off x="3497794" y="132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134,321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160975</xdr:rowOff>
    </xdr:from>
    <xdr:to>
      <xdr:col>4</xdr:col>
      <xdr:colOff>206375</xdr:colOff>
      <xdr:row>77</xdr:row>
      <xdr:rowOff>91125</xdr:rowOff>
    </xdr:to>
    <xdr:sp macro="" textlink="">
      <xdr:nvSpPr>
        <xdr:cNvPr id="203" name="円/楕円 202"/>
        <xdr:cNvSpPr/>
      </xdr:nvSpPr>
      <xdr:spPr>
        <a:xfrm>
          <a:off x="2857500" y="131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82252</xdr:rowOff>
    </xdr:from>
    <xdr:ext cx="599010" cy="259045"/>
    <xdr:sp macro="" textlink="">
      <xdr:nvSpPr>
        <xdr:cNvPr id="204" name="テキスト ボックス 203"/>
        <xdr:cNvSpPr txBox="1"/>
      </xdr:nvSpPr>
      <xdr:spPr>
        <a:xfrm>
          <a:off x="2608794" y="1328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126,879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52651</xdr:rowOff>
    </xdr:from>
    <xdr:to>
      <xdr:col>3</xdr:col>
      <xdr:colOff>3175</xdr:colOff>
      <xdr:row>77</xdr:row>
      <xdr:rowOff>154251</xdr:rowOff>
    </xdr:to>
    <xdr:sp macro="" textlink="">
      <xdr:nvSpPr>
        <xdr:cNvPr id="205" name="円/楕円 204"/>
        <xdr:cNvSpPr/>
      </xdr:nvSpPr>
      <xdr:spPr>
        <a:xfrm>
          <a:off x="1968500" y="132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145378</xdr:rowOff>
    </xdr:from>
    <xdr:ext cx="599010" cy="259045"/>
    <xdr:sp macro="" textlink="">
      <xdr:nvSpPr>
        <xdr:cNvPr id="206" name="テキスト ボックス 205"/>
        <xdr:cNvSpPr txBox="1"/>
      </xdr:nvSpPr>
      <xdr:spPr>
        <a:xfrm>
          <a:off x="1719794" y="1334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116811</xdr:rowOff>
    </xdr:from>
    <xdr:to>
      <xdr:col>1</xdr:col>
      <xdr:colOff>485775</xdr:colOff>
      <xdr:row>78</xdr:row>
      <xdr:rowOff>46961</xdr:rowOff>
    </xdr:to>
    <xdr:sp macro="" textlink="">
      <xdr:nvSpPr>
        <xdr:cNvPr id="207" name="円/楕円 206"/>
        <xdr:cNvSpPr/>
      </xdr:nvSpPr>
      <xdr:spPr>
        <a:xfrm>
          <a:off x="1079500" y="1331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38088</xdr:rowOff>
    </xdr:from>
    <xdr:ext cx="599010" cy="259045"/>
    <xdr:sp macro="" textlink="">
      <xdr:nvSpPr>
        <xdr:cNvPr id="208" name="テキスト ボックス 207"/>
        <xdr:cNvSpPr txBox="1"/>
      </xdr:nvSpPr>
      <xdr:spPr>
        <a:xfrm>
          <a:off x="830794" y="1341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80045</xdr:rowOff>
    </xdr:from>
    <xdr:to>
      <xdr:col>6</xdr:col>
      <xdr:colOff>511175</xdr:colOff>
      <xdr:row>97</xdr:row>
      <xdr:rowOff>84579</xdr:rowOff>
    </xdr:to>
    <xdr:cxnSp macro="">
      <xdr:nvCxnSpPr>
        <xdr:cNvPr id="241" name="直線コネクタ 240"/>
        <xdr:cNvCxnSpPr/>
      </xdr:nvCxnSpPr>
      <xdr:spPr>
        <a:xfrm>
          <a:off x="3797300" y="16710695"/>
          <a:ext cx="8382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79484</xdr:rowOff>
    </xdr:from>
    <xdr:to>
      <xdr:col>5</xdr:col>
      <xdr:colOff>358775</xdr:colOff>
      <xdr:row>97</xdr:row>
      <xdr:rowOff>80045</xdr:rowOff>
    </xdr:to>
    <xdr:cxnSp macro="">
      <xdr:nvCxnSpPr>
        <xdr:cNvPr id="244" name="直線コネクタ 243"/>
        <xdr:cNvCxnSpPr/>
      </xdr:nvCxnSpPr>
      <xdr:spPr>
        <a:xfrm>
          <a:off x="2908300" y="16710134"/>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6" name="テキスト ボックス 245"/>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76502</xdr:rowOff>
    </xdr:from>
    <xdr:to>
      <xdr:col>4</xdr:col>
      <xdr:colOff>155575</xdr:colOff>
      <xdr:row>97</xdr:row>
      <xdr:rowOff>79484</xdr:rowOff>
    </xdr:to>
    <xdr:cxnSp macro="">
      <xdr:nvCxnSpPr>
        <xdr:cNvPr id="247" name="直線コネクタ 246"/>
        <xdr:cNvCxnSpPr/>
      </xdr:nvCxnSpPr>
      <xdr:spPr>
        <a:xfrm>
          <a:off x="2019300" y="16707152"/>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9" name="テキスト ボックス 248"/>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76502</xdr:rowOff>
    </xdr:from>
    <xdr:to>
      <xdr:col>2</xdr:col>
      <xdr:colOff>638175</xdr:colOff>
      <xdr:row>97</xdr:row>
      <xdr:rowOff>95695</xdr:rowOff>
    </xdr:to>
    <xdr:cxnSp macro="">
      <xdr:nvCxnSpPr>
        <xdr:cNvPr id="250" name="直線コネクタ 249"/>
        <xdr:cNvCxnSpPr/>
      </xdr:nvCxnSpPr>
      <xdr:spPr>
        <a:xfrm flipV="1">
          <a:off x="1130300" y="16707152"/>
          <a:ext cx="889000" cy="1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2" name="テキスト ボックス 251"/>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33779</xdr:rowOff>
    </xdr:from>
    <xdr:to>
      <xdr:col>6</xdr:col>
      <xdr:colOff>561975</xdr:colOff>
      <xdr:row>97</xdr:row>
      <xdr:rowOff>135379</xdr:rowOff>
    </xdr:to>
    <xdr:sp macro="" textlink="">
      <xdr:nvSpPr>
        <xdr:cNvPr id="260" name="円/楕円 259"/>
        <xdr:cNvSpPr/>
      </xdr:nvSpPr>
      <xdr:spPr>
        <a:xfrm>
          <a:off x="4584700" y="166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12206</xdr:rowOff>
    </xdr:from>
    <xdr:ext cx="534377" cy="259045"/>
    <xdr:sp macro="" textlink="">
      <xdr:nvSpPr>
        <xdr:cNvPr id="261" name="衛生費該当値テキスト"/>
        <xdr:cNvSpPr txBox="1"/>
      </xdr:nvSpPr>
      <xdr:spPr>
        <a:xfrm>
          <a:off x="4686300" y="1664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29245</xdr:rowOff>
    </xdr:from>
    <xdr:to>
      <xdr:col>5</xdr:col>
      <xdr:colOff>409575</xdr:colOff>
      <xdr:row>97</xdr:row>
      <xdr:rowOff>130845</xdr:rowOff>
    </xdr:to>
    <xdr:sp macro="" textlink="">
      <xdr:nvSpPr>
        <xdr:cNvPr id="262" name="円/楕円 261"/>
        <xdr:cNvSpPr/>
      </xdr:nvSpPr>
      <xdr:spPr>
        <a:xfrm>
          <a:off x="3746500" y="1665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121972</xdr:rowOff>
    </xdr:from>
    <xdr:ext cx="534377" cy="259045"/>
    <xdr:sp macro="" textlink="">
      <xdr:nvSpPr>
        <xdr:cNvPr id="263" name="テキスト ボックス 262"/>
        <xdr:cNvSpPr txBox="1"/>
      </xdr:nvSpPr>
      <xdr:spPr>
        <a:xfrm>
          <a:off x="3530111" y="167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28684</xdr:rowOff>
    </xdr:from>
    <xdr:to>
      <xdr:col>4</xdr:col>
      <xdr:colOff>206375</xdr:colOff>
      <xdr:row>97</xdr:row>
      <xdr:rowOff>130284</xdr:rowOff>
    </xdr:to>
    <xdr:sp macro="" textlink="">
      <xdr:nvSpPr>
        <xdr:cNvPr id="264" name="円/楕円 263"/>
        <xdr:cNvSpPr/>
      </xdr:nvSpPr>
      <xdr:spPr>
        <a:xfrm>
          <a:off x="2857500" y="166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121411</xdr:rowOff>
    </xdr:from>
    <xdr:ext cx="534377" cy="259045"/>
    <xdr:sp macro="" textlink="">
      <xdr:nvSpPr>
        <xdr:cNvPr id="265" name="テキスト ボックス 264"/>
        <xdr:cNvSpPr txBox="1"/>
      </xdr:nvSpPr>
      <xdr:spPr>
        <a:xfrm>
          <a:off x="2641111" y="167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25702</xdr:rowOff>
    </xdr:from>
    <xdr:to>
      <xdr:col>3</xdr:col>
      <xdr:colOff>3175</xdr:colOff>
      <xdr:row>97</xdr:row>
      <xdr:rowOff>127302</xdr:rowOff>
    </xdr:to>
    <xdr:sp macro="" textlink="">
      <xdr:nvSpPr>
        <xdr:cNvPr id="266" name="円/楕円 265"/>
        <xdr:cNvSpPr/>
      </xdr:nvSpPr>
      <xdr:spPr>
        <a:xfrm>
          <a:off x="1968500" y="1665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118429</xdr:rowOff>
    </xdr:from>
    <xdr:ext cx="534377" cy="259045"/>
    <xdr:sp macro="" textlink="">
      <xdr:nvSpPr>
        <xdr:cNvPr id="267" name="テキスト ボックス 266"/>
        <xdr:cNvSpPr txBox="1"/>
      </xdr:nvSpPr>
      <xdr:spPr>
        <a:xfrm>
          <a:off x="1752111" y="167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44895</xdr:rowOff>
    </xdr:from>
    <xdr:to>
      <xdr:col>1</xdr:col>
      <xdr:colOff>485775</xdr:colOff>
      <xdr:row>97</xdr:row>
      <xdr:rowOff>146495</xdr:rowOff>
    </xdr:to>
    <xdr:sp macro="" textlink="">
      <xdr:nvSpPr>
        <xdr:cNvPr id="268" name="円/楕円 267"/>
        <xdr:cNvSpPr/>
      </xdr:nvSpPr>
      <xdr:spPr>
        <a:xfrm>
          <a:off x="1079500" y="166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137622</xdr:rowOff>
    </xdr:from>
    <xdr:ext cx="534377" cy="259045"/>
    <xdr:sp macro="" textlink="">
      <xdr:nvSpPr>
        <xdr:cNvPr id="269" name="テキスト ボックス 268"/>
        <xdr:cNvSpPr txBox="1"/>
      </xdr:nvSpPr>
      <xdr:spPr>
        <a:xfrm>
          <a:off x="863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118440</xdr:rowOff>
    </xdr:from>
    <xdr:to>
      <xdr:col>15</xdr:col>
      <xdr:colOff>180340</xdr:colOff>
      <xdr:row>38</xdr:row>
      <xdr:rowOff>139700</xdr:rowOff>
    </xdr:to>
    <xdr:cxnSp macro="">
      <xdr:nvCxnSpPr>
        <xdr:cNvPr id="291" name="直線コネクタ 290"/>
        <xdr:cNvCxnSpPr/>
      </xdr:nvCxnSpPr>
      <xdr:spPr>
        <a:xfrm flipV="1">
          <a:off x="10475595" y="5604840"/>
          <a:ext cx="1270" cy="104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65117</xdr:rowOff>
    </xdr:from>
    <xdr:ext cx="469744" cy="259045"/>
    <xdr:sp macro="" textlink="">
      <xdr:nvSpPr>
        <xdr:cNvPr id="294" name="労働費最大値テキスト"/>
        <xdr:cNvSpPr txBox="1"/>
      </xdr:nvSpPr>
      <xdr:spPr>
        <a:xfrm>
          <a:off x="10528300" y="53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32</xdr:row>
      <xdr:rowOff>118440</xdr:rowOff>
    </xdr:from>
    <xdr:to>
      <xdr:col>15</xdr:col>
      <xdr:colOff>269875</xdr:colOff>
      <xdr:row>32</xdr:row>
      <xdr:rowOff>118440</xdr:rowOff>
    </xdr:to>
    <xdr:cxnSp macro="">
      <xdr:nvCxnSpPr>
        <xdr:cNvPr id="295" name="直線コネクタ 294"/>
        <xdr:cNvCxnSpPr/>
      </xdr:nvCxnSpPr>
      <xdr:spPr>
        <a:xfrm>
          <a:off x="10388600" y="56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6" name="直線コネクタ 29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112691</xdr:rowOff>
    </xdr:from>
    <xdr:ext cx="378565" cy="259045"/>
    <xdr:sp macro="" textlink="">
      <xdr:nvSpPr>
        <xdr:cNvPr id="297" name="労働費平均値テキスト"/>
        <xdr:cNvSpPr txBox="1"/>
      </xdr:nvSpPr>
      <xdr:spPr>
        <a:xfrm>
          <a:off x="10528300" y="62848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89814</xdr:rowOff>
    </xdr:from>
    <xdr:to>
      <xdr:col>15</xdr:col>
      <xdr:colOff>231775</xdr:colOff>
      <xdr:row>38</xdr:row>
      <xdr:rowOff>19965</xdr:rowOff>
    </xdr:to>
    <xdr:sp macro="" textlink="">
      <xdr:nvSpPr>
        <xdr:cNvPr id="298" name="フローチャート : 判断 297"/>
        <xdr:cNvSpPr/>
      </xdr:nvSpPr>
      <xdr:spPr>
        <a:xfrm>
          <a:off x="104267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114554</xdr:rowOff>
    </xdr:from>
    <xdr:to>
      <xdr:col>14</xdr:col>
      <xdr:colOff>28575</xdr:colOff>
      <xdr:row>38</xdr:row>
      <xdr:rowOff>139700</xdr:rowOff>
    </xdr:to>
    <xdr:cxnSp macro="">
      <xdr:nvCxnSpPr>
        <xdr:cNvPr id="299" name="直線コネクタ 298"/>
        <xdr:cNvCxnSpPr/>
      </xdr:nvCxnSpPr>
      <xdr:spPr>
        <a:xfrm>
          <a:off x="8750300" y="645820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65354</xdr:rowOff>
    </xdr:from>
    <xdr:to>
      <xdr:col>14</xdr:col>
      <xdr:colOff>79375</xdr:colOff>
      <xdr:row>37</xdr:row>
      <xdr:rowOff>166954</xdr:rowOff>
    </xdr:to>
    <xdr:sp macro="" textlink="">
      <xdr:nvSpPr>
        <xdr:cNvPr id="300" name="フローチャート : 判断 299"/>
        <xdr:cNvSpPr/>
      </xdr:nvSpPr>
      <xdr:spPr>
        <a:xfrm>
          <a:off x="9588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12031</xdr:rowOff>
    </xdr:from>
    <xdr:ext cx="378565" cy="259045"/>
    <xdr:sp macro="" textlink="">
      <xdr:nvSpPr>
        <xdr:cNvPr id="301" name="テキスト ボックス 300"/>
        <xdr:cNvSpPr txBox="1"/>
      </xdr:nvSpPr>
      <xdr:spPr>
        <a:xfrm>
          <a:off x="9450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1625</xdr:rowOff>
    </xdr:from>
    <xdr:to>
      <xdr:col>12</xdr:col>
      <xdr:colOff>511175</xdr:colOff>
      <xdr:row>37</xdr:row>
      <xdr:rowOff>114554</xdr:rowOff>
    </xdr:to>
    <xdr:cxnSp macro="">
      <xdr:nvCxnSpPr>
        <xdr:cNvPr id="302" name="直線コネクタ 301"/>
        <xdr:cNvCxnSpPr/>
      </xdr:nvCxnSpPr>
      <xdr:spPr>
        <a:xfrm>
          <a:off x="7861300" y="6345275"/>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80442</xdr:rowOff>
    </xdr:from>
    <xdr:to>
      <xdr:col>12</xdr:col>
      <xdr:colOff>561975</xdr:colOff>
      <xdr:row>37</xdr:row>
      <xdr:rowOff>10592</xdr:rowOff>
    </xdr:to>
    <xdr:sp macro="" textlink="">
      <xdr:nvSpPr>
        <xdr:cNvPr id="303" name="フローチャート : 判断 302"/>
        <xdr:cNvSpPr/>
      </xdr:nvSpPr>
      <xdr:spPr>
        <a:xfrm>
          <a:off x="8699500" y="625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27119</xdr:rowOff>
    </xdr:from>
    <xdr:ext cx="469744" cy="259045"/>
    <xdr:sp macro="" textlink="">
      <xdr:nvSpPr>
        <xdr:cNvPr id="304" name="テキスト ボックス 303"/>
        <xdr:cNvSpPr txBox="1"/>
      </xdr:nvSpPr>
      <xdr:spPr>
        <a:xfrm>
          <a:off x="8515427" y="60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114783</xdr:rowOff>
    </xdr:from>
    <xdr:to>
      <xdr:col>11</xdr:col>
      <xdr:colOff>307975</xdr:colOff>
      <xdr:row>37</xdr:row>
      <xdr:rowOff>1625</xdr:rowOff>
    </xdr:to>
    <xdr:cxnSp macro="">
      <xdr:nvCxnSpPr>
        <xdr:cNvPr id="305" name="直線コネクタ 304"/>
        <xdr:cNvCxnSpPr/>
      </xdr:nvCxnSpPr>
      <xdr:spPr>
        <a:xfrm>
          <a:off x="6972300" y="5429733"/>
          <a:ext cx="889000" cy="91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129591</xdr:rowOff>
    </xdr:from>
    <xdr:to>
      <xdr:col>11</xdr:col>
      <xdr:colOff>358775</xdr:colOff>
      <xdr:row>36</xdr:row>
      <xdr:rowOff>59741</xdr:rowOff>
    </xdr:to>
    <xdr:sp macro="" textlink="">
      <xdr:nvSpPr>
        <xdr:cNvPr id="306" name="フローチャート : 判断 305"/>
        <xdr:cNvSpPr/>
      </xdr:nvSpPr>
      <xdr:spPr>
        <a:xfrm>
          <a:off x="7810500" y="613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76268</xdr:rowOff>
    </xdr:from>
    <xdr:ext cx="469744" cy="259045"/>
    <xdr:sp macro="" textlink="">
      <xdr:nvSpPr>
        <xdr:cNvPr id="307" name="テキスト ボックス 306"/>
        <xdr:cNvSpPr txBox="1"/>
      </xdr:nvSpPr>
      <xdr:spPr>
        <a:xfrm>
          <a:off x="7626427" y="590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47523</xdr:rowOff>
    </xdr:from>
    <xdr:to>
      <xdr:col>10</xdr:col>
      <xdr:colOff>155575</xdr:colOff>
      <xdr:row>34</xdr:row>
      <xdr:rowOff>149123</xdr:rowOff>
    </xdr:to>
    <xdr:sp macro="" textlink="">
      <xdr:nvSpPr>
        <xdr:cNvPr id="308" name="フローチャート : 判断 307"/>
        <xdr:cNvSpPr/>
      </xdr:nvSpPr>
      <xdr:spPr>
        <a:xfrm>
          <a:off x="6921500" y="587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140250</xdr:rowOff>
    </xdr:from>
    <xdr:ext cx="469744" cy="259045"/>
    <xdr:sp macro="" textlink="">
      <xdr:nvSpPr>
        <xdr:cNvPr id="309" name="テキスト ボックス 308"/>
        <xdr:cNvSpPr txBox="1"/>
      </xdr:nvSpPr>
      <xdr:spPr>
        <a:xfrm>
          <a:off x="6737427" y="596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5" name="円/楕円 31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7" name="円/楕円 31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8" name="テキスト ボックス 31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63754</xdr:rowOff>
    </xdr:from>
    <xdr:to>
      <xdr:col>12</xdr:col>
      <xdr:colOff>561975</xdr:colOff>
      <xdr:row>37</xdr:row>
      <xdr:rowOff>165354</xdr:rowOff>
    </xdr:to>
    <xdr:sp macro="" textlink="">
      <xdr:nvSpPr>
        <xdr:cNvPr id="319" name="円/楕円 318"/>
        <xdr:cNvSpPr/>
      </xdr:nvSpPr>
      <xdr:spPr>
        <a:xfrm>
          <a:off x="8699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156481</xdr:rowOff>
    </xdr:from>
    <xdr:ext cx="378565" cy="259045"/>
    <xdr:sp macro="" textlink="">
      <xdr:nvSpPr>
        <xdr:cNvPr id="320" name="テキスト ボックス 319"/>
        <xdr:cNvSpPr txBox="1"/>
      </xdr:nvSpPr>
      <xdr:spPr>
        <a:xfrm>
          <a:off x="8561017" y="65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122275</xdr:rowOff>
    </xdr:from>
    <xdr:to>
      <xdr:col>11</xdr:col>
      <xdr:colOff>358775</xdr:colOff>
      <xdr:row>37</xdr:row>
      <xdr:rowOff>52425</xdr:rowOff>
    </xdr:to>
    <xdr:sp macro="" textlink="">
      <xdr:nvSpPr>
        <xdr:cNvPr id="321" name="円/楕円 320"/>
        <xdr:cNvSpPr/>
      </xdr:nvSpPr>
      <xdr:spPr>
        <a:xfrm>
          <a:off x="78105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43552</xdr:rowOff>
    </xdr:from>
    <xdr:ext cx="469744" cy="259045"/>
    <xdr:sp macro="" textlink="">
      <xdr:nvSpPr>
        <xdr:cNvPr id="322" name="テキスト ボックス 321"/>
        <xdr:cNvSpPr txBox="1"/>
      </xdr:nvSpPr>
      <xdr:spPr>
        <a:xfrm>
          <a:off x="7626427" y="63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63983</xdr:rowOff>
    </xdr:from>
    <xdr:to>
      <xdr:col>10</xdr:col>
      <xdr:colOff>155575</xdr:colOff>
      <xdr:row>31</xdr:row>
      <xdr:rowOff>165583</xdr:rowOff>
    </xdr:to>
    <xdr:sp macro="" textlink="">
      <xdr:nvSpPr>
        <xdr:cNvPr id="323" name="円/楕円 322"/>
        <xdr:cNvSpPr/>
      </xdr:nvSpPr>
      <xdr:spPr>
        <a:xfrm>
          <a:off x="6921500" y="53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10660</xdr:rowOff>
    </xdr:from>
    <xdr:ext cx="469744" cy="259045"/>
    <xdr:sp macro="" textlink="">
      <xdr:nvSpPr>
        <xdr:cNvPr id="324" name="テキスト ボックス 323"/>
        <xdr:cNvSpPr txBox="1"/>
      </xdr:nvSpPr>
      <xdr:spPr>
        <a:xfrm>
          <a:off x="6737427" y="515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4" name="直線コネクタ 343"/>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5"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46" name="直線コネクタ 345"/>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47"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48" name="直線コネクタ 347"/>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159257</xdr:rowOff>
    </xdr:from>
    <xdr:to>
      <xdr:col>15</xdr:col>
      <xdr:colOff>180975</xdr:colOff>
      <xdr:row>57</xdr:row>
      <xdr:rowOff>164835</xdr:rowOff>
    </xdr:to>
    <xdr:cxnSp macro="">
      <xdr:nvCxnSpPr>
        <xdr:cNvPr id="349" name="直線コネクタ 348"/>
        <xdr:cNvCxnSpPr/>
      </xdr:nvCxnSpPr>
      <xdr:spPr>
        <a:xfrm flipV="1">
          <a:off x="9639300" y="9931907"/>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0"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1" name="フローチャート : 判断 350"/>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164835</xdr:rowOff>
    </xdr:from>
    <xdr:to>
      <xdr:col>14</xdr:col>
      <xdr:colOff>28575</xdr:colOff>
      <xdr:row>57</xdr:row>
      <xdr:rowOff>164881</xdr:rowOff>
    </xdr:to>
    <xdr:cxnSp macro="">
      <xdr:nvCxnSpPr>
        <xdr:cNvPr id="352" name="直線コネクタ 351"/>
        <xdr:cNvCxnSpPr/>
      </xdr:nvCxnSpPr>
      <xdr:spPr>
        <a:xfrm flipV="1">
          <a:off x="8750300" y="993748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3" name="フローチャート : 判断 352"/>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4" name="テキスト ボックス 353"/>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164195</xdr:rowOff>
    </xdr:from>
    <xdr:to>
      <xdr:col>12</xdr:col>
      <xdr:colOff>511175</xdr:colOff>
      <xdr:row>57</xdr:row>
      <xdr:rowOff>164881</xdr:rowOff>
    </xdr:to>
    <xdr:cxnSp macro="">
      <xdr:nvCxnSpPr>
        <xdr:cNvPr id="355" name="直線コネクタ 354"/>
        <xdr:cNvCxnSpPr/>
      </xdr:nvCxnSpPr>
      <xdr:spPr>
        <a:xfrm>
          <a:off x="7861300" y="993684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56" name="フローチャート : 判断 355"/>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104705</xdr:rowOff>
    </xdr:from>
    <xdr:ext cx="534377" cy="259045"/>
    <xdr:sp macro="" textlink="">
      <xdr:nvSpPr>
        <xdr:cNvPr id="357" name="テキスト ボックス 356"/>
        <xdr:cNvSpPr txBox="1"/>
      </xdr:nvSpPr>
      <xdr:spPr>
        <a:xfrm>
          <a:off x="8483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132431</xdr:rowOff>
    </xdr:from>
    <xdr:to>
      <xdr:col>11</xdr:col>
      <xdr:colOff>307975</xdr:colOff>
      <xdr:row>57</xdr:row>
      <xdr:rowOff>164195</xdr:rowOff>
    </xdr:to>
    <xdr:cxnSp macro="">
      <xdr:nvCxnSpPr>
        <xdr:cNvPr id="358" name="直線コネクタ 357"/>
        <xdr:cNvCxnSpPr/>
      </xdr:nvCxnSpPr>
      <xdr:spPr>
        <a:xfrm>
          <a:off x="6972300" y="9905081"/>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59" name="フローチャート : 判断 358"/>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0" name="テキスト ボックス 359"/>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1" name="フローチャート : 判断 360"/>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2" name="テキスト ボックス 361"/>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108457</xdr:rowOff>
    </xdr:from>
    <xdr:to>
      <xdr:col>15</xdr:col>
      <xdr:colOff>231775</xdr:colOff>
      <xdr:row>58</xdr:row>
      <xdr:rowOff>38607</xdr:rowOff>
    </xdr:to>
    <xdr:sp macro="" textlink="">
      <xdr:nvSpPr>
        <xdr:cNvPr id="368" name="円/楕円 367"/>
        <xdr:cNvSpPr/>
      </xdr:nvSpPr>
      <xdr:spPr>
        <a:xfrm>
          <a:off x="10426700" y="98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23384</xdr:rowOff>
    </xdr:from>
    <xdr:ext cx="469744" cy="259045"/>
    <xdr:sp macro="" textlink="">
      <xdr:nvSpPr>
        <xdr:cNvPr id="369" name="農林水産業費該当値テキスト"/>
        <xdr:cNvSpPr txBox="1"/>
      </xdr:nvSpPr>
      <xdr:spPr>
        <a:xfrm>
          <a:off x="10528300" y="979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114035</xdr:rowOff>
    </xdr:from>
    <xdr:to>
      <xdr:col>14</xdr:col>
      <xdr:colOff>79375</xdr:colOff>
      <xdr:row>58</xdr:row>
      <xdr:rowOff>44185</xdr:rowOff>
    </xdr:to>
    <xdr:sp macro="" textlink="">
      <xdr:nvSpPr>
        <xdr:cNvPr id="370" name="円/楕円 369"/>
        <xdr:cNvSpPr/>
      </xdr:nvSpPr>
      <xdr:spPr>
        <a:xfrm>
          <a:off x="9588500" y="98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35312</xdr:rowOff>
    </xdr:from>
    <xdr:ext cx="469744" cy="259045"/>
    <xdr:sp macro="" textlink="">
      <xdr:nvSpPr>
        <xdr:cNvPr id="371" name="テキスト ボックス 370"/>
        <xdr:cNvSpPr txBox="1"/>
      </xdr:nvSpPr>
      <xdr:spPr>
        <a:xfrm>
          <a:off x="9404427" y="997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114081</xdr:rowOff>
    </xdr:from>
    <xdr:to>
      <xdr:col>12</xdr:col>
      <xdr:colOff>561975</xdr:colOff>
      <xdr:row>58</xdr:row>
      <xdr:rowOff>44231</xdr:rowOff>
    </xdr:to>
    <xdr:sp macro="" textlink="">
      <xdr:nvSpPr>
        <xdr:cNvPr id="372" name="円/楕円 371"/>
        <xdr:cNvSpPr/>
      </xdr:nvSpPr>
      <xdr:spPr>
        <a:xfrm>
          <a:off x="8699500" y="98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35358</xdr:rowOff>
    </xdr:from>
    <xdr:ext cx="469744" cy="259045"/>
    <xdr:sp macro="" textlink="">
      <xdr:nvSpPr>
        <xdr:cNvPr id="373" name="テキスト ボックス 372"/>
        <xdr:cNvSpPr txBox="1"/>
      </xdr:nvSpPr>
      <xdr:spPr>
        <a:xfrm>
          <a:off x="8515427" y="99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113395</xdr:rowOff>
    </xdr:from>
    <xdr:to>
      <xdr:col>11</xdr:col>
      <xdr:colOff>358775</xdr:colOff>
      <xdr:row>58</xdr:row>
      <xdr:rowOff>43545</xdr:rowOff>
    </xdr:to>
    <xdr:sp macro="" textlink="">
      <xdr:nvSpPr>
        <xdr:cNvPr id="374" name="円/楕円 373"/>
        <xdr:cNvSpPr/>
      </xdr:nvSpPr>
      <xdr:spPr>
        <a:xfrm>
          <a:off x="7810500" y="98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34672</xdr:rowOff>
    </xdr:from>
    <xdr:ext cx="469744" cy="259045"/>
    <xdr:sp macro="" textlink="">
      <xdr:nvSpPr>
        <xdr:cNvPr id="375" name="テキスト ボックス 374"/>
        <xdr:cNvSpPr txBox="1"/>
      </xdr:nvSpPr>
      <xdr:spPr>
        <a:xfrm>
          <a:off x="7626427" y="997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81631</xdr:rowOff>
    </xdr:from>
    <xdr:to>
      <xdr:col>10</xdr:col>
      <xdr:colOff>155575</xdr:colOff>
      <xdr:row>58</xdr:row>
      <xdr:rowOff>11781</xdr:rowOff>
    </xdr:to>
    <xdr:sp macro="" textlink="">
      <xdr:nvSpPr>
        <xdr:cNvPr id="376" name="円/楕円 375"/>
        <xdr:cNvSpPr/>
      </xdr:nvSpPr>
      <xdr:spPr>
        <a:xfrm>
          <a:off x="6921500" y="98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2908</xdr:rowOff>
    </xdr:from>
    <xdr:ext cx="534377" cy="259045"/>
    <xdr:sp macro="" textlink="">
      <xdr:nvSpPr>
        <xdr:cNvPr id="377" name="テキスト ボックス 376"/>
        <xdr:cNvSpPr txBox="1"/>
      </xdr:nvSpPr>
      <xdr:spPr>
        <a:xfrm>
          <a:off x="6705111" y="99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399" name="直線コネクタ 398"/>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0"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1" name="直線コネクタ 400"/>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2"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3" name="直線コネクタ 402"/>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81316</xdr:rowOff>
    </xdr:from>
    <xdr:to>
      <xdr:col>15</xdr:col>
      <xdr:colOff>180975</xdr:colOff>
      <xdr:row>77</xdr:row>
      <xdr:rowOff>113663</xdr:rowOff>
    </xdr:to>
    <xdr:cxnSp macro="">
      <xdr:nvCxnSpPr>
        <xdr:cNvPr id="404" name="直線コネクタ 403"/>
        <xdr:cNvCxnSpPr/>
      </xdr:nvCxnSpPr>
      <xdr:spPr>
        <a:xfrm flipV="1">
          <a:off x="9639300" y="13282966"/>
          <a:ext cx="8382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5"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06" name="フローチャート : 判断 405"/>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113663</xdr:rowOff>
    </xdr:from>
    <xdr:to>
      <xdr:col>14</xdr:col>
      <xdr:colOff>28575</xdr:colOff>
      <xdr:row>77</xdr:row>
      <xdr:rowOff>144546</xdr:rowOff>
    </xdr:to>
    <xdr:cxnSp macro="">
      <xdr:nvCxnSpPr>
        <xdr:cNvPr id="407" name="直線コネクタ 406"/>
        <xdr:cNvCxnSpPr/>
      </xdr:nvCxnSpPr>
      <xdr:spPr>
        <a:xfrm flipV="1">
          <a:off x="8750300" y="13315313"/>
          <a:ext cx="8890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08" name="フローチャート : 判断 407"/>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09" name="テキスト ボックス 408"/>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130373</xdr:rowOff>
    </xdr:from>
    <xdr:to>
      <xdr:col>12</xdr:col>
      <xdr:colOff>511175</xdr:colOff>
      <xdr:row>77</xdr:row>
      <xdr:rowOff>144546</xdr:rowOff>
    </xdr:to>
    <xdr:cxnSp macro="">
      <xdr:nvCxnSpPr>
        <xdr:cNvPr id="410" name="直線コネクタ 409"/>
        <xdr:cNvCxnSpPr/>
      </xdr:nvCxnSpPr>
      <xdr:spPr>
        <a:xfrm>
          <a:off x="7861300" y="1333202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1" name="フローチャート : 判断 410"/>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2" name="テキスト ボックス 411"/>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130373</xdr:rowOff>
    </xdr:from>
    <xdr:to>
      <xdr:col>11</xdr:col>
      <xdr:colOff>307975</xdr:colOff>
      <xdr:row>77</xdr:row>
      <xdr:rowOff>139998</xdr:rowOff>
    </xdr:to>
    <xdr:cxnSp macro="">
      <xdr:nvCxnSpPr>
        <xdr:cNvPr id="413" name="直線コネクタ 412"/>
        <xdr:cNvCxnSpPr/>
      </xdr:nvCxnSpPr>
      <xdr:spPr>
        <a:xfrm flipV="1">
          <a:off x="6972300" y="13332023"/>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4" name="フローチャート : 判断 413"/>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5" name="テキスト ボックス 414"/>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16" name="フローチャート : 判断 415"/>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17" name="テキスト ボックス 416"/>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30516</xdr:rowOff>
    </xdr:from>
    <xdr:to>
      <xdr:col>15</xdr:col>
      <xdr:colOff>231775</xdr:colOff>
      <xdr:row>77</xdr:row>
      <xdr:rowOff>132116</xdr:rowOff>
    </xdr:to>
    <xdr:sp macro="" textlink="">
      <xdr:nvSpPr>
        <xdr:cNvPr id="423" name="円/楕円 422"/>
        <xdr:cNvSpPr/>
      </xdr:nvSpPr>
      <xdr:spPr>
        <a:xfrm>
          <a:off x="10426700" y="13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8943</xdr:rowOff>
    </xdr:from>
    <xdr:ext cx="534377" cy="259045"/>
    <xdr:sp macro="" textlink="">
      <xdr:nvSpPr>
        <xdr:cNvPr id="424" name="商工費該当値テキスト"/>
        <xdr:cNvSpPr txBox="1"/>
      </xdr:nvSpPr>
      <xdr:spPr>
        <a:xfrm>
          <a:off x="10528300" y="1321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62863</xdr:rowOff>
    </xdr:from>
    <xdr:to>
      <xdr:col>14</xdr:col>
      <xdr:colOff>79375</xdr:colOff>
      <xdr:row>77</xdr:row>
      <xdr:rowOff>164463</xdr:rowOff>
    </xdr:to>
    <xdr:sp macro="" textlink="">
      <xdr:nvSpPr>
        <xdr:cNvPr id="425" name="円/楕円 424"/>
        <xdr:cNvSpPr/>
      </xdr:nvSpPr>
      <xdr:spPr>
        <a:xfrm>
          <a:off x="9588500" y="132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155590</xdr:rowOff>
    </xdr:from>
    <xdr:ext cx="469744" cy="259045"/>
    <xdr:sp macro="" textlink="">
      <xdr:nvSpPr>
        <xdr:cNvPr id="426" name="テキスト ボックス 425"/>
        <xdr:cNvSpPr txBox="1"/>
      </xdr:nvSpPr>
      <xdr:spPr>
        <a:xfrm>
          <a:off x="9404427" y="133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93746</xdr:rowOff>
    </xdr:from>
    <xdr:to>
      <xdr:col>12</xdr:col>
      <xdr:colOff>561975</xdr:colOff>
      <xdr:row>78</xdr:row>
      <xdr:rowOff>23896</xdr:rowOff>
    </xdr:to>
    <xdr:sp macro="" textlink="">
      <xdr:nvSpPr>
        <xdr:cNvPr id="427" name="円/楕円 426"/>
        <xdr:cNvSpPr/>
      </xdr:nvSpPr>
      <xdr:spPr>
        <a:xfrm>
          <a:off x="8699500" y="132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15023</xdr:rowOff>
    </xdr:from>
    <xdr:ext cx="469744" cy="259045"/>
    <xdr:sp macro="" textlink="">
      <xdr:nvSpPr>
        <xdr:cNvPr id="428" name="テキスト ボックス 427"/>
        <xdr:cNvSpPr txBox="1"/>
      </xdr:nvSpPr>
      <xdr:spPr>
        <a:xfrm>
          <a:off x="8515427" y="1338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79573</xdr:rowOff>
    </xdr:from>
    <xdr:to>
      <xdr:col>11</xdr:col>
      <xdr:colOff>358775</xdr:colOff>
      <xdr:row>78</xdr:row>
      <xdr:rowOff>9723</xdr:rowOff>
    </xdr:to>
    <xdr:sp macro="" textlink="">
      <xdr:nvSpPr>
        <xdr:cNvPr id="429" name="円/楕円 428"/>
        <xdr:cNvSpPr/>
      </xdr:nvSpPr>
      <xdr:spPr>
        <a:xfrm>
          <a:off x="7810500" y="132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850</xdr:rowOff>
    </xdr:from>
    <xdr:ext cx="469744" cy="259045"/>
    <xdr:sp macro="" textlink="">
      <xdr:nvSpPr>
        <xdr:cNvPr id="430" name="テキスト ボックス 429"/>
        <xdr:cNvSpPr txBox="1"/>
      </xdr:nvSpPr>
      <xdr:spPr>
        <a:xfrm>
          <a:off x="7626427" y="1337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89198</xdr:rowOff>
    </xdr:from>
    <xdr:to>
      <xdr:col>10</xdr:col>
      <xdr:colOff>155575</xdr:colOff>
      <xdr:row>78</xdr:row>
      <xdr:rowOff>19348</xdr:rowOff>
    </xdr:to>
    <xdr:sp macro="" textlink="">
      <xdr:nvSpPr>
        <xdr:cNvPr id="431" name="円/楕円 430"/>
        <xdr:cNvSpPr/>
      </xdr:nvSpPr>
      <xdr:spPr>
        <a:xfrm>
          <a:off x="6921500" y="132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10475</xdr:rowOff>
    </xdr:from>
    <xdr:ext cx="469744" cy="259045"/>
    <xdr:sp macro="" textlink="">
      <xdr:nvSpPr>
        <xdr:cNvPr id="432" name="テキスト ボックス 431"/>
        <xdr:cNvSpPr txBox="1"/>
      </xdr:nvSpPr>
      <xdr:spPr>
        <a:xfrm>
          <a:off x="6737427" y="1338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4" name="直線コネクタ 453"/>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5"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56" name="直線コネクタ 455"/>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57"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58" name="直線コネクタ 457"/>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35111</xdr:rowOff>
    </xdr:from>
    <xdr:to>
      <xdr:col>15</xdr:col>
      <xdr:colOff>180975</xdr:colOff>
      <xdr:row>98</xdr:row>
      <xdr:rowOff>1749</xdr:rowOff>
    </xdr:to>
    <xdr:cxnSp macro="">
      <xdr:nvCxnSpPr>
        <xdr:cNvPr id="459" name="直線コネクタ 458"/>
        <xdr:cNvCxnSpPr/>
      </xdr:nvCxnSpPr>
      <xdr:spPr>
        <a:xfrm flipV="1">
          <a:off x="9639300" y="16665761"/>
          <a:ext cx="838200" cy="1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60" name="土木費平均値テキスト"/>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1" name="フローチャート : 判断 460"/>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1749</xdr:rowOff>
    </xdr:from>
    <xdr:to>
      <xdr:col>14</xdr:col>
      <xdr:colOff>28575</xdr:colOff>
      <xdr:row>98</xdr:row>
      <xdr:rowOff>4080</xdr:rowOff>
    </xdr:to>
    <xdr:cxnSp macro="">
      <xdr:nvCxnSpPr>
        <xdr:cNvPr id="462" name="直線コネクタ 461"/>
        <xdr:cNvCxnSpPr/>
      </xdr:nvCxnSpPr>
      <xdr:spPr>
        <a:xfrm flipV="1">
          <a:off x="8750300" y="16803849"/>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3" name="フローチャート : 判断 462"/>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4" name="テキスト ボックス 463"/>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4080</xdr:rowOff>
    </xdr:from>
    <xdr:to>
      <xdr:col>12</xdr:col>
      <xdr:colOff>511175</xdr:colOff>
      <xdr:row>98</xdr:row>
      <xdr:rowOff>9412</xdr:rowOff>
    </xdr:to>
    <xdr:cxnSp macro="">
      <xdr:nvCxnSpPr>
        <xdr:cNvPr id="465" name="直線コネクタ 464"/>
        <xdr:cNvCxnSpPr/>
      </xdr:nvCxnSpPr>
      <xdr:spPr>
        <a:xfrm flipV="1">
          <a:off x="7861300" y="16806180"/>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6" name="フローチャート : 判断 465"/>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67" name="テキスト ボックス 466"/>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132220</xdr:rowOff>
    </xdr:from>
    <xdr:to>
      <xdr:col>11</xdr:col>
      <xdr:colOff>307975</xdr:colOff>
      <xdr:row>98</xdr:row>
      <xdr:rowOff>9412</xdr:rowOff>
    </xdr:to>
    <xdr:cxnSp macro="">
      <xdr:nvCxnSpPr>
        <xdr:cNvPr id="468" name="直線コネクタ 467"/>
        <xdr:cNvCxnSpPr/>
      </xdr:nvCxnSpPr>
      <xdr:spPr>
        <a:xfrm>
          <a:off x="6972300" y="16762870"/>
          <a:ext cx="889000" cy="4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69" name="フローチャート : 判断 468"/>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0" name="テキスト ボックス 469"/>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1" name="フローチャート : 判断 470"/>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2" name="テキスト ボックス 471"/>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155761</xdr:rowOff>
    </xdr:from>
    <xdr:to>
      <xdr:col>15</xdr:col>
      <xdr:colOff>231775</xdr:colOff>
      <xdr:row>97</xdr:row>
      <xdr:rowOff>85911</xdr:rowOff>
    </xdr:to>
    <xdr:sp macro="" textlink="">
      <xdr:nvSpPr>
        <xdr:cNvPr id="478" name="円/楕円 477"/>
        <xdr:cNvSpPr/>
      </xdr:nvSpPr>
      <xdr:spPr>
        <a:xfrm>
          <a:off x="10426700" y="166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7188</xdr:rowOff>
    </xdr:from>
    <xdr:ext cx="534377" cy="259045"/>
    <xdr:sp macro="" textlink="">
      <xdr:nvSpPr>
        <xdr:cNvPr id="479" name="土木費該当値テキスト"/>
        <xdr:cNvSpPr txBox="1"/>
      </xdr:nvSpPr>
      <xdr:spPr>
        <a:xfrm>
          <a:off x="10528300" y="164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122399</xdr:rowOff>
    </xdr:from>
    <xdr:to>
      <xdr:col>14</xdr:col>
      <xdr:colOff>79375</xdr:colOff>
      <xdr:row>98</xdr:row>
      <xdr:rowOff>52549</xdr:rowOff>
    </xdr:to>
    <xdr:sp macro="" textlink="">
      <xdr:nvSpPr>
        <xdr:cNvPr id="480" name="円/楕円 479"/>
        <xdr:cNvSpPr/>
      </xdr:nvSpPr>
      <xdr:spPr>
        <a:xfrm>
          <a:off x="9588500" y="167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43676</xdr:rowOff>
    </xdr:from>
    <xdr:ext cx="534377" cy="259045"/>
    <xdr:sp macro="" textlink="">
      <xdr:nvSpPr>
        <xdr:cNvPr id="481" name="テキスト ボックス 480"/>
        <xdr:cNvSpPr txBox="1"/>
      </xdr:nvSpPr>
      <xdr:spPr>
        <a:xfrm>
          <a:off x="9372111" y="168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124730</xdr:rowOff>
    </xdr:from>
    <xdr:to>
      <xdr:col>12</xdr:col>
      <xdr:colOff>561975</xdr:colOff>
      <xdr:row>98</xdr:row>
      <xdr:rowOff>54880</xdr:rowOff>
    </xdr:to>
    <xdr:sp macro="" textlink="">
      <xdr:nvSpPr>
        <xdr:cNvPr id="482" name="円/楕円 481"/>
        <xdr:cNvSpPr/>
      </xdr:nvSpPr>
      <xdr:spPr>
        <a:xfrm>
          <a:off x="8699500" y="167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46007</xdr:rowOff>
    </xdr:from>
    <xdr:ext cx="534377" cy="259045"/>
    <xdr:sp macro="" textlink="">
      <xdr:nvSpPr>
        <xdr:cNvPr id="483" name="テキスト ボックス 482"/>
        <xdr:cNvSpPr txBox="1"/>
      </xdr:nvSpPr>
      <xdr:spPr>
        <a:xfrm>
          <a:off x="8483111" y="168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130062</xdr:rowOff>
    </xdr:from>
    <xdr:to>
      <xdr:col>11</xdr:col>
      <xdr:colOff>358775</xdr:colOff>
      <xdr:row>98</xdr:row>
      <xdr:rowOff>60212</xdr:rowOff>
    </xdr:to>
    <xdr:sp macro="" textlink="">
      <xdr:nvSpPr>
        <xdr:cNvPr id="484" name="円/楕円 483"/>
        <xdr:cNvSpPr/>
      </xdr:nvSpPr>
      <xdr:spPr>
        <a:xfrm>
          <a:off x="7810500" y="16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51339</xdr:rowOff>
    </xdr:from>
    <xdr:ext cx="534377" cy="259045"/>
    <xdr:sp macro="" textlink="">
      <xdr:nvSpPr>
        <xdr:cNvPr id="485" name="テキスト ボックス 484"/>
        <xdr:cNvSpPr txBox="1"/>
      </xdr:nvSpPr>
      <xdr:spPr>
        <a:xfrm>
          <a:off x="7594111" y="1685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81420</xdr:rowOff>
    </xdr:from>
    <xdr:to>
      <xdr:col>10</xdr:col>
      <xdr:colOff>155575</xdr:colOff>
      <xdr:row>98</xdr:row>
      <xdr:rowOff>11570</xdr:rowOff>
    </xdr:to>
    <xdr:sp macro="" textlink="">
      <xdr:nvSpPr>
        <xdr:cNvPr id="486" name="円/楕円 485"/>
        <xdr:cNvSpPr/>
      </xdr:nvSpPr>
      <xdr:spPr>
        <a:xfrm>
          <a:off x="6921500" y="167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2697</xdr:rowOff>
    </xdr:from>
    <xdr:ext cx="534377" cy="259045"/>
    <xdr:sp macro="" textlink="">
      <xdr:nvSpPr>
        <xdr:cNvPr id="487" name="テキスト ボックス 486"/>
        <xdr:cNvSpPr txBox="1"/>
      </xdr:nvSpPr>
      <xdr:spPr>
        <a:xfrm>
          <a:off x="6705111" y="168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1" name="直線コネクタ 510"/>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2"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3" name="直線コネクタ 512"/>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4"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5" name="直線コネクタ 514"/>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159068</xdr:rowOff>
    </xdr:from>
    <xdr:to>
      <xdr:col>23</xdr:col>
      <xdr:colOff>517525</xdr:colOff>
      <xdr:row>38</xdr:row>
      <xdr:rowOff>16319</xdr:rowOff>
    </xdr:to>
    <xdr:cxnSp macro="">
      <xdr:nvCxnSpPr>
        <xdr:cNvPr id="516" name="直線コネクタ 515"/>
        <xdr:cNvCxnSpPr/>
      </xdr:nvCxnSpPr>
      <xdr:spPr>
        <a:xfrm flipV="1">
          <a:off x="15481300" y="6502718"/>
          <a:ext cx="838200" cy="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17"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18" name="フローチャート : 判断 517"/>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160858</xdr:rowOff>
    </xdr:from>
    <xdr:to>
      <xdr:col>22</xdr:col>
      <xdr:colOff>365125</xdr:colOff>
      <xdr:row>38</xdr:row>
      <xdr:rowOff>16319</xdr:rowOff>
    </xdr:to>
    <xdr:cxnSp macro="">
      <xdr:nvCxnSpPr>
        <xdr:cNvPr id="519" name="直線コネクタ 518"/>
        <xdr:cNvCxnSpPr/>
      </xdr:nvCxnSpPr>
      <xdr:spPr>
        <a:xfrm>
          <a:off x="14592300" y="6504508"/>
          <a:ext cx="889000" cy="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0" name="フローチャート : 判断 519"/>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1" name="テキスト ボックス 520"/>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160858</xdr:rowOff>
    </xdr:from>
    <xdr:to>
      <xdr:col>21</xdr:col>
      <xdr:colOff>161925</xdr:colOff>
      <xdr:row>38</xdr:row>
      <xdr:rowOff>21082</xdr:rowOff>
    </xdr:to>
    <xdr:cxnSp macro="">
      <xdr:nvCxnSpPr>
        <xdr:cNvPr id="522" name="直線コネクタ 521"/>
        <xdr:cNvCxnSpPr/>
      </xdr:nvCxnSpPr>
      <xdr:spPr>
        <a:xfrm flipV="1">
          <a:off x="13703300" y="6504508"/>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3" name="フローチャート : 判断 522"/>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4" name="テキスト ボックス 523"/>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170205</xdr:rowOff>
    </xdr:from>
    <xdr:to>
      <xdr:col>19</xdr:col>
      <xdr:colOff>644525</xdr:colOff>
      <xdr:row>38</xdr:row>
      <xdr:rowOff>21082</xdr:rowOff>
    </xdr:to>
    <xdr:cxnSp macro="">
      <xdr:nvCxnSpPr>
        <xdr:cNvPr id="525" name="直線コネクタ 524"/>
        <xdr:cNvCxnSpPr/>
      </xdr:nvCxnSpPr>
      <xdr:spPr>
        <a:xfrm>
          <a:off x="12814300" y="6513855"/>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26" name="フローチャート : 判断 525"/>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27" name="テキスト ボックス 526"/>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8" name="フローチャート : 判断 527"/>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29" name="テキスト ボックス 528"/>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108267</xdr:rowOff>
    </xdr:from>
    <xdr:to>
      <xdr:col>23</xdr:col>
      <xdr:colOff>568325</xdr:colOff>
      <xdr:row>38</xdr:row>
      <xdr:rowOff>38418</xdr:rowOff>
    </xdr:to>
    <xdr:sp macro="" textlink="">
      <xdr:nvSpPr>
        <xdr:cNvPr id="535" name="円/楕円 534"/>
        <xdr:cNvSpPr/>
      </xdr:nvSpPr>
      <xdr:spPr>
        <a:xfrm>
          <a:off x="16268700" y="6451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23194</xdr:rowOff>
    </xdr:from>
    <xdr:ext cx="534377" cy="259045"/>
    <xdr:sp macro="" textlink="">
      <xdr:nvSpPr>
        <xdr:cNvPr id="536" name="消防費該当値テキスト"/>
        <xdr:cNvSpPr txBox="1"/>
      </xdr:nvSpPr>
      <xdr:spPr>
        <a:xfrm>
          <a:off x="16370300" y="63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136970</xdr:rowOff>
    </xdr:from>
    <xdr:to>
      <xdr:col>22</xdr:col>
      <xdr:colOff>415925</xdr:colOff>
      <xdr:row>38</xdr:row>
      <xdr:rowOff>67120</xdr:rowOff>
    </xdr:to>
    <xdr:sp macro="" textlink="">
      <xdr:nvSpPr>
        <xdr:cNvPr id="537" name="円/楕円 536"/>
        <xdr:cNvSpPr/>
      </xdr:nvSpPr>
      <xdr:spPr>
        <a:xfrm>
          <a:off x="15430500" y="64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58246</xdr:rowOff>
    </xdr:from>
    <xdr:ext cx="534377" cy="259045"/>
    <xdr:sp macro="" textlink="">
      <xdr:nvSpPr>
        <xdr:cNvPr id="538" name="テキスト ボックス 537"/>
        <xdr:cNvSpPr txBox="1"/>
      </xdr:nvSpPr>
      <xdr:spPr>
        <a:xfrm>
          <a:off x="15214111" y="65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110058</xdr:rowOff>
    </xdr:from>
    <xdr:to>
      <xdr:col>21</xdr:col>
      <xdr:colOff>212725</xdr:colOff>
      <xdr:row>38</xdr:row>
      <xdr:rowOff>40208</xdr:rowOff>
    </xdr:to>
    <xdr:sp macro="" textlink="">
      <xdr:nvSpPr>
        <xdr:cNvPr id="539" name="円/楕円 538"/>
        <xdr:cNvSpPr/>
      </xdr:nvSpPr>
      <xdr:spPr>
        <a:xfrm>
          <a:off x="14541500" y="64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31335</xdr:rowOff>
    </xdr:from>
    <xdr:ext cx="534377" cy="259045"/>
    <xdr:sp macro="" textlink="">
      <xdr:nvSpPr>
        <xdr:cNvPr id="540" name="テキスト ボックス 539"/>
        <xdr:cNvSpPr txBox="1"/>
      </xdr:nvSpPr>
      <xdr:spPr>
        <a:xfrm>
          <a:off x="14325111" y="65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141732</xdr:rowOff>
    </xdr:from>
    <xdr:to>
      <xdr:col>20</xdr:col>
      <xdr:colOff>9525</xdr:colOff>
      <xdr:row>38</xdr:row>
      <xdr:rowOff>71882</xdr:rowOff>
    </xdr:to>
    <xdr:sp macro="" textlink="">
      <xdr:nvSpPr>
        <xdr:cNvPr id="541" name="円/楕円 540"/>
        <xdr:cNvSpPr/>
      </xdr:nvSpPr>
      <xdr:spPr>
        <a:xfrm>
          <a:off x="136525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63009</xdr:rowOff>
    </xdr:from>
    <xdr:ext cx="534377" cy="259045"/>
    <xdr:sp macro="" textlink="">
      <xdr:nvSpPr>
        <xdr:cNvPr id="542" name="テキスト ボックス 541"/>
        <xdr:cNvSpPr txBox="1"/>
      </xdr:nvSpPr>
      <xdr:spPr>
        <a:xfrm>
          <a:off x="13436111" y="65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119406</xdr:rowOff>
    </xdr:from>
    <xdr:to>
      <xdr:col>18</xdr:col>
      <xdr:colOff>492125</xdr:colOff>
      <xdr:row>38</xdr:row>
      <xdr:rowOff>49555</xdr:rowOff>
    </xdr:to>
    <xdr:sp macro="" textlink="">
      <xdr:nvSpPr>
        <xdr:cNvPr id="543" name="円/楕円 542"/>
        <xdr:cNvSpPr/>
      </xdr:nvSpPr>
      <xdr:spPr>
        <a:xfrm>
          <a:off x="12763500" y="6463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40682</xdr:rowOff>
    </xdr:from>
    <xdr:ext cx="534377" cy="259045"/>
    <xdr:sp macro="" textlink="">
      <xdr:nvSpPr>
        <xdr:cNvPr id="544" name="テキスト ボックス 543"/>
        <xdr:cNvSpPr txBox="1"/>
      </xdr:nvSpPr>
      <xdr:spPr>
        <a:xfrm>
          <a:off x="12547111" y="655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8" name="テキスト ボックス 557"/>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68" name="直線コネクタ 567"/>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69"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0" name="直線コネクタ 569"/>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1"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2" name="直線コネクタ 571"/>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112428</xdr:rowOff>
    </xdr:from>
    <xdr:to>
      <xdr:col>23</xdr:col>
      <xdr:colOff>517525</xdr:colOff>
      <xdr:row>58</xdr:row>
      <xdr:rowOff>74191</xdr:rowOff>
    </xdr:to>
    <xdr:cxnSp macro="">
      <xdr:nvCxnSpPr>
        <xdr:cNvPr id="573" name="直線コネクタ 572"/>
        <xdr:cNvCxnSpPr/>
      </xdr:nvCxnSpPr>
      <xdr:spPr>
        <a:xfrm>
          <a:off x="15481300" y="9885078"/>
          <a:ext cx="838200" cy="13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4"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5" name="フローチャート : 判断 574"/>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112428</xdr:rowOff>
    </xdr:from>
    <xdr:to>
      <xdr:col>22</xdr:col>
      <xdr:colOff>365125</xdr:colOff>
      <xdr:row>58</xdr:row>
      <xdr:rowOff>48481</xdr:rowOff>
    </xdr:to>
    <xdr:cxnSp macro="">
      <xdr:nvCxnSpPr>
        <xdr:cNvPr id="576" name="直線コネクタ 575"/>
        <xdr:cNvCxnSpPr/>
      </xdr:nvCxnSpPr>
      <xdr:spPr>
        <a:xfrm flipV="1">
          <a:off x="14592300" y="9885078"/>
          <a:ext cx="889000" cy="10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77" name="フローチャート : 判断 576"/>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78" name="テキスト ボックス 577"/>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48481</xdr:rowOff>
    </xdr:from>
    <xdr:to>
      <xdr:col>21</xdr:col>
      <xdr:colOff>161925</xdr:colOff>
      <xdr:row>58</xdr:row>
      <xdr:rowOff>93039</xdr:rowOff>
    </xdr:to>
    <xdr:cxnSp macro="">
      <xdr:nvCxnSpPr>
        <xdr:cNvPr id="579" name="直線コネクタ 578"/>
        <xdr:cNvCxnSpPr/>
      </xdr:nvCxnSpPr>
      <xdr:spPr>
        <a:xfrm flipV="1">
          <a:off x="13703300" y="9992581"/>
          <a:ext cx="889000" cy="4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0" name="フローチャート : 判断 579"/>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1" name="テキスト ボックス 580"/>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89998</xdr:rowOff>
    </xdr:from>
    <xdr:to>
      <xdr:col>19</xdr:col>
      <xdr:colOff>644525</xdr:colOff>
      <xdr:row>58</xdr:row>
      <xdr:rowOff>93039</xdr:rowOff>
    </xdr:to>
    <xdr:cxnSp macro="">
      <xdr:nvCxnSpPr>
        <xdr:cNvPr id="582" name="直線コネクタ 581"/>
        <xdr:cNvCxnSpPr/>
      </xdr:nvCxnSpPr>
      <xdr:spPr>
        <a:xfrm>
          <a:off x="12814300" y="10034098"/>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3" name="フローチャート : 判断 582"/>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4" name="テキスト ボックス 583"/>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5" name="フローチャート : 判断 584"/>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86" name="テキスト ボックス 585"/>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23391</xdr:rowOff>
    </xdr:from>
    <xdr:to>
      <xdr:col>23</xdr:col>
      <xdr:colOff>568325</xdr:colOff>
      <xdr:row>58</xdr:row>
      <xdr:rowOff>124991</xdr:rowOff>
    </xdr:to>
    <xdr:sp macro="" textlink="">
      <xdr:nvSpPr>
        <xdr:cNvPr id="592" name="円/楕円 591"/>
        <xdr:cNvSpPr/>
      </xdr:nvSpPr>
      <xdr:spPr>
        <a:xfrm>
          <a:off x="16268700" y="996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109768</xdr:rowOff>
    </xdr:from>
    <xdr:ext cx="534377" cy="259045"/>
    <xdr:sp macro="" textlink="">
      <xdr:nvSpPr>
        <xdr:cNvPr id="593" name="教育費該当値テキスト"/>
        <xdr:cNvSpPr txBox="1"/>
      </xdr:nvSpPr>
      <xdr:spPr>
        <a:xfrm>
          <a:off x="16370300" y="98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61628</xdr:rowOff>
    </xdr:from>
    <xdr:to>
      <xdr:col>22</xdr:col>
      <xdr:colOff>415925</xdr:colOff>
      <xdr:row>57</xdr:row>
      <xdr:rowOff>163228</xdr:rowOff>
    </xdr:to>
    <xdr:sp macro="" textlink="">
      <xdr:nvSpPr>
        <xdr:cNvPr id="594" name="円/楕円 593"/>
        <xdr:cNvSpPr/>
      </xdr:nvSpPr>
      <xdr:spPr>
        <a:xfrm>
          <a:off x="15430500" y="98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8305</xdr:rowOff>
    </xdr:from>
    <xdr:ext cx="534377" cy="259045"/>
    <xdr:sp macro="" textlink="">
      <xdr:nvSpPr>
        <xdr:cNvPr id="595" name="テキスト ボックス 594"/>
        <xdr:cNvSpPr txBox="1"/>
      </xdr:nvSpPr>
      <xdr:spPr>
        <a:xfrm>
          <a:off x="15214111" y="96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169131</xdr:rowOff>
    </xdr:from>
    <xdr:to>
      <xdr:col>21</xdr:col>
      <xdr:colOff>212725</xdr:colOff>
      <xdr:row>58</xdr:row>
      <xdr:rowOff>99281</xdr:rowOff>
    </xdr:to>
    <xdr:sp macro="" textlink="">
      <xdr:nvSpPr>
        <xdr:cNvPr id="596" name="円/楕円 595"/>
        <xdr:cNvSpPr/>
      </xdr:nvSpPr>
      <xdr:spPr>
        <a:xfrm>
          <a:off x="14541500" y="99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90408</xdr:rowOff>
    </xdr:from>
    <xdr:ext cx="534377" cy="259045"/>
    <xdr:sp macro="" textlink="">
      <xdr:nvSpPr>
        <xdr:cNvPr id="597" name="テキスト ボックス 596"/>
        <xdr:cNvSpPr txBox="1"/>
      </xdr:nvSpPr>
      <xdr:spPr>
        <a:xfrm>
          <a:off x="14325111" y="1003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42239</xdr:rowOff>
    </xdr:from>
    <xdr:to>
      <xdr:col>20</xdr:col>
      <xdr:colOff>9525</xdr:colOff>
      <xdr:row>58</xdr:row>
      <xdr:rowOff>143839</xdr:rowOff>
    </xdr:to>
    <xdr:sp macro="" textlink="">
      <xdr:nvSpPr>
        <xdr:cNvPr id="598" name="円/楕円 597"/>
        <xdr:cNvSpPr/>
      </xdr:nvSpPr>
      <xdr:spPr>
        <a:xfrm>
          <a:off x="13652500" y="998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134966</xdr:rowOff>
    </xdr:from>
    <xdr:ext cx="534377" cy="259045"/>
    <xdr:sp macro="" textlink="">
      <xdr:nvSpPr>
        <xdr:cNvPr id="599" name="テキスト ボックス 598"/>
        <xdr:cNvSpPr txBox="1"/>
      </xdr:nvSpPr>
      <xdr:spPr>
        <a:xfrm>
          <a:off x="13436111" y="100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39198</xdr:rowOff>
    </xdr:from>
    <xdr:to>
      <xdr:col>18</xdr:col>
      <xdr:colOff>492125</xdr:colOff>
      <xdr:row>58</xdr:row>
      <xdr:rowOff>140798</xdr:rowOff>
    </xdr:to>
    <xdr:sp macro="" textlink="">
      <xdr:nvSpPr>
        <xdr:cNvPr id="600" name="円/楕円 599"/>
        <xdr:cNvSpPr/>
      </xdr:nvSpPr>
      <xdr:spPr>
        <a:xfrm>
          <a:off x="12763500" y="99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131925</xdr:rowOff>
    </xdr:from>
    <xdr:ext cx="534377" cy="259045"/>
    <xdr:sp macro="" textlink="">
      <xdr:nvSpPr>
        <xdr:cNvPr id="601" name="テキスト ボックス 600"/>
        <xdr:cNvSpPr txBox="1"/>
      </xdr:nvSpPr>
      <xdr:spPr>
        <a:xfrm>
          <a:off x="12547111" y="100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5" name="直線コネクタ 624"/>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28"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29" name="直線コネクタ 628"/>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6159</xdr:rowOff>
    </xdr:from>
    <xdr:to>
      <xdr:col>23</xdr:col>
      <xdr:colOff>517525</xdr:colOff>
      <xdr:row>79</xdr:row>
      <xdr:rowOff>44450</xdr:rowOff>
    </xdr:to>
    <xdr:cxnSp macro="">
      <xdr:nvCxnSpPr>
        <xdr:cNvPr id="630" name="直線コネクタ 629"/>
        <xdr:cNvCxnSpPr/>
      </xdr:nvCxnSpPr>
      <xdr:spPr>
        <a:xfrm>
          <a:off x="15481300" y="13550709"/>
          <a:ext cx="8382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1"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2" name="フローチャート : 判断 631"/>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6159</xdr:rowOff>
    </xdr:from>
    <xdr:to>
      <xdr:col>22</xdr:col>
      <xdr:colOff>365125</xdr:colOff>
      <xdr:row>79</xdr:row>
      <xdr:rowOff>34506</xdr:rowOff>
    </xdr:to>
    <xdr:cxnSp macro="">
      <xdr:nvCxnSpPr>
        <xdr:cNvPr id="633" name="直線コネクタ 632"/>
        <xdr:cNvCxnSpPr/>
      </xdr:nvCxnSpPr>
      <xdr:spPr>
        <a:xfrm flipV="1">
          <a:off x="14592300" y="1355070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4" name="フローチャート : 判断 633"/>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5" name="テキスト ボックス 634"/>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20295</xdr:rowOff>
    </xdr:from>
    <xdr:to>
      <xdr:col>21</xdr:col>
      <xdr:colOff>161925</xdr:colOff>
      <xdr:row>79</xdr:row>
      <xdr:rowOff>34506</xdr:rowOff>
    </xdr:to>
    <xdr:cxnSp macro="">
      <xdr:nvCxnSpPr>
        <xdr:cNvPr id="636" name="直線コネクタ 635"/>
        <xdr:cNvCxnSpPr/>
      </xdr:nvCxnSpPr>
      <xdr:spPr>
        <a:xfrm>
          <a:off x="13703300" y="13564845"/>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37" name="フローチャート : 判断 636"/>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38" name="テキスト ボックス 637"/>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20295</xdr:rowOff>
    </xdr:from>
    <xdr:to>
      <xdr:col>19</xdr:col>
      <xdr:colOff>644525</xdr:colOff>
      <xdr:row>79</xdr:row>
      <xdr:rowOff>25591</xdr:rowOff>
    </xdr:to>
    <xdr:cxnSp macro="">
      <xdr:nvCxnSpPr>
        <xdr:cNvPr id="639" name="直線コネクタ 638"/>
        <xdr:cNvCxnSpPr/>
      </xdr:nvCxnSpPr>
      <xdr:spPr>
        <a:xfrm flipV="1">
          <a:off x="12814300" y="13564845"/>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0" name="フローチャート : 判断 639"/>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1" name="テキスト ボックス 640"/>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2" name="フローチャート : 判断 641"/>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3" name="テキスト ボックス 642"/>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249299" cy="259045"/>
    <xdr:sp macro="" textlink="">
      <xdr:nvSpPr>
        <xdr:cNvPr id="650" name="災害復旧費該当値テキスト"/>
        <xdr:cNvSpPr txBox="1"/>
      </xdr:nvSpPr>
      <xdr:spPr>
        <a:xfrm>
          <a:off x="16370300" y="13454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126809</xdr:rowOff>
    </xdr:from>
    <xdr:to>
      <xdr:col>22</xdr:col>
      <xdr:colOff>415925</xdr:colOff>
      <xdr:row>79</xdr:row>
      <xdr:rowOff>56959</xdr:rowOff>
    </xdr:to>
    <xdr:sp macro="" textlink="">
      <xdr:nvSpPr>
        <xdr:cNvPr id="651" name="円/楕円 650"/>
        <xdr:cNvSpPr/>
      </xdr:nvSpPr>
      <xdr:spPr>
        <a:xfrm>
          <a:off x="15430500" y="134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48086</xdr:rowOff>
    </xdr:from>
    <xdr:ext cx="469744" cy="259045"/>
    <xdr:sp macro="" textlink="">
      <xdr:nvSpPr>
        <xdr:cNvPr id="652" name="テキスト ボックス 651"/>
        <xdr:cNvSpPr txBox="1"/>
      </xdr:nvSpPr>
      <xdr:spPr>
        <a:xfrm>
          <a:off x="15246427" y="1359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155156</xdr:rowOff>
    </xdr:from>
    <xdr:to>
      <xdr:col>21</xdr:col>
      <xdr:colOff>212725</xdr:colOff>
      <xdr:row>79</xdr:row>
      <xdr:rowOff>85306</xdr:rowOff>
    </xdr:to>
    <xdr:sp macro="" textlink="">
      <xdr:nvSpPr>
        <xdr:cNvPr id="653" name="円/楕円 652"/>
        <xdr:cNvSpPr/>
      </xdr:nvSpPr>
      <xdr:spPr>
        <a:xfrm>
          <a:off x="14541500" y="135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76433</xdr:rowOff>
    </xdr:from>
    <xdr:ext cx="378565" cy="259045"/>
    <xdr:sp macro="" textlink="">
      <xdr:nvSpPr>
        <xdr:cNvPr id="654" name="テキスト ボックス 653"/>
        <xdr:cNvSpPr txBox="1"/>
      </xdr:nvSpPr>
      <xdr:spPr>
        <a:xfrm>
          <a:off x="14403017" y="1362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140945</xdr:rowOff>
    </xdr:from>
    <xdr:to>
      <xdr:col>20</xdr:col>
      <xdr:colOff>9525</xdr:colOff>
      <xdr:row>79</xdr:row>
      <xdr:rowOff>71095</xdr:rowOff>
    </xdr:to>
    <xdr:sp macro="" textlink="">
      <xdr:nvSpPr>
        <xdr:cNvPr id="655" name="円/楕円 654"/>
        <xdr:cNvSpPr/>
      </xdr:nvSpPr>
      <xdr:spPr>
        <a:xfrm>
          <a:off x="13652500" y="135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62222</xdr:rowOff>
    </xdr:from>
    <xdr:ext cx="378565" cy="259045"/>
    <xdr:sp macro="" textlink="">
      <xdr:nvSpPr>
        <xdr:cNvPr id="656" name="テキスト ボックス 655"/>
        <xdr:cNvSpPr txBox="1"/>
      </xdr:nvSpPr>
      <xdr:spPr>
        <a:xfrm>
          <a:off x="13514017" y="1360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146241</xdr:rowOff>
    </xdr:from>
    <xdr:to>
      <xdr:col>18</xdr:col>
      <xdr:colOff>492125</xdr:colOff>
      <xdr:row>79</xdr:row>
      <xdr:rowOff>76391</xdr:rowOff>
    </xdr:to>
    <xdr:sp macro="" textlink="">
      <xdr:nvSpPr>
        <xdr:cNvPr id="657" name="円/楕円 656"/>
        <xdr:cNvSpPr/>
      </xdr:nvSpPr>
      <xdr:spPr>
        <a:xfrm>
          <a:off x="12763500" y="13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67518</xdr:rowOff>
    </xdr:from>
    <xdr:ext cx="378565" cy="259045"/>
    <xdr:sp macro="" textlink="">
      <xdr:nvSpPr>
        <xdr:cNvPr id="658" name="テキスト ボックス 657"/>
        <xdr:cNvSpPr txBox="1"/>
      </xdr:nvSpPr>
      <xdr:spPr>
        <a:xfrm>
          <a:off x="12625017" y="13612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2" name="直線コネクタ 681"/>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3"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4" name="直線コネクタ 683"/>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5"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86" name="直線コネクタ 685"/>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69337</xdr:rowOff>
    </xdr:from>
    <xdr:to>
      <xdr:col>23</xdr:col>
      <xdr:colOff>517525</xdr:colOff>
      <xdr:row>97</xdr:row>
      <xdr:rowOff>72233</xdr:rowOff>
    </xdr:to>
    <xdr:cxnSp macro="">
      <xdr:nvCxnSpPr>
        <xdr:cNvPr id="687" name="直線コネクタ 686"/>
        <xdr:cNvCxnSpPr/>
      </xdr:nvCxnSpPr>
      <xdr:spPr>
        <a:xfrm>
          <a:off x="15481300" y="16699987"/>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88"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89" name="フローチャート : 判断 688"/>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54569</xdr:rowOff>
    </xdr:from>
    <xdr:to>
      <xdr:col>22</xdr:col>
      <xdr:colOff>365125</xdr:colOff>
      <xdr:row>97</xdr:row>
      <xdr:rowOff>69337</xdr:rowOff>
    </xdr:to>
    <xdr:cxnSp macro="">
      <xdr:nvCxnSpPr>
        <xdr:cNvPr id="690" name="直線コネクタ 689"/>
        <xdr:cNvCxnSpPr/>
      </xdr:nvCxnSpPr>
      <xdr:spPr>
        <a:xfrm>
          <a:off x="14592300" y="1668521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1" name="フローチャート : 判断 690"/>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2" name="テキスト ボックス 691"/>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41280</xdr:rowOff>
    </xdr:from>
    <xdr:to>
      <xdr:col>21</xdr:col>
      <xdr:colOff>161925</xdr:colOff>
      <xdr:row>97</xdr:row>
      <xdr:rowOff>54569</xdr:rowOff>
    </xdr:to>
    <xdr:cxnSp macro="">
      <xdr:nvCxnSpPr>
        <xdr:cNvPr id="693" name="直線コネクタ 692"/>
        <xdr:cNvCxnSpPr/>
      </xdr:nvCxnSpPr>
      <xdr:spPr>
        <a:xfrm>
          <a:off x="13703300" y="16671930"/>
          <a:ext cx="889000" cy="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4" name="フローチャート : 判断 693"/>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5" name="テキスト ボックス 694"/>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41280</xdr:rowOff>
    </xdr:from>
    <xdr:to>
      <xdr:col>19</xdr:col>
      <xdr:colOff>644525</xdr:colOff>
      <xdr:row>97</xdr:row>
      <xdr:rowOff>43253</xdr:rowOff>
    </xdr:to>
    <xdr:cxnSp macro="">
      <xdr:nvCxnSpPr>
        <xdr:cNvPr id="696" name="直線コネクタ 695"/>
        <xdr:cNvCxnSpPr/>
      </xdr:nvCxnSpPr>
      <xdr:spPr>
        <a:xfrm flipV="1">
          <a:off x="12814300" y="16671930"/>
          <a:ext cx="8890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697" name="フローチャート : 判断 696"/>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698" name="テキスト ボックス 697"/>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699" name="フローチャート : 判断 698"/>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0" name="テキスト ボックス 699"/>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21433</xdr:rowOff>
    </xdr:from>
    <xdr:to>
      <xdr:col>23</xdr:col>
      <xdr:colOff>568325</xdr:colOff>
      <xdr:row>97</xdr:row>
      <xdr:rowOff>123033</xdr:rowOff>
    </xdr:to>
    <xdr:sp macro="" textlink="">
      <xdr:nvSpPr>
        <xdr:cNvPr id="706" name="円/楕円 705"/>
        <xdr:cNvSpPr/>
      </xdr:nvSpPr>
      <xdr:spPr>
        <a:xfrm>
          <a:off x="16268700" y="166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171310</xdr:rowOff>
    </xdr:from>
    <xdr:ext cx="534377" cy="259045"/>
    <xdr:sp macro="" textlink="">
      <xdr:nvSpPr>
        <xdr:cNvPr id="707" name="公債費該当値テキスト"/>
        <xdr:cNvSpPr txBox="1"/>
      </xdr:nvSpPr>
      <xdr:spPr>
        <a:xfrm>
          <a:off x="16370300" y="166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18537</xdr:rowOff>
    </xdr:from>
    <xdr:to>
      <xdr:col>22</xdr:col>
      <xdr:colOff>415925</xdr:colOff>
      <xdr:row>97</xdr:row>
      <xdr:rowOff>120137</xdr:rowOff>
    </xdr:to>
    <xdr:sp macro="" textlink="">
      <xdr:nvSpPr>
        <xdr:cNvPr id="708" name="円/楕円 707"/>
        <xdr:cNvSpPr/>
      </xdr:nvSpPr>
      <xdr:spPr>
        <a:xfrm>
          <a:off x="15430500" y="166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111264</xdr:rowOff>
    </xdr:from>
    <xdr:ext cx="534377" cy="259045"/>
    <xdr:sp macro="" textlink="">
      <xdr:nvSpPr>
        <xdr:cNvPr id="709" name="テキスト ボックス 708"/>
        <xdr:cNvSpPr txBox="1"/>
      </xdr:nvSpPr>
      <xdr:spPr>
        <a:xfrm>
          <a:off x="15214111" y="167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3769</xdr:rowOff>
    </xdr:from>
    <xdr:to>
      <xdr:col>21</xdr:col>
      <xdr:colOff>212725</xdr:colOff>
      <xdr:row>97</xdr:row>
      <xdr:rowOff>105369</xdr:rowOff>
    </xdr:to>
    <xdr:sp macro="" textlink="">
      <xdr:nvSpPr>
        <xdr:cNvPr id="710" name="円/楕円 709"/>
        <xdr:cNvSpPr/>
      </xdr:nvSpPr>
      <xdr:spPr>
        <a:xfrm>
          <a:off x="14541500" y="166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96496</xdr:rowOff>
    </xdr:from>
    <xdr:ext cx="534377" cy="259045"/>
    <xdr:sp macro="" textlink="">
      <xdr:nvSpPr>
        <xdr:cNvPr id="711" name="テキスト ボックス 710"/>
        <xdr:cNvSpPr txBox="1"/>
      </xdr:nvSpPr>
      <xdr:spPr>
        <a:xfrm>
          <a:off x="14325111" y="1672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161930</xdr:rowOff>
    </xdr:from>
    <xdr:to>
      <xdr:col>20</xdr:col>
      <xdr:colOff>9525</xdr:colOff>
      <xdr:row>97</xdr:row>
      <xdr:rowOff>92080</xdr:rowOff>
    </xdr:to>
    <xdr:sp macro="" textlink="">
      <xdr:nvSpPr>
        <xdr:cNvPr id="712" name="円/楕円 711"/>
        <xdr:cNvSpPr/>
      </xdr:nvSpPr>
      <xdr:spPr>
        <a:xfrm>
          <a:off x="13652500" y="166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83207</xdr:rowOff>
    </xdr:from>
    <xdr:ext cx="534377" cy="259045"/>
    <xdr:sp macro="" textlink="">
      <xdr:nvSpPr>
        <xdr:cNvPr id="713" name="テキスト ボックス 712"/>
        <xdr:cNvSpPr txBox="1"/>
      </xdr:nvSpPr>
      <xdr:spPr>
        <a:xfrm>
          <a:off x="13436111" y="167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163903</xdr:rowOff>
    </xdr:from>
    <xdr:to>
      <xdr:col>18</xdr:col>
      <xdr:colOff>492125</xdr:colOff>
      <xdr:row>97</xdr:row>
      <xdr:rowOff>94053</xdr:rowOff>
    </xdr:to>
    <xdr:sp macro="" textlink="">
      <xdr:nvSpPr>
        <xdr:cNvPr id="714" name="円/楕円 713"/>
        <xdr:cNvSpPr/>
      </xdr:nvSpPr>
      <xdr:spPr>
        <a:xfrm>
          <a:off x="12763500" y="1662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85180</xdr:rowOff>
    </xdr:from>
    <xdr:ext cx="534377" cy="259045"/>
    <xdr:sp macro="" textlink="">
      <xdr:nvSpPr>
        <xdr:cNvPr id="715" name="テキスト ボックス 714"/>
        <xdr:cNvSpPr txBox="1"/>
      </xdr:nvSpPr>
      <xdr:spPr>
        <a:xfrm>
          <a:off x="12547111" y="1671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1" name="直線コネクタ 740"/>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4"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5" name="直線コネクタ 744"/>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47"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48" name="フローチャート : 判断 747"/>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0" name="フローチャート : 判断 749"/>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1" name="テキスト ボックス 750"/>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3" name="フローチャート : 判断 752"/>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4" name="テキスト ボックス 753"/>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56" name="フローチャート : 判断 755"/>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57" name="テキスト ボックス 756"/>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58" name="フローチャート : 判断 757"/>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59" name="テキスト ボックス 758"/>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5" name="円/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7" name="円/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8" name="テキスト ボックス 76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9" name="円/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0" name="テキスト ボックス 76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1" name="円/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2" name="テキスト ボックス 77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3" name="円/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4" name="テキスト ボックス 77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フローチャート :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7" name="フローチャート : 判断 806"/>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08" name="テキスト ボックス 807"/>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0" name="フローチャート :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3" name="フローチャート :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4" name="テキスト ボックス 81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5" name="フローチャート :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6" name="テキスト ボックス 81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5" name="テキスト ボックス 82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7" name="テキスト ボックス 82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9" name="テキスト ボックス 82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1" name="テキスト ボックス 830"/>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公債費については、類似団体平均値よりも低い水準で推移しており、起債事業の峻別・抑制に努めた結果といえる。</a:t>
          </a:r>
          <a:endParaRPr lang="ja-JP" altLang="ja-JP" sz="1300">
            <a:effectLst/>
          </a:endParaRPr>
        </a:p>
        <a:p>
          <a:r>
            <a:rPr kumimoji="1" lang="ja-JP" altLang="ja-JP" sz="1300">
              <a:solidFill>
                <a:schemeClr val="dk1"/>
              </a:solidFill>
              <a:effectLst/>
              <a:latin typeface="+mn-lt"/>
              <a:ea typeface="+mn-ea"/>
              <a:cs typeface="+mn-cs"/>
            </a:rPr>
            <a:t>　今後、大規模事業に伴う公債費の増大が懸念されるが、後年度において過大な負担とならないよう、対象事業の取捨選択に努める。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財政調整基金残高については、ほぼ前年度並みであるが、標準財政規模の増加（１１５百万円）により比率が減少した。</a:t>
          </a:r>
          <a:endParaRPr lang="ja-JP" altLang="ja-JP" sz="1400">
            <a:effectLst/>
          </a:endParaRPr>
        </a:p>
        <a:p>
          <a:r>
            <a:rPr kumimoji="1" lang="ja-JP" altLang="ja-JP" sz="1400">
              <a:solidFill>
                <a:schemeClr val="dk1"/>
              </a:solidFill>
              <a:effectLst/>
              <a:latin typeface="+mn-lt"/>
              <a:ea typeface="+mn-ea"/>
              <a:cs typeface="+mn-cs"/>
            </a:rPr>
            <a:t>　実質収支額については、一部事務組合への負担金や特別会計への繰出金、給食センター運営に係る物件費が増加し、町税の減少もあり、比率が大きく減少した。</a:t>
          </a:r>
          <a:endParaRPr lang="ja-JP" altLang="ja-JP" sz="1400">
            <a:effectLst/>
          </a:endParaRPr>
        </a:p>
        <a:p>
          <a:r>
            <a:rPr kumimoji="1" lang="ja-JP" altLang="ja-JP" sz="1400">
              <a:solidFill>
                <a:schemeClr val="dk1"/>
              </a:solidFill>
              <a:effectLst/>
              <a:latin typeface="+mn-lt"/>
              <a:ea typeface="+mn-ea"/>
              <a:cs typeface="+mn-cs"/>
            </a:rPr>
            <a:t>　実質単年度収支についても、町税の減少が響きマイナス数値となった。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平成２７年度は、国民健康保健事業会計において赤字を計上した。</a:t>
          </a:r>
          <a:endParaRPr lang="ja-JP" altLang="ja-JP" sz="1400">
            <a:effectLst/>
          </a:endParaRPr>
        </a:p>
        <a:p>
          <a:r>
            <a:rPr kumimoji="1" lang="ja-JP" altLang="ja-JP" sz="1400">
              <a:solidFill>
                <a:schemeClr val="dk1"/>
              </a:solidFill>
              <a:effectLst/>
              <a:latin typeface="+mn-lt"/>
              <a:ea typeface="+mn-ea"/>
              <a:cs typeface="+mn-cs"/>
            </a:rPr>
            <a:t>　主な要因としては、療養給付費等に対する国民健康保険税等の財源が慢性的な収入不足となっていることがあげられる。</a:t>
          </a:r>
          <a:endParaRPr lang="ja-JP" altLang="ja-JP" sz="1400">
            <a:effectLst/>
          </a:endParaRPr>
        </a:p>
        <a:p>
          <a:r>
            <a:rPr kumimoji="1" lang="ja-JP" altLang="ja-JP" sz="1400">
              <a:solidFill>
                <a:schemeClr val="dk1"/>
              </a:solidFill>
              <a:effectLst/>
              <a:latin typeface="+mn-lt"/>
              <a:ea typeface="+mn-ea"/>
              <a:cs typeface="+mn-cs"/>
            </a:rPr>
            <a:t>　今後は、国保税の徴収及び納付啓発の強化による収納対策、健康指導などによる住民の健康向上を推進し、医療費の抑制を図り、赤字の慢性化を防ぐよう努める。</a:t>
          </a:r>
          <a:endParaRPr lang="ja-JP" altLang="ja-JP" sz="1400">
            <a:effectLst/>
          </a:endParaRPr>
        </a:p>
        <a:p>
          <a:r>
            <a:rPr kumimoji="1" lang="ja-JP" altLang="ja-JP" sz="1400">
              <a:solidFill>
                <a:schemeClr val="dk1"/>
              </a:solidFill>
              <a:effectLst/>
              <a:latin typeface="+mn-lt"/>
              <a:ea typeface="+mn-ea"/>
              <a:cs typeface="+mn-cs"/>
            </a:rPr>
            <a:t>　他の事業会計においても、収支のバランスを注視しながら、適切な財政運営を行っていく。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6234059</v>
      </c>
      <c r="BO4" s="379"/>
      <c r="BP4" s="379"/>
      <c r="BQ4" s="379"/>
      <c r="BR4" s="379"/>
      <c r="BS4" s="379"/>
      <c r="BT4" s="379"/>
      <c r="BU4" s="380"/>
      <c r="BV4" s="378">
        <v>6763360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4.5999999999999996</v>
      </c>
      <c r="CU4" s="385"/>
      <c r="CV4" s="385"/>
      <c r="CW4" s="385"/>
      <c r="CX4" s="385"/>
      <c r="CY4" s="385"/>
      <c r="CZ4" s="385"/>
      <c r="DA4" s="386"/>
      <c r="DB4" s="384">
        <v>10.9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6033073</v>
      </c>
      <c r="BO5" s="416"/>
      <c r="BP5" s="416"/>
      <c r="BQ5" s="416"/>
      <c r="BR5" s="416"/>
      <c r="BS5" s="416"/>
      <c r="BT5" s="416"/>
      <c r="BU5" s="417"/>
      <c r="BV5" s="415">
        <v>6363345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94</v>
      </c>
      <c r="CU5" s="413"/>
      <c r="CV5" s="413"/>
      <c r="CW5" s="413"/>
      <c r="CX5" s="413"/>
      <c r="CY5" s="413"/>
      <c r="CZ5" s="413"/>
      <c r="DA5" s="414"/>
      <c r="DB5" s="412">
        <v>87.8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200986</v>
      </c>
      <c r="BO6" s="416"/>
      <c r="BP6" s="416"/>
      <c r="BQ6" s="416"/>
      <c r="BR6" s="416"/>
      <c r="BS6" s="416"/>
      <c r="BT6" s="416"/>
      <c r="BU6" s="417"/>
      <c r="BV6" s="415">
        <v>400015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100.5</v>
      </c>
      <c r="CU6" s="453"/>
      <c r="CV6" s="453"/>
      <c r="CW6" s="453"/>
      <c r="CX6" s="453"/>
      <c r="CY6" s="453"/>
      <c r="CZ6" s="453"/>
      <c r="DA6" s="454"/>
      <c r="DB6" s="452">
        <v>94.2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33221</v>
      </c>
      <c r="BO7" s="416"/>
      <c r="BP7" s="416"/>
      <c r="BQ7" s="416"/>
      <c r="BR7" s="416"/>
      <c r="BS7" s="416"/>
      <c r="BT7" s="416"/>
      <c r="BU7" s="417"/>
      <c r="BV7" s="415">
        <v>15057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3653977</v>
      </c>
      <c r="CU7" s="416"/>
      <c r="CV7" s="416"/>
      <c r="CW7" s="416"/>
      <c r="CX7" s="416"/>
      <c r="CY7" s="416"/>
      <c r="CZ7" s="416"/>
      <c r="DA7" s="417"/>
      <c r="DB7" s="415">
        <v>3538830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167765</v>
      </c>
      <c r="BO8" s="416"/>
      <c r="BP8" s="416"/>
      <c r="BQ8" s="416"/>
      <c r="BR8" s="416"/>
      <c r="BS8" s="416"/>
      <c r="BT8" s="416"/>
      <c r="BU8" s="417"/>
      <c r="BV8" s="415">
        <v>384958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0.51</v>
      </c>
      <c r="CU8" s="456"/>
      <c r="CV8" s="456"/>
      <c r="CW8" s="456"/>
      <c r="CX8" s="456"/>
      <c r="CY8" s="456"/>
      <c r="CZ8" s="456"/>
      <c r="DA8" s="457"/>
      <c r="DB8" s="455">
        <v>0.49</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13358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-217193</v>
      </c>
      <c r="BO9" s="416"/>
      <c r="BP9" s="416"/>
      <c r="BQ9" s="416"/>
      <c r="BR9" s="416"/>
      <c r="BS9" s="416"/>
      <c r="BT9" s="416"/>
      <c r="BU9" s="417"/>
      <c r="BV9" s="415">
        <v>36887</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12.2</v>
      </c>
      <c r="CU9" s="413"/>
      <c r="CV9" s="413"/>
      <c r="CW9" s="413"/>
      <c r="CX9" s="413"/>
      <c r="CY9" s="413"/>
      <c r="CZ9" s="413"/>
      <c r="DA9" s="414"/>
      <c r="DB9" s="412">
        <v>11.3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14241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3890</v>
      </c>
      <c r="BO10" s="416"/>
      <c r="BP10" s="416"/>
      <c r="BQ10" s="416"/>
      <c r="BR10" s="416"/>
      <c r="BS10" s="416"/>
      <c r="BT10" s="416"/>
      <c r="BU10" s="417"/>
      <c r="BV10" s="415">
        <v>319395</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13648</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77</v>
      </c>
      <c r="AV12" s="448"/>
      <c r="AW12" s="448"/>
      <c r="AX12" s="448"/>
      <c r="AY12" s="449" t="s">
        <v>114</v>
      </c>
      <c r="AZ12" s="450"/>
      <c r="BA12" s="450"/>
      <c r="BB12" s="450"/>
      <c r="BC12" s="450"/>
      <c r="BD12" s="450"/>
      <c r="BE12" s="450"/>
      <c r="BF12" s="450"/>
      <c r="BG12" s="450"/>
      <c r="BH12" s="450"/>
      <c r="BI12" s="450"/>
      <c r="BJ12" s="450"/>
      <c r="BK12" s="450"/>
      <c r="BL12" s="450"/>
      <c r="BM12" s="451"/>
      <c r="BN12" s="415">
        <v>21340</v>
      </c>
      <c r="BO12" s="416"/>
      <c r="BP12" s="416"/>
      <c r="BQ12" s="416"/>
      <c r="BR12" s="416"/>
      <c r="BS12" s="416"/>
      <c r="BT12" s="416"/>
      <c r="BU12" s="417"/>
      <c r="BV12" s="415">
        <v>213396</v>
      </c>
      <c r="BW12" s="416"/>
      <c r="BX12" s="416"/>
      <c r="BY12" s="416"/>
      <c r="BZ12" s="416"/>
      <c r="CA12" s="416"/>
      <c r="CB12" s="416"/>
      <c r="CC12" s="417"/>
      <c r="CD12" s="418" t="s">
        <v>115</v>
      </c>
      <c r="CE12" s="419"/>
      <c r="CF12" s="419"/>
      <c r="CG12" s="419"/>
      <c r="CH12" s="419"/>
      <c r="CI12" s="419"/>
      <c r="CJ12" s="419"/>
      <c r="CK12" s="419"/>
      <c r="CL12" s="419"/>
      <c r="CM12" s="419"/>
      <c r="CN12" s="419"/>
      <c r="CO12" s="419"/>
      <c r="CP12" s="419"/>
      <c r="CQ12" s="419"/>
      <c r="CR12" s="419"/>
      <c r="CS12" s="420"/>
      <c r="CT12" s="455" t="s">
        <v>107</v>
      </c>
      <c r="CU12" s="456"/>
      <c r="CV12" s="456"/>
      <c r="CW12" s="456"/>
      <c r="CX12" s="456"/>
      <c r="CY12" s="456"/>
      <c r="CZ12" s="456"/>
      <c r="DA12" s="457"/>
      <c r="DB12" s="455" t="s">
        <v>107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116</v>
      </c>
      <c r="N13" s="504"/>
      <c r="O13" s="504"/>
      <c r="P13" s="504"/>
      <c r="Q13" s="505"/>
      <c r="R13" s="496">
        <v>13518</v>
      </c>
      <c r="S13" s="497"/>
      <c r="T13" s="497"/>
      <c r="U13" s="497"/>
      <c r="V13" s="498"/>
      <c r="W13" s="431" t="s">
        <v>117</v>
      </c>
      <c r="X13" s="432"/>
      <c r="Y13" s="432"/>
      <c r="Z13" s="432"/>
      <c r="AA13" s="432"/>
      <c r="AB13" s="422"/>
      <c r="AC13" s="466">
        <v>729</v>
      </c>
      <c r="AD13" s="467"/>
      <c r="AE13" s="467"/>
      <c r="AF13" s="467"/>
      <c r="AG13" s="506"/>
      <c r="AH13" s="466">
        <v>873</v>
      </c>
      <c r="AI13" s="467"/>
      <c r="AJ13" s="467"/>
      <c r="AK13" s="467"/>
      <c r="AL13" s="468"/>
      <c r="AM13" s="444" t="s">
        <v>118</v>
      </c>
      <c r="AN13" s="445"/>
      <c r="AO13" s="445"/>
      <c r="AP13" s="445"/>
      <c r="AQ13" s="445"/>
      <c r="AR13" s="445"/>
      <c r="AS13" s="445"/>
      <c r="AT13" s="446"/>
      <c r="AU13" s="447" t="s">
        <v>119</v>
      </c>
      <c r="AV13" s="448"/>
      <c r="AW13" s="448"/>
      <c r="AX13" s="448"/>
      <c r="AY13" s="449" t="s">
        <v>120</v>
      </c>
      <c r="AZ13" s="450"/>
      <c r="BA13" s="450"/>
      <c r="BB13" s="450"/>
      <c r="BC13" s="450"/>
      <c r="BD13" s="450"/>
      <c r="BE13" s="450"/>
      <c r="BF13" s="450"/>
      <c r="BG13" s="450"/>
      <c r="BH13" s="450"/>
      <c r="BI13" s="450"/>
      <c r="BJ13" s="450"/>
      <c r="BK13" s="450"/>
      <c r="BL13" s="450"/>
      <c r="BM13" s="451"/>
      <c r="BN13" s="415">
        <v>-234643</v>
      </c>
      <c r="BO13" s="416"/>
      <c r="BP13" s="416"/>
      <c r="BQ13" s="416"/>
      <c r="BR13" s="416"/>
      <c r="BS13" s="416"/>
      <c r="BT13" s="416"/>
      <c r="BU13" s="417"/>
      <c r="BV13" s="415">
        <v>142886</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11.3</v>
      </c>
      <c r="CU13" s="413"/>
      <c r="CV13" s="413"/>
      <c r="CW13" s="413"/>
      <c r="CX13" s="413"/>
      <c r="CY13" s="413"/>
      <c r="CZ13" s="413"/>
      <c r="DA13" s="414"/>
      <c r="DB13" s="412">
        <v>11.9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122</v>
      </c>
      <c r="M14" s="494"/>
      <c r="N14" s="494"/>
      <c r="O14" s="494"/>
      <c r="P14" s="494"/>
      <c r="Q14" s="495"/>
      <c r="R14" s="496">
        <v>13829</v>
      </c>
      <c r="S14" s="497"/>
      <c r="T14" s="497"/>
      <c r="U14" s="497"/>
      <c r="V14" s="498"/>
      <c r="W14" s="405"/>
      <c r="X14" s="406"/>
      <c r="Y14" s="406"/>
      <c r="Z14" s="406"/>
      <c r="AA14" s="406"/>
      <c r="AB14" s="395"/>
      <c r="AC14" s="499">
        <v>12.5</v>
      </c>
      <c r="AD14" s="500"/>
      <c r="AE14" s="500"/>
      <c r="AF14" s="500"/>
      <c r="AG14" s="501"/>
      <c r="AH14" s="499">
        <v>13.5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t="s">
        <v>107</v>
      </c>
      <c r="CU14" s="511"/>
      <c r="CV14" s="511"/>
      <c r="CW14" s="511"/>
      <c r="CX14" s="511"/>
      <c r="CY14" s="511"/>
      <c r="CZ14" s="511"/>
      <c r="DA14" s="512"/>
      <c r="DB14" s="510" t="s">
        <v>107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116</v>
      </c>
      <c r="N15" s="504"/>
      <c r="O15" s="504"/>
      <c r="P15" s="504"/>
      <c r="Q15" s="505"/>
      <c r="R15" s="496">
        <v>13697</v>
      </c>
      <c r="S15" s="497"/>
      <c r="T15" s="497"/>
      <c r="U15" s="497"/>
      <c r="V15" s="498"/>
      <c r="W15" s="431" t="s">
        <v>124</v>
      </c>
      <c r="X15" s="432"/>
      <c r="Y15" s="432"/>
      <c r="Z15" s="432"/>
      <c r="AA15" s="432"/>
      <c r="AB15" s="422"/>
      <c r="AC15" s="466">
        <v>1511</v>
      </c>
      <c r="AD15" s="467"/>
      <c r="AE15" s="467"/>
      <c r="AF15" s="467"/>
      <c r="AG15" s="506"/>
      <c r="AH15" s="466">
        <v>1732</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1608763</v>
      </c>
      <c r="BO15" s="379"/>
      <c r="BP15" s="379"/>
      <c r="BQ15" s="379"/>
      <c r="BR15" s="379"/>
      <c r="BS15" s="379"/>
      <c r="BT15" s="379"/>
      <c r="BU15" s="380"/>
      <c r="BV15" s="378">
        <v>1437448</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25.9</v>
      </c>
      <c r="AD16" s="500"/>
      <c r="AE16" s="500"/>
      <c r="AF16" s="500"/>
      <c r="AG16" s="501"/>
      <c r="AH16" s="499">
        <v>26.8</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2993024</v>
      </c>
      <c r="BO16" s="416"/>
      <c r="BP16" s="416"/>
      <c r="BQ16" s="416"/>
      <c r="BR16" s="416"/>
      <c r="BS16" s="416"/>
      <c r="BT16" s="416"/>
      <c r="BU16" s="417"/>
      <c r="BV16" s="415">
        <v>2872919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130</v>
      </c>
      <c r="N17" s="520"/>
      <c r="O17" s="520"/>
      <c r="P17" s="520"/>
      <c r="Q17" s="521"/>
      <c r="R17" s="516" t="s">
        <v>128</v>
      </c>
      <c r="S17" s="517"/>
      <c r="T17" s="517"/>
      <c r="U17" s="517"/>
      <c r="V17" s="518"/>
      <c r="W17" s="431" t="s">
        <v>131</v>
      </c>
      <c r="X17" s="432"/>
      <c r="Y17" s="432"/>
      <c r="Z17" s="432"/>
      <c r="AA17" s="432"/>
      <c r="AB17" s="422"/>
      <c r="AC17" s="466">
        <v>3589</v>
      </c>
      <c r="AD17" s="467"/>
      <c r="AE17" s="467"/>
      <c r="AF17" s="467"/>
      <c r="AG17" s="506"/>
      <c r="AH17" s="466">
        <v>3729</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2046165</v>
      </c>
      <c r="BO17" s="416"/>
      <c r="BP17" s="416"/>
      <c r="BQ17" s="416"/>
      <c r="BR17" s="416"/>
      <c r="BS17" s="416"/>
      <c r="BT17" s="416"/>
      <c r="BU17" s="417"/>
      <c r="BV17" s="415">
        <v>1839743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133</v>
      </c>
      <c r="C18" s="458"/>
      <c r="D18" s="458"/>
      <c r="E18" s="527"/>
      <c r="F18" s="527"/>
      <c r="G18" s="527"/>
      <c r="H18" s="527"/>
      <c r="I18" s="527"/>
      <c r="J18" s="527"/>
      <c r="K18" s="527"/>
      <c r="L18" s="528">
        <v>36.22</v>
      </c>
      <c r="M18" s="528"/>
      <c r="N18" s="528"/>
      <c r="O18" s="528"/>
      <c r="P18" s="528"/>
      <c r="Q18" s="528"/>
      <c r="R18" s="529"/>
      <c r="S18" s="529"/>
      <c r="T18" s="529"/>
      <c r="U18" s="529"/>
      <c r="V18" s="530"/>
      <c r="W18" s="433"/>
      <c r="X18" s="434"/>
      <c r="Y18" s="434"/>
      <c r="Z18" s="434"/>
      <c r="AA18" s="434"/>
      <c r="AB18" s="425"/>
      <c r="AC18" s="531">
        <v>61.6</v>
      </c>
      <c r="AD18" s="532"/>
      <c r="AE18" s="532"/>
      <c r="AF18" s="532"/>
      <c r="AG18" s="533"/>
      <c r="AH18" s="531">
        <v>57.6</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3255133</v>
      </c>
      <c r="BO18" s="416"/>
      <c r="BP18" s="416"/>
      <c r="BQ18" s="416"/>
      <c r="BR18" s="416"/>
      <c r="BS18" s="416"/>
      <c r="BT18" s="416"/>
      <c r="BU18" s="417"/>
      <c r="BV18" s="415">
        <v>3284942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135</v>
      </c>
      <c r="C19" s="458"/>
      <c r="D19" s="458"/>
      <c r="E19" s="527"/>
      <c r="F19" s="527"/>
      <c r="G19" s="527"/>
      <c r="H19" s="527"/>
      <c r="I19" s="527"/>
      <c r="J19" s="527"/>
      <c r="K19" s="527"/>
      <c r="L19" s="535">
        <v>369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4452636</v>
      </c>
      <c r="BO19" s="416"/>
      <c r="BP19" s="416"/>
      <c r="BQ19" s="416"/>
      <c r="BR19" s="416"/>
      <c r="BS19" s="416"/>
      <c r="BT19" s="416"/>
      <c r="BU19" s="417"/>
      <c r="BV19" s="415">
        <v>4902123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137</v>
      </c>
      <c r="C20" s="458"/>
      <c r="D20" s="458"/>
      <c r="E20" s="527"/>
      <c r="F20" s="527"/>
      <c r="G20" s="527"/>
      <c r="H20" s="527"/>
      <c r="I20" s="527"/>
      <c r="J20" s="527"/>
      <c r="K20" s="527"/>
      <c r="L20" s="535">
        <v>4930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1" t="s">
        <v>143</v>
      </c>
      <c r="AI22" s="432"/>
      <c r="AJ22" s="432"/>
      <c r="AK22" s="432"/>
      <c r="AL22" s="422"/>
      <c r="AM22" s="571" t="s">
        <v>144</v>
      </c>
      <c r="AN22" s="572"/>
      <c r="AO22" s="572"/>
      <c r="AP22" s="572"/>
      <c r="AQ22" s="572"/>
      <c r="AR22" s="573"/>
      <c r="AS22" s="554" t="s">
        <v>141</v>
      </c>
      <c r="AT22" s="555"/>
      <c r="AU22" s="555"/>
      <c r="AV22" s="555"/>
      <c r="AW22" s="555"/>
      <c r="AX22" s="577"/>
      <c r="AY22" s="579"/>
      <c r="AZ22" s="580"/>
      <c r="BA22" s="580"/>
      <c r="BB22" s="580"/>
      <c r="BC22" s="580"/>
      <c r="BD22" s="580"/>
      <c r="BE22" s="580"/>
      <c r="BF22" s="580"/>
      <c r="BG22" s="580"/>
      <c r="BH22" s="580"/>
      <c r="BI22" s="580"/>
      <c r="BJ22" s="580"/>
      <c r="BK22" s="580"/>
      <c r="BL22" s="580"/>
      <c r="BM22" s="581"/>
      <c r="BN22" s="582"/>
      <c r="BO22" s="583"/>
      <c r="BP22" s="583"/>
      <c r="BQ22" s="583"/>
      <c r="BR22" s="583"/>
      <c r="BS22" s="583"/>
      <c r="BT22" s="583"/>
      <c r="BU22" s="584"/>
      <c r="BV22" s="582"/>
      <c r="BW22" s="583"/>
      <c r="BX22" s="583"/>
      <c r="BY22" s="583"/>
      <c r="BZ22" s="583"/>
      <c r="CA22" s="583"/>
      <c r="CB22" s="583"/>
      <c r="CC22" s="584"/>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4"/>
      <c r="AN23" s="575"/>
      <c r="AO23" s="575"/>
      <c r="AP23" s="575"/>
      <c r="AQ23" s="575"/>
      <c r="AR23" s="576"/>
      <c r="AS23" s="557"/>
      <c r="AT23" s="558"/>
      <c r="AU23" s="558"/>
      <c r="AV23" s="558"/>
      <c r="AW23" s="558"/>
      <c r="AX23" s="578"/>
      <c r="AY23" s="375" t="s">
        <v>145</v>
      </c>
      <c r="AZ23" s="376"/>
      <c r="BA23" s="376"/>
      <c r="BB23" s="376"/>
      <c r="BC23" s="376"/>
      <c r="BD23" s="376"/>
      <c r="BE23" s="376"/>
      <c r="BF23" s="376"/>
      <c r="BG23" s="376"/>
      <c r="BH23" s="376"/>
      <c r="BI23" s="376"/>
      <c r="BJ23" s="376"/>
      <c r="BK23" s="376"/>
      <c r="BL23" s="376"/>
      <c r="BM23" s="377"/>
      <c r="BN23" s="415">
        <v>4331657</v>
      </c>
      <c r="BO23" s="416"/>
      <c r="BP23" s="416"/>
      <c r="BQ23" s="416"/>
      <c r="BR23" s="416"/>
      <c r="BS23" s="416"/>
      <c r="BT23" s="416"/>
      <c r="BU23" s="417"/>
      <c r="BV23" s="415">
        <v>4531216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146</v>
      </c>
      <c r="F24" s="445"/>
      <c r="G24" s="445"/>
      <c r="H24" s="445"/>
      <c r="I24" s="445"/>
      <c r="J24" s="445"/>
      <c r="K24" s="446"/>
      <c r="L24" s="466">
        <v>1</v>
      </c>
      <c r="M24" s="467"/>
      <c r="N24" s="467"/>
      <c r="O24" s="467"/>
      <c r="P24" s="506"/>
      <c r="Q24" s="466">
        <v>7380</v>
      </c>
      <c r="R24" s="467"/>
      <c r="S24" s="467"/>
      <c r="T24" s="467"/>
      <c r="U24" s="467"/>
      <c r="V24" s="506"/>
      <c r="W24" s="561"/>
      <c r="X24" s="549"/>
      <c r="Y24" s="550"/>
      <c r="Z24" s="465" t="s">
        <v>147</v>
      </c>
      <c r="AA24" s="445"/>
      <c r="AB24" s="445"/>
      <c r="AC24" s="445"/>
      <c r="AD24" s="445"/>
      <c r="AE24" s="445"/>
      <c r="AF24" s="445"/>
      <c r="AG24" s="446"/>
      <c r="AH24" s="466">
        <v>110</v>
      </c>
      <c r="AI24" s="467"/>
      <c r="AJ24" s="467"/>
      <c r="AK24" s="467"/>
      <c r="AL24" s="506"/>
      <c r="AM24" s="466">
        <v>330550</v>
      </c>
      <c r="AN24" s="467"/>
      <c r="AO24" s="467"/>
      <c r="AP24" s="467"/>
      <c r="AQ24" s="467"/>
      <c r="AR24" s="506"/>
      <c r="AS24" s="466">
        <v>3005</v>
      </c>
      <c r="AT24" s="467"/>
      <c r="AU24" s="467"/>
      <c r="AV24" s="467"/>
      <c r="AW24" s="467"/>
      <c r="AX24" s="468"/>
      <c r="AY24" s="579" t="s">
        <v>148</v>
      </c>
      <c r="AZ24" s="580"/>
      <c r="BA24" s="580"/>
      <c r="BB24" s="580"/>
      <c r="BC24" s="580"/>
      <c r="BD24" s="580"/>
      <c r="BE24" s="580"/>
      <c r="BF24" s="580"/>
      <c r="BG24" s="580"/>
      <c r="BH24" s="580"/>
      <c r="BI24" s="580"/>
      <c r="BJ24" s="580"/>
      <c r="BK24" s="580"/>
      <c r="BL24" s="580"/>
      <c r="BM24" s="581"/>
      <c r="BN24" s="415">
        <v>3971358</v>
      </c>
      <c r="BO24" s="416"/>
      <c r="BP24" s="416"/>
      <c r="BQ24" s="416"/>
      <c r="BR24" s="416"/>
      <c r="BS24" s="416"/>
      <c r="BT24" s="416"/>
      <c r="BU24" s="417"/>
      <c r="BV24" s="415">
        <v>3972889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149</v>
      </c>
      <c r="F25" s="445"/>
      <c r="G25" s="445"/>
      <c r="H25" s="445"/>
      <c r="I25" s="445"/>
      <c r="J25" s="445"/>
      <c r="K25" s="446"/>
      <c r="L25" s="466">
        <v>2</v>
      </c>
      <c r="M25" s="467"/>
      <c r="N25" s="467"/>
      <c r="O25" s="467"/>
      <c r="P25" s="506"/>
      <c r="Q25" s="466">
        <v>5904</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227325</v>
      </c>
      <c r="BO25" s="379"/>
      <c r="BP25" s="379"/>
      <c r="BQ25" s="379"/>
      <c r="BR25" s="379"/>
      <c r="BS25" s="379"/>
      <c r="BT25" s="379"/>
      <c r="BU25" s="380"/>
      <c r="BV25" s="378">
        <v>262558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5462</v>
      </c>
      <c r="R26" s="467"/>
      <c r="S26" s="467"/>
      <c r="T26" s="467"/>
      <c r="U26" s="467"/>
      <c r="V26" s="506"/>
      <c r="W26" s="561"/>
      <c r="X26" s="549"/>
      <c r="Y26" s="550"/>
      <c r="Z26" s="465" t="s">
        <v>154</v>
      </c>
      <c r="AA26" s="585"/>
      <c r="AB26" s="585"/>
      <c r="AC26" s="585"/>
      <c r="AD26" s="585"/>
      <c r="AE26" s="585"/>
      <c r="AF26" s="585"/>
      <c r="AG26" s="586"/>
      <c r="AH26" s="466">
        <v>9</v>
      </c>
      <c r="AI26" s="467"/>
      <c r="AJ26" s="467"/>
      <c r="AK26" s="467"/>
      <c r="AL26" s="506"/>
      <c r="AM26" s="466">
        <v>27729</v>
      </c>
      <c r="AN26" s="467"/>
      <c r="AO26" s="467"/>
      <c r="AP26" s="467"/>
      <c r="AQ26" s="467"/>
      <c r="AR26" s="506"/>
      <c r="AS26" s="466">
        <v>3081</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v>465</v>
      </c>
      <c r="BO26" s="416"/>
      <c r="BP26" s="416"/>
      <c r="BQ26" s="416"/>
      <c r="BR26" s="416"/>
      <c r="BS26" s="416"/>
      <c r="BT26" s="416"/>
      <c r="BU26" s="417"/>
      <c r="BV26" s="415">
        <v>465</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156</v>
      </c>
      <c r="F27" s="445"/>
      <c r="G27" s="445"/>
      <c r="H27" s="445"/>
      <c r="I27" s="445"/>
      <c r="J27" s="445"/>
      <c r="K27" s="446"/>
      <c r="L27" s="466">
        <v>1</v>
      </c>
      <c r="M27" s="467"/>
      <c r="N27" s="467"/>
      <c r="O27" s="467"/>
      <c r="P27" s="506"/>
      <c r="Q27" s="466">
        <v>3087</v>
      </c>
      <c r="R27" s="467"/>
      <c r="S27" s="467"/>
      <c r="T27" s="467"/>
      <c r="U27" s="467"/>
      <c r="V27" s="506"/>
      <c r="W27" s="561"/>
      <c r="X27" s="549"/>
      <c r="Y27" s="550"/>
      <c r="Z27" s="465" t="s">
        <v>157</v>
      </c>
      <c r="AA27" s="445"/>
      <c r="AB27" s="445"/>
      <c r="AC27" s="445"/>
      <c r="AD27" s="445"/>
      <c r="AE27" s="445"/>
      <c r="AF27" s="445"/>
      <c r="AG27" s="446"/>
      <c r="AH27" s="466">
        <v>11</v>
      </c>
      <c r="AI27" s="467"/>
      <c r="AJ27" s="467"/>
      <c r="AK27" s="467"/>
      <c r="AL27" s="506"/>
      <c r="AM27" s="466">
        <v>34298</v>
      </c>
      <c r="AN27" s="467"/>
      <c r="AO27" s="467"/>
      <c r="AP27" s="467"/>
      <c r="AQ27" s="467"/>
      <c r="AR27" s="506"/>
      <c r="AS27" s="466">
        <v>3118</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2" t="s">
        <v>151</v>
      </c>
      <c r="BO27" s="583"/>
      <c r="BP27" s="583"/>
      <c r="BQ27" s="583"/>
      <c r="BR27" s="583"/>
      <c r="BS27" s="583"/>
      <c r="BT27" s="583"/>
      <c r="BU27" s="584"/>
      <c r="BV27" s="582" t="s">
        <v>151</v>
      </c>
      <c r="BW27" s="583"/>
      <c r="BX27" s="583"/>
      <c r="BY27" s="583"/>
      <c r="BZ27" s="583"/>
      <c r="CA27" s="583"/>
      <c r="CB27" s="583"/>
      <c r="CC27" s="584"/>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159</v>
      </c>
      <c r="F28" s="445"/>
      <c r="G28" s="445"/>
      <c r="H28" s="445"/>
      <c r="I28" s="445"/>
      <c r="J28" s="445"/>
      <c r="K28" s="446"/>
      <c r="L28" s="466">
        <v>1</v>
      </c>
      <c r="M28" s="467"/>
      <c r="N28" s="467"/>
      <c r="O28" s="467"/>
      <c r="P28" s="506"/>
      <c r="Q28" s="466">
        <v>2573</v>
      </c>
      <c r="R28" s="467"/>
      <c r="S28" s="467"/>
      <c r="T28" s="467"/>
      <c r="U28" s="467"/>
      <c r="V28" s="506"/>
      <c r="W28" s="561"/>
      <c r="X28" s="549"/>
      <c r="Y28" s="550"/>
      <c r="Z28" s="465" t="s">
        <v>160</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651263</v>
      </c>
      <c r="BO28" s="379"/>
      <c r="BP28" s="379"/>
      <c r="BQ28" s="379"/>
      <c r="BR28" s="379"/>
      <c r="BS28" s="379"/>
      <c r="BT28" s="379"/>
      <c r="BU28" s="380"/>
      <c r="BV28" s="378">
        <v>668713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163</v>
      </c>
      <c r="F29" s="445"/>
      <c r="G29" s="445"/>
      <c r="H29" s="445"/>
      <c r="I29" s="445"/>
      <c r="J29" s="445"/>
      <c r="K29" s="446"/>
      <c r="L29" s="466">
        <v>12</v>
      </c>
      <c r="M29" s="467"/>
      <c r="N29" s="467"/>
      <c r="O29" s="467"/>
      <c r="P29" s="506"/>
      <c r="Q29" s="466">
        <v>2058</v>
      </c>
      <c r="R29" s="467"/>
      <c r="S29" s="467"/>
      <c r="T29" s="467"/>
      <c r="U29" s="467"/>
      <c r="V29" s="506"/>
      <c r="W29" s="562"/>
      <c r="X29" s="563"/>
      <c r="Y29" s="564"/>
      <c r="Z29" s="465" t="s">
        <v>164</v>
      </c>
      <c r="AA29" s="445"/>
      <c r="AB29" s="445"/>
      <c r="AC29" s="445"/>
      <c r="AD29" s="445"/>
      <c r="AE29" s="445"/>
      <c r="AF29" s="445"/>
      <c r="AG29" s="446"/>
      <c r="AH29" s="466">
        <v>121</v>
      </c>
      <c r="AI29" s="467"/>
      <c r="AJ29" s="467"/>
      <c r="AK29" s="467"/>
      <c r="AL29" s="506"/>
      <c r="AM29" s="466">
        <v>364848</v>
      </c>
      <c r="AN29" s="467"/>
      <c r="AO29" s="467"/>
      <c r="AP29" s="467"/>
      <c r="AQ29" s="467"/>
      <c r="AR29" s="506"/>
      <c r="AS29" s="466">
        <v>3015</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763600</v>
      </c>
      <c r="BO29" s="416"/>
      <c r="BP29" s="416"/>
      <c r="BQ29" s="416"/>
      <c r="BR29" s="416"/>
      <c r="BS29" s="416"/>
      <c r="BT29" s="416"/>
      <c r="BU29" s="417"/>
      <c r="BV29" s="415">
        <v>674850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96.3</v>
      </c>
      <c r="AI30" s="532"/>
      <c r="AJ30" s="532"/>
      <c r="AK30" s="532"/>
      <c r="AL30" s="532"/>
      <c r="AM30" s="532"/>
      <c r="AN30" s="532"/>
      <c r="AO30" s="532"/>
      <c r="AP30" s="532"/>
      <c r="AQ30" s="532"/>
      <c r="AR30" s="532"/>
      <c r="AS30" s="532"/>
      <c r="AT30" s="532"/>
      <c r="AU30" s="532"/>
      <c r="AV30" s="532"/>
      <c r="AW30" s="532"/>
      <c r="AX30" s="534"/>
      <c r="AY30" s="593"/>
      <c r="AZ30" s="594"/>
      <c r="BA30" s="594"/>
      <c r="BB30" s="595"/>
      <c r="BC30" s="579" t="s">
        <v>167</v>
      </c>
      <c r="BD30" s="580"/>
      <c r="BE30" s="580"/>
      <c r="BF30" s="580"/>
      <c r="BG30" s="580"/>
      <c r="BH30" s="580"/>
      <c r="BI30" s="580"/>
      <c r="BJ30" s="580"/>
      <c r="BK30" s="580"/>
      <c r="BL30" s="580"/>
      <c r="BM30" s="581"/>
      <c r="BN30" s="582">
        <v>2276067</v>
      </c>
      <c r="BO30" s="583"/>
      <c r="BP30" s="583"/>
      <c r="BQ30" s="583"/>
      <c r="BR30" s="583"/>
      <c r="BS30" s="583"/>
      <c r="BT30" s="583"/>
      <c r="BU30" s="584"/>
      <c r="BV30" s="582">
        <v>2269157</v>
      </c>
      <c r="BW30" s="583"/>
      <c r="BX30" s="583"/>
      <c r="BY30" s="583"/>
      <c r="BZ30" s="583"/>
      <c r="CA30" s="583"/>
      <c r="CB30" s="583"/>
      <c r="CC30" s="58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板野町特別会計国民健康保険</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板野町水道事業会計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板野町公共下水道事業特別会計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徳島県市町村議会議員公務災害補償等組合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板野町土地開発公社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板野町住宅新築資金等貸付事業特別会計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板野町介護保険（保険事業）特別会計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徳島県市町村総合事務組合（一般会計）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板野町奨学金貸与事業特別会計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板野町後期高齢者医療特別会計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徳島県市町村総合事務組合（徳島滞納整理機構特別会計）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板野町介護保険（介護サービス事業）特別会計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徳島県後期高齢者医療広域連合（一般会計）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徳島県後期高齢者医療広域連合（後期高齢者医療事業会計）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中央広域環境施設組合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板野西部消防組合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板野西部青少年補導センター組合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松茂町ほか二町競艇事業組合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528</v>
      </c>
      <c r="D34" s="1181"/>
      <c r="E34" s="1182"/>
      <c r="F34" s="32" t="s">
        <v>529</v>
      </c>
      <c r="G34" s="33" t="s">
        <v>530</v>
      </c>
      <c r="H34" s="33" t="s">
        <v>531</v>
      </c>
      <c r="I34" s="33">
        <v>0.81</v>
      </c>
      <c r="J34" s="34" t="s">
        <v>532</v>
      </c>
      <c r="K34" s="22"/>
      <c r="L34" s="22"/>
      <c r="M34" s="22"/>
      <c r="N34" s="22"/>
      <c r="O34" s="22"/>
      <c r="P34" s="22"/>
    </row>
    <row r="35" spans="1:16" ht="39" customHeight="1" x14ac:dyDescent="0.15">
      <c r="A35" s="22"/>
      <c r="B35" s="35"/>
      <c r="C35" s="1175" t="s">
        <v>533</v>
      </c>
      <c r="D35" s="1176"/>
      <c r="E35" s="1177"/>
      <c r="F35" s="36">
        <v>11.68</v>
      </c>
      <c r="G35" s="37">
        <v>12.32</v>
      </c>
      <c r="H35" s="37">
        <v>12.58</v>
      </c>
      <c r="I35" s="37">
        <v>12.32</v>
      </c>
      <c r="J35" s="38">
        <v>12.23</v>
      </c>
      <c r="K35" s="22"/>
      <c r="L35" s="22"/>
      <c r="M35" s="22"/>
      <c r="N35" s="22"/>
      <c r="O35" s="22"/>
      <c r="P35" s="22"/>
    </row>
    <row r="36" spans="1:16" ht="39" customHeight="1" x14ac:dyDescent="0.15">
      <c r="A36" s="22"/>
      <c r="B36" s="35"/>
      <c r="C36" s="1175" t="s">
        <v>534</v>
      </c>
      <c r="D36" s="1176"/>
      <c r="E36" s="1177"/>
      <c r="F36" s="36">
        <v>10.45</v>
      </c>
      <c r="G36" s="37">
        <v>10.67</v>
      </c>
      <c r="H36" s="37">
        <v>9.6999999999999993</v>
      </c>
      <c r="I36" s="37">
        <v>10.84</v>
      </c>
      <c r="J36" s="38">
        <v>4.57</v>
      </c>
      <c r="K36" s="22"/>
      <c r="L36" s="22"/>
      <c r="M36" s="22"/>
      <c r="N36" s="22"/>
      <c r="O36" s="22"/>
      <c r="P36" s="22"/>
    </row>
    <row r="37" spans="1:16" ht="39" customHeight="1" x14ac:dyDescent="0.15">
      <c r="A37" s="22"/>
      <c r="B37" s="35"/>
      <c r="C37" s="1175" t="s">
        <v>535</v>
      </c>
      <c r="D37" s="1176"/>
      <c r="E37" s="1177"/>
      <c r="F37" s="36">
        <v>0.63</v>
      </c>
      <c r="G37" s="37">
        <v>0.81</v>
      </c>
      <c r="H37" s="37">
        <v>0.13</v>
      </c>
      <c r="I37" s="37">
        <v>0.67</v>
      </c>
      <c r="J37" s="38">
        <v>1.58</v>
      </c>
      <c r="K37" s="22"/>
      <c r="L37" s="22"/>
      <c r="M37" s="22"/>
      <c r="N37" s="22"/>
      <c r="O37" s="22"/>
      <c r="P37" s="22"/>
    </row>
    <row r="38" spans="1:16" ht="39" customHeight="1" x14ac:dyDescent="0.15">
      <c r="A38" s="22"/>
      <c r="B38" s="35"/>
      <c r="C38" s="1175" t="s">
        <v>536</v>
      </c>
      <c r="D38" s="1176"/>
      <c r="E38" s="1177"/>
      <c r="F38" s="36">
        <v>7.0000000000000007E-2</v>
      </c>
      <c r="G38" s="37">
        <v>0.11</v>
      </c>
      <c r="H38" s="37">
        <v>0.14000000000000001</v>
      </c>
      <c r="I38" s="37">
        <v>0.2</v>
      </c>
      <c r="J38" s="38">
        <v>0.23</v>
      </c>
      <c r="K38" s="22"/>
      <c r="L38" s="22"/>
      <c r="M38" s="22"/>
      <c r="N38" s="22"/>
      <c r="O38" s="22"/>
      <c r="P38" s="22"/>
    </row>
    <row r="39" spans="1:16" ht="39" customHeight="1" x14ac:dyDescent="0.15">
      <c r="A39" s="22"/>
      <c r="B39" s="35"/>
      <c r="C39" s="1175" t="s">
        <v>537</v>
      </c>
      <c r="D39" s="1176"/>
      <c r="E39" s="1177"/>
      <c r="F39" s="36">
        <v>0.02</v>
      </c>
      <c r="G39" s="37">
        <v>0.03</v>
      </c>
      <c r="H39" s="37">
        <v>0.03</v>
      </c>
      <c r="I39" s="37">
        <v>0.03</v>
      </c>
      <c r="J39" s="38">
        <v>0.02</v>
      </c>
      <c r="K39" s="22"/>
      <c r="L39" s="22"/>
      <c r="M39" s="22"/>
      <c r="N39" s="22"/>
      <c r="O39" s="22"/>
      <c r="P39" s="22"/>
    </row>
    <row r="40" spans="1:16" ht="39" customHeight="1" x14ac:dyDescent="0.15">
      <c r="A40" s="22"/>
      <c r="B40" s="35"/>
      <c r="C40" s="1175" t="s">
        <v>538</v>
      </c>
      <c r="D40" s="1176"/>
      <c r="E40" s="1177"/>
      <c r="F40" s="36">
        <v>0.36</v>
      </c>
      <c r="G40" s="37">
        <v>0.05</v>
      </c>
      <c r="H40" s="37">
        <v>0.31</v>
      </c>
      <c r="I40" s="37">
        <v>0</v>
      </c>
      <c r="J40" s="38">
        <v>0</v>
      </c>
      <c r="K40" s="22"/>
      <c r="L40" s="22"/>
      <c r="M40" s="22"/>
      <c r="N40" s="22"/>
      <c r="O40" s="22"/>
      <c r="P40" s="22"/>
    </row>
    <row r="41" spans="1:16" ht="39" customHeight="1" x14ac:dyDescent="0.15">
      <c r="A41" s="22"/>
      <c r="B41" s="35"/>
      <c r="C41" s="1175" t="s">
        <v>539</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540</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541</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638</v>
      </c>
      <c r="L45" s="60">
        <v>637</v>
      </c>
      <c r="M45" s="60">
        <v>610</v>
      </c>
      <c r="N45" s="60">
        <v>577</v>
      </c>
      <c r="O45" s="61">
        <v>564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77</v>
      </c>
      <c r="L48" s="64">
        <v>93</v>
      </c>
      <c r="M48" s="64">
        <v>107</v>
      </c>
      <c r="N48" s="64">
        <v>111</v>
      </c>
      <c r="O48" s="65">
        <v>115</v>
      </c>
      <c r="P48" s="48"/>
      <c r="Q48" s="48"/>
      <c r="R48" s="48"/>
      <c r="S48" s="48"/>
      <c r="T48" s="48"/>
      <c r="U48" s="48"/>
    </row>
    <row r="49" spans="1:21" ht="30.75" customHeight="1" x14ac:dyDescent="0.15">
      <c r="A49" s="48"/>
      <c r="B49" s="1193"/>
      <c r="C49" s="1194"/>
      <c r="D49" s="62"/>
      <c r="E49" s="1185" t="s">
        <v>15</v>
      </c>
      <c r="F49" s="1185"/>
      <c r="G49" s="1185"/>
      <c r="H49" s="1185"/>
      <c r="I49" s="1185"/>
      <c r="J49" s="1186"/>
      <c r="K49" s="63">
        <v>79</v>
      </c>
      <c r="L49" s="64">
        <v>85</v>
      </c>
      <c r="M49" s="64">
        <v>85</v>
      </c>
      <c r="N49" s="64">
        <v>85</v>
      </c>
      <c r="O49" s="65">
        <v>85</v>
      </c>
      <c r="P49" s="48"/>
      <c r="Q49" s="48"/>
      <c r="R49" s="48"/>
      <c r="S49" s="48"/>
      <c r="T49" s="48"/>
      <c r="U49" s="48"/>
    </row>
    <row r="50" spans="1:21" ht="30.75" customHeight="1" x14ac:dyDescent="0.15">
      <c r="A50" s="48"/>
      <c r="B50" s="1193"/>
      <c r="C50" s="1194"/>
      <c r="D50" s="62"/>
      <c r="E50" s="1185" t="s">
        <v>16</v>
      </c>
      <c r="F50" s="1185"/>
      <c r="G50" s="1185"/>
      <c r="H50" s="1185"/>
      <c r="I50" s="1185"/>
      <c r="J50" s="1186"/>
      <c r="K50" s="63">
        <v>20</v>
      </c>
      <c r="L50" s="64">
        <v>15</v>
      </c>
      <c r="M50" s="64">
        <v>10</v>
      </c>
      <c r="N50" s="64">
        <v>12</v>
      </c>
      <c r="O50" s="65">
        <v>58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428</v>
      </c>
      <c r="L52" s="64">
        <v>424</v>
      </c>
      <c r="M52" s="64">
        <v>436</v>
      </c>
      <c r="N52" s="64">
        <v>450</v>
      </c>
      <c r="O52" s="65">
        <v>455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386</v>
      </c>
      <c r="L53" s="69">
        <v>406</v>
      </c>
      <c r="M53" s="69">
        <v>376</v>
      </c>
      <c r="N53" s="69">
        <v>335</v>
      </c>
      <c r="O53" s="70">
        <v>367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199" t="s">
        <v>23</v>
      </c>
      <c r="C41" s="1200"/>
      <c r="D41" s="81"/>
      <c r="E41" s="1205" t="s">
        <v>24</v>
      </c>
      <c r="F41" s="1205"/>
      <c r="G41" s="1205"/>
      <c r="H41" s="1206"/>
      <c r="I41" s="82">
        <v>4673</v>
      </c>
      <c r="J41" s="83">
        <v>4800</v>
      </c>
      <c r="K41" s="83">
        <v>4551</v>
      </c>
      <c r="L41" s="83">
        <v>4531</v>
      </c>
      <c r="M41" s="84">
        <v>4332</v>
      </c>
    </row>
    <row r="42" spans="2:13" ht="27.75" customHeight="1" x14ac:dyDescent="0.15">
      <c r="B42" s="1201"/>
      <c r="C42" s="1202"/>
      <c r="D42" s="85"/>
      <c r="E42" s="1207" t="s">
        <v>25</v>
      </c>
      <c r="F42" s="1207"/>
      <c r="G42" s="1207"/>
      <c r="H42" s="1208"/>
      <c r="I42" s="86">
        <v>9</v>
      </c>
      <c r="J42" s="87">
        <v>5</v>
      </c>
      <c r="K42" s="87">
        <v>2</v>
      </c>
      <c r="L42" s="87" t="s">
        <v>481</v>
      </c>
      <c r="M42" s="88" t="s">
        <v>481</v>
      </c>
    </row>
    <row r="43" spans="2:13" ht="27.75" customHeight="1" x14ac:dyDescent="0.15">
      <c r="B43" s="1201"/>
      <c r="C43" s="1202"/>
      <c r="D43" s="85"/>
      <c r="E43" s="1207" t="s">
        <v>26</v>
      </c>
      <c r="F43" s="1207"/>
      <c r="G43" s="1207"/>
      <c r="H43" s="1208"/>
      <c r="I43" s="86">
        <v>1345</v>
      </c>
      <c r="J43" s="87">
        <v>1219</v>
      </c>
      <c r="K43" s="87">
        <v>1389</v>
      </c>
      <c r="L43" s="87">
        <v>2010</v>
      </c>
      <c r="M43" s="88">
        <v>2024</v>
      </c>
    </row>
    <row r="44" spans="2:13" ht="27.75" customHeight="1" x14ac:dyDescent="0.15">
      <c r="B44" s="1201"/>
      <c r="C44" s="1202"/>
      <c r="D44" s="85"/>
      <c r="E44" s="1207" t="s">
        <v>27</v>
      </c>
      <c r="F44" s="1207"/>
      <c r="G44" s="1207"/>
      <c r="H44" s="1208"/>
      <c r="I44" s="86">
        <v>625</v>
      </c>
      <c r="J44" s="87">
        <v>554</v>
      </c>
      <c r="K44" s="87">
        <v>478</v>
      </c>
      <c r="L44" s="87">
        <v>404</v>
      </c>
      <c r="M44" s="88">
        <v>324</v>
      </c>
    </row>
    <row r="45" spans="2:13" ht="27.75" customHeight="1" x14ac:dyDescent="0.15">
      <c r="B45" s="1201"/>
      <c r="C45" s="1202"/>
      <c r="D45" s="85"/>
      <c r="E45" s="1207" t="s">
        <v>28</v>
      </c>
      <c r="F45" s="1207"/>
      <c r="G45" s="1207"/>
      <c r="H45" s="1208"/>
      <c r="I45" s="86">
        <v>786</v>
      </c>
      <c r="J45" s="87">
        <v>783</v>
      </c>
      <c r="K45" s="87">
        <v>753</v>
      </c>
      <c r="L45" s="87">
        <v>695</v>
      </c>
      <c r="M45" s="88">
        <v>570</v>
      </c>
    </row>
    <row r="46" spans="2:13" ht="27.75" customHeight="1" x14ac:dyDescent="0.15">
      <c r="B46" s="1201"/>
      <c r="C46" s="1202"/>
      <c r="D46" s="85"/>
      <c r="E46" s="1207" t="s">
        <v>29</v>
      </c>
      <c r="F46" s="1207"/>
      <c r="G46" s="1207"/>
      <c r="H46" s="1208"/>
      <c r="I46" s="86" t="s">
        <v>481</v>
      </c>
      <c r="J46" s="87" t="s">
        <v>481</v>
      </c>
      <c r="K46" s="87" t="s">
        <v>481</v>
      </c>
      <c r="L46" s="87" t="s">
        <v>481</v>
      </c>
      <c r="M46" s="88" t="s">
        <v>481</v>
      </c>
    </row>
    <row r="47" spans="2:13" ht="27.75" customHeight="1" x14ac:dyDescent="0.15">
      <c r="B47" s="1201"/>
      <c r="C47" s="1202"/>
      <c r="D47" s="85"/>
      <c r="E47" s="1207" t="s">
        <v>30</v>
      </c>
      <c r="F47" s="1207"/>
      <c r="G47" s="1207"/>
      <c r="H47" s="1208"/>
      <c r="I47" s="86" t="s">
        <v>481</v>
      </c>
      <c r="J47" s="87" t="s">
        <v>481</v>
      </c>
      <c r="K47" s="87" t="s">
        <v>481</v>
      </c>
      <c r="L47" s="87" t="s">
        <v>481</v>
      </c>
      <c r="M47" s="88" t="s">
        <v>481</v>
      </c>
    </row>
    <row r="48" spans="2:13" ht="27.75" customHeight="1" x14ac:dyDescent="0.15">
      <c r="B48" s="1203"/>
      <c r="C48" s="1204"/>
      <c r="D48" s="85"/>
      <c r="E48" s="1207" t="s">
        <v>31</v>
      </c>
      <c r="F48" s="1207"/>
      <c r="G48" s="1207"/>
      <c r="H48" s="1208"/>
      <c r="I48" s="86" t="s">
        <v>481</v>
      </c>
      <c r="J48" s="87" t="s">
        <v>481</v>
      </c>
      <c r="K48" s="87" t="s">
        <v>481</v>
      </c>
      <c r="L48" s="87" t="s">
        <v>481</v>
      </c>
      <c r="M48" s="88" t="s">
        <v>481</v>
      </c>
    </row>
    <row r="49" spans="2:13" ht="27.75" customHeight="1" x14ac:dyDescent="0.15">
      <c r="B49" s="1209" t="s">
        <v>32</v>
      </c>
      <c r="C49" s="1210"/>
      <c r="D49" s="89"/>
      <c r="E49" s="1207" t="s">
        <v>33</v>
      </c>
      <c r="F49" s="1207"/>
      <c r="G49" s="1207"/>
      <c r="H49" s="1208"/>
      <c r="I49" s="86">
        <v>3469</v>
      </c>
      <c r="J49" s="87">
        <v>3750</v>
      </c>
      <c r="K49" s="87">
        <v>3632</v>
      </c>
      <c r="L49" s="87">
        <v>3613</v>
      </c>
      <c r="M49" s="88">
        <v>3691</v>
      </c>
    </row>
    <row r="50" spans="2:13" ht="27.75" customHeight="1" x14ac:dyDescent="0.15">
      <c r="B50" s="1201"/>
      <c r="C50" s="1202"/>
      <c r="D50" s="85"/>
      <c r="E50" s="1207" t="s">
        <v>34</v>
      </c>
      <c r="F50" s="1207"/>
      <c r="G50" s="1207"/>
      <c r="H50" s="1208"/>
      <c r="I50" s="86">
        <v>103</v>
      </c>
      <c r="J50" s="87">
        <v>127</v>
      </c>
      <c r="K50" s="87">
        <v>134</v>
      </c>
      <c r="L50" s="87">
        <v>129</v>
      </c>
      <c r="M50" s="88">
        <v>109</v>
      </c>
    </row>
    <row r="51" spans="2:13" ht="27.75" customHeight="1" x14ac:dyDescent="0.15">
      <c r="B51" s="1203"/>
      <c r="C51" s="1204"/>
      <c r="D51" s="85"/>
      <c r="E51" s="1207" t="s">
        <v>35</v>
      </c>
      <c r="F51" s="1207"/>
      <c r="G51" s="1207"/>
      <c r="H51" s="1208"/>
      <c r="I51" s="86">
        <v>4260</v>
      </c>
      <c r="J51" s="87">
        <v>4265</v>
      </c>
      <c r="K51" s="87">
        <v>4491</v>
      </c>
      <c r="L51" s="87">
        <v>4591</v>
      </c>
      <c r="M51" s="88">
        <v>4384</v>
      </c>
    </row>
    <row r="52" spans="2:13" ht="27.75" customHeight="1" thickBot="1" x14ac:dyDescent="0.2">
      <c r="B52" s="1211" t="s">
        <v>36</v>
      </c>
      <c r="C52" s="1212"/>
      <c r="D52" s="90"/>
      <c r="E52" s="1213" t="s">
        <v>37</v>
      </c>
      <c r="F52" s="1213"/>
      <c r="G52" s="1213"/>
      <c r="H52" s="1214"/>
      <c r="I52" s="91">
        <v>-394</v>
      </c>
      <c r="J52" s="92">
        <v>-782</v>
      </c>
      <c r="K52" s="92">
        <v>-1084</v>
      </c>
      <c r="L52" s="92">
        <v>-692</v>
      </c>
      <c r="M52" s="93">
        <v>-934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24"/>
      <c r="H50" s="1225"/>
      <c r="I50" s="1225"/>
      <c r="J50" s="1226"/>
      <c r="K50" s="354" t="s">
        <v>521</v>
      </c>
      <c r="L50" s="354" t="s">
        <v>522</v>
      </c>
      <c r="M50" s="354" t="s">
        <v>523</v>
      </c>
      <c r="N50" s="354" t="s">
        <v>524</v>
      </c>
      <c r="O50" s="354" t="s">
        <v>525</v>
      </c>
    </row>
    <row r="51" spans="1:17" x14ac:dyDescent="0.15">
      <c r="B51" s="248"/>
      <c r="C51" s="244"/>
      <c r="D51" s="244"/>
      <c r="E51" s="244"/>
      <c r="F51" s="244"/>
      <c r="G51" s="1227" t="s">
        <v>558</v>
      </c>
      <c r="H51" s="1228"/>
      <c r="I51" s="1233" t="s">
        <v>559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560</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561</v>
      </c>
      <c r="H55" s="1239"/>
      <c r="I55" s="1237" t="s">
        <v>559</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560</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47" t="s">
        <v>565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563</v>
      </c>
      <c r="I71" s="368"/>
      <c r="J71" s="364"/>
      <c r="K71" s="364"/>
      <c r="L71" s="365"/>
      <c r="M71" s="364"/>
      <c r="N71" s="365"/>
      <c r="O71" s="366"/>
    </row>
    <row r="72" spans="2:30" x14ac:dyDescent="0.15">
      <c r="B72" s="248"/>
      <c r="C72" s="244"/>
      <c r="D72" s="244"/>
      <c r="E72" s="244"/>
      <c r="F72" s="244"/>
      <c r="G72" s="1224"/>
      <c r="H72" s="1225"/>
      <c r="I72" s="1225"/>
      <c r="J72" s="1226"/>
      <c r="K72" s="354" t="s">
        <v>521</v>
      </c>
      <c r="L72" s="354" t="s">
        <v>522</v>
      </c>
      <c r="M72" s="354" t="s">
        <v>523</v>
      </c>
      <c r="N72" s="354" t="s">
        <v>524</v>
      </c>
      <c r="O72" s="354" t="s">
        <v>525</v>
      </c>
    </row>
    <row r="73" spans="2:30" x14ac:dyDescent="0.15">
      <c r="B73" s="248"/>
      <c r="C73" s="244"/>
      <c r="D73" s="244"/>
      <c r="E73" s="244"/>
      <c r="F73" s="244"/>
      <c r="G73" s="1227" t="s">
        <v>558</v>
      </c>
      <c r="H73" s="1228"/>
      <c r="I73" s="1233" t="s">
        <v>559</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564</v>
      </c>
      <c r="J75" s="1237"/>
      <c r="K75" s="1249">
        <v>12.5</v>
      </c>
      <c r="L75" s="1249">
        <v>12.7</v>
      </c>
      <c r="M75" s="1249">
        <v>12.4</v>
      </c>
      <c r="N75" s="1249">
        <v>11.9</v>
      </c>
      <c r="O75" s="1249">
        <v>11.3</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561</v>
      </c>
      <c r="H77" s="1239"/>
      <c r="I77" s="1237" t="s">
        <v>559</v>
      </c>
      <c r="J77" s="1237"/>
      <c r="K77" s="1248">
        <v>35.299999999999997</v>
      </c>
      <c r="L77" s="1248">
        <v>29.4</v>
      </c>
      <c r="M77" s="1236">
        <v>18.899999999999999</v>
      </c>
      <c r="N77" s="1236">
        <v>10.199999999999999</v>
      </c>
      <c r="O77" s="1236">
        <v>13.1</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564</v>
      </c>
      <c r="J79" s="1246"/>
      <c r="K79" s="1251">
        <v>11.6</v>
      </c>
      <c r="L79" s="1251">
        <v>10.9</v>
      </c>
      <c r="M79" s="1251">
        <v>10.1</v>
      </c>
      <c r="N79" s="1251">
        <v>9.1</v>
      </c>
      <c r="O79" s="1251">
        <v>8.9</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35563</v>
      </c>
      <c r="E3" s="116"/>
      <c r="F3" s="117">
        <v>70897</v>
      </c>
      <c r="G3" s="118"/>
      <c r="H3" s="119"/>
    </row>
    <row r="4" spans="1:8" x14ac:dyDescent="0.15">
      <c r="A4" s="120"/>
      <c r="B4" s="121"/>
      <c r="C4" s="122"/>
      <c r="D4" s="123">
        <v>21389</v>
      </c>
      <c r="E4" s="124"/>
      <c r="F4" s="125">
        <v>39878</v>
      </c>
      <c r="G4" s="126"/>
      <c r="H4" s="127"/>
    </row>
    <row r="5" spans="1:8" x14ac:dyDescent="0.15">
      <c r="A5" s="108" t="s">
        <v>515</v>
      </c>
      <c r="B5" s="113"/>
      <c r="C5" s="114"/>
      <c r="D5" s="115">
        <v>56437</v>
      </c>
      <c r="E5" s="116"/>
      <c r="F5" s="117">
        <v>66496</v>
      </c>
      <c r="G5" s="118"/>
      <c r="H5" s="119"/>
    </row>
    <row r="6" spans="1:8" x14ac:dyDescent="0.15">
      <c r="A6" s="120"/>
      <c r="B6" s="121"/>
      <c r="C6" s="122"/>
      <c r="D6" s="123">
        <v>45673</v>
      </c>
      <c r="E6" s="124"/>
      <c r="F6" s="125">
        <v>36530</v>
      </c>
      <c r="G6" s="126"/>
      <c r="H6" s="127"/>
    </row>
    <row r="7" spans="1:8" x14ac:dyDescent="0.15">
      <c r="A7" s="108" t="s">
        <v>516</v>
      </c>
      <c r="B7" s="113"/>
      <c r="C7" s="114"/>
      <c r="D7" s="115">
        <v>46557</v>
      </c>
      <c r="E7" s="116"/>
      <c r="F7" s="117">
        <v>82748</v>
      </c>
      <c r="G7" s="118"/>
      <c r="H7" s="119"/>
    </row>
    <row r="8" spans="1:8" x14ac:dyDescent="0.15">
      <c r="A8" s="120"/>
      <c r="B8" s="121"/>
      <c r="C8" s="122"/>
      <c r="D8" s="123">
        <v>31339</v>
      </c>
      <c r="E8" s="124"/>
      <c r="F8" s="125">
        <v>44732</v>
      </c>
      <c r="G8" s="126"/>
      <c r="H8" s="127"/>
    </row>
    <row r="9" spans="1:8" x14ac:dyDescent="0.15">
      <c r="A9" s="108" t="s">
        <v>517</v>
      </c>
      <c r="B9" s="113"/>
      <c r="C9" s="114"/>
      <c r="D9" s="115">
        <v>73427</v>
      </c>
      <c r="E9" s="116"/>
      <c r="F9" s="117">
        <v>91837</v>
      </c>
      <c r="G9" s="118"/>
      <c r="H9" s="119"/>
    </row>
    <row r="10" spans="1:8" x14ac:dyDescent="0.15">
      <c r="A10" s="120"/>
      <c r="B10" s="121"/>
      <c r="C10" s="122"/>
      <c r="D10" s="123">
        <v>17437</v>
      </c>
      <c r="E10" s="124"/>
      <c r="F10" s="125">
        <v>54439</v>
      </c>
      <c r="G10" s="126"/>
      <c r="H10" s="127"/>
    </row>
    <row r="11" spans="1:8" x14ac:dyDescent="0.15">
      <c r="A11" s="108" t="s">
        <v>518</v>
      </c>
      <c r="B11" s="113"/>
      <c r="C11" s="114"/>
      <c r="D11" s="115">
        <v>41804</v>
      </c>
      <c r="E11" s="116"/>
      <c r="F11" s="117">
        <v>75972</v>
      </c>
      <c r="G11" s="118"/>
      <c r="H11" s="119"/>
    </row>
    <row r="12" spans="1:8" x14ac:dyDescent="0.15">
      <c r="A12" s="120"/>
      <c r="B12" s="121"/>
      <c r="C12" s="128"/>
      <c r="D12" s="123">
        <v>29987</v>
      </c>
      <c r="E12" s="124"/>
      <c r="F12" s="125">
        <v>40712</v>
      </c>
      <c r="G12" s="126"/>
      <c r="H12" s="127"/>
    </row>
    <row r="13" spans="1:8" x14ac:dyDescent="0.15">
      <c r="A13" s="108"/>
      <c r="B13" s="113"/>
      <c r="C13" s="129"/>
      <c r="D13" s="130">
        <v>50758</v>
      </c>
      <c r="E13" s="131"/>
      <c r="F13" s="132">
        <v>77590</v>
      </c>
      <c r="G13" s="133"/>
      <c r="H13" s="119"/>
    </row>
    <row r="14" spans="1:8" x14ac:dyDescent="0.15">
      <c r="A14" s="120"/>
      <c r="B14" s="121"/>
      <c r="C14" s="122"/>
      <c r="D14" s="123">
        <v>29165</v>
      </c>
      <c r="E14" s="124"/>
      <c r="F14" s="125">
        <v>43258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10.47</v>
      </c>
      <c r="C19" s="134">
        <f>ROUND(VALUE(SUBSTITUTE(実質収支比率等に係る経年分析!G$48,"▲","-")),2)</f>
        <v>10.71</v>
      </c>
      <c r="D19" s="134">
        <f>ROUND(VALUE(SUBSTITUTE(実質収支比率等に係る経年分析!H$48,"▲","-")),2)</f>
        <v>9.74</v>
      </c>
      <c r="E19" s="134">
        <f>ROUND(VALUE(SUBSTITUTE(実質収支比率等に係る経年分析!I$48,"▲","-")),2)</f>
        <v>10.88</v>
      </c>
      <c r="F19" s="134">
        <f>ROUND(VALUE(SUBSTITUTE(実質収支比率等に係る経年分析!J$48,"▲","-")),2)</f>
        <v>4.59</v>
      </c>
    </row>
    <row r="20" spans="1:11" x14ac:dyDescent="0.15">
      <c r="A20" s="134" t="s">
        <v>42</v>
      </c>
      <c r="B20" s="134">
        <f>ROUND(VALUE(SUBSTITUTE(実質収支比率等に係る経年分析!F$47,"▲","-")),2)</f>
        <v>14.11</v>
      </c>
      <c r="C20" s="134">
        <f>ROUND(VALUE(SUBSTITUTE(実質収支比率等に係る経年分析!G$47,"▲","-")),2)</f>
        <v>16.100000000000001</v>
      </c>
      <c r="D20" s="134">
        <f>ROUND(VALUE(SUBSTITUTE(実質収支比率等に係る経年分析!H$47,"▲","-")),2)</f>
        <v>15.75</v>
      </c>
      <c r="E20" s="134">
        <f>ROUND(VALUE(SUBSTITUTE(実質収支比率等に係る経年分析!I$47,"▲","-")),2)</f>
        <v>18.899999999999999</v>
      </c>
      <c r="F20" s="134">
        <f>ROUND(VALUE(SUBSTITUTE(実質収支比率等に係る経年分析!J$47,"▲","-")),2)</f>
        <v>17.82</v>
      </c>
    </row>
    <row r="21" spans="1:11" x14ac:dyDescent="0.15">
      <c r="A21" s="134" t="s">
        <v>43</v>
      </c>
      <c r="B21" s="134">
        <f>IF(ISNUMBER(VALUE(SUBSTITUTE(実質収支比率等に係る経年分析!F$49,"▲","-"))),ROUND(VALUE(SUBSTITUTE(実質収支比率等に係る経年分析!F$49,"▲","-")),2),NA())</f>
        <v>4.12</v>
      </c>
      <c r="C21" s="134">
        <f>IF(ISNUMBER(VALUE(SUBSTITUTE(実質収支比率等に係る経年分析!G$49,"▲","-"))),ROUND(VALUE(SUBSTITUTE(実質収支比率等に係る経年分析!G$49,"▲","-")),2),NA())</f>
        <v>1.86</v>
      </c>
      <c r="D21" s="134">
        <f>IF(ISNUMBER(VALUE(SUBSTITUTE(実質収支比率等に係る経年分析!H$49,"▲","-"))),ROUND(VALUE(SUBSTITUTE(実質収支比率等に係る経年分析!H$49,"▲","-")),2),NA())</f>
        <v>-0.72</v>
      </c>
      <c r="E21" s="134">
        <f>IF(ISNUMBER(VALUE(SUBSTITUTE(実質収支比率等に係る経年分析!I$49,"▲","-"))),ROUND(VALUE(SUBSTITUTE(実質収支比率等に係る経年分析!I$49,"▲","-")),2),NA())</f>
        <v>4.04</v>
      </c>
      <c r="F21" s="134">
        <f>IF(ISNUMBER(VALUE(SUBSTITUTE(実質収支比率等に係る経年分析!J$49,"▲","-"))),ROUND(VALUE(SUBSTITUTE(実質収支比率等に係る経年分析!J$49,"▲","-")),2),NA())</f>
        <v>-6.42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板野町奨学金貸与事業特別会計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板野町後期高齢者医療特別会計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板野町住宅新築資金等貸付事業特別会計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板野町介護保険（介護サービス事業）特別会計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板野町介護保険（保険事業）特別会計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9.6999999999999993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4.57</v>
      </c>
    </row>
    <row r="35" spans="1:16" x14ac:dyDescent="0.15">
      <c r="A35" s="135" t="str">
        <f>IF(連結実質赤字比率に係る赤字・黒字の構成分析!C$35="",NA(),連結実質赤字比率に係る赤字・黒字の構成分析!C$35)</f>
        <v>板野町水道事業会計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12.23</v>
      </c>
    </row>
    <row r="36" spans="1:16" x14ac:dyDescent="0.15">
      <c r="A36" s="135" t="str">
        <f>IF(連結実質赤字比率に係る赤字・黒字の構成分析!C$34="",NA(),連結実質赤字比率に係る赤字・黒字の構成分析!C$34)</f>
        <v>板野町特別会計国民健康保険</v>
      </c>
      <c r="B36" s="135">
        <f>IF(ROUND(VALUE(SUBSTITUTE(連結実質赤字比率に係る赤字・黒字の構成分析!F$34,"▲", "-")), 2) &lt; 0, ABS(ROUND(VALUE(SUBSTITUTE(連結実質赤字比率に係る赤字・黒字の構成分析!F$34,"▲", "-")), 2)), NA())</f>
        <v>0.84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0.33</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0.81</v>
      </c>
      <c r="J36" s="135">
        <f>IF(ROUND(VALUE(SUBSTITUTE(連結実質赤字比率に係る赤字・黒字の構成分析!J$34,"▲", "-")), 2) &lt; 0, ABS(ROUND(VALUE(SUBSTITUTE(連結実質赤字比率に係る赤字・黒字の構成分析!J$34,"▲", "-")), 2)), NA())</f>
        <v>0.57999999999999996</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428</v>
      </c>
      <c r="E42" s="136"/>
      <c r="F42" s="136"/>
      <c r="G42" s="136">
        <f>'実質公債費比率（分子）の構造'!L$52</f>
        <v>424</v>
      </c>
      <c r="H42" s="136"/>
      <c r="I42" s="136"/>
      <c r="J42" s="136">
        <f>'実質公債費比率（分子）の構造'!M$52</f>
        <v>436</v>
      </c>
      <c r="K42" s="136"/>
      <c r="L42" s="136"/>
      <c r="M42" s="136">
        <f>'実質公債費比率（分子）の構造'!N$52</f>
        <v>450</v>
      </c>
      <c r="N42" s="136"/>
      <c r="O42" s="136"/>
      <c r="P42" s="136">
        <f>'実質公債費比率（分子）の構造'!O$52</f>
        <v>455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20</v>
      </c>
      <c r="C44" s="136"/>
      <c r="D44" s="136"/>
      <c r="E44" s="136">
        <f>'実質公債費比率（分子）の構造'!L$50</f>
        <v>15</v>
      </c>
      <c r="F44" s="136"/>
      <c r="G44" s="136"/>
      <c r="H44" s="136">
        <f>'実質公債費比率（分子）の構造'!M$50</f>
        <v>10</v>
      </c>
      <c r="I44" s="136"/>
      <c r="J44" s="136"/>
      <c r="K44" s="136">
        <f>'実質公債費比率（分子）の構造'!N$50</f>
        <v>12</v>
      </c>
      <c r="L44" s="136"/>
      <c r="M44" s="136"/>
      <c r="N44" s="136">
        <f>'実質公債費比率（分子）の構造'!O$50</f>
        <v>58</v>
      </c>
      <c r="O44" s="136"/>
      <c r="P44" s="136"/>
    </row>
    <row r="45" spans="1:16" x14ac:dyDescent="0.15">
      <c r="A45" s="136" t="s">
        <v>53</v>
      </c>
      <c r="B45" s="136">
        <f>'実質公債費比率（分子）の構造'!K$49</f>
        <v>79</v>
      </c>
      <c r="C45" s="136"/>
      <c r="D45" s="136"/>
      <c r="E45" s="136">
        <f>'実質公債費比率（分子）の構造'!L$49</f>
        <v>85</v>
      </c>
      <c r="F45" s="136"/>
      <c r="G45" s="136"/>
      <c r="H45" s="136">
        <f>'実質公債費比率（分子）の構造'!M$49</f>
        <v>85</v>
      </c>
      <c r="I45" s="136"/>
      <c r="J45" s="136"/>
      <c r="K45" s="136">
        <f>'実質公債費比率（分子）の構造'!N$49</f>
        <v>85</v>
      </c>
      <c r="L45" s="136"/>
      <c r="M45" s="136"/>
      <c r="N45" s="136">
        <f>'実質公債費比率（分子）の構造'!O$49</f>
        <v>85</v>
      </c>
      <c r="O45" s="136"/>
      <c r="P45" s="136"/>
    </row>
    <row r="46" spans="1:16" x14ac:dyDescent="0.15">
      <c r="A46" s="136" t="s">
        <v>54</v>
      </c>
      <c r="B46" s="136">
        <f>'実質公債費比率（分子）の構造'!K$48</f>
        <v>77</v>
      </c>
      <c r="C46" s="136"/>
      <c r="D46" s="136"/>
      <c r="E46" s="136">
        <f>'実質公債費比率（分子）の構造'!L$48</f>
        <v>93</v>
      </c>
      <c r="F46" s="136"/>
      <c r="G46" s="136"/>
      <c r="H46" s="136">
        <f>'実質公債費比率（分子）の構造'!M$48</f>
        <v>107</v>
      </c>
      <c r="I46" s="136"/>
      <c r="J46" s="136"/>
      <c r="K46" s="136">
        <f>'実質公債費比率（分子）の構造'!N$48</f>
        <v>111</v>
      </c>
      <c r="L46" s="136"/>
      <c r="M46" s="136"/>
      <c r="N46" s="136">
        <f>'実質公債費比率（分子）の構造'!O$48</f>
        <v>115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638</v>
      </c>
      <c r="C49" s="136"/>
      <c r="D49" s="136"/>
      <c r="E49" s="136">
        <f>'実質公債費比率（分子）の構造'!L$45</f>
        <v>637</v>
      </c>
      <c r="F49" s="136"/>
      <c r="G49" s="136"/>
      <c r="H49" s="136">
        <f>'実質公債費比率（分子）の構造'!M$45</f>
        <v>610</v>
      </c>
      <c r="I49" s="136"/>
      <c r="J49" s="136"/>
      <c r="K49" s="136">
        <f>'実質公債費比率（分子）の構造'!N$45</f>
        <v>577</v>
      </c>
      <c r="L49" s="136"/>
      <c r="M49" s="136"/>
      <c r="N49" s="136">
        <f>'実質公債費比率（分子）の構造'!O$45</f>
        <v>564</v>
      </c>
      <c r="O49" s="136"/>
      <c r="P49" s="136"/>
    </row>
    <row r="50" spans="1:16" x14ac:dyDescent="0.15">
      <c r="A50" s="136" t="s">
        <v>58</v>
      </c>
      <c r="B50" s="136" t="e">
        <f>NA()</f>
        <v>#N/A</v>
      </c>
      <c r="C50" s="136">
        <f>IF(ISNUMBER('実質公債費比率（分子）の構造'!K$53),'実質公債費比率（分子）の構造'!K$53,NA())</f>
        <v>386</v>
      </c>
      <c r="D50" s="136" t="e">
        <f>NA()</f>
        <v>#N/A</v>
      </c>
      <c r="E50" s="136" t="e">
        <f>NA()</f>
        <v>#N/A</v>
      </c>
      <c r="F50" s="136">
        <f>IF(ISNUMBER('実質公債費比率（分子）の構造'!L$53),'実質公債費比率（分子）の構造'!L$53,NA())</f>
        <v>406</v>
      </c>
      <c r="G50" s="136" t="e">
        <f>NA()</f>
        <v>#N/A</v>
      </c>
      <c r="H50" s="136" t="e">
        <f>NA()</f>
        <v>#N/A</v>
      </c>
      <c r="I50" s="136">
        <f>IF(ISNUMBER('実質公債費比率（分子）の構造'!M$53),'実質公債費比率（分子）の構造'!M$53,NA())</f>
        <v>376</v>
      </c>
      <c r="J50" s="136" t="e">
        <f>NA()</f>
        <v>#N/A</v>
      </c>
      <c r="K50" s="136" t="e">
        <f>NA()</f>
        <v>#N/A</v>
      </c>
      <c r="L50" s="136">
        <f>IF(ISNUMBER('実質公債費比率（分子）の構造'!N$53),'実質公債費比率（分子）の構造'!N$53,NA())</f>
        <v>335</v>
      </c>
      <c r="M50" s="136" t="e">
        <f>NA()</f>
        <v>#N/A</v>
      </c>
      <c r="N50" s="136" t="e">
        <f>NA()</f>
        <v>#N/A</v>
      </c>
      <c r="O50" s="136">
        <f>IF(ISNUMBER('実質公債費比率（分子）の構造'!O$53),'実質公債費比率（分子）の構造'!O$53,NA())</f>
        <v>367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4260</v>
      </c>
      <c r="E56" s="135"/>
      <c r="F56" s="135"/>
      <c r="G56" s="135">
        <f>'将来負担比率（分子）の構造'!J$51</f>
        <v>4265</v>
      </c>
      <c r="H56" s="135"/>
      <c r="I56" s="135"/>
      <c r="J56" s="135">
        <f>'将来負担比率（分子）の構造'!K$51</f>
        <v>4491</v>
      </c>
      <c r="K56" s="135"/>
      <c r="L56" s="135"/>
      <c r="M56" s="135">
        <f>'将来負担比率（分子）の構造'!L$51</f>
        <v>4591</v>
      </c>
      <c r="N56" s="135"/>
      <c r="O56" s="135"/>
      <c r="P56" s="135">
        <f>'将来負担比率（分子）の構造'!M$51</f>
        <v>4384</v>
      </c>
    </row>
    <row r="57" spans="1:16" x14ac:dyDescent="0.15">
      <c r="A57" s="135" t="s">
        <v>34</v>
      </c>
      <c r="B57" s="135"/>
      <c r="C57" s="135"/>
      <c r="D57" s="135">
        <f>'将来負担比率（分子）の構造'!I$50</f>
        <v>103</v>
      </c>
      <c r="E57" s="135"/>
      <c r="F57" s="135"/>
      <c r="G57" s="135">
        <f>'将来負担比率（分子）の構造'!J$50</f>
        <v>127</v>
      </c>
      <c r="H57" s="135"/>
      <c r="I57" s="135"/>
      <c r="J57" s="135">
        <f>'将来負担比率（分子）の構造'!K$50</f>
        <v>134</v>
      </c>
      <c r="K57" s="135"/>
      <c r="L57" s="135"/>
      <c r="M57" s="135">
        <f>'将来負担比率（分子）の構造'!L$50</f>
        <v>129</v>
      </c>
      <c r="N57" s="135"/>
      <c r="O57" s="135"/>
      <c r="P57" s="135">
        <f>'将来負担比率（分子）の構造'!M$50</f>
        <v>109</v>
      </c>
    </row>
    <row r="58" spans="1:16" x14ac:dyDescent="0.15">
      <c r="A58" s="135" t="s">
        <v>33</v>
      </c>
      <c r="B58" s="135"/>
      <c r="C58" s="135"/>
      <c r="D58" s="135">
        <f>'将来負担比率（分子）の構造'!I$49</f>
        <v>3469</v>
      </c>
      <c r="E58" s="135"/>
      <c r="F58" s="135"/>
      <c r="G58" s="135">
        <f>'将来負担比率（分子）の構造'!J$49</f>
        <v>3750</v>
      </c>
      <c r="H58" s="135"/>
      <c r="I58" s="135"/>
      <c r="J58" s="135">
        <f>'将来負担比率（分子）の構造'!K$49</f>
        <v>3632</v>
      </c>
      <c r="K58" s="135"/>
      <c r="L58" s="135"/>
      <c r="M58" s="135">
        <f>'将来負担比率（分子）の構造'!L$49</f>
        <v>3613</v>
      </c>
      <c r="N58" s="135"/>
      <c r="O58" s="135"/>
      <c r="P58" s="135">
        <f>'将来負担比率（分子）の構造'!M$49</f>
        <v>3691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786</v>
      </c>
      <c r="C62" s="135"/>
      <c r="D62" s="135"/>
      <c r="E62" s="135">
        <f>'将来負担比率（分子）の構造'!J$45</f>
        <v>783</v>
      </c>
      <c r="F62" s="135"/>
      <c r="G62" s="135"/>
      <c r="H62" s="135">
        <f>'将来負担比率（分子）の構造'!K$45</f>
        <v>753</v>
      </c>
      <c r="I62" s="135"/>
      <c r="J62" s="135"/>
      <c r="K62" s="135">
        <f>'将来負担比率（分子）の構造'!L$45</f>
        <v>695</v>
      </c>
      <c r="L62" s="135"/>
      <c r="M62" s="135"/>
      <c r="N62" s="135">
        <f>'将来負担比率（分子）の構造'!M$45</f>
        <v>570</v>
      </c>
      <c r="O62" s="135"/>
      <c r="P62" s="135"/>
    </row>
    <row r="63" spans="1:16" x14ac:dyDescent="0.15">
      <c r="A63" s="135" t="s">
        <v>27</v>
      </c>
      <c r="B63" s="135">
        <f>'将来負担比率（分子）の構造'!I$44</f>
        <v>625</v>
      </c>
      <c r="C63" s="135"/>
      <c r="D63" s="135"/>
      <c r="E63" s="135">
        <f>'将来負担比率（分子）の構造'!J$44</f>
        <v>554</v>
      </c>
      <c r="F63" s="135"/>
      <c r="G63" s="135"/>
      <c r="H63" s="135">
        <f>'将来負担比率（分子）の構造'!K$44</f>
        <v>478</v>
      </c>
      <c r="I63" s="135"/>
      <c r="J63" s="135"/>
      <c r="K63" s="135">
        <f>'将来負担比率（分子）の構造'!L$44</f>
        <v>404</v>
      </c>
      <c r="L63" s="135"/>
      <c r="M63" s="135"/>
      <c r="N63" s="135">
        <f>'将来負担比率（分子）の構造'!M$44</f>
        <v>324</v>
      </c>
      <c r="O63" s="135"/>
      <c r="P63" s="135"/>
    </row>
    <row r="64" spans="1:16" x14ac:dyDescent="0.15">
      <c r="A64" s="135" t="s">
        <v>26</v>
      </c>
      <c r="B64" s="135">
        <f>'将来負担比率（分子）の構造'!I$43</f>
        <v>1345</v>
      </c>
      <c r="C64" s="135"/>
      <c r="D64" s="135"/>
      <c r="E64" s="135">
        <f>'将来負担比率（分子）の構造'!J$43</f>
        <v>1219</v>
      </c>
      <c r="F64" s="135"/>
      <c r="G64" s="135"/>
      <c r="H64" s="135">
        <f>'将来負担比率（分子）の構造'!K$43</f>
        <v>1389</v>
      </c>
      <c r="I64" s="135"/>
      <c r="J64" s="135"/>
      <c r="K64" s="135">
        <f>'将来負担比率（分子）の構造'!L$43</f>
        <v>2010</v>
      </c>
      <c r="L64" s="135"/>
      <c r="M64" s="135"/>
      <c r="N64" s="135">
        <f>'将来負担比率（分子）の構造'!M$43</f>
        <v>2024</v>
      </c>
      <c r="O64" s="135"/>
      <c r="P64" s="135"/>
    </row>
    <row r="65" spans="1:16" x14ac:dyDescent="0.15">
      <c r="A65" s="135" t="s">
        <v>25</v>
      </c>
      <c r="B65" s="135">
        <f>'将来負担比率（分子）の構造'!I$42</f>
        <v>9</v>
      </c>
      <c r="C65" s="135"/>
      <c r="D65" s="135"/>
      <c r="E65" s="135">
        <f>'将来負担比率（分子）の構造'!J$42</f>
        <v>5</v>
      </c>
      <c r="F65" s="135"/>
      <c r="G65" s="135"/>
      <c r="H65" s="135">
        <f>'将来負担比率（分子）の構造'!K$42</f>
        <v>2</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4673</v>
      </c>
      <c r="C66" s="135"/>
      <c r="D66" s="135"/>
      <c r="E66" s="135">
        <f>'将来負担比率（分子）の構造'!J$41</f>
        <v>4800</v>
      </c>
      <c r="F66" s="135"/>
      <c r="G66" s="135"/>
      <c r="H66" s="135">
        <f>'将来負担比率（分子）の構造'!K$41</f>
        <v>4551</v>
      </c>
      <c r="I66" s="135"/>
      <c r="J66" s="135"/>
      <c r="K66" s="135">
        <f>'将来負担比率（分子）の構造'!L$41</f>
        <v>4531</v>
      </c>
      <c r="L66" s="135"/>
      <c r="M66" s="135"/>
      <c r="N66" s="135">
        <f>'将来負担比率（分子）の構造'!M$41</f>
        <v>4332</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202</v>
      </c>
      <c r="C5" s="610"/>
      <c r="D5" s="610"/>
      <c r="E5" s="610"/>
      <c r="F5" s="610"/>
      <c r="G5" s="610"/>
      <c r="H5" s="610"/>
      <c r="I5" s="610"/>
      <c r="J5" s="610"/>
      <c r="K5" s="610"/>
      <c r="L5" s="610"/>
      <c r="M5" s="610"/>
      <c r="N5" s="610"/>
      <c r="O5" s="610"/>
      <c r="P5" s="610"/>
      <c r="Q5" s="611"/>
      <c r="R5" s="612">
        <v>1465313</v>
      </c>
      <c r="S5" s="613"/>
      <c r="T5" s="613"/>
      <c r="U5" s="613"/>
      <c r="V5" s="613"/>
      <c r="W5" s="613"/>
      <c r="X5" s="613"/>
      <c r="Y5" s="614"/>
      <c r="Z5" s="615">
        <v>23.5</v>
      </c>
      <c r="AA5" s="615"/>
      <c r="AB5" s="615"/>
      <c r="AC5" s="615"/>
      <c r="AD5" s="616">
        <v>1465313</v>
      </c>
      <c r="AE5" s="616"/>
      <c r="AF5" s="616"/>
      <c r="AG5" s="616"/>
      <c r="AH5" s="616"/>
      <c r="AI5" s="616"/>
      <c r="AJ5" s="616"/>
      <c r="AK5" s="616"/>
      <c r="AL5" s="617">
        <v>45.3</v>
      </c>
      <c r="AM5" s="618"/>
      <c r="AN5" s="618"/>
      <c r="AO5" s="619"/>
      <c r="AP5" s="609" t="s">
        <v>203</v>
      </c>
      <c r="AQ5" s="610"/>
      <c r="AR5" s="610"/>
      <c r="AS5" s="610"/>
      <c r="AT5" s="610"/>
      <c r="AU5" s="610"/>
      <c r="AV5" s="610"/>
      <c r="AW5" s="610"/>
      <c r="AX5" s="610"/>
      <c r="AY5" s="610"/>
      <c r="AZ5" s="610"/>
      <c r="BA5" s="610"/>
      <c r="BB5" s="610"/>
      <c r="BC5" s="610"/>
      <c r="BD5" s="610"/>
      <c r="BE5" s="610"/>
      <c r="BF5" s="611"/>
      <c r="BG5" s="623">
        <v>1465313</v>
      </c>
      <c r="BH5" s="624"/>
      <c r="BI5" s="624"/>
      <c r="BJ5" s="624"/>
      <c r="BK5" s="624"/>
      <c r="BL5" s="624"/>
      <c r="BM5" s="624"/>
      <c r="BN5" s="625"/>
      <c r="BO5" s="626">
        <v>100</v>
      </c>
      <c r="BP5" s="626"/>
      <c r="BQ5" s="626"/>
      <c r="BR5" s="626"/>
      <c r="BS5" s="627">
        <v>14909</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204</v>
      </c>
      <c r="CS5" s="606"/>
      <c r="CT5" s="606"/>
      <c r="CU5" s="606"/>
      <c r="CV5" s="606"/>
      <c r="CW5" s="606"/>
      <c r="CX5" s="606"/>
      <c r="CY5" s="607"/>
      <c r="CZ5" s="605" t="s">
        <v>196</v>
      </c>
      <c r="DA5" s="606"/>
      <c r="DB5" s="606"/>
      <c r="DC5" s="607"/>
      <c r="DD5" s="605" t="s">
        <v>205</v>
      </c>
      <c r="DE5" s="606"/>
      <c r="DF5" s="606"/>
      <c r="DG5" s="606"/>
      <c r="DH5" s="606"/>
      <c r="DI5" s="606"/>
      <c r="DJ5" s="606"/>
      <c r="DK5" s="606"/>
      <c r="DL5" s="606"/>
      <c r="DM5" s="606"/>
      <c r="DN5" s="606"/>
      <c r="DO5" s="606"/>
      <c r="DP5" s="607"/>
      <c r="DQ5" s="605" t="s">
        <v>206</v>
      </c>
      <c r="DR5" s="606"/>
      <c r="DS5" s="606"/>
      <c r="DT5" s="606"/>
      <c r="DU5" s="606"/>
      <c r="DV5" s="606"/>
      <c r="DW5" s="606"/>
      <c r="DX5" s="606"/>
      <c r="DY5" s="606"/>
      <c r="DZ5" s="606"/>
      <c r="EA5" s="606"/>
      <c r="EB5" s="606"/>
      <c r="EC5" s="607"/>
    </row>
    <row r="6" spans="2:143" ht="11.25" customHeight="1" x14ac:dyDescent="0.15">
      <c r="B6" s="620" t="s">
        <v>207</v>
      </c>
      <c r="C6" s="621"/>
      <c r="D6" s="621"/>
      <c r="E6" s="621"/>
      <c r="F6" s="621"/>
      <c r="G6" s="621"/>
      <c r="H6" s="621"/>
      <c r="I6" s="621"/>
      <c r="J6" s="621"/>
      <c r="K6" s="621"/>
      <c r="L6" s="621"/>
      <c r="M6" s="621"/>
      <c r="N6" s="621"/>
      <c r="O6" s="621"/>
      <c r="P6" s="621"/>
      <c r="Q6" s="622"/>
      <c r="R6" s="623">
        <v>82719</v>
      </c>
      <c r="S6" s="624"/>
      <c r="T6" s="624"/>
      <c r="U6" s="624"/>
      <c r="V6" s="624"/>
      <c r="W6" s="624"/>
      <c r="X6" s="624"/>
      <c r="Y6" s="625"/>
      <c r="Z6" s="626">
        <v>1.3</v>
      </c>
      <c r="AA6" s="626"/>
      <c r="AB6" s="626"/>
      <c r="AC6" s="626"/>
      <c r="AD6" s="627">
        <v>82719</v>
      </c>
      <c r="AE6" s="627"/>
      <c r="AF6" s="627"/>
      <c r="AG6" s="627"/>
      <c r="AH6" s="627"/>
      <c r="AI6" s="627"/>
      <c r="AJ6" s="627"/>
      <c r="AK6" s="627"/>
      <c r="AL6" s="628">
        <v>2.6</v>
      </c>
      <c r="AM6" s="629"/>
      <c r="AN6" s="629"/>
      <c r="AO6" s="630"/>
      <c r="AP6" s="620" t="s">
        <v>208</v>
      </c>
      <c r="AQ6" s="621"/>
      <c r="AR6" s="621"/>
      <c r="AS6" s="621"/>
      <c r="AT6" s="621"/>
      <c r="AU6" s="621"/>
      <c r="AV6" s="621"/>
      <c r="AW6" s="621"/>
      <c r="AX6" s="621"/>
      <c r="AY6" s="621"/>
      <c r="AZ6" s="621"/>
      <c r="BA6" s="621"/>
      <c r="BB6" s="621"/>
      <c r="BC6" s="621"/>
      <c r="BD6" s="621"/>
      <c r="BE6" s="621"/>
      <c r="BF6" s="622"/>
      <c r="BG6" s="623">
        <v>1465313</v>
      </c>
      <c r="BH6" s="624"/>
      <c r="BI6" s="624"/>
      <c r="BJ6" s="624"/>
      <c r="BK6" s="624"/>
      <c r="BL6" s="624"/>
      <c r="BM6" s="624"/>
      <c r="BN6" s="625"/>
      <c r="BO6" s="626">
        <v>100</v>
      </c>
      <c r="BP6" s="626"/>
      <c r="BQ6" s="626"/>
      <c r="BR6" s="626"/>
      <c r="BS6" s="627">
        <v>14909</v>
      </c>
      <c r="BT6" s="627"/>
      <c r="BU6" s="627"/>
      <c r="BV6" s="627"/>
      <c r="BW6" s="627"/>
      <c r="BX6" s="627"/>
      <c r="BY6" s="627"/>
      <c r="BZ6" s="627"/>
      <c r="CA6" s="627"/>
      <c r="CB6" s="631"/>
      <c r="CD6" s="634" t="s">
        <v>209</v>
      </c>
      <c r="CE6" s="635"/>
      <c r="CF6" s="635"/>
      <c r="CG6" s="635"/>
      <c r="CH6" s="635"/>
      <c r="CI6" s="635"/>
      <c r="CJ6" s="635"/>
      <c r="CK6" s="635"/>
      <c r="CL6" s="635"/>
      <c r="CM6" s="635"/>
      <c r="CN6" s="635"/>
      <c r="CO6" s="635"/>
      <c r="CP6" s="635"/>
      <c r="CQ6" s="636"/>
      <c r="CR6" s="623">
        <v>85544</v>
      </c>
      <c r="CS6" s="624"/>
      <c r="CT6" s="624"/>
      <c r="CU6" s="624"/>
      <c r="CV6" s="624"/>
      <c r="CW6" s="624"/>
      <c r="CX6" s="624"/>
      <c r="CY6" s="625"/>
      <c r="CZ6" s="626">
        <v>1.4</v>
      </c>
      <c r="DA6" s="626"/>
      <c r="DB6" s="626"/>
      <c r="DC6" s="626"/>
      <c r="DD6" s="632" t="s">
        <v>210</v>
      </c>
      <c r="DE6" s="624"/>
      <c r="DF6" s="624"/>
      <c r="DG6" s="624"/>
      <c r="DH6" s="624"/>
      <c r="DI6" s="624"/>
      <c r="DJ6" s="624"/>
      <c r="DK6" s="624"/>
      <c r="DL6" s="624"/>
      <c r="DM6" s="624"/>
      <c r="DN6" s="624"/>
      <c r="DO6" s="624"/>
      <c r="DP6" s="625"/>
      <c r="DQ6" s="632">
        <v>85544</v>
      </c>
      <c r="DR6" s="624"/>
      <c r="DS6" s="624"/>
      <c r="DT6" s="624"/>
      <c r="DU6" s="624"/>
      <c r="DV6" s="624"/>
      <c r="DW6" s="624"/>
      <c r="DX6" s="624"/>
      <c r="DY6" s="624"/>
      <c r="DZ6" s="624"/>
      <c r="EA6" s="624"/>
      <c r="EB6" s="624"/>
      <c r="EC6" s="633"/>
    </row>
    <row r="7" spans="2:143" ht="11.25" customHeight="1" x14ac:dyDescent="0.15">
      <c r="B7" s="620" t="s">
        <v>211</v>
      </c>
      <c r="C7" s="621"/>
      <c r="D7" s="621"/>
      <c r="E7" s="621"/>
      <c r="F7" s="621"/>
      <c r="G7" s="621"/>
      <c r="H7" s="621"/>
      <c r="I7" s="621"/>
      <c r="J7" s="621"/>
      <c r="K7" s="621"/>
      <c r="L7" s="621"/>
      <c r="M7" s="621"/>
      <c r="N7" s="621"/>
      <c r="O7" s="621"/>
      <c r="P7" s="621"/>
      <c r="Q7" s="622"/>
      <c r="R7" s="623">
        <v>3323</v>
      </c>
      <c r="S7" s="624"/>
      <c r="T7" s="624"/>
      <c r="U7" s="624"/>
      <c r="V7" s="624"/>
      <c r="W7" s="624"/>
      <c r="X7" s="624"/>
      <c r="Y7" s="625"/>
      <c r="Z7" s="626">
        <v>0.1</v>
      </c>
      <c r="AA7" s="626"/>
      <c r="AB7" s="626"/>
      <c r="AC7" s="626"/>
      <c r="AD7" s="627">
        <v>3323</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616442</v>
      </c>
      <c r="BH7" s="624"/>
      <c r="BI7" s="624"/>
      <c r="BJ7" s="624"/>
      <c r="BK7" s="624"/>
      <c r="BL7" s="624"/>
      <c r="BM7" s="624"/>
      <c r="BN7" s="625"/>
      <c r="BO7" s="626">
        <v>42.1</v>
      </c>
      <c r="BP7" s="626"/>
      <c r="BQ7" s="626"/>
      <c r="BR7" s="626"/>
      <c r="BS7" s="627">
        <v>14909</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1149936</v>
      </c>
      <c r="CS7" s="624"/>
      <c r="CT7" s="624"/>
      <c r="CU7" s="624"/>
      <c r="CV7" s="624"/>
      <c r="CW7" s="624"/>
      <c r="CX7" s="624"/>
      <c r="CY7" s="625"/>
      <c r="CZ7" s="626">
        <v>19.100000000000001</v>
      </c>
      <c r="DA7" s="626"/>
      <c r="DB7" s="626"/>
      <c r="DC7" s="626"/>
      <c r="DD7" s="632">
        <v>56771</v>
      </c>
      <c r="DE7" s="624"/>
      <c r="DF7" s="624"/>
      <c r="DG7" s="624"/>
      <c r="DH7" s="624"/>
      <c r="DI7" s="624"/>
      <c r="DJ7" s="624"/>
      <c r="DK7" s="624"/>
      <c r="DL7" s="624"/>
      <c r="DM7" s="624"/>
      <c r="DN7" s="624"/>
      <c r="DO7" s="624"/>
      <c r="DP7" s="625"/>
      <c r="DQ7" s="632">
        <v>1079978</v>
      </c>
      <c r="DR7" s="624"/>
      <c r="DS7" s="624"/>
      <c r="DT7" s="624"/>
      <c r="DU7" s="624"/>
      <c r="DV7" s="624"/>
      <c r="DW7" s="624"/>
      <c r="DX7" s="624"/>
      <c r="DY7" s="624"/>
      <c r="DZ7" s="624"/>
      <c r="EA7" s="624"/>
      <c r="EB7" s="624"/>
      <c r="EC7" s="633"/>
    </row>
    <row r="8" spans="2:143" ht="11.25" customHeight="1" x14ac:dyDescent="0.15">
      <c r="B8" s="620" t="s">
        <v>214</v>
      </c>
      <c r="C8" s="621"/>
      <c r="D8" s="621"/>
      <c r="E8" s="621"/>
      <c r="F8" s="621"/>
      <c r="G8" s="621"/>
      <c r="H8" s="621"/>
      <c r="I8" s="621"/>
      <c r="J8" s="621"/>
      <c r="K8" s="621"/>
      <c r="L8" s="621"/>
      <c r="M8" s="621"/>
      <c r="N8" s="621"/>
      <c r="O8" s="621"/>
      <c r="P8" s="621"/>
      <c r="Q8" s="622"/>
      <c r="R8" s="623">
        <v>14476</v>
      </c>
      <c r="S8" s="624"/>
      <c r="T8" s="624"/>
      <c r="U8" s="624"/>
      <c r="V8" s="624"/>
      <c r="W8" s="624"/>
      <c r="X8" s="624"/>
      <c r="Y8" s="625"/>
      <c r="Z8" s="626">
        <v>0.2</v>
      </c>
      <c r="AA8" s="626"/>
      <c r="AB8" s="626"/>
      <c r="AC8" s="626"/>
      <c r="AD8" s="627">
        <v>14476</v>
      </c>
      <c r="AE8" s="627"/>
      <c r="AF8" s="627"/>
      <c r="AG8" s="627"/>
      <c r="AH8" s="627"/>
      <c r="AI8" s="627"/>
      <c r="AJ8" s="627"/>
      <c r="AK8" s="627"/>
      <c r="AL8" s="628">
        <v>0.4</v>
      </c>
      <c r="AM8" s="629"/>
      <c r="AN8" s="629"/>
      <c r="AO8" s="630"/>
      <c r="AP8" s="620" t="s">
        <v>215</v>
      </c>
      <c r="AQ8" s="621"/>
      <c r="AR8" s="621"/>
      <c r="AS8" s="621"/>
      <c r="AT8" s="621"/>
      <c r="AU8" s="621"/>
      <c r="AV8" s="621"/>
      <c r="AW8" s="621"/>
      <c r="AX8" s="621"/>
      <c r="AY8" s="621"/>
      <c r="AZ8" s="621"/>
      <c r="BA8" s="621"/>
      <c r="BB8" s="621"/>
      <c r="BC8" s="621"/>
      <c r="BD8" s="621"/>
      <c r="BE8" s="621"/>
      <c r="BF8" s="622"/>
      <c r="BG8" s="623">
        <v>20472</v>
      </c>
      <c r="BH8" s="624"/>
      <c r="BI8" s="624"/>
      <c r="BJ8" s="624"/>
      <c r="BK8" s="624"/>
      <c r="BL8" s="624"/>
      <c r="BM8" s="624"/>
      <c r="BN8" s="625"/>
      <c r="BO8" s="626">
        <v>1.4</v>
      </c>
      <c r="BP8" s="626"/>
      <c r="BQ8" s="626"/>
      <c r="BR8" s="626"/>
      <c r="BS8" s="632" t="s">
        <v>107</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1858933</v>
      </c>
      <c r="CS8" s="624"/>
      <c r="CT8" s="624"/>
      <c r="CU8" s="624"/>
      <c r="CV8" s="624"/>
      <c r="CW8" s="624"/>
      <c r="CX8" s="624"/>
      <c r="CY8" s="625"/>
      <c r="CZ8" s="626">
        <v>30.8</v>
      </c>
      <c r="DA8" s="626"/>
      <c r="DB8" s="626"/>
      <c r="DC8" s="626"/>
      <c r="DD8" s="632">
        <v>110799</v>
      </c>
      <c r="DE8" s="624"/>
      <c r="DF8" s="624"/>
      <c r="DG8" s="624"/>
      <c r="DH8" s="624"/>
      <c r="DI8" s="624"/>
      <c r="DJ8" s="624"/>
      <c r="DK8" s="624"/>
      <c r="DL8" s="624"/>
      <c r="DM8" s="624"/>
      <c r="DN8" s="624"/>
      <c r="DO8" s="624"/>
      <c r="DP8" s="625"/>
      <c r="DQ8" s="632">
        <v>991527</v>
      </c>
      <c r="DR8" s="624"/>
      <c r="DS8" s="624"/>
      <c r="DT8" s="624"/>
      <c r="DU8" s="624"/>
      <c r="DV8" s="624"/>
      <c r="DW8" s="624"/>
      <c r="DX8" s="624"/>
      <c r="DY8" s="624"/>
      <c r="DZ8" s="624"/>
      <c r="EA8" s="624"/>
      <c r="EB8" s="624"/>
      <c r="EC8" s="633"/>
    </row>
    <row r="9" spans="2:143" ht="11.25" customHeight="1" x14ac:dyDescent="0.15">
      <c r="B9" s="620" t="s">
        <v>217</v>
      </c>
      <c r="C9" s="621"/>
      <c r="D9" s="621"/>
      <c r="E9" s="621"/>
      <c r="F9" s="621"/>
      <c r="G9" s="621"/>
      <c r="H9" s="621"/>
      <c r="I9" s="621"/>
      <c r="J9" s="621"/>
      <c r="K9" s="621"/>
      <c r="L9" s="621"/>
      <c r="M9" s="621"/>
      <c r="N9" s="621"/>
      <c r="O9" s="621"/>
      <c r="P9" s="621"/>
      <c r="Q9" s="622"/>
      <c r="R9" s="623">
        <v>14098</v>
      </c>
      <c r="S9" s="624"/>
      <c r="T9" s="624"/>
      <c r="U9" s="624"/>
      <c r="V9" s="624"/>
      <c r="W9" s="624"/>
      <c r="X9" s="624"/>
      <c r="Y9" s="625"/>
      <c r="Z9" s="626">
        <v>0.2</v>
      </c>
      <c r="AA9" s="626"/>
      <c r="AB9" s="626"/>
      <c r="AC9" s="626"/>
      <c r="AD9" s="627">
        <v>14098</v>
      </c>
      <c r="AE9" s="627"/>
      <c r="AF9" s="627"/>
      <c r="AG9" s="627"/>
      <c r="AH9" s="627"/>
      <c r="AI9" s="627"/>
      <c r="AJ9" s="627"/>
      <c r="AK9" s="627"/>
      <c r="AL9" s="628">
        <v>0.4</v>
      </c>
      <c r="AM9" s="629"/>
      <c r="AN9" s="629"/>
      <c r="AO9" s="630"/>
      <c r="AP9" s="620" t="s">
        <v>218</v>
      </c>
      <c r="AQ9" s="621"/>
      <c r="AR9" s="621"/>
      <c r="AS9" s="621"/>
      <c r="AT9" s="621"/>
      <c r="AU9" s="621"/>
      <c r="AV9" s="621"/>
      <c r="AW9" s="621"/>
      <c r="AX9" s="621"/>
      <c r="AY9" s="621"/>
      <c r="AZ9" s="621"/>
      <c r="BA9" s="621"/>
      <c r="BB9" s="621"/>
      <c r="BC9" s="621"/>
      <c r="BD9" s="621"/>
      <c r="BE9" s="621"/>
      <c r="BF9" s="622"/>
      <c r="BG9" s="623">
        <v>469211</v>
      </c>
      <c r="BH9" s="624"/>
      <c r="BI9" s="624"/>
      <c r="BJ9" s="624"/>
      <c r="BK9" s="624"/>
      <c r="BL9" s="624"/>
      <c r="BM9" s="624"/>
      <c r="BN9" s="625"/>
      <c r="BO9" s="626">
        <v>32</v>
      </c>
      <c r="BP9" s="626"/>
      <c r="BQ9" s="626"/>
      <c r="BR9" s="626"/>
      <c r="BS9" s="632" t="s">
        <v>107</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570305</v>
      </c>
      <c r="CS9" s="624"/>
      <c r="CT9" s="624"/>
      <c r="CU9" s="624"/>
      <c r="CV9" s="624"/>
      <c r="CW9" s="624"/>
      <c r="CX9" s="624"/>
      <c r="CY9" s="625"/>
      <c r="CZ9" s="626">
        <v>9.5</v>
      </c>
      <c r="DA9" s="626"/>
      <c r="DB9" s="626"/>
      <c r="DC9" s="626"/>
      <c r="DD9" s="632">
        <v>41723</v>
      </c>
      <c r="DE9" s="624"/>
      <c r="DF9" s="624"/>
      <c r="DG9" s="624"/>
      <c r="DH9" s="624"/>
      <c r="DI9" s="624"/>
      <c r="DJ9" s="624"/>
      <c r="DK9" s="624"/>
      <c r="DL9" s="624"/>
      <c r="DM9" s="624"/>
      <c r="DN9" s="624"/>
      <c r="DO9" s="624"/>
      <c r="DP9" s="625"/>
      <c r="DQ9" s="632">
        <v>509397</v>
      </c>
      <c r="DR9" s="624"/>
      <c r="DS9" s="624"/>
      <c r="DT9" s="624"/>
      <c r="DU9" s="624"/>
      <c r="DV9" s="624"/>
      <c r="DW9" s="624"/>
      <c r="DX9" s="624"/>
      <c r="DY9" s="624"/>
      <c r="DZ9" s="624"/>
      <c r="EA9" s="624"/>
      <c r="EB9" s="624"/>
      <c r="EC9" s="633"/>
    </row>
    <row r="10" spans="2:143" ht="11.25" customHeight="1" x14ac:dyDescent="0.15">
      <c r="B10" s="620" t="s">
        <v>220</v>
      </c>
      <c r="C10" s="621"/>
      <c r="D10" s="621"/>
      <c r="E10" s="621"/>
      <c r="F10" s="621"/>
      <c r="G10" s="621"/>
      <c r="H10" s="621"/>
      <c r="I10" s="621"/>
      <c r="J10" s="621"/>
      <c r="K10" s="621"/>
      <c r="L10" s="621"/>
      <c r="M10" s="621"/>
      <c r="N10" s="621"/>
      <c r="O10" s="621"/>
      <c r="P10" s="621"/>
      <c r="Q10" s="622"/>
      <c r="R10" s="623">
        <v>246406</v>
      </c>
      <c r="S10" s="624"/>
      <c r="T10" s="624"/>
      <c r="U10" s="624"/>
      <c r="V10" s="624"/>
      <c r="W10" s="624"/>
      <c r="X10" s="624"/>
      <c r="Y10" s="625"/>
      <c r="Z10" s="626">
        <v>4</v>
      </c>
      <c r="AA10" s="626"/>
      <c r="AB10" s="626"/>
      <c r="AC10" s="626"/>
      <c r="AD10" s="627">
        <v>246406</v>
      </c>
      <c r="AE10" s="627"/>
      <c r="AF10" s="627"/>
      <c r="AG10" s="627"/>
      <c r="AH10" s="627"/>
      <c r="AI10" s="627"/>
      <c r="AJ10" s="627"/>
      <c r="AK10" s="627"/>
      <c r="AL10" s="628">
        <v>7.6</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33735</v>
      </c>
      <c r="BH10" s="624"/>
      <c r="BI10" s="624"/>
      <c r="BJ10" s="624"/>
      <c r="BK10" s="624"/>
      <c r="BL10" s="624"/>
      <c r="BM10" s="624"/>
      <c r="BN10" s="625"/>
      <c r="BO10" s="626">
        <v>2.2999999999999998</v>
      </c>
      <c r="BP10" s="626"/>
      <c r="BQ10" s="626"/>
      <c r="BR10" s="626"/>
      <c r="BS10" s="632" t="s">
        <v>107</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t="s">
        <v>107</v>
      </c>
      <c r="CS10" s="624"/>
      <c r="CT10" s="624"/>
      <c r="CU10" s="624"/>
      <c r="CV10" s="624"/>
      <c r="CW10" s="624"/>
      <c r="CX10" s="624"/>
      <c r="CY10" s="625"/>
      <c r="CZ10" s="626" t="s">
        <v>107</v>
      </c>
      <c r="DA10" s="626"/>
      <c r="DB10" s="626"/>
      <c r="DC10" s="626"/>
      <c r="DD10" s="632" t="s">
        <v>107</v>
      </c>
      <c r="DE10" s="624"/>
      <c r="DF10" s="624"/>
      <c r="DG10" s="624"/>
      <c r="DH10" s="624"/>
      <c r="DI10" s="624"/>
      <c r="DJ10" s="624"/>
      <c r="DK10" s="624"/>
      <c r="DL10" s="624"/>
      <c r="DM10" s="624"/>
      <c r="DN10" s="624"/>
      <c r="DO10" s="624"/>
      <c r="DP10" s="625"/>
      <c r="DQ10" s="632" t="s">
        <v>107</v>
      </c>
      <c r="DR10" s="624"/>
      <c r="DS10" s="624"/>
      <c r="DT10" s="624"/>
      <c r="DU10" s="624"/>
      <c r="DV10" s="624"/>
      <c r="DW10" s="624"/>
      <c r="DX10" s="624"/>
      <c r="DY10" s="624"/>
      <c r="DZ10" s="624"/>
      <c r="EA10" s="624"/>
      <c r="EB10" s="624"/>
      <c r="EC10" s="633"/>
    </row>
    <row r="11" spans="2:143" ht="11.25" customHeight="1" x14ac:dyDescent="0.15">
      <c r="B11" s="620" t="s">
        <v>223</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93024</v>
      </c>
      <c r="BH11" s="624"/>
      <c r="BI11" s="624"/>
      <c r="BJ11" s="624"/>
      <c r="BK11" s="624"/>
      <c r="BL11" s="624"/>
      <c r="BM11" s="624"/>
      <c r="BN11" s="625"/>
      <c r="BO11" s="626">
        <v>6.3</v>
      </c>
      <c r="BP11" s="626"/>
      <c r="BQ11" s="626"/>
      <c r="BR11" s="626"/>
      <c r="BS11" s="632">
        <v>14909</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89770</v>
      </c>
      <c r="CS11" s="624"/>
      <c r="CT11" s="624"/>
      <c r="CU11" s="624"/>
      <c r="CV11" s="624"/>
      <c r="CW11" s="624"/>
      <c r="CX11" s="624"/>
      <c r="CY11" s="625"/>
      <c r="CZ11" s="626">
        <v>1.5</v>
      </c>
      <c r="DA11" s="626"/>
      <c r="DB11" s="626"/>
      <c r="DC11" s="626"/>
      <c r="DD11" s="632">
        <v>1056</v>
      </c>
      <c r="DE11" s="624"/>
      <c r="DF11" s="624"/>
      <c r="DG11" s="624"/>
      <c r="DH11" s="624"/>
      <c r="DI11" s="624"/>
      <c r="DJ11" s="624"/>
      <c r="DK11" s="624"/>
      <c r="DL11" s="624"/>
      <c r="DM11" s="624"/>
      <c r="DN11" s="624"/>
      <c r="DO11" s="624"/>
      <c r="DP11" s="625"/>
      <c r="DQ11" s="632">
        <v>60528</v>
      </c>
      <c r="DR11" s="624"/>
      <c r="DS11" s="624"/>
      <c r="DT11" s="624"/>
      <c r="DU11" s="624"/>
      <c r="DV11" s="624"/>
      <c r="DW11" s="624"/>
      <c r="DX11" s="624"/>
      <c r="DY11" s="624"/>
      <c r="DZ11" s="624"/>
      <c r="EA11" s="624"/>
      <c r="EB11" s="624"/>
      <c r="EC11" s="633"/>
    </row>
    <row r="12" spans="2:143" ht="11.25" customHeight="1" x14ac:dyDescent="0.15">
      <c r="B12" s="620" t="s">
        <v>226</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699943</v>
      </c>
      <c r="BH12" s="624"/>
      <c r="BI12" s="624"/>
      <c r="BJ12" s="624"/>
      <c r="BK12" s="624"/>
      <c r="BL12" s="624"/>
      <c r="BM12" s="624"/>
      <c r="BN12" s="625"/>
      <c r="BO12" s="626">
        <v>47.8</v>
      </c>
      <c r="BP12" s="626"/>
      <c r="BQ12" s="626"/>
      <c r="BR12" s="626"/>
      <c r="BS12" s="632" t="s">
        <v>107</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137217</v>
      </c>
      <c r="CS12" s="624"/>
      <c r="CT12" s="624"/>
      <c r="CU12" s="624"/>
      <c r="CV12" s="624"/>
      <c r="CW12" s="624"/>
      <c r="CX12" s="624"/>
      <c r="CY12" s="625"/>
      <c r="CZ12" s="626">
        <v>2.2999999999999998</v>
      </c>
      <c r="DA12" s="626"/>
      <c r="DB12" s="626"/>
      <c r="DC12" s="626"/>
      <c r="DD12" s="632">
        <v>11189</v>
      </c>
      <c r="DE12" s="624"/>
      <c r="DF12" s="624"/>
      <c r="DG12" s="624"/>
      <c r="DH12" s="624"/>
      <c r="DI12" s="624"/>
      <c r="DJ12" s="624"/>
      <c r="DK12" s="624"/>
      <c r="DL12" s="624"/>
      <c r="DM12" s="624"/>
      <c r="DN12" s="624"/>
      <c r="DO12" s="624"/>
      <c r="DP12" s="625"/>
      <c r="DQ12" s="632">
        <v>39179</v>
      </c>
      <c r="DR12" s="624"/>
      <c r="DS12" s="624"/>
      <c r="DT12" s="624"/>
      <c r="DU12" s="624"/>
      <c r="DV12" s="624"/>
      <c r="DW12" s="624"/>
      <c r="DX12" s="624"/>
      <c r="DY12" s="624"/>
      <c r="DZ12" s="624"/>
      <c r="EA12" s="624"/>
      <c r="EB12" s="624"/>
      <c r="EC12" s="633"/>
    </row>
    <row r="13" spans="2:143" ht="11.25" customHeight="1" x14ac:dyDescent="0.15">
      <c r="B13" s="620" t="s">
        <v>229</v>
      </c>
      <c r="C13" s="621"/>
      <c r="D13" s="621"/>
      <c r="E13" s="621"/>
      <c r="F13" s="621"/>
      <c r="G13" s="621"/>
      <c r="H13" s="621"/>
      <c r="I13" s="621"/>
      <c r="J13" s="621"/>
      <c r="K13" s="621"/>
      <c r="L13" s="621"/>
      <c r="M13" s="621"/>
      <c r="N13" s="621"/>
      <c r="O13" s="621"/>
      <c r="P13" s="621"/>
      <c r="Q13" s="622"/>
      <c r="R13" s="623">
        <v>11561</v>
      </c>
      <c r="S13" s="624"/>
      <c r="T13" s="624"/>
      <c r="U13" s="624"/>
      <c r="V13" s="624"/>
      <c r="W13" s="624"/>
      <c r="X13" s="624"/>
      <c r="Y13" s="625"/>
      <c r="Z13" s="626">
        <v>0.2</v>
      </c>
      <c r="AA13" s="626"/>
      <c r="AB13" s="626"/>
      <c r="AC13" s="626"/>
      <c r="AD13" s="627">
        <v>11561</v>
      </c>
      <c r="AE13" s="627"/>
      <c r="AF13" s="627"/>
      <c r="AG13" s="627"/>
      <c r="AH13" s="627"/>
      <c r="AI13" s="627"/>
      <c r="AJ13" s="627"/>
      <c r="AK13" s="627"/>
      <c r="AL13" s="628">
        <v>0.4</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699717</v>
      </c>
      <c r="BH13" s="624"/>
      <c r="BI13" s="624"/>
      <c r="BJ13" s="624"/>
      <c r="BK13" s="624"/>
      <c r="BL13" s="624"/>
      <c r="BM13" s="624"/>
      <c r="BN13" s="625"/>
      <c r="BO13" s="626">
        <v>47.8</v>
      </c>
      <c r="BP13" s="626"/>
      <c r="BQ13" s="626"/>
      <c r="BR13" s="626"/>
      <c r="BS13" s="632" t="s">
        <v>107</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824013</v>
      </c>
      <c r="CS13" s="624"/>
      <c r="CT13" s="624"/>
      <c r="CU13" s="624"/>
      <c r="CV13" s="624"/>
      <c r="CW13" s="624"/>
      <c r="CX13" s="624"/>
      <c r="CY13" s="625"/>
      <c r="CZ13" s="626">
        <v>13.7</v>
      </c>
      <c r="DA13" s="626"/>
      <c r="DB13" s="626"/>
      <c r="DC13" s="626"/>
      <c r="DD13" s="632">
        <v>269436</v>
      </c>
      <c r="DE13" s="624"/>
      <c r="DF13" s="624"/>
      <c r="DG13" s="624"/>
      <c r="DH13" s="624"/>
      <c r="DI13" s="624"/>
      <c r="DJ13" s="624"/>
      <c r="DK13" s="624"/>
      <c r="DL13" s="624"/>
      <c r="DM13" s="624"/>
      <c r="DN13" s="624"/>
      <c r="DO13" s="624"/>
      <c r="DP13" s="625"/>
      <c r="DQ13" s="632">
        <v>311292</v>
      </c>
      <c r="DR13" s="624"/>
      <c r="DS13" s="624"/>
      <c r="DT13" s="624"/>
      <c r="DU13" s="624"/>
      <c r="DV13" s="624"/>
      <c r="DW13" s="624"/>
      <c r="DX13" s="624"/>
      <c r="DY13" s="624"/>
      <c r="DZ13" s="624"/>
      <c r="EA13" s="624"/>
      <c r="EB13" s="624"/>
      <c r="EC13" s="633"/>
    </row>
    <row r="14" spans="2:143" ht="11.25" customHeight="1" x14ac:dyDescent="0.15">
      <c r="B14" s="620" t="s">
        <v>232</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37738</v>
      </c>
      <c r="BH14" s="624"/>
      <c r="BI14" s="624"/>
      <c r="BJ14" s="624"/>
      <c r="BK14" s="624"/>
      <c r="BL14" s="624"/>
      <c r="BM14" s="624"/>
      <c r="BN14" s="625"/>
      <c r="BO14" s="626">
        <v>2.6</v>
      </c>
      <c r="BP14" s="626"/>
      <c r="BQ14" s="626"/>
      <c r="BR14" s="626"/>
      <c r="BS14" s="632" t="s">
        <v>107</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245327</v>
      </c>
      <c r="CS14" s="624"/>
      <c r="CT14" s="624"/>
      <c r="CU14" s="624"/>
      <c r="CV14" s="624"/>
      <c r="CW14" s="624"/>
      <c r="CX14" s="624"/>
      <c r="CY14" s="625"/>
      <c r="CZ14" s="626">
        <v>4.0999999999999996</v>
      </c>
      <c r="DA14" s="626"/>
      <c r="DB14" s="626"/>
      <c r="DC14" s="626"/>
      <c r="DD14" s="632">
        <v>21789</v>
      </c>
      <c r="DE14" s="624"/>
      <c r="DF14" s="624"/>
      <c r="DG14" s="624"/>
      <c r="DH14" s="624"/>
      <c r="DI14" s="624"/>
      <c r="DJ14" s="624"/>
      <c r="DK14" s="624"/>
      <c r="DL14" s="624"/>
      <c r="DM14" s="624"/>
      <c r="DN14" s="624"/>
      <c r="DO14" s="624"/>
      <c r="DP14" s="625"/>
      <c r="DQ14" s="632">
        <v>217441</v>
      </c>
      <c r="DR14" s="624"/>
      <c r="DS14" s="624"/>
      <c r="DT14" s="624"/>
      <c r="DU14" s="624"/>
      <c r="DV14" s="624"/>
      <c r="DW14" s="624"/>
      <c r="DX14" s="624"/>
      <c r="DY14" s="624"/>
      <c r="DZ14" s="624"/>
      <c r="EA14" s="624"/>
      <c r="EB14" s="624"/>
      <c r="EC14" s="633"/>
    </row>
    <row r="15" spans="2:143" ht="11.25" customHeight="1" x14ac:dyDescent="0.15">
      <c r="B15" s="620" t="s">
        <v>235</v>
      </c>
      <c r="C15" s="621"/>
      <c r="D15" s="621"/>
      <c r="E15" s="621"/>
      <c r="F15" s="621"/>
      <c r="G15" s="621"/>
      <c r="H15" s="621"/>
      <c r="I15" s="621"/>
      <c r="J15" s="621"/>
      <c r="K15" s="621"/>
      <c r="L15" s="621"/>
      <c r="M15" s="621"/>
      <c r="N15" s="621"/>
      <c r="O15" s="621"/>
      <c r="P15" s="621"/>
      <c r="Q15" s="622"/>
      <c r="R15" s="623">
        <v>3347</v>
      </c>
      <c r="S15" s="624"/>
      <c r="T15" s="624"/>
      <c r="U15" s="624"/>
      <c r="V15" s="624"/>
      <c r="W15" s="624"/>
      <c r="X15" s="624"/>
      <c r="Y15" s="625"/>
      <c r="Z15" s="626">
        <v>0.1</v>
      </c>
      <c r="AA15" s="626"/>
      <c r="AB15" s="626"/>
      <c r="AC15" s="626"/>
      <c r="AD15" s="627">
        <v>3347</v>
      </c>
      <c r="AE15" s="627"/>
      <c r="AF15" s="627"/>
      <c r="AG15" s="627"/>
      <c r="AH15" s="627"/>
      <c r="AI15" s="627"/>
      <c r="AJ15" s="627"/>
      <c r="AK15" s="627"/>
      <c r="AL15" s="628">
        <v>0.1</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111190</v>
      </c>
      <c r="BH15" s="624"/>
      <c r="BI15" s="624"/>
      <c r="BJ15" s="624"/>
      <c r="BK15" s="624"/>
      <c r="BL15" s="624"/>
      <c r="BM15" s="624"/>
      <c r="BN15" s="625"/>
      <c r="BO15" s="626">
        <v>7.6</v>
      </c>
      <c r="BP15" s="626"/>
      <c r="BQ15" s="626"/>
      <c r="BR15" s="626"/>
      <c r="BS15" s="632" t="s">
        <v>107</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507622</v>
      </c>
      <c r="CS15" s="624"/>
      <c r="CT15" s="624"/>
      <c r="CU15" s="624"/>
      <c r="CV15" s="624"/>
      <c r="CW15" s="624"/>
      <c r="CX15" s="624"/>
      <c r="CY15" s="625"/>
      <c r="CZ15" s="626">
        <v>8.4</v>
      </c>
      <c r="DA15" s="626"/>
      <c r="DB15" s="626"/>
      <c r="DC15" s="626"/>
      <c r="DD15" s="632">
        <v>57779</v>
      </c>
      <c r="DE15" s="624"/>
      <c r="DF15" s="624"/>
      <c r="DG15" s="624"/>
      <c r="DH15" s="624"/>
      <c r="DI15" s="624"/>
      <c r="DJ15" s="624"/>
      <c r="DK15" s="624"/>
      <c r="DL15" s="624"/>
      <c r="DM15" s="624"/>
      <c r="DN15" s="624"/>
      <c r="DO15" s="624"/>
      <c r="DP15" s="625"/>
      <c r="DQ15" s="632">
        <v>415376</v>
      </c>
      <c r="DR15" s="624"/>
      <c r="DS15" s="624"/>
      <c r="DT15" s="624"/>
      <c r="DU15" s="624"/>
      <c r="DV15" s="624"/>
      <c r="DW15" s="624"/>
      <c r="DX15" s="624"/>
      <c r="DY15" s="624"/>
      <c r="DZ15" s="624"/>
      <c r="EA15" s="624"/>
      <c r="EB15" s="624"/>
      <c r="EC15" s="633"/>
    </row>
    <row r="16" spans="2:143" ht="11.25" customHeight="1" x14ac:dyDescent="0.15">
      <c r="B16" s="620" t="s">
        <v>238</v>
      </c>
      <c r="C16" s="621"/>
      <c r="D16" s="621"/>
      <c r="E16" s="621"/>
      <c r="F16" s="621"/>
      <c r="G16" s="621"/>
      <c r="H16" s="621"/>
      <c r="I16" s="621"/>
      <c r="J16" s="621"/>
      <c r="K16" s="621"/>
      <c r="L16" s="621"/>
      <c r="M16" s="621"/>
      <c r="N16" s="621"/>
      <c r="O16" s="621"/>
      <c r="P16" s="621"/>
      <c r="Q16" s="622"/>
      <c r="R16" s="623">
        <v>1584280</v>
      </c>
      <c r="S16" s="624"/>
      <c r="T16" s="624"/>
      <c r="U16" s="624"/>
      <c r="V16" s="624"/>
      <c r="W16" s="624"/>
      <c r="X16" s="624"/>
      <c r="Y16" s="625"/>
      <c r="Z16" s="626">
        <v>25.4</v>
      </c>
      <c r="AA16" s="626"/>
      <c r="AB16" s="626"/>
      <c r="AC16" s="626"/>
      <c r="AD16" s="627">
        <v>1384261</v>
      </c>
      <c r="AE16" s="627"/>
      <c r="AF16" s="627"/>
      <c r="AG16" s="627"/>
      <c r="AH16" s="627"/>
      <c r="AI16" s="627"/>
      <c r="AJ16" s="627"/>
      <c r="AK16" s="627"/>
      <c r="AL16" s="628">
        <v>42.7</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t="s">
        <v>107</v>
      </c>
      <c r="CS16" s="624"/>
      <c r="CT16" s="624"/>
      <c r="CU16" s="624"/>
      <c r="CV16" s="624"/>
      <c r="CW16" s="624"/>
      <c r="CX16" s="624"/>
      <c r="CY16" s="625"/>
      <c r="CZ16" s="626" t="s">
        <v>107</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x14ac:dyDescent="0.15">
      <c r="B17" s="620" t="s">
        <v>241</v>
      </c>
      <c r="C17" s="621"/>
      <c r="D17" s="621"/>
      <c r="E17" s="621"/>
      <c r="F17" s="621"/>
      <c r="G17" s="621"/>
      <c r="H17" s="621"/>
      <c r="I17" s="621"/>
      <c r="J17" s="621"/>
      <c r="K17" s="621"/>
      <c r="L17" s="621"/>
      <c r="M17" s="621"/>
      <c r="N17" s="621"/>
      <c r="O17" s="621"/>
      <c r="P17" s="621"/>
      <c r="Q17" s="622"/>
      <c r="R17" s="623">
        <v>1384261</v>
      </c>
      <c r="S17" s="624"/>
      <c r="T17" s="624"/>
      <c r="U17" s="624"/>
      <c r="V17" s="624"/>
      <c r="W17" s="624"/>
      <c r="X17" s="624"/>
      <c r="Y17" s="625"/>
      <c r="Z17" s="626">
        <v>22.2</v>
      </c>
      <c r="AA17" s="626"/>
      <c r="AB17" s="626"/>
      <c r="AC17" s="626"/>
      <c r="AD17" s="627">
        <v>1384261</v>
      </c>
      <c r="AE17" s="627"/>
      <c r="AF17" s="627"/>
      <c r="AG17" s="627"/>
      <c r="AH17" s="627"/>
      <c r="AI17" s="627"/>
      <c r="AJ17" s="627"/>
      <c r="AK17" s="627"/>
      <c r="AL17" s="628">
        <v>42.7</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564406</v>
      </c>
      <c r="CS17" s="624"/>
      <c r="CT17" s="624"/>
      <c r="CU17" s="624"/>
      <c r="CV17" s="624"/>
      <c r="CW17" s="624"/>
      <c r="CX17" s="624"/>
      <c r="CY17" s="625"/>
      <c r="CZ17" s="626">
        <v>9.4</v>
      </c>
      <c r="DA17" s="626"/>
      <c r="DB17" s="626"/>
      <c r="DC17" s="626"/>
      <c r="DD17" s="632" t="s">
        <v>107</v>
      </c>
      <c r="DE17" s="624"/>
      <c r="DF17" s="624"/>
      <c r="DG17" s="624"/>
      <c r="DH17" s="624"/>
      <c r="DI17" s="624"/>
      <c r="DJ17" s="624"/>
      <c r="DK17" s="624"/>
      <c r="DL17" s="624"/>
      <c r="DM17" s="624"/>
      <c r="DN17" s="624"/>
      <c r="DO17" s="624"/>
      <c r="DP17" s="625"/>
      <c r="DQ17" s="632">
        <v>541388</v>
      </c>
      <c r="DR17" s="624"/>
      <c r="DS17" s="624"/>
      <c r="DT17" s="624"/>
      <c r="DU17" s="624"/>
      <c r="DV17" s="624"/>
      <c r="DW17" s="624"/>
      <c r="DX17" s="624"/>
      <c r="DY17" s="624"/>
      <c r="DZ17" s="624"/>
      <c r="EA17" s="624"/>
      <c r="EB17" s="624"/>
      <c r="EC17" s="633"/>
    </row>
    <row r="18" spans="2:133" ht="11.25" customHeight="1" x14ac:dyDescent="0.15">
      <c r="B18" s="620" t="s">
        <v>244</v>
      </c>
      <c r="C18" s="621"/>
      <c r="D18" s="621"/>
      <c r="E18" s="621"/>
      <c r="F18" s="621"/>
      <c r="G18" s="621"/>
      <c r="H18" s="621"/>
      <c r="I18" s="621"/>
      <c r="J18" s="621"/>
      <c r="K18" s="621"/>
      <c r="L18" s="621"/>
      <c r="M18" s="621"/>
      <c r="N18" s="621"/>
      <c r="O18" s="621"/>
      <c r="P18" s="621"/>
      <c r="Q18" s="622"/>
      <c r="R18" s="623">
        <v>200019</v>
      </c>
      <c r="S18" s="624"/>
      <c r="T18" s="624"/>
      <c r="U18" s="624"/>
      <c r="V18" s="624"/>
      <c r="W18" s="624"/>
      <c r="X18" s="624"/>
      <c r="Y18" s="625"/>
      <c r="Z18" s="626">
        <v>3.2</v>
      </c>
      <c r="AA18" s="626"/>
      <c r="AB18" s="626"/>
      <c r="AC18" s="626"/>
      <c r="AD18" s="627" t="s">
        <v>107</v>
      </c>
      <c r="AE18" s="627"/>
      <c r="AF18" s="627"/>
      <c r="AG18" s="627"/>
      <c r="AH18" s="627"/>
      <c r="AI18" s="627"/>
      <c r="AJ18" s="627"/>
      <c r="AK18" s="627"/>
      <c r="AL18" s="628" t="s">
        <v>107</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247</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250</v>
      </c>
      <c r="C20" s="621"/>
      <c r="D20" s="621"/>
      <c r="E20" s="621"/>
      <c r="F20" s="621"/>
      <c r="G20" s="621"/>
      <c r="H20" s="621"/>
      <c r="I20" s="621"/>
      <c r="J20" s="621"/>
      <c r="K20" s="621"/>
      <c r="L20" s="621"/>
      <c r="M20" s="621"/>
      <c r="N20" s="621"/>
      <c r="O20" s="621"/>
      <c r="P20" s="621"/>
      <c r="Q20" s="622"/>
      <c r="R20" s="623">
        <v>3425523</v>
      </c>
      <c r="S20" s="624"/>
      <c r="T20" s="624"/>
      <c r="U20" s="624"/>
      <c r="V20" s="624"/>
      <c r="W20" s="624"/>
      <c r="X20" s="624"/>
      <c r="Y20" s="625"/>
      <c r="Z20" s="626">
        <v>54.9</v>
      </c>
      <c r="AA20" s="626"/>
      <c r="AB20" s="626"/>
      <c r="AC20" s="626"/>
      <c r="AD20" s="627">
        <v>3225504</v>
      </c>
      <c r="AE20" s="627"/>
      <c r="AF20" s="627"/>
      <c r="AG20" s="627"/>
      <c r="AH20" s="627"/>
      <c r="AI20" s="627"/>
      <c r="AJ20" s="627"/>
      <c r="AK20" s="627"/>
      <c r="AL20" s="628">
        <v>99.6</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6033073</v>
      </c>
      <c r="CS20" s="624"/>
      <c r="CT20" s="624"/>
      <c r="CU20" s="624"/>
      <c r="CV20" s="624"/>
      <c r="CW20" s="624"/>
      <c r="CX20" s="624"/>
      <c r="CY20" s="625"/>
      <c r="CZ20" s="626">
        <v>100</v>
      </c>
      <c r="DA20" s="626"/>
      <c r="DB20" s="626"/>
      <c r="DC20" s="626"/>
      <c r="DD20" s="632">
        <v>570542</v>
      </c>
      <c r="DE20" s="624"/>
      <c r="DF20" s="624"/>
      <c r="DG20" s="624"/>
      <c r="DH20" s="624"/>
      <c r="DI20" s="624"/>
      <c r="DJ20" s="624"/>
      <c r="DK20" s="624"/>
      <c r="DL20" s="624"/>
      <c r="DM20" s="624"/>
      <c r="DN20" s="624"/>
      <c r="DO20" s="624"/>
      <c r="DP20" s="625"/>
      <c r="DQ20" s="632">
        <v>4251650</v>
      </c>
      <c r="DR20" s="624"/>
      <c r="DS20" s="624"/>
      <c r="DT20" s="624"/>
      <c r="DU20" s="624"/>
      <c r="DV20" s="624"/>
      <c r="DW20" s="624"/>
      <c r="DX20" s="624"/>
      <c r="DY20" s="624"/>
      <c r="DZ20" s="624"/>
      <c r="EA20" s="624"/>
      <c r="EB20" s="624"/>
      <c r="EC20" s="633"/>
    </row>
    <row r="21" spans="2:133" ht="11.25" customHeight="1" x14ac:dyDescent="0.15">
      <c r="B21" s="620" t="s">
        <v>253</v>
      </c>
      <c r="C21" s="621"/>
      <c r="D21" s="621"/>
      <c r="E21" s="621"/>
      <c r="F21" s="621"/>
      <c r="G21" s="621"/>
      <c r="H21" s="621"/>
      <c r="I21" s="621"/>
      <c r="J21" s="621"/>
      <c r="K21" s="621"/>
      <c r="L21" s="621"/>
      <c r="M21" s="621"/>
      <c r="N21" s="621"/>
      <c r="O21" s="621"/>
      <c r="P21" s="621"/>
      <c r="Q21" s="622"/>
      <c r="R21" s="623">
        <v>1996</v>
      </c>
      <c r="S21" s="624"/>
      <c r="T21" s="624"/>
      <c r="U21" s="624"/>
      <c r="V21" s="624"/>
      <c r="W21" s="624"/>
      <c r="X21" s="624"/>
      <c r="Y21" s="625"/>
      <c r="Z21" s="626">
        <v>0</v>
      </c>
      <c r="AA21" s="626"/>
      <c r="AB21" s="626"/>
      <c r="AC21" s="626"/>
      <c r="AD21" s="627">
        <v>1996</v>
      </c>
      <c r="AE21" s="627"/>
      <c r="AF21" s="627"/>
      <c r="AG21" s="627"/>
      <c r="AH21" s="627"/>
      <c r="AI21" s="627"/>
      <c r="AJ21" s="627"/>
      <c r="AK21" s="627"/>
      <c r="AL21" s="628">
        <v>0.1</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255</v>
      </c>
      <c r="C22" s="621"/>
      <c r="D22" s="621"/>
      <c r="E22" s="621"/>
      <c r="F22" s="621"/>
      <c r="G22" s="621"/>
      <c r="H22" s="621"/>
      <c r="I22" s="621"/>
      <c r="J22" s="621"/>
      <c r="K22" s="621"/>
      <c r="L22" s="621"/>
      <c r="M22" s="621"/>
      <c r="N22" s="621"/>
      <c r="O22" s="621"/>
      <c r="P22" s="621"/>
      <c r="Q22" s="622"/>
      <c r="R22" s="623">
        <v>82190</v>
      </c>
      <c r="S22" s="624"/>
      <c r="T22" s="624"/>
      <c r="U22" s="624"/>
      <c r="V22" s="624"/>
      <c r="W22" s="624"/>
      <c r="X22" s="624"/>
      <c r="Y22" s="625"/>
      <c r="Z22" s="626">
        <v>1.3</v>
      </c>
      <c r="AA22" s="626"/>
      <c r="AB22" s="626"/>
      <c r="AC22" s="626"/>
      <c r="AD22" s="627" t="s">
        <v>107</v>
      </c>
      <c r="AE22" s="627"/>
      <c r="AF22" s="627"/>
      <c r="AG22" s="627"/>
      <c r="AH22" s="627"/>
      <c r="AI22" s="627"/>
      <c r="AJ22" s="627"/>
      <c r="AK22" s="627"/>
      <c r="AL22" s="628" t="s">
        <v>107</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258</v>
      </c>
      <c r="C23" s="621"/>
      <c r="D23" s="621"/>
      <c r="E23" s="621"/>
      <c r="F23" s="621"/>
      <c r="G23" s="621"/>
      <c r="H23" s="621"/>
      <c r="I23" s="621"/>
      <c r="J23" s="621"/>
      <c r="K23" s="621"/>
      <c r="L23" s="621"/>
      <c r="M23" s="621"/>
      <c r="N23" s="621"/>
      <c r="O23" s="621"/>
      <c r="P23" s="621"/>
      <c r="Q23" s="622"/>
      <c r="R23" s="623">
        <v>188349</v>
      </c>
      <c r="S23" s="624"/>
      <c r="T23" s="624"/>
      <c r="U23" s="624"/>
      <c r="V23" s="624"/>
      <c r="W23" s="624"/>
      <c r="X23" s="624"/>
      <c r="Y23" s="625"/>
      <c r="Z23" s="626">
        <v>3</v>
      </c>
      <c r="AA23" s="626"/>
      <c r="AB23" s="626"/>
      <c r="AC23" s="626"/>
      <c r="AD23" s="627" t="s">
        <v>107</v>
      </c>
      <c r="AE23" s="627"/>
      <c r="AF23" s="627"/>
      <c r="AG23" s="627"/>
      <c r="AH23" s="627"/>
      <c r="AI23" s="627"/>
      <c r="AJ23" s="627"/>
      <c r="AK23" s="627"/>
      <c r="AL23" s="628" t="s">
        <v>107</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x14ac:dyDescent="0.15">
      <c r="B24" s="620" t="s">
        <v>265</v>
      </c>
      <c r="C24" s="621"/>
      <c r="D24" s="621"/>
      <c r="E24" s="621"/>
      <c r="F24" s="621"/>
      <c r="G24" s="621"/>
      <c r="H24" s="621"/>
      <c r="I24" s="621"/>
      <c r="J24" s="621"/>
      <c r="K24" s="621"/>
      <c r="L24" s="621"/>
      <c r="M24" s="621"/>
      <c r="N24" s="621"/>
      <c r="O24" s="621"/>
      <c r="P24" s="621"/>
      <c r="Q24" s="622"/>
      <c r="R24" s="623">
        <v>17130</v>
      </c>
      <c r="S24" s="624"/>
      <c r="T24" s="624"/>
      <c r="U24" s="624"/>
      <c r="V24" s="624"/>
      <c r="W24" s="624"/>
      <c r="X24" s="624"/>
      <c r="Y24" s="625"/>
      <c r="Z24" s="626">
        <v>0.3</v>
      </c>
      <c r="AA24" s="626"/>
      <c r="AB24" s="626"/>
      <c r="AC24" s="626"/>
      <c r="AD24" s="627" t="s">
        <v>107</v>
      </c>
      <c r="AE24" s="627"/>
      <c r="AF24" s="627"/>
      <c r="AG24" s="627"/>
      <c r="AH24" s="627"/>
      <c r="AI24" s="627"/>
      <c r="AJ24" s="627"/>
      <c r="AK24" s="627"/>
      <c r="AL24" s="628" t="s">
        <v>107</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2309486</v>
      </c>
      <c r="CS24" s="613"/>
      <c r="CT24" s="613"/>
      <c r="CU24" s="613"/>
      <c r="CV24" s="613"/>
      <c r="CW24" s="613"/>
      <c r="CX24" s="613"/>
      <c r="CY24" s="614"/>
      <c r="CZ24" s="654">
        <v>38.299999999999997</v>
      </c>
      <c r="DA24" s="655"/>
      <c r="DB24" s="655"/>
      <c r="DC24" s="656"/>
      <c r="DD24" s="653">
        <v>1669660</v>
      </c>
      <c r="DE24" s="613"/>
      <c r="DF24" s="613"/>
      <c r="DG24" s="613"/>
      <c r="DH24" s="613"/>
      <c r="DI24" s="613"/>
      <c r="DJ24" s="613"/>
      <c r="DK24" s="614"/>
      <c r="DL24" s="653">
        <v>1620056</v>
      </c>
      <c r="DM24" s="613"/>
      <c r="DN24" s="613"/>
      <c r="DO24" s="613"/>
      <c r="DP24" s="613"/>
      <c r="DQ24" s="613"/>
      <c r="DR24" s="613"/>
      <c r="DS24" s="613"/>
      <c r="DT24" s="613"/>
      <c r="DU24" s="613"/>
      <c r="DV24" s="614"/>
      <c r="DW24" s="617">
        <v>46.8</v>
      </c>
      <c r="DX24" s="618"/>
      <c r="DY24" s="618"/>
      <c r="DZ24" s="618"/>
      <c r="EA24" s="618"/>
      <c r="EB24" s="618"/>
      <c r="EC24" s="619"/>
    </row>
    <row r="25" spans="2:133" ht="11.25" customHeight="1" x14ac:dyDescent="0.15">
      <c r="B25" s="620" t="s">
        <v>268</v>
      </c>
      <c r="C25" s="621"/>
      <c r="D25" s="621"/>
      <c r="E25" s="621"/>
      <c r="F25" s="621"/>
      <c r="G25" s="621"/>
      <c r="H25" s="621"/>
      <c r="I25" s="621"/>
      <c r="J25" s="621"/>
      <c r="K25" s="621"/>
      <c r="L25" s="621"/>
      <c r="M25" s="621"/>
      <c r="N25" s="621"/>
      <c r="O25" s="621"/>
      <c r="P25" s="621"/>
      <c r="Q25" s="622"/>
      <c r="R25" s="623">
        <v>537443</v>
      </c>
      <c r="S25" s="624"/>
      <c r="T25" s="624"/>
      <c r="U25" s="624"/>
      <c r="V25" s="624"/>
      <c r="W25" s="624"/>
      <c r="X25" s="624"/>
      <c r="Y25" s="625"/>
      <c r="Z25" s="626">
        <v>8.6</v>
      </c>
      <c r="AA25" s="626"/>
      <c r="AB25" s="626"/>
      <c r="AC25" s="626"/>
      <c r="AD25" s="627" t="s">
        <v>107</v>
      </c>
      <c r="AE25" s="627"/>
      <c r="AF25" s="627"/>
      <c r="AG25" s="627"/>
      <c r="AH25" s="627"/>
      <c r="AI25" s="627"/>
      <c r="AJ25" s="627"/>
      <c r="AK25" s="627"/>
      <c r="AL25" s="628" t="s">
        <v>107</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1017160</v>
      </c>
      <c r="CS25" s="649"/>
      <c r="CT25" s="649"/>
      <c r="CU25" s="649"/>
      <c r="CV25" s="649"/>
      <c r="CW25" s="649"/>
      <c r="CX25" s="649"/>
      <c r="CY25" s="650"/>
      <c r="CZ25" s="657">
        <v>16.899999999999999</v>
      </c>
      <c r="DA25" s="658"/>
      <c r="DB25" s="658"/>
      <c r="DC25" s="659"/>
      <c r="DD25" s="632">
        <v>926130</v>
      </c>
      <c r="DE25" s="649"/>
      <c r="DF25" s="649"/>
      <c r="DG25" s="649"/>
      <c r="DH25" s="649"/>
      <c r="DI25" s="649"/>
      <c r="DJ25" s="649"/>
      <c r="DK25" s="650"/>
      <c r="DL25" s="632">
        <v>888617</v>
      </c>
      <c r="DM25" s="649"/>
      <c r="DN25" s="649"/>
      <c r="DO25" s="649"/>
      <c r="DP25" s="649"/>
      <c r="DQ25" s="649"/>
      <c r="DR25" s="649"/>
      <c r="DS25" s="649"/>
      <c r="DT25" s="649"/>
      <c r="DU25" s="649"/>
      <c r="DV25" s="650"/>
      <c r="DW25" s="628">
        <v>25.7</v>
      </c>
      <c r="DX25" s="651"/>
      <c r="DY25" s="651"/>
      <c r="DZ25" s="651"/>
      <c r="EA25" s="651"/>
      <c r="EB25" s="651"/>
      <c r="EC25" s="652"/>
    </row>
    <row r="26" spans="2:133" ht="11.25" customHeight="1" x14ac:dyDescent="0.15">
      <c r="B26" s="660" t="s">
        <v>271</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636777</v>
      </c>
      <c r="CS26" s="624"/>
      <c r="CT26" s="624"/>
      <c r="CU26" s="624"/>
      <c r="CV26" s="624"/>
      <c r="CW26" s="624"/>
      <c r="CX26" s="624"/>
      <c r="CY26" s="625"/>
      <c r="CZ26" s="657">
        <v>10.6</v>
      </c>
      <c r="DA26" s="658"/>
      <c r="DB26" s="658"/>
      <c r="DC26" s="659"/>
      <c r="DD26" s="632">
        <v>553775</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1"/>
      <c r="DY26" s="651"/>
      <c r="DZ26" s="651"/>
      <c r="EA26" s="651"/>
      <c r="EB26" s="651"/>
      <c r="EC26" s="652"/>
    </row>
    <row r="27" spans="2:133" ht="11.25" customHeight="1" x14ac:dyDescent="0.15">
      <c r="B27" s="620" t="s">
        <v>274</v>
      </c>
      <c r="C27" s="621"/>
      <c r="D27" s="621"/>
      <c r="E27" s="621"/>
      <c r="F27" s="621"/>
      <c r="G27" s="621"/>
      <c r="H27" s="621"/>
      <c r="I27" s="621"/>
      <c r="J27" s="621"/>
      <c r="K27" s="621"/>
      <c r="L27" s="621"/>
      <c r="M27" s="621"/>
      <c r="N27" s="621"/>
      <c r="O27" s="621"/>
      <c r="P27" s="621"/>
      <c r="Q27" s="622"/>
      <c r="R27" s="623">
        <v>381776</v>
      </c>
      <c r="S27" s="624"/>
      <c r="T27" s="624"/>
      <c r="U27" s="624"/>
      <c r="V27" s="624"/>
      <c r="W27" s="624"/>
      <c r="X27" s="624"/>
      <c r="Y27" s="625"/>
      <c r="Z27" s="626">
        <v>6.1</v>
      </c>
      <c r="AA27" s="626"/>
      <c r="AB27" s="626"/>
      <c r="AC27" s="626"/>
      <c r="AD27" s="627" t="s">
        <v>107</v>
      </c>
      <c r="AE27" s="627"/>
      <c r="AF27" s="627"/>
      <c r="AG27" s="627"/>
      <c r="AH27" s="627"/>
      <c r="AI27" s="627"/>
      <c r="AJ27" s="627"/>
      <c r="AK27" s="627"/>
      <c r="AL27" s="628" t="s">
        <v>107</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1465313</v>
      </c>
      <c r="BH27" s="624"/>
      <c r="BI27" s="624"/>
      <c r="BJ27" s="624"/>
      <c r="BK27" s="624"/>
      <c r="BL27" s="624"/>
      <c r="BM27" s="624"/>
      <c r="BN27" s="625"/>
      <c r="BO27" s="626">
        <v>100</v>
      </c>
      <c r="BP27" s="626"/>
      <c r="BQ27" s="626"/>
      <c r="BR27" s="626"/>
      <c r="BS27" s="632">
        <v>14909</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727920</v>
      </c>
      <c r="CS27" s="649"/>
      <c r="CT27" s="649"/>
      <c r="CU27" s="649"/>
      <c r="CV27" s="649"/>
      <c r="CW27" s="649"/>
      <c r="CX27" s="649"/>
      <c r="CY27" s="650"/>
      <c r="CZ27" s="657">
        <v>12.1</v>
      </c>
      <c r="DA27" s="658"/>
      <c r="DB27" s="658"/>
      <c r="DC27" s="659"/>
      <c r="DD27" s="632">
        <v>202142</v>
      </c>
      <c r="DE27" s="649"/>
      <c r="DF27" s="649"/>
      <c r="DG27" s="649"/>
      <c r="DH27" s="649"/>
      <c r="DI27" s="649"/>
      <c r="DJ27" s="649"/>
      <c r="DK27" s="650"/>
      <c r="DL27" s="632">
        <v>190051</v>
      </c>
      <c r="DM27" s="649"/>
      <c r="DN27" s="649"/>
      <c r="DO27" s="649"/>
      <c r="DP27" s="649"/>
      <c r="DQ27" s="649"/>
      <c r="DR27" s="649"/>
      <c r="DS27" s="649"/>
      <c r="DT27" s="649"/>
      <c r="DU27" s="649"/>
      <c r="DV27" s="650"/>
      <c r="DW27" s="628">
        <v>5.5</v>
      </c>
      <c r="DX27" s="651"/>
      <c r="DY27" s="651"/>
      <c r="DZ27" s="651"/>
      <c r="EA27" s="651"/>
      <c r="EB27" s="651"/>
      <c r="EC27" s="652"/>
    </row>
    <row r="28" spans="2:133" ht="11.25" customHeight="1" x14ac:dyDescent="0.15">
      <c r="B28" s="620" t="s">
        <v>277</v>
      </c>
      <c r="C28" s="621"/>
      <c r="D28" s="621"/>
      <c r="E28" s="621"/>
      <c r="F28" s="621"/>
      <c r="G28" s="621"/>
      <c r="H28" s="621"/>
      <c r="I28" s="621"/>
      <c r="J28" s="621"/>
      <c r="K28" s="621"/>
      <c r="L28" s="621"/>
      <c r="M28" s="621"/>
      <c r="N28" s="621"/>
      <c r="O28" s="621"/>
      <c r="P28" s="621"/>
      <c r="Q28" s="622"/>
      <c r="R28" s="623">
        <v>12537</v>
      </c>
      <c r="S28" s="624"/>
      <c r="T28" s="624"/>
      <c r="U28" s="624"/>
      <c r="V28" s="624"/>
      <c r="W28" s="624"/>
      <c r="X28" s="624"/>
      <c r="Y28" s="625"/>
      <c r="Z28" s="626">
        <v>0.2</v>
      </c>
      <c r="AA28" s="626"/>
      <c r="AB28" s="626"/>
      <c r="AC28" s="626"/>
      <c r="AD28" s="627">
        <v>10492</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564406</v>
      </c>
      <c r="CS28" s="624"/>
      <c r="CT28" s="624"/>
      <c r="CU28" s="624"/>
      <c r="CV28" s="624"/>
      <c r="CW28" s="624"/>
      <c r="CX28" s="624"/>
      <c r="CY28" s="625"/>
      <c r="CZ28" s="657">
        <v>9.4</v>
      </c>
      <c r="DA28" s="658"/>
      <c r="DB28" s="658"/>
      <c r="DC28" s="659"/>
      <c r="DD28" s="632">
        <v>541388</v>
      </c>
      <c r="DE28" s="624"/>
      <c r="DF28" s="624"/>
      <c r="DG28" s="624"/>
      <c r="DH28" s="624"/>
      <c r="DI28" s="624"/>
      <c r="DJ28" s="624"/>
      <c r="DK28" s="625"/>
      <c r="DL28" s="632">
        <v>541388</v>
      </c>
      <c r="DM28" s="624"/>
      <c r="DN28" s="624"/>
      <c r="DO28" s="624"/>
      <c r="DP28" s="624"/>
      <c r="DQ28" s="624"/>
      <c r="DR28" s="624"/>
      <c r="DS28" s="624"/>
      <c r="DT28" s="624"/>
      <c r="DU28" s="624"/>
      <c r="DV28" s="625"/>
      <c r="DW28" s="628">
        <v>15.6</v>
      </c>
      <c r="DX28" s="651"/>
      <c r="DY28" s="651"/>
      <c r="DZ28" s="651"/>
      <c r="EA28" s="651"/>
      <c r="EB28" s="651"/>
      <c r="EC28" s="652"/>
    </row>
    <row r="29" spans="2:133" ht="11.25" customHeight="1" x14ac:dyDescent="0.15">
      <c r="B29" s="620" t="s">
        <v>279</v>
      </c>
      <c r="C29" s="621"/>
      <c r="D29" s="621"/>
      <c r="E29" s="621"/>
      <c r="F29" s="621"/>
      <c r="G29" s="621"/>
      <c r="H29" s="621"/>
      <c r="I29" s="621"/>
      <c r="J29" s="621"/>
      <c r="K29" s="621"/>
      <c r="L29" s="621"/>
      <c r="M29" s="621"/>
      <c r="N29" s="621"/>
      <c r="O29" s="621"/>
      <c r="P29" s="621"/>
      <c r="Q29" s="622"/>
      <c r="R29" s="623">
        <v>4291</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564406</v>
      </c>
      <c r="CS29" s="649"/>
      <c r="CT29" s="649"/>
      <c r="CU29" s="649"/>
      <c r="CV29" s="649"/>
      <c r="CW29" s="649"/>
      <c r="CX29" s="649"/>
      <c r="CY29" s="650"/>
      <c r="CZ29" s="657">
        <v>9.4</v>
      </c>
      <c r="DA29" s="658"/>
      <c r="DB29" s="658"/>
      <c r="DC29" s="659"/>
      <c r="DD29" s="632">
        <v>541388</v>
      </c>
      <c r="DE29" s="649"/>
      <c r="DF29" s="649"/>
      <c r="DG29" s="649"/>
      <c r="DH29" s="649"/>
      <c r="DI29" s="649"/>
      <c r="DJ29" s="649"/>
      <c r="DK29" s="650"/>
      <c r="DL29" s="632">
        <v>541388</v>
      </c>
      <c r="DM29" s="649"/>
      <c r="DN29" s="649"/>
      <c r="DO29" s="649"/>
      <c r="DP29" s="649"/>
      <c r="DQ29" s="649"/>
      <c r="DR29" s="649"/>
      <c r="DS29" s="649"/>
      <c r="DT29" s="649"/>
      <c r="DU29" s="649"/>
      <c r="DV29" s="650"/>
      <c r="DW29" s="628">
        <v>15.6</v>
      </c>
      <c r="DX29" s="651"/>
      <c r="DY29" s="651"/>
      <c r="DZ29" s="651"/>
      <c r="EA29" s="651"/>
      <c r="EB29" s="651"/>
      <c r="EC29" s="652"/>
    </row>
    <row r="30" spans="2:133" ht="11.25" customHeight="1" x14ac:dyDescent="0.15">
      <c r="B30" s="620" t="s">
        <v>284</v>
      </c>
      <c r="C30" s="621"/>
      <c r="D30" s="621"/>
      <c r="E30" s="621"/>
      <c r="F30" s="621"/>
      <c r="G30" s="621"/>
      <c r="H30" s="621"/>
      <c r="I30" s="621"/>
      <c r="J30" s="621"/>
      <c r="K30" s="621"/>
      <c r="L30" s="621"/>
      <c r="M30" s="621"/>
      <c r="N30" s="621"/>
      <c r="O30" s="621"/>
      <c r="P30" s="621"/>
      <c r="Q30" s="622"/>
      <c r="R30" s="623">
        <v>773510</v>
      </c>
      <c r="S30" s="624"/>
      <c r="T30" s="624"/>
      <c r="U30" s="624"/>
      <c r="V30" s="624"/>
      <c r="W30" s="624"/>
      <c r="X30" s="624"/>
      <c r="Y30" s="625"/>
      <c r="Z30" s="626">
        <v>12.4</v>
      </c>
      <c r="AA30" s="626"/>
      <c r="AB30" s="626"/>
      <c r="AC30" s="626"/>
      <c r="AD30" s="627" t="s">
        <v>107</v>
      </c>
      <c r="AE30" s="627"/>
      <c r="AF30" s="627"/>
      <c r="AG30" s="627"/>
      <c r="AH30" s="627"/>
      <c r="AI30" s="627"/>
      <c r="AJ30" s="627"/>
      <c r="AK30" s="627"/>
      <c r="AL30" s="628" t="s">
        <v>107</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97.9</v>
      </c>
      <c r="BH30" s="682"/>
      <c r="BI30" s="682"/>
      <c r="BJ30" s="682"/>
      <c r="BK30" s="682"/>
      <c r="BL30" s="682"/>
      <c r="BM30" s="618">
        <v>87.3</v>
      </c>
      <c r="BN30" s="682"/>
      <c r="BO30" s="682"/>
      <c r="BP30" s="682"/>
      <c r="BQ30" s="683"/>
      <c r="BR30" s="681">
        <v>97.9</v>
      </c>
      <c r="BS30" s="682"/>
      <c r="BT30" s="682"/>
      <c r="BU30" s="682"/>
      <c r="BV30" s="682"/>
      <c r="BW30" s="682"/>
      <c r="BX30" s="618">
        <v>87.6</v>
      </c>
      <c r="BY30" s="682"/>
      <c r="BZ30" s="682"/>
      <c r="CA30" s="682"/>
      <c r="CB30" s="683"/>
      <c r="CD30" s="686"/>
      <c r="CE30" s="687"/>
      <c r="CF30" s="637" t="s">
        <v>287</v>
      </c>
      <c r="CG30" s="638"/>
      <c r="CH30" s="638"/>
      <c r="CI30" s="638"/>
      <c r="CJ30" s="638"/>
      <c r="CK30" s="638"/>
      <c r="CL30" s="638"/>
      <c r="CM30" s="638"/>
      <c r="CN30" s="638"/>
      <c r="CO30" s="638"/>
      <c r="CP30" s="638"/>
      <c r="CQ30" s="639"/>
      <c r="CR30" s="623">
        <v>517110</v>
      </c>
      <c r="CS30" s="624"/>
      <c r="CT30" s="624"/>
      <c r="CU30" s="624"/>
      <c r="CV30" s="624"/>
      <c r="CW30" s="624"/>
      <c r="CX30" s="624"/>
      <c r="CY30" s="625"/>
      <c r="CZ30" s="657">
        <v>8.6</v>
      </c>
      <c r="DA30" s="658"/>
      <c r="DB30" s="658"/>
      <c r="DC30" s="659"/>
      <c r="DD30" s="632">
        <v>494092</v>
      </c>
      <c r="DE30" s="624"/>
      <c r="DF30" s="624"/>
      <c r="DG30" s="624"/>
      <c r="DH30" s="624"/>
      <c r="DI30" s="624"/>
      <c r="DJ30" s="624"/>
      <c r="DK30" s="625"/>
      <c r="DL30" s="632">
        <v>494092</v>
      </c>
      <c r="DM30" s="624"/>
      <c r="DN30" s="624"/>
      <c r="DO30" s="624"/>
      <c r="DP30" s="624"/>
      <c r="DQ30" s="624"/>
      <c r="DR30" s="624"/>
      <c r="DS30" s="624"/>
      <c r="DT30" s="624"/>
      <c r="DU30" s="624"/>
      <c r="DV30" s="625"/>
      <c r="DW30" s="628">
        <v>14.3</v>
      </c>
      <c r="DX30" s="651"/>
      <c r="DY30" s="651"/>
      <c r="DZ30" s="651"/>
      <c r="EA30" s="651"/>
      <c r="EB30" s="651"/>
      <c r="EC30" s="652"/>
    </row>
    <row r="31" spans="2:133" ht="11.25" customHeight="1" x14ac:dyDescent="0.15">
      <c r="B31" s="620" t="s">
        <v>288</v>
      </c>
      <c r="C31" s="621"/>
      <c r="D31" s="621"/>
      <c r="E31" s="621"/>
      <c r="F31" s="621"/>
      <c r="G31" s="621"/>
      <c r="H31" s="621"/>
      <c r="I31" s="621"/>
      <c r="J31" s="621"/>
      <c r="K31" s="621"/>
      <c r="L31" s="621"/>
      <c r="M31" s="621"/>
      <c r="N31" s="621"/>
      <c r="O31" s="621"/>
      <c r="P31" s="621"/>
      <c r="Q31" s="622"/>
      <c r="R31" s="623">
        <v>400015</v>
      </c>
      <c r="S31" s="624"/>
      <c r="T31" s="624"/>
      <c r="U31" s="624"/>
      <c r="V31" s="624"/>
      <c r="W31" s="624"/>
      <c r="X31" s="624"/>
      <c r="Y31" s="625"/>
      <c r="Z31" s="626">
        <v>6.4</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98.3</v>
      </c>
      <c r="BH31" s="649"/>
      <c r="BI31" s="649"/>
      <c r="BJ31" s="649"/>
      <c r="BK31" s="649"/>
      <c r="BL31" s="649"/>
      <c r="BM31" s="629">
        <v>92.2</v>
      </c>
      <c r="BN31" s="679"/>
      <c r="BO31" s="679"/>
      <c r="BP31" s="679"/>
      <c r="BQ31" s="680"/>
      <c r="BR31" s="678">
        <v>98.9</v>
      </c>
      <c r="BS31" s="649"/>
      <c r="BT31" s="649"/>
      <c r="BU31" s="649"/>
      <c r="BV31" s="649"/>
      <c r="BW31" s="649"/>
      <c r="BX31" s="629">
        <v>94</v>
      </c>
      <c r="BY31" s="679"/>
      <c r="BZ31" s="679"/>
      <c r="CA31" s="679"/>
      <c r="CB31" s="680"/>
      <c r="CD31" s="686"/>
      <c r="CE31" s="687"/>
      <c r="CF31" s="637" t="s">
        <v>291</v>
      </c>
      <c r="CG31" s="638"/>
      <c r="CH31" s="638"/>
      <c r="CI31" s="638"/>
      <c r="CJ31" s="638"/>
      <c r="CK31" s="638"/>
      <c r="CL31" s="638"/>
      <c r="CM31" s="638"/>
      <c r="CN31" s="638"/>
      <c r="CO31" s="638"/>
      <c r="CP31" s="638"/>
      <c r="CQ31" s="639"/>
      <c r="CR31" s="623">
        <v>47296</v>
      </c>
      <c r="CS31" s="649"/>
      <c r="CT31" s="649"/>
      <c r="CU31" s="649"/>
      <c r="CV31" s="649"/>
      <c r="CW31" s="649"/>
      <c r="CX31" s="649"/>
      <c r="CY31" s="650"/>
      <c r="CZ31" s="657">
        <v>0.8</v>
      </c>
      <c r="DA31" s="658"/>
      <c r="DB31" s="658"/>
      <c r="DC31" s="659"/>
      <c r="DD31" s="632">
        <v>47296</v>
      </c>
      <c r="DE31" s="649"/>
      <c r="DF31" s="649"/>
      <c r="DG31" s="649"/>
      <c r="DH31" s="649"/>
      <c r="DI31" s="649"/>
      <c r="DJ31" s="649"/>
      <c r="DK31" s="650"/>
      <c r="DL31" s="632">
        <v>47296</v>
      </c>
      <c r="DM31" s="649"/>
      <c r="DN31" s="649"/>
      <c r="DO31" s="649"/>
      <c r="DP31" s="649"/>
      <c r="DQ31" s="649"/>
      <c r="DR31" s="649"/>
      <c r="DS31" s="649"/>
      <c r="DT31" s="649"/>
      <c r="DU31" s="649"/>
      <c r="DV31" s="650"/>
      <c r="DW31" s="628">
        <v>1.4</v>
      </c>
      <c r="DX31" s="651"/>
      <c r="DY31" s="651"/>
      <c r="DZ31" s="651"/>
      <c r="EA31" s="651"/>
      <c r="EB31" s="651"/>
      <c r="EC31" s="652"/>
    </row>
    <row r="32" spans="2:133" ht="11.25" customHeight="1" x14ac:dyDescent="0.15">
      <c r="B32" s="620" t="s">
        <v>292</v>
      </c>
      <c r="C32" s="621"/>
      <c r="D32" s="621"/>
      <c r="E32" s="621"/>
      <c r="F32" s="621"/>
      <c r="G32" s="621"/>
      <c r="H32" s="621"/>
      <c r="I32" s="621"/>
      <c r="J32" s="621"/>
      <c r="K32" s="621"/>
      <c r="L32" s="621"/>
      <c r="M32" s="621"/>
      <c r="N32" s="621"/>
      <c r="O32" s="621"/>
      <c r="P32" s="621"/>
      <c r="Q32" s="622"/>
      <c r="R32" s="623">
        <v>91748</v>
      </c>
      <c r="S32" s="624"/>
      <c r="T32" s="624"/>
      <c r="U32" s="624"/>
      <c r="V32" s="624"/>
      <c r="W32" s="624"/>
      <c r="X32" s="624"/>
      <c r="Y32" s="625"/>
      <c r="Z32" s="626">
        <v>1.5</v>
      </c>
      <c r="AA32" s="626"/>
      <c r="AB32" s="626"/>
      <c r="AC32" s="626"/>
      <c r="AD32" s="627">
        <v>95</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97.3</v>
      </c>
      <c r="BH32" s="691"/>
      <c r="BI32" s="691"/>
      <c r="BJ32" s="691"/>
      <c r="BK32" s="691"/>
      <c r="BL32" s="691"/>
      <c r="BM32" s="692">
        <v>82.5</v>
      </c>
      <c r="BN32" s="691"/>
      <c r="BO32" s="691"/>
      <c r="BP32" s="691"/>
      <c r="BQ32" s="693"/>
      <c r="BR32" s="690">
        <v>96.4</v>
      </c>
      <c r="BS32" s="691"/>
      <c r="BT32" s="691"/>
      <c r="BU32" s="691"/>
      <c r="BV32" s="691"/>
      <c r="BW32" s="691"/>
      <c r="BX32" s="692">
        <v>79.5</v>
      </c>
      <c r="BY32" s="691"/>
      <c r="BZ32" s="691"/>
      <c r="CA32" s="691"/>
      <c r="CB32" s="693"/>
      <c r="CD32" s="688"/>
      <c r="CE32" s="689"/>
      <c r="CF32" s="637" t="s">
        <v>294</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1"/>
      <c r="DY32" s="651"/>
      <c r="DZ32" s="651"/>
      <c r="EA32" s="651"/>
      <c r="EB32" s="651"/>
      <c r="EC32" s="652"/>
    </row>
    <row r="33" spans="2:133" ht="11.25" customHeight="1" x14ac:dyDescent="0.15">
      <c r="B33" s="620" t="s">
        <v>295</v>
      </c>
      <c r="C33" s="621"/>
      <c r="D33" s="621"/>
      <c r="E33" s="621"/>
      <c r="F33" s="621"/>
      <c r="G33" s="621"/>
      <c r="H33" s="621"/>
      <c r="I33" s="621"/>
      <c r="J33" s="621"/>
      <c r="K33" s="621"/>
      <c r="L33" s="621"/>
      <c r="M33" s="621"/>
      <c r="N33" s="621"/>
      <c r="O33" s="621"/>
      <c r="P33" s="621"/>
      <c r="Q33" s="622"/>
      <c r="R33" s="623">
        <v>317551</v>
      </c>
      <c r="S33" s="624"/>
      <c r="T33" s="624"/>
      <c r="U33" s="624"/>
      <c r="V33" s="624"/>
      <c r="W33" s="624"/>
      <c r="X33" s="624"/>
      <c r="Y33" s="625"/>
      <c r="Z33" s="626">
        <v>5.0999999999999996</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3153045</v>
      </c>
      <c r="CS33" s="649"/>
      <c r="CT33" s="649"/>
      <c r="CU33" s="649"/>
      <c r="CV33" s="649"/>
      <c r="CW33" s="649"/>
      <c r="CX33" s="649"/>
      <c r="CY33" s="650"/>
      <c r="CZ33" s="657">
        <v>52.3</v>
      </c>
      <c r="DA33" s="658"/>
      <c r="DB33" s="658"/>
      <c r="DC33" s="659"/>
      <c r="DD33" s="632">
        <v>2311209</v>
      </c>
      <c r="DE33" s="649"/>
      <c r="DF33" s="649"/>
      <c r="DG33" s="649"/>
      <c r="DH33" s="649"/>
      <c r="DI33" s="649"/>
      <c r="DJ33" s="649"/>
      <c r="DK33" s="650"/>
      <c r="DL33" s="632">
        <v>1635077</v>
      </c>
      <c r="DM33" s="649"/>
      <c r="DN33" s="649"/>
      <c r="DO33" s="649"/>
      <c r="DP33" s="649"/>
      <c r="DQ33" s="649"/>
      <c r="DR33" s="649"/>
      <c r="DS33" s="649"/>
      <c r="DT33" s="649"/>
      <c r="DU33" s="649"/>
      <c r="DV33" s="650"/>
      <c r="DW33" s="628">
        <v>47.2</v>
      </c>
      <c r="DX33" s="651"/>
      <c r="DY33" s="651"/>
      <c r="DZ33" s="651"/>
      <c r="EA33" s="651"/>
      <c r="EB33" s="651"/>
      <c r="EC33" s="652"/>
    </row>
    <row r="34" spans="2:133" ht="11.25" customHeight="1" x14ac:dyDescent="0.15">
      <c r="B34" s="620" t="s">
        <v>297</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915900</v>
      </c>
      <c r="CS34" s="624"/>
      <c r="CT34" s="624"/>
      <c r="CU34" s="624"/>
      <c r="CV34" s="624"/>
      <c r="CW34" s="624"/>
      <c r="CX34" s="624"/>
      <c r="CY34" s="625"/>
      <c r="CZ34" s="657">
        <v>15.2</v>
      </c>
      <c r="DA34" s="658"/>
      <c r="DB34" s="658"/>
      <c r="DC34" s="659"/>
      <c r="DD34" s="632">
        <v>630888</v>
      </c>
      <c r="DE34" s="624"/>
      <c r="DF34" s="624"/>
      <c r="DG34" s="624"/>
      <c r="DH34" s="624"/>
      <c r="DI34" s="624"/>
      <c r="DJ34" s="624"/>
      <c r="DK34" s="625"/>
      <c r="DL34" s="632">
        <v>518624</v>
      </c>
      <c r="DM34" s="624"/>
      <c r="DN34" s="624"/>
      <c r="DO34" s="624"/>
      <c r="DP34" s="624"/>
      <c r="DQ34" s="624"/>
      <c r="DR34" s="624"/>
      <c r="DS34" s="624"/>
      <c r="DT34" s="624"/>
      <c r="DU34" s="624"/>
      <c r="DV34" s="625"/>
      <c r="DW34" s="628">
        <v>15</v>
      </c>
      <c r="DX34" s="651"/>
      <c r="DY34" s="651"/>
      <c r="DZ34" s="651"/>
      <c r="EA34" s="651"/>
      <c r="EB34" s="651"/>
      <c r="EC34" s="652"/>
    </row>
    <row r="35" spans="2:133" ht="11.25" customHeight="1" x14ac:dyDescent="0.15">
      <c r="B35" s="620" t="s">
        <v>301</v>
      </c>
      <c r="C35" s="621"/>
      <c r="D35" s="621"/>
      <c r="E35" s="621"/>
      <c r="F35" s="621"/>
      <c r="G35" s="621"/>
      <c r="H35" s="621"/>
      <c r="I35" s="621"/>
      <c r="J35" s="621"/>
      <c r="K35" s="621"/>
      <c r="L35" s="621"/>
      <c r="M35" s="621"/>
      <c r="N35" s="621"/>
      <c r="O35" s="621"/>
      <c r="P35" s="621"/>
      <c r="Q35" s="622"/>
      <c r="R35" s="623">
        <v>223551</v>
      </c>
      <c r="S35" s="624"/>
      <c r="T35" s="624"/>
      <c r="U35" s="624"/>
      <c r="V35" s="624"/>
      <c r="W35" s="624"/>
      <c r="X35" s="624"/>
      <c r="Y35" s="625"/>
      <c r="Z35" s="626">
        <v>3.6</v>
      </c>
      <c r="AA35" s="626"/>
      <c r="AB35" s="626"/>
      <c r="AC35" s="626"/>
      <c r="AD35" s="627" t="s">
        <v>107</v>
      </c>
      <c r="AE35" s="627"/>
      <c r="AF35" s="627"/>
      <c r="AG35" s="627"/>
      <c r="AH35" s="627"/>
      <c r="AI35" s="627"/>
      <c r="AJ35" s="627"/>
      <c r="AK35" s="627"/>
      <c r="AL35" s="628" t="s">
        <v>107</v>
      </c>
      <c r="AM35" s="629"/>
      <c r="AN35" s="629"/>
      <c r="AO35" s="630"/>
      <c r="AP35" s="186"/>
      <c r="AQ35" s="634" t="s">
        <v>302</v>
      </c>
      <c r="AR35" s="635"/>
      <c r="AS35" s="635"/>
      <c r="AT35" s="635"/>
      <c r="AU35" s="635"/>
      <c r="AV35" s="635"/>
      <c r="AW35" s="635"/>
      <c r="AX35" s="635"/>
      <c r="AY35" s="636"/>
      <c r="AZ35" s="612">
        <v>718851</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-21507</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19508</v>
      </c>
      <c r="CS35" s="649"/>
      <c r="CT35" s="649"/>
      <c r="CU35" s="649"/>
      <c r="CV35" s="649"/>
      <c r="CW35" s="649"/>
      <c r="CX35" s="649"/>
      <c r="CY35" s="650"/>
      <c r="CZ35" s="657">
        <v>0.3</v>
      </c>
      <c r="DA35" s="658"/>
      <c r="DB35" s="658"/>
      <c r="DC35" s="659"/>
      <c r="DD35" s="632">
        <v>10952</v>
      </c>
      <c r="DE35" s="649"/>
      <c r="DF35" s="649"/>
      <c r="DG35" s="649"/>
      <c r="DH35" s="649"/>
      <c r="DI35" s="649"/>
      <c r="DJ35" s="649"/>
      <c r="DK35" s="650"/>
      <c r="DL35" s="632">
        <v>10952</v>
      </c>
      <c r="DM35" s="649"/>
      <c r="DN35" s="649"/>
      <c r="DO35" s="649"/>
      <c r="DP35" s="649"/>
      <c r="DQ35" s="649"/>
      <c r="DR35" s="649"/>
      <c r="DS35" s="649"/>
      <c r="DT35" s="649"/>
      <c r="DU35" s="649"/>
      <c r="DV35" s="650"/>
      <c r="DW35" s="628">
        <v>0.3</v>
      </c>
      <c r="DX35" s="651"/>
      <c r="DY35" s="651"/>
      <c r="DZ35" s="651"/>
      <c r="EA35" s="651"/>
      <c r="EB35" s="651"/>
      <c r="EC35" s="652"/>
    </row>
    <row r="36" spans="2:133" ht="11.25" customHeight="1" x14ac:dyDescent="0.15">
      <c r="B36" s="666" t="s">
        <v>305</v>
      </c>
      <c r="C36" s="667"/>
      <c r="D36" s="667"/>
      <c r="E36" s="667"/>
      <c r="F36" s="667"/>
      <c r="G36" s="667"/>
      <c r="H36" s="667"/>
      <c r="I36" s="667"/>
      <c r="J36" s="667"/>
      <c r="K36" s="667"/>
      <c r="L36" s="667"/>
      <c r="M36" s="667"/>
      <c r="N36" s="667"/>
      <c r="O36" s="667"/>
      <c r="P36" s="667"/>
      <c r="Q36" s="668"/>
      <c r="R36" s="695">
        <v>6234059</v>
      </c>
      <c r="S36" s="696"/>
      <c r="T36" s="696"/>
      <c r="U36" s="696"/>
      <c r="V36" s="696"/>
      <c r="W36" s="696"/>
      <c r="X36" s="696"/>
      <c r="Y36" s="697"/>
      <c r="Z36" s="698">
        <v>100</v>
      </c>
      <c r="AA36" s="698"/>
      <c r="AB36" s="698"/>
      <c r="AC36" s="698"/>
      <c r="AD36" s="699">
        <v>3238087</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134213</v>
      </c>
      <c r="BA36" s="624"/>
      <c r="BB36" s="624"/>
      <c r="BC36" s="624"/>
      <c r="BD36" s="649"/>
      <c r="BE36" s="649"/>
      <c r="BF36" s="680"/>
      <c r="BG36" s="637" t="s">
        <v>307</v>
      </c>
      <c r="BH36" s="638"/>
      <c r="BI36" s="638"/>
      <c r="BJ36" s="638"/>
      <c r="BK36" s="638"/>
      <c r="BL36" s="638"/>
      <c r="BM36" s="638"/>
      <c r="BN36" s="638"/>
      <c r="BO36" s="638"/>
      <c r="BP36" s="638"/>
      <c r="BQ36" s="638"/>
      <c r="BR36" s="638"/>
      <c r="BS36" s="638"/>
      <c r="BT36" s="638"/>
      <c r="BU36" s="639"/>
      <c r="BV36" s="623">
        <v>-57444</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646854</v>
      </c>
      <c r="CS36" s="624"/>
      <c r="CT36" s="624"/>
      <c r="CU36" s="624"/>
      <c r="CV36" s="624"/>
      <c r="CW36" s="624"/>
      <c r="CX36" s="624"/>
      <c r="CY36" s="625"/>
      <c r="CZ36" s="657">
        <v>10.7</v>
      </c>
      <c r="DA36" s="658"/>
      <c r="DB36" s="658"/>
      <c r="DC36" s="659"/>
      <c r="DD36" s="632">
        <v>574238</v>
      </c>
      <c r="DE36" s="624"/>
      <c r="DF36" s="624"/>
      <c r="DG36" s="624"/>
      <c r="DH36" s="624"/>
      <c r="DI36" s="624"/>
      <c r="DJ36" s="624"/>
      <c r="DK36" s="625"/>
      <c r="DL36" s="632">
        <v>548752</v>
      </c>
      <c r="DM36" s="624"/>
      <c r="DN36" s="624"/>
      <c r="DO36" s="624"/>
      <c r="DP36" s="624"/>
      <c r="DQ36" s="624"/>
      <c r="DR36" s="624"/>
      <c r="DS36" s="624"/>
      <c r="DT36" s="624"/>
      <c r="DU36" s="624"/>
      <c r="DV36" s="625"/>
      <c r="DW36" s="628">
        <v>15.9</v>
      </c>
      <c r="DX36" s="651"/>
      <c r="DY36" s="651"/>
      <c r="DZ36" s="651"/>
      <c r="EA36" s="651"/>
      <c r="EB36" s="651"/>
      <c r="EC36" s="652"/>
    </row>
    <row r="37" spans="2:133" ht="11.25" customHeight="1" x14ac:dyDescent="0.15">
      <c r="AQ37" s="702" t="s">
        <v>309</v>
      </c>
      <c r="AR37" s="703"/>
      <c r="AS37" s="703"/>
      <c r="AT37" s="703"/>
      <c r="AU37" s="703"/>
      <c r="AV37" s="703"/>
      <c r="AW37" s="703"/>
      <c r="AX37" s="703"/>
      <c r="AY37" s="704"/>
      <c r="AZ37" s="623" t="s">
        <v>210</v>
      </c>
      <c r="BA37" s="624"/>
      <c r="BB37" s="624"/>
      <c r="BC37" s="624"/>
      <c r="BD37" s="649"/>
      <c r="BE37" s="649"/>
      <c r="BF37" s="680"/>
      <c r="BG37" s="637" t="s">
        <v>310</v>
      </c>
      <c r="BH37" s="638"/>
      <c r="BI37" s="638"/>
      <c r="BJ37" s="638"/>
      <c r="BK37" s="638"/>
      <c r="BL37" s="638"/>
      <c r="BM37" s="638"/>
      <c r="BN37" s="638"/>
      <c r="BO37" s="638"/>
      <c r="BP37" s="638"/>
      <c r="BQ37" s="638"/>
      <c r="BR37" s="638"/>
      <c r="BS37" s="638"/>
      <c r="BT37" s="638"/>
      <c r="BU37" s="639"/>
      <c r="BV37" s="623">
        <v>2026</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476734</v>
      </c>
      <c r="CS37" s="649"/>
      <c r="CT37" s="649"/>
      <c r="CU37" s="649"/>
      <c r="CV37" s="649"/>
      <c r="CW37" s="649"/>
      <c r="CX37" s="649"/>
      <c r="CY37" s="650"/>
      <c r="CZ37" s="657">
        <v>7.9</v>
      </c>
      <c r="DA37" s="658"/>
      <c r="DB37" s="658"/>
      <c r="DC37" s="659"/>
      <c r="DD37" s="632">
        <v>472670</v>
      </c>
      <c r="DE37" s="649"/>
      <c r="DF37" s="649"/>
      <c r="DG37" s="649"/>
      <c r="DH37" s="649"/>
      <c r="DI37" s="649"/>
      <c r="DJ37" s="649"/>
      <c r="DK37" s="650"/>
      <c r="DL37" s="632">
        <v>472670</v>
      </c>
      <c r="DM37" s="649"/>
      <c r="DN37" s="649"/>
      <c r="DO37" s="649"/>
      <c r="DP37" s="649"/>
      <c r="DQ37" s="649"/>
      <c r="DR37" s="649"/>
      <c r="DS37" s="649"/>
      <c r="DT37" s="649"/>
      <c r="DU37" s="649"/>
      <c r="DV37" s="650"/>
      <c r="DW37" s="628">
        <v>13.7</v>
      </c>
      <c r="DX37" s="651"/>
      <c r="DY37" s="651"/>
      <c r="DZ37" s="651"/>
      <c r="EA37" s="651"/>
      <c r="EB37" s="651"/>
      <c r="EC37" s="652"/>
    </row>
    <row r="38" spans="2:133" ht="11.25" customHeight="1" x14ac:dyDescent="0.15">
      <c r="AQ38" s="702" t="s">
        <v>312</v>
      </c>
      <c r="AR38" s="703"/>
      <c r="AS38" s="703"/>
      <c r="AT38" s="703"/>
      <c r="AU38" s="703"/>
      <c r="AV38" s="703"/>
      <c r="AW38" s="703"/>
      <c r="AX38" s="703"/>
      <c r="AY38" s="704"/>
      <c r="AZ38" s="623" t="s">
        <v>107</v>
      </c>
      <c r="BA38" s="624"/>
      <c r="BB38" s="624"/>
      <c r="BC38" s="624"/>
      <c r="BD38" s="649"/>
      <c r="BE38" s="649"/>
      <c r="BF38" s="680"/>
      <c r="BG38" s="637" t="s">
        <v>313</v>
      </c>
      <c r="BH38" s="638"/>
      <c r="BI38" s="638"/>
      <c r="BJ38" s="638"/>
      <c r="BK38" s="638"/>
      <c r="BL38" s="638"/>
      <c r="BM38" s="638"/>
      <c r="BN38" s="638"/>
      <c r="BO38" s="638"/>
      <c r="BP38" s="638"/>
      <c r="BQ38" s="638"/>
      <c r="BR38" s="638"/>
      <c r="BS38" s="638"/>
      <c r="BT38" s="638"/>
      <c r="BU38" s="639"/>
      <c r="BV38" s="623">
        <v>3559</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718851</v>
      </c>
      <c r="CS38" s="624"/>
      <c r="CT38" s="624"/>
      <c r="CU38" s="624"/>
      <c r="CV38" s="624"/>
      <c r="CW38" s="624"/>
      <c r="CX38" s="624"/>
      <c r="CY38" s="625"/>
      <c r="CZ38" s="657">
        <v>11.9</v>
      </c>
      <c r="DA38" s="658"/>
      <c r="DB38" s="658"/>
      <c r="DC38" s="659"/>
      <c r="DD38" s="632">
        <v>605894</v>
      </c>
      <c r="DE38" s="624"/>
      <c r="DF38" s="624"/>
      <c r="DG38" s="624"/>
      <c r="DH38" s="624"/>
      <c r="DI38" s="624"/>
      <c r="DJ38" s="624"/>
      <c r="DK38" s="625"/>
      <c r="DL38" s="632">
        <v>556537</v>
      </c>
      <c r="DM38" s="624"/>
      <c r="DN38" s="624"/>
      <c r="DO38" s="624"/>
      <c r="DP38" s="624"/>
      <c r="DQ38" s="624"/>
      <c r="DR38" s="624"/>
      <c r="DS38" s="624"/>
      <c r="DT38" s="624"/>
      <c r="DU38" s="624"/>
      <c r="DV38" s="625"/>
      <c r="DW38" s="628">
        <v>16.100000000000001</v>
      </c>
      <c r="DX38" s="651"/>
      <c r="DY38" s="651"/>
      <c r="DZ38" s="651"/>
      <c r="EA38" s="651"/>
      <c r="EB38" s="651"/>
      <c r="EC38" s="652"/>
    </row>
    <row r="39" spans="2:133" ht="11.25" customHeight="1" x14ac:dyDescent="0.15">
      <c r="AQ39" s="702" t="s">
        <v>315</v>
      </c>
      <c r="AR39" s="703"/>
      <c r="AS39" s="703"/>
      <c r="AT39" s="703"/>
      <c r="AU39" s="703"/>
      <c r="AV39" s="703"/>
      <c r="AW39" s="703"/>
      <c r="AX39" s="703"/>
      <c r="AY39" s="704"/>
      <c r="AZ39" s="623" t="s">
        <v>107</v>
      </c>
      <c r="BA39" s="624"/>
      <c r="BB39" s="624"/>
      <c r="BC39" s="624"/>
      <c r="BD39" s="649"/>
      <c r="BE39" s="649"/>
      <c r="BF39" s="680"/>
      <c r="BG39" s="706" t="s">
        <v>316</v>
      </c>
      <c r="BH39" s="707"/>
      <c r="BI39" s="707"/>
      <c r="BJ39" s="707"/>
      <c r="BK39" s="707"/>
      <c r="BL39" s="187"/>
      <c r="BM39" s="638" t="s">
        <v>317</v>
      </c>
      <c r="BN39" s="638"/>
      <c r="BO39" s="638"/>
      <c r="BP39" s="638"/>
      <c r="BQ39" s="638"/>
      <c r="BR39" s="638"/>
      <c r="BS39" s="638"/>
      <c r="BT39" s="638"/>
      <c r="BU39" s="639"/>
      <c r="BV39" s="623">
        <v>93</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851720</v>
      </c>
      <c r="CS39" s="649"/>
      <c r="CT39" s="649"/>
      <c r="CU39" s="649"/>
      <c r="CV39" s="649"/>
      <c r="CW39" s="649"/>
      <c r="CX39" s="649"/>
      <c r="CY39" s="650"/>
      <c r="CZ39" s="657">
        <v>14.1</v>
      </c>
      <c r="DA39" s="658"/>
      <c r="DB39" s="658"/>
      <c r="DC39" s="659"/>
      <c r="DD39" s="632">
        <v>489025</v>
      </c>
      <c r="DE39" s="649"/>
      <c r="DF39" s="649"/>
      <c r="DG39" s="649"/>
      <c r="DH39" s="649"/>
      <c r="DI39" s="649"/>
      <c r="DJ39" s="649"/>
      <c r="DK39" s="650"/>
      <c r="DL39" s="632" t="s">
        <v>107</v>
      </c>
      <c r="DM39" s="649"/>
      <c r="DN39" s="649"/>
      <c r="DO39" s="649"/>
      <c r="DP39" s="649"/>
      <c r="DQ39" s="649"/>
      <c r="DR39" s="649"/>
      <c r="DS39" s="649"/>
      <c r="DT39" s="649"/>
      <c r="DU39" s="649"/>
      <c r="DV39" s="650"/>
      <c r="DW39" s="628" t="s">
        <v>107</v>
      </c>
      <c r="DX39" s="651"/>
      <c r="DY39" s="651"/>
      <c r="DZ39" s="651"/>
      <c r="EA39" s="651"/>
      <c r="EB39" s="651"/>
      <c r="EC39" s="65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162029</v>
      </c>
      <c r="BA40" s="624"/>
      <c r="BB40" s="624"/>
      <c r="BC40" s="624"/>
      <c r="BD40" s="649"/>
      <c r="BE40" s="649"/>
      <c r="BF40" s="680"/>
      <c r="BG40" s="706"/>
      <c r="BH40" s="707"/>
      <c r="BI40" s="707"/>
      <c r="BJ40" s="707"/>
      <c r="BK40" s="707"/>
      <c r="BL40" s="187"/>
      <c r="BM40" s="638" t="s">
        <v>320</v>
      </c>
      <c r="BN40" s="638"/>
      <c r="BO40" s="638"/>
      <c r="BP40" s="638"/>
      <c r="BQ40" s="638"/>
      <c r="BR40" s="638"/>
      <c r="BS40" s="638"/>
      <c r="BT40" s="638"/>
      <c r="BU40" s="639"/>
      <c r="BV40" s="623">
        <v>133</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212</v>
      </c>
      <c r="CS40" s="624"/>
      <c r="CT40" s="624"/>
      <c r="CU40" s="624"/>
      <c r="CV40" s="624"/>
      <c r="CW40" s="624"/>
      <c r="CX40" s="624"/>
      <c r="CY40" s="625"/>
      <c r="CZ40" s="657">
        <v>0</v>
      </c>
      <c r="DA40" s="658"/>
      <c r="DB40" s="658"/>
      <c r="DC40" s="659"/>
      <c r="DD40" s="632">
        <v>212</v>
      </c>
      <c r="DE40" s="624"/>
      <c r="DF40" s="624"/>
      <c r="DG40" s="624"/>
      <c r="DH40" s="624"/>
      <c r="DI40" s="624"/>
      <c r="DJ40" s="624"/>
      <c r="DK40" s="625"/>
      <c r="DL40" s="632">
        <v>212</v>
      </c>
      <c r="DM40" s="624"/>
      <c r="DN40" s="624"/>
      <c r="DO40" s="624"/>
      <c r="DP40" s="624"/>
      <c r="DQ40" s="624"/>
      <c r="DR40" s="624"/>
      <c r="DS40" s="624"/>
      <c r="DT40" s="624"/>
      <c r="DU40" s="624"/>
      <c r="DV40" s="625"/>
      <c r="DW40" s="628">
        <v>0</v>
      </c>
      <c r="DX40" s="651"/>
      <c r="DY40" s="651"/>
      <c r="DZ40" s="651"/>
      <c r="EA40" s="651"/>
      <c r="EB40" s="651"/>
      <c r="EC40" s="65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422609</v>
      </c>
      <c r="BA41" s="696"/>
      <c r="BB41" s="696"/>
      <c r="BC41" s="696"/>
      <c r="BD41" s="691"/>
      <c r="BE41" s="691"/>
      <c r="BF41" s="693"/>
      <c r="BG41" s="708"/>
      <c r="BH41" s="709"/>
      <c r="BI41" s="709"/>
      <c r="BJ41" s="709"/>
      <c r="BK41" s="709"/>
      <c r="BL41" s="189"/>
      <c r="BM41" s="644" t="s">
        <v>323</v>
      </c>
      <c r="BN41" s="644"/>
      <c r="BO41" s="644"/>
      <c r="BP41" s="644"/>
      <c r="BQ41" s="644"/>
      <c r="BR41" s="644"/>
      <c r="BS41" s="644"/>
      <c r="BT41" s="644"/>
      <c r="BU41" s="645"/>
      <c r="BV41" s="695">
        <v>340</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210</v>
      </c>
      <c r="CS41" s="649"/>
      <c r="CT41" s="649"/>
      <c r="CU41" s="649"/>
      <c r="CV41" s="649"/>
      <c r="CW41" s="649"/>
      <c r="CX41" s="649"/>
      <c r="CY41" s="650"/>
      <c r="CZ41" s="657" t="s">
        <v>210</v>
      </c>
      <c r="DA41" s="658"/>
      <c r="DB41" s="658"/>
      <c r="DC41" s="659"/>
      <c r="DD41" s="632" t="s">
        <v>210</v>
      </c>
      <c r="DE41" s="649"/>
      <c r="DF41" s="649"/>
      <c r="DG41" s="649"/>
      <c r="DH41" s="649"/>
      <c r="DI41" s="649"/>
      <c r="DJ41" s="649"/>
      <c r="DK41" s="650"/>
      <c r="DL41" s="710"/>
      <c r="DM41" s="711"/>
      <c r="DN41" s="711"/>
      <c r="DO41" s="711"/>
      <c r="DP41" s="711"/>
      <c r="DQ41" s="711"/>
      <c r="DR41" s="711"/>
      <c r="DS41" s="711"/>
      <c r="DT41" s="711"/>
      <c r="DU41" s="711"/>
      <c r="DV41" s="712"/>
      <c r="DW41" s="713"/>
      <c r="DX41" s="714"/>
      <c r="DY41" s="714"/>
      <c r="DZ41" s="714"/>
      <c r="EA41" s="714"/>
      <c r="EB41" s="714"/>
      <c r="EC41" s="715"/>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570542</v>
      </c>
      <c r="CS42" s="624"/>
      <c r="CT42" s="624"/>
      <c r="CU42" s="624"/>
      <c r="CV42" s="624"/>
      <c r="CW42" s="624"/>
      <c r="CX42" s="624"/>
      <c r="CY42" s="625"/>
      <c r="CZ42" s="657">
        <v>9.5</v>
      </c>
      <c r="DA42" s="716"/>
      <c r="DB42" s="716"/>
      <c r="DC42" s="717"/>
      <c r="DD42" s="632">
        <v>270781</v>
      </c>
      <c r="DE42" s="624"/>
      <c r="DF42" s="624"/>
      <c r="DG42" s="624"/>
      <c r="DH42" s="624"/>
      <c r="DI42" s="624"/>
      <c r="DJ42" s="624"/>
      <c r="DK42" s="625"/>
      <c r="DL42" s="710"/>
      <c r="DM42" s="711"/>
      <c r="DN42" s="711"/>
      <c r="DO42" s="711"/>
      <c r="DP42" s="711"/>
      <c r="DQ42" s="711"/>
      <c r="DR42" s="711"/>
      <c r="DS42" s="711"/>
      <c r="DT42" s="711"/>
      <c r="DU42" s="711"/>
      <c r="DV42" s="712"/>
      <c r="DW42" s="713"/>
      <c r="DX42" s="714"/>
      <c r="DY42" s="714"/>
      <c r="DZ42" s="714"/>
      <c r="EA42" s="714"/>
      <c r="EB42" s="714"/>
      <c r="EC42" s="715"/>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39302</v>
      </c>
      <c r="CS43" s="649"/>
      <c r="CT43" s="649"/>
      <c r="CU43" s="649"/>
      <c r="CV43" s="649"/>
      <c r="CW43" s="649"/>
      <c r="CX43" s="649"/>
      <c r="CY43" s="650"/>
      <c r="CZ43" s="657">
        <v>0.7</v>
      </c>
      <c r="DA43" s="658"/>
      <c r="DB43" s="658"/>
      <c r="DC43" s="659"/>
      <c r="DD43" s="632">
        <v>39302</v>
      </c>
      <c r="DE43" s="649"/>
      <c r="DF43" s="649"/>
      <c r="DG43" s="649"/>
      <c r="DH43" s="649"/>
      <c r="DI43" s="649"/>
      <c r="DJ43" s="649"/>
      <c r="DK43" s="650"/>
      <c r="DL43" s="710"/>
      <c r="DM43" s="711"/>
      <c r="DN43" s="711"/>
      <c r="DO43" s="711"/>
      <c r="DP43" s="711"/>
      <c r="DQ43" s="711"/>
      <c r="DR43" s="711"/>
      <c r="DS43" s="711"/>
      <c r="DT43" s="711"/>
      <c r="DU43" s="711"/>
      <c r="DV43" s="712"/>
      <c r="DW43" s="713"/>
      <c r="DX43" s="714"/>
      <c r="DY43" s="714"/>
      <c r="DZ43" s="714"/>
      <c r="EA43" s="714"/>
      <c r="EB43" s="714"/>
      <c r="EC43" s="715"/>
    </row>
    <row r="44" spans="2:133" ht="11.25" customHeight="1" x14ac:dyDescent="0.15">
      <c r="B44" s="192" t="s">
        <v>329</v>
      </c>
      <c r="CD44" s="729" t="s">
        <v>282</v>
      </c>
      <c r="CE44" s="730"/>
      <c r="CF44" s="620" t="s">
        <v>330</v>
      </c>
      <c r="CG44" s="621"/>
      <c r="CH44" s="621"/>
      <c r="CI44" s="621"/>
      <c r="CJ44" s="621"/>
      <c r="CK44" s="621"/>
      <c r="CL44" s="621"/>
      <c r="CM44" s="621"/>
      <c r="CN44" s="621"/>
      <c r="CO44" s="621"/>
      <c r="CP44" s="621"/>
      <c r="CQ44" s="622"/>
      <c r="CR44" s="623">
        <v>570542</v>
      </c>
      <c r="CS44" s="624"/>
      <c r="CT44" s="624"/>
      <c r="CU44" s="624"/>
      <c r="CV44" s="624"/>
      <c r="CW44" s="624"/>
      <c r="CX44" s="624"/>
      <c r="CY44" s="625"/>
      <c r="CZ44" s="657">
        <v>9.5</v>
      </c>
      <c r="DA44" s="716"/>
      <c r="DB44" s="716"/>
      <c r="DC44" s="717"/>
      <c r="DD44" s="632">
        <v>270781</v>
      </c>
      <c r="DE44" s="624"/>
      <c r="DF44" s="624"/>
      <c r="DG44" s="624"/>
      <c r="DH44" s="624"/>
      <c r="DI44" s="624"/>
      <c r="DJ44" s="624"/>
      <c r="DK44" s="625"/>
      <c r="DL44" s="710"/>
      <c r="DM44" s="711"/>
      <c r="DN44" s="711"/>
      <c r="DO44" s="711"/>
      <c r="DP44" s="711"/>
      <c r="DQ44" s="711"/>
      <c r="DR44" s="711"/>
      <c r="DS44" s="711"/>
      <c r="DT44" s="711"/>
      <c r="DU44" s="711"/>
      <c r="DV44" s="712"/>
      <c r="DW44" s="713"/>
      <c r="DX44" s="714"/>
      <c r="DY44" s="714"/>
      <c r="DZ44" s="714"/>
      <c r="EA44" s="714"/>
      <c r="EB44" s="714"/>
      <c r="EC44" s="715"/>
    </row>
    <row r="45" spans="2:133" ht="11.25" customHeight="1" x14ac:dyDescent="0.15">
      <c r="CD45" s="731"/>
      <c r="CE45" s="732"/>
      <c r="CF45" s="620" t="s">
        <v>331</v>
      </c>
      <c r="CG45" s="621"/>
      <c r="CH45" s="621"/>
      <c r="CI45" s="621"/>
      <c r="CJ45" s="621"/>
      <c r="CK45" s="621"/>
      <c r="CL45" s="621"/>
      <c r="CM45" s="621"/>
      <c r="CN45" s="621"/>
      <c r="CO45" s="621"/>
      <c r="CP45" s="621"/>
      <c r="CQ45" s="622"/>
      <c r="CR45" s="623">
        <v>147771</v>
      </c>
      <c r="CS45" s="649"/>
      <c r="CT45" s="649"/>
      <c r="CU45" s="649"/>
      <c r="CV45" s="649"/>
      <c r="CW45" s="649"/>
      <c r="CX45" s="649"/>
      <c r="CY45" s="650"/>
      <c r="CZ45" s="657">
        <v>2.4</v>
      </c>
      <c r="DA45" s="658"/>
      <c r="DB45" s="658"/>
      <c r="DC45" s="659"/>
      <c r="DD45" s="632">
        <v>45235</v>
      </c>
      <c r="DE45" s="649"/>
      <c r="DF45" s="649"/>
      <c r="DG45" s="649"/>
      <c r="DH45" s="649"/>
      <c r="DI45" s="649"/>
      <c r="DJ45" s="649"/>
      <c r="DK45" s="650"/>
      <c r="DL45" s="710"/>
      <c r="DM45" s="711"/>
      <c r="DN45" s="711"/>
      <c r="DO45" s="711"/>
      <c r="DP45" s="711"/>
      <c r="DQ45" s="711"/>
      <c r="DR45" s="711"/>
      <c r="DS45" s="711"/>
      <c r="DT45" s="711"/>
      <c r="DU45" s="711"/>
      <c r="DV45" s="712"/>
      <c r="DW45" s="713"/>
      <c r="DX45" s="714"/>
      <c r="DY45" s="714"/>
      <c r="DZ45" s="714"/>
      <c r="EA45" s="714"/>
      <c r="EB45" s="714"/>
      <c r="EC45" s="715"/>
    </row>
    <row r="46" spans="2:133" ht="11.25" customHeight="1" x14ac:dyDescent="0.15">
      <c r="CD46" s="731"/>
      <c r="CE46" s="732"/>
      <c r="CF46" s="620" t="s">
        <v>332</v>
      </c>
      <c r="CG46" s="621"/>
      <c r="CH46" s="621"/>
      <c r="CI46" s="621"/>
      <c r="CJ46" s="621"/>
      <c r="CK46" s="621"/>
      <c r="CL46" s="621"/>
      <c r="CM46" s="621"/>
      <c r="CN46" s="621"/>
      <c r="CO46" s="621"/>
      <c r="CP46" s="621"/>
      <c r="CQ46" s="622"/>
      <c r="CR46" s="623">
        <v>409257</v>
      </c>
      <c r="CS46" s="624"/>
      <c r="CT46" s="624"/>
      <c r="CU46" s="624"/>
      <c r="CV46" s="624"/>
      <c r="CW46" s="624"/>
      <c r="CX46" s="624"/>
      <c r="CY46" s="625"/>
      <c r="CZ46" s="657">
        <v>6.8</v>
      </c>
      <c r="DA46" s="716"/>
      <c r="DB46" s="716"/>
      <c r="DC46" s="717"/>
      <c r="DD46" s="632">
        <v>223832</v>
      </c>
      <c r="DE46" s="624"/>
      <c r="DF46" s="624"/>
      <c r="DG46" s="624"/>
      <c r="DH46" s="624"/>
      <c r="DI46" s="624"/>
      <c r="DJ46" s="624"/>
      <c r="DK46" s="625"/>
      <c r="DL46" s="710"/>
      <c r="DM46" s="711"/>
      <c r="DN46" s="711"/>
      <c r="DO46" s="711"/>
      <c r="DP46" s="711"/>
      <c r="DQ46" s="711"/>
      <c r="DR46" s="711"/>
      <c r="DS46" s="711"/>
      <c r="DT46" s="711"/>
      <c r="DU46" s="711"/>
      <c r="DV46" s="712"/>
      <c r="DW46" s="713"/>
      <c r="DX46" s="714"/>
      <c r="DY46" s="714"/>
      <c r="DZ46" s="714"/>
      <c r="EA46" s="714"/>
      <c r="EB46" s="714"/>
      <c r="EC46" s="715"/>
    </row>
    <row r="47" spans="2:133" ht="11.25" customHeight="1" x14ac:dyDescent="0.15">
      <c r="CD47" s="731"/>
      <c r="CE47" s="732"/>
      <c r="CF47" s="620" t="s">
        <v>333</v>
      </c>
      <c r="CG47" s="621"/>
      <c r="CH47" s="621"/>
      <c r="CI47" s="621"/>
      <c r="CJ47" s="621"/>
      <c r="CK47" s="621"/>
      <c r="CL47" s="621"/>
      <c r="CM47" s="621"/>
      <c r="CN47" s="621"/>
      <c r="CO47" s="621"/>
      <c r="CP47" s="621"/>
      <c r="CQ47" s="622"/>
      <c r="CR47" s="623" t="s">
        <v>151</v>
      </c>
      <c r="CS47" s="649"/>
      <c r="CT47" s="649"/>
      <c r="CU47" s="649"/>
      <c r="CV47" s="649"/>
      <c r="CW47" s="649"/>
      <c r="CX47" s="649"/>
      <c r="CY47" s="650"/>
      <c r="CZ47" s="657" t="s">
        <v>151</v>
      </c>
      <c r="DA47" s="658"/>
      <c r="DB47" s="658"/>
      <c r="DC47" s="659"/>
      <c r="DD47" s="632" t="s">
        <v>151</v>
      </c>
      <c r="DE47" s="649"/>
      <c r="DF47" s="649"/>
      <c r="DG47" s="649"/>
      <c r="DH47" s="649"/>
      <c r="DI47" s="649"/>
      <c r="DJ47" s="649"/>
      <c r="DK47" s="650"/>
      <c r="DL47" s="710"/>
      <c r="DM47" s="711"/>
      <c r="DN47" s="711"/>
      <c r="DO47" s="711"/>
      <c r="DP47" s="711"/>
      <c r="DQ47" s="711"/>
      <c r="DR47" s="711"/>
      <c r="DS47" s="711"/>
      <c r="DT47" s="711"/>
      <c r="DU47" s="711"/>
      <c r="DV47" s="712"/>
      <c r="DW47" s="713"/>
      <c r="DX47" s="714"/>
      <c r="DY47" s="714"/>
      <c r="DZ47" s="714"/>
      <c r="EA47" s="714"/>
      <c r="EB47" s="714"/>
      <c r="EC47" s="715"/>
    </row>
    <row r="48" spans="2:133" x14ac:dyDescent="0.15">
      <c r="CD48" s="733"/>
      <c r="CE48" s="734"/>
      <c r="CF48" s="620" t="s">
        <v>334</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16"/>
      <c r="DB48" s="716"/>
      <c r="DC48" s="717"/>
      <c r="DD48" s="632" t="s">
        <v>151</v>
      </c>
      <c r="DE48" s="624"/>
      <c r="DF48" s="624"/>
      <c r="DG48" s="624"/>
      <c r="DH48" s="624"/>
      <c r="DI48" s="624"/>
      <c r="DJ48" s="624"/>
      <c r="DK48" s="625"/>
      <c r="DL48" s="710"/>
      <c r="DM48" s="711"/>
      <c r="DN48" s="711"/>
      <c r="DO48" s="711"/>
      <c r="DP48" s="711"/>
      <c r="DQ48" s="711"/>
      <c r="DR48" s="711"/>
      <c r="DS48" s="711"/>
      <c r="DT48" s="711"/>
      <c r="DU48" s="711"/>
      <c r="DV48" s="712"/>
      <c r="DW48" s="713"/>
      <c r="DX48" s="714"/>
      <c r="DY48" s="714"/>
      <c r="DZ48" s="714"/>
      <c r="EA48" s="714"/>
      <c r="EB48" s="714"/>
      <c r="EC48" s="715"/>
    </row>
    <row r="49" spans="82:133" ht="11.25" customHeight="1" x14ac:dyDescent="0.15">
      <c r="CD49" s="666" t="s">
        <v>335</v>
      </c>
      <c r="CE49" s="667"/>
      <c r="CF49" s="667"/>
      <c r="CG49" s="667"/>
      <c r="CH49" s="667"/>
      <c r="CI49" s="667"/>
      <c r="CJ49" s="667"/>
      <c r="CK49" s="667"/>
      <c r="CL49" s="667"/>
      <c r="CM49" s="667"/>
      <c r="CN49" s="667"/>
      <c r="CO49" s="667"/>
      <c r="CP49" s="667"/>
      <c r="CQ49" s="668"/>
      <c r="CR49" s="695">
        <v>6033073</v>
      </c>
      <c r="CS49" s="691"/>
      <c r="CT49" s="691"/>
      <c r="CU49" s="691"/>
      <c r="CV49" s="691"/>
      <c r="CW49" s="691"/>
      <c r="CX49" s="691"/>
      <c r="CY49" s="718"/>
      <c r="CZ49" s="719">
        <v>100</v>
      </c>
      <c r="DA49" s="720"/>
      <c r="DB49" s="720"/>
      <c r="DC49" s="721"/>
      <c r="DD49" s="722">
        <v>4251650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358</v>
      </c>
      <c r="C7" s="750"/>
      <c r="D7" s="750"/>
      <c r="E7" s="750"/>
      <c r="F7" s="750"/>
      <c r="G7" s="750"/>
      <c r="H7" s="750"/>
      <c r="I7" s="750"/>
      <c r="J7" s="750"/>
      <c r="K7" s="750"/>
      <c r="L7" s="750"/>
      <c r="M7" s="750"/>
      <c r="N7" s="750"/>
      <c r="O7" s="750"/>
      <c r="P7" s="751"/>
      <c r="Q7" s="752">
        <v>6233</v>
      </c>
      <c r="R7" s="753"/>
      <c r="S7" s="753"/>
      <c r="T7" s="753"/>
      <c r="U7" s="753"/>
      <c r="V7" s="753">
        <v>6033</v>
      </c>
      <c r="W7" s="753"/>
      <c r="X7" s="753"/>
      <c r="Y7" s="753"/>
      <c r="Z7" s="753"/>
      <c r="AA7" s="753">
        <v>200</v>
      </c>
      <c r="AB7" s="753"/>
      <c r="AC7" s="753"/>
      <c r="AD7" s="753"/>
      <c r="AE7" s="754"/>
      <c r="AF7" s="755">
        <v>167</v>
      </c>
      <c r="AG7" s="756"/>
      <c r="AH7" s="756"/>
      <c r="AI7" s="756"/>
      <c r="AJ7" s="757"/>
      <c r="AK7" s="792">
        <v>785</v>
      </c>
      <c r="AL7" s="793"/>
      <c r="AM7" s="793"/>
      <c r="AN7" s="793"/>
      <c r="AO7" s="793"/>
      <c r="AP7" s="793">
        <v>4332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552</v>
      </c>
      <c r="BS7" s="796" t="s">
        <v>553</v>
      </c>
      <c r="BT7" s="797"/>
      <c r="BU7" s="797"/>
      <c r="BV7" s="797"/>
      <c r="BW7" s="797"/>
      <c r="BX7" s="797"/>
      <c r="BY7" s="797"/>
      <c r="BZ7" s="797"/>
      <c r="CA7" s="797"/>
      <c r="CB7" s="797"/>
      <c r="CC7" s="797"/>
      <c r="CD7" s="797"/>
      <c r="CE7" s="797"/>
      <c r="CF7" s="797"/>
      <c r="CG7" s="798"/>
      <c r="CH7" s="789">
        <v>0</v>
      </c>
      <c r="CI7" s="790"/>
      <c r="CJ7" s="790"/>
      <c r="CK7" s="790"/>
      <c r="CL7" s="791"/>
      <c r="CM7" s="789">
        <v>143</v>
      </c>
      <c r="CN7" s="790"/>
      <c r="CO7" s="790"/>
      <c r="CP7" s="790"/>
      <c r="CQ7" s="791"/>
      <c r="CR7" s="789">
        <v>3</v>
      </c>
      <c r="CS7" s="790"/>
      <c r="CT7" s="790"/>
      <c r="CU7" s="790"/>
      <c r="CV7" s="791"/>
      <c r="CW7" s="789" t="s">
        <v>542</v>
      </c>
      <c r="CX7" s="790"/>
      <c r="CY7" s="790"/>
      <c r="CZ7" s="790"/>
      <c r="DA7" s="791"/>
      <c r="DB7" s="789">
        <v>263</v>
      </c>
      <c r="DC7" s="790"/>
      <c r="DD7" s="790"/>
      <c r="DE7" s="790"/>
      <c r="DF7" s="791"/>
      <c r="DG7" s="789" t="s">
        <v>542</v>
      </c>
      <c r="DH7" s="790"/>
      <c r="DI7" s="790"/>
      <c r="DJ7" s="790"/>
      <c r="DK7" s="791"/>
      <c r="DL7" s="789" t="s">
        <v>542</v>
      </c>
      <c r="DM7" s="790"/>
      <c r="DN7" s="790"/>
      <c r="DO7" s="790"/>
      <c r="DP7" s="791"/>
      <c r="DQ7" s="789" t="s">
        <v>542</v>
      </c>
      <c r="DR7" s="790"/>
      <c r="DS7" s="790"/>
      <c r="DT7" s="790"/>
      <c r="DU7" s="791"/>
      <c r="DV7" s="770"/>
      <c r="DW7" s="771"/>
      <c r="DX7" s="771"/>
      <c r="DY7" s="771"/>
      <c r="DZ7" s="772"/>
      <c r="EA7" s="205"/>
    </row>
    <row r="8" spans="1:131" s="206" customFormat="1" ht="26.25" customHeight="1" x14ac:dyDescent="0.15">
      <c r="A8" s="212">
        <v>2</v>
      </c>
      <c r="B8" s="773" t="s">
        <v>359</v>
      </c>
      <c r="C8" s="774"/>
      <c r="D8" s="774"/>
      <c r="E8" s="774"/>
      <c r="F8" s="774"/>
      <c r="G8" s="774"/>
      <c r="H8" s="774"/>
      <c r="I8" s="774"/>
      <c r="J8" s="774"/>
      <c r="K8" s="774"/>
      <c r="L8" s="774"/>
      <c r="M8" s="774"/>
      <c r="N8" s="774"/>
      <c r="O8" s="774"/>
      <c r="P8" s="775"/>
      <c r="Q8" s="776">
        <v>12</v>
      </c>
      <c r="R8" s="777"/>
      <c r="S8" s="777"/>
      <c r="T8" s="777"/>
      <c r="U8" s="777"/>
      <c r="V8" s="777">
        <v>11</v>
      </c>
      <c r="W8" s="777"/>
      <c r="X8" s="777"/>
      <c r="Y8" s="777"/>
      <c r="Z8" s="777"/>
      <c r="AA8" s="777">
        <v>1</v>
      </c>
      <c r="AB8" s="777"/>
      <c r="AC8" s="777"/>
      <c r="AD8" s="777"/>
      <c r="AE8" s="778"/>
      <c r="AF8" s="779">
        <v>1</v>
      </c>
      <c r="AG8" s="780"/>
      <c r="AH8" s="780"/>
      <c r="AI8" s="780"/>
      <c r="AJ8" s="781"/>
      <c r="AK8" s="782" t="s">
        <v>542</v>
      </c>
      <c r="AL8" s="783"/>
      <c r="AM8" s="783"/>
      <c r="AN8" s="783"/>
      <c r="AO8" s="783"/>
      <c r="AP8" s="783" t="s">
        <v>542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360</v>
      </c>
      <c r="C9" s="774"/>
      <c r="D9" s="774"/>
      <c r="E9" s="774"/>
      <c r="F9" s="774"/>
      <c r="G9" s="774"/>
      <c r="H9" s="774"/>
      <c r="I9" s="774"/>
      <c r="J9" s="774"/>
      <c r="K9" s="774"/>
      <c r="L9" s="774"/>
      <c r="M9" s="774"/>
      <c r="N9" s="774"/>
      <c r="O9" s="774"/>
      <c r="P9" s="775"/>
      <c r="Q9" s="776">
        <v>1</v>
      </c>
      <c r="R9" s="777"/>
      <c r="S9" s="777"/>
      <c r="T9" s="777"/>
      <c r="U9" s="777"/>
      <c r="V9" s="777">
        <v>1</v>
      </c>
      <c r="W9" s="777"/>
      <c r="X9" s="777"/>
      <c r="Y9" s="777"/>
      <c r="Z9" s="777"/>
      <c r="AA9" s="777" t="s">
        <v>542</v>
      </c>
      <c r="AB9" s="777"/>
      <c r="AC9" s="777"/>
      <c r="AD9" s="777"/>
      <c r="AE9" s="778"/>
      <c r="AF9" s="779" t="s">
        <v>107</v>
      </c>
      <c r="AG9" s="780"/>
      <c r="AH9" s="780"/>
      <c r="AI9" s="780"/>
      <c r="AJ9" s="781"/>
      <c r="AK9" s="782">
        <v>0</v>
      </c>
      <c r="AL9" s="783"/>
      <c r="AM9" s="783"/>
      <c r="AN9" s="783"/>
      <c r="AO9" s="783"/>
      <c r="AP9" s="783" t="s">
        <v>542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6234</v>
      </c>
      <c r="R23" s="812"/>
      <c r="S23" s="812"/>
      <c r="T23" s="812"/>
      <c r="U23" s="812"/>
      <c r="V23" s="812">
        <v>6033</v>
      </c>
      <c r="W23" s="812"/>
      <c r="X23" s="812"/>
      <c r="Y23" s="812"/>
      <c r="Z23" s="812"/>
      <c r="AA23" s="812">
        <v>201</v>
      </c>
      <c r="AB23" s="812"/>
      <c r="AC23" s="812"/>
      <c r="AD23" s="812"/>
      <c r="AE23" s="813"/>
      <c r="AF23" s="814">
        <v>168</v>
      </c>
      <c r="AG23" s="812"/>
      <c r="AH23" s="812"/>
      <c r="AI23" s="812"/>
      <c r="AJ23" s="815"/>
      <c r="AK23" s="816"/>
      <c r="AL23" s="817"/>
      <c r="AM23" s="817"/>
      <c r="AN23" s="817"/>
      <c r="AO23" s="817"/>
      <c r="AP23" s="812">
        <v>4332</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341</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1631</v>
      </c>
      <c r="R28" s="841"/>
      <c r="S28" s="841"/>
      <c r="T28" s="841"/>
      <c r="U28" s="841"/>
      <c r="V28" s="841">
        <v>1653</v>
      </c>
      <c r="W28" s="841"/>
      <c r="X28" s="841"/>
      <c r="Y28" s="841"/>
      <c r="Z28" s="841"/>
      <c r="AA28" s="841">
        <v>-22</v>
      </c>
      <c r="AB28" s="841"/>
      <c r="AC28" s="841"/>
      <c r="AD28" s="841"/>
      <c r="AE28" s="842"/>
      <c r="AF28" s="843">
        <v>-22</v>
      </c>
      <c r="AG28" s="841"/>
      <c r="AH28" s="841"/>
      <c r="AI28" s="841"/>
      <c r="AJ28" s="844"/>
      <c r="AK28" s="845">
        <v>162</v>
      </c>
      <c r="AL28" s="836"/>
      <c r="AM28" s="836"/>
      <c r="AN28" s="836"/>
      <c r="AO28" s="836"/>
      <c r="AP28" s="836" t="s">
        <v>542</v>
      </c>
      <c r="AQ28" s="836"/>
      <c r="AR28" s="836"/>
      <c r="AS28" s="836"/>
      <c r="AT28" s="836"/>
      <c r="AU28" s="836" t="s">
        <v>542</v>
      </c>
      <c r="AV28" s="836"/>
      <c r="AW28" s="836"/>
      <c r="AX28" s="836"/>
      <c r="AY28" s="836"/>
      <c r="AZ28" s="837" t="s">
        <v>542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1261</v>
      </c>
      <c r="R29" s="777"/>
      <c r="S29" s="777"/>
      <c r="T29" s="777"/>
      <c r="U29" s="777"/>
      <c r="V29" s="777">
        <v>1203</v>
      </c>
      <c r="W29" s="777"/>
      <c r="X29" s="777"/>
      <c r="Y29" s="777"/>
      <c r="Z29" s="777"/>
      <c r="AA29" s="777">
        <v>58</v>
      </c>
      <c r="AB29" s="777"/>
      <c r="AC29" s="777"/>
      <c r="AD29" s="777"/>
      <c r="AE29" s="778"/>
      <c r="AF29" s="779">
        <v>58</v>
      </c>
      <c r="AG29" s="780"/>
      <c r="AH29" s="780"/>
      <c r="AI29" s="780"/>
      <c r="AJ29" s="781"/>
      <c r="AK29" s="848">
        <v>210</v>
      </c>
      <c r="AL29" s="849"/>
      <c r="AM29" s="849"/>
      <c r="AN29" s="849"/>
      <c r="AO29" s="849"/>
      <c r="AP29" s="849" t="s">
        <v>542</v>
      </c>
      <c r="AQ29" s="849"/>
      <c r="AR29" s="849"/>
      <c r="AS29" s="849"/>
      <c r="AT29" s="849"/>
      <c r="AU29" s="849" t="s">
        <v>542</v>
      </c>
      <c r="AV29" s="849"/>
      <c r="AW29" s="849"/>
      <c r="AX29" s="849"/>
      <c r="AY29" s="849"/>
      <c r="AZ29" s="850" t="s">
        <v>542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150</v>
      </c>
      <c r="R30" s="777"/>
      <c r="S30" s="777"/>
      <c r="T30" s="777"/>
      <c r="U30" s="777"/>
      <c r="V30" s="777">
        <v>150</v>
      </c>
      <c r="W30" s="777"/>
      <c r="X30" s="777"/>
      <c r="Y30" s="777"/>
      <c r="Z30" s="777"/>
      <c r="AA30" s="777">
        <v>0</v>
      </c>
      <c r="AB30" s="777"/>
      <c r="AC30" s="777"/>
      <c r="AD30" s="777"/>
      <c r="AE30" s="778"/>
      <c r="AF30" s="779">
        <v>0</v>
      </c>
      <c r="AG30" s="780"/>
      <c r="AH30" s="780"/>
      <c r="AI30" s="780"/>
      <c r="AJ30" s="781"/>
      <c r="AK30" s="848">
        <v>48</v>
      </c>
      <c r="AL30" s="849"/>
      <c r="AM30" s="849"/>
      <c r="AN30" s="849"/>
      <c r="AO30" s="849"/>
      <c r="AP30" s="849" t="s">
        <v>542</v>
      </c>
      <c r="AQ30" s="849"/>
      <c r="AR30" s="849"/>
      <c r="AS30" s="849"/>
      <c r="AT30" s="849"/>
      <c r="AU30" s="849" t="s">
        <v>542</v>
      </c>
      <c r="AV30" s="849"/>
      <c r="AW30" s="849"/>
      <c r="AX30" s="849"/>
      <c r="AY30" s="849"/>
      <c r="AZ30" s="850" t="s">
        <v>542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18</v>
      </c>
      <c r="R31" s="777"/>
      <c r="S31" s="777"/>
      <c r="T31" s="777"/>
      <c r="U31" s="777"/>
      <c r="V31" s="777">
        <v>9</v>
      </c>
      <c r="W31" s="777"/>
      <c r="X31" s="777"/>
      <c r="Y31" s="777"/>
      <c r="Z31" s="777"/>
      <c r="AA31" s="777">
        <v>9</v>
      </c>
      <c r="AB31" s="777"/>
      <c r="AC31" s="777"/>
      <c r="AD31" s="777"/>
      <c r="AE31" s="778"/>
      <c r="AF31" s="779">
        <v>9</v>
      </c>
      <c r="AG31" s="780"/>
      <c r="AH31" s="780"/>
      <c r="AI31" s="780"/>
      <c r="AJ31" s="781"/>
      <c r="AK31" s="848" t="s">
        <v>542</v>
      </c>
      <c r="AL31" s="849"/>
      <c r="AM31" s="849"/>
      <c r="AN31" s="849"/>
      <c r="AO31" s="849"/>
      <c r="AP31" s="849" t="s">
        <v>542</v>
      </c>
      <c r="AQ31" s="849"/>
      <c r="AR31" s="849"/>
      <c r="AS31" s="849"/>
      <c r="AT31" s="849"/>
      <c r="AU31" s="849" t="s">
        <v>542</v>
      </c>
      <c r="AV31" s="849"/>
      <c r="AW31" s="849"/>
      <c r="AX31" s="849"/>
      <c r="AY31" s="849"/>
      <c r="AZ31" s="850" t="s">
        <v>542</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378</v>
      </c>
      <c r="C32" s="774"/>
      <c r="D32" s="774"/>
      <c r="E32" s="774"/>
      <c r="F32" s="774"/>
      <c r="G32" s="774"/>
      <c r="H32" s="774"/>
      <c r="I32" s="774"/>
      <c r="J32" s="774"/>
      <c r="K32" s="774"/>
      <c r="L32" s="774"/>
      <c r="M32" s="774"/>
      <c r="N32" s="774"/>
      <c r="O32" s="774"/>
      <c r="P32" s="775"/>
      <c r="Q32" s="776">
        <v>250</v>
      </c>
      <c r="R32" s="777"/>
      <c r="S32" s="777"/>
      <c r="T32" s="777"/>
      <c r="U32" s="777"/>
      <c r="V32" s="777">
        <v>222</v>
      </c>
      <c r="W32" s="777"/>
      <c r="X32" s="777"/>
      <c r="Y32" s="777"/>
      <c r="Z32" s="777"/>
      <c r="AA32" s="777">
        <v>28</v>
      </c>
      <c r="AB32" s="777"/>
      <c r="AC32" s="777"/>
      <c r="AD32" s="777"/>
      <c r="AE32" s="778"/>
      <c r="AF32" s="779">
        <v>447</v>
      </c>
      <c r="AG32" s="780"/>
      <c r="AH32" s="780"/>
      <c r="AI32" s="780"/>
      <c r="AJ32" s="781"/>
      <c r="AK32" s="848" t="s">
        <v>542</v>
      </c>
      <c r="AL32" s="849"/>
      <c r="AM32" s="849"/>
      <c r="AN32" s="849"/>
      <c r="AO32" s="849"/>
      <c r="AP32" s="849">
        <v>846</v>
      </c>
      <c r="AQ32" s="849"/>
      <c r="AR32" s="849"/>
      <c r="AS32" s="849"/>
      <c r="AT32" s="849"/>
      <c r="AU32" s="849" t="s">
        <v>542</v>
      </c>
      <c r="AV32" s="849"/>
      <c r="AW32" s="849"/>
      <c r="AX32" s="849"/>
      <c r="AY32" s="849"/>
      <c r="AZ32" s="850" t="s">
        <v>542</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329</v>
      </c>
      <c r="R33" s="777"/>
      <c r="S33" s="777"/>
      <c r="T33" s="777"/>
      <c r="U33" s="777"/>
      <c r="V33" s="777">
        <v>329</v>
      </c>
      <c r="W33" s="777"/>
      <c r="X33" s="777"/>
      <c r="Y33" s="777"/>
      <c r="Z33" s="777"/>
      <c r="AA33" s="777">
        <v>0</v>
      </c>
      <c r="AB33" s="777"/>
      <c r="AC33" s="777"/>
      <c r="AD33" s="777"/>
      <c r="AE33" s="778"/>
      <c r="AF33" s="779" t="s">
        <v>381</v>
      </c>
      <c r="AG33" s="780"/>
      <c r="AH33" s="780"/>
      <c r="AI33" s="780"/>
      <c r="AJ33" s="781"/>
      <c r="AK33" s="848">
        <v>138</v>
      </c>
      <c r="AL33" s="849"/>
      <c r="AM33" s="849"/>
      <c r="AN33" s="849"/>
      <c r="AO33" s="849"/>
      <c r="AP33" s="849">
        <v>2024</v>
      </c>
      <c r="AQ33" s="849"/>
      <c r="AR33" s="849"/>
      <c r="AS33" s="849"/>
      <c r="AT33" s="849"/>
      <c r="AU33" s="849">
        <v>2024</v>
      </c>
      <c r="AV33" s="849"/>
      <c r="AW33" s="849"/>
      <c r="AX33" s="849"/>
      <c r="AY33" s="849"/>
      <c r="AZ33" s="850" t="s">
        <v>542</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492</v>
      </c>
      <c r="AG63" s="860"/>
      <c r="AH63" s="860"/>
      <c r="AI63" s="860"/>
      <c r="AJ63" s="861"/>
      <c r="AK63" s="862"/>
      <c r="AL63" s="857"/>
      <c r="AM63" s="857"/>
      <c r="AN63" s="857"/>
      <c r="AO63" s="857"/>
      <c r="AP63" s="860">
        <v>2870</v>
      </c>
      <c r="AQ63" s="860"/>
      <c r="AR63" s="860"/>
      <c r="AS63" s="860"/>
      <c r="AT63" s="860"/>
      <c r="AU63" s="860">
        <v>2024</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387</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543</v>
      </c>
      <c r="C68" s="888"/>
      <c r="D68" s="888"/>
      <c r="E68" s="888"/>
      <c r="F68" s="888"/>
      <c r="G68" s="888"/>
      <c r="H68" s="888"/>
      <c r="I68" s="888"/>
      <c r="J68" s="888"/>
      <c r="K68" s="888"/>
      <c r="L68" s="888"/>
      <c r="M68" s="888"/>
      <c r="N68" s="888"/>
      <c r="O68" s="888"/>
      <c r="P68" s="889"/>
      <c r="Q68" s="890">
        <v>2</v>
      </c>
      <c r="R68" s="884"/>
      <c r="S68" s="884"/>
      <c r="T68" s="884"/>
      <c r="U68" s="884"/>
      <c r="V68" s="884">
        <v>1</v>
      </c>
      <c r="W68" s="884"/>
      <c r="X68" s="884"/>
      <c r="Y68" s="884"/>
      <c r="Z68" s="884"/>
      <c r="AA68" s="884">
        <v>1</v>
      </c>
      <c r="AB68" s="884"/>
      <c r="AC68" s="884"/>
      <c r="AD68" s="884"/>
      <c r="AE68" s="884"/>
      <c r="AF68" s="884">
        <v>1</v>
      </c>
      <c r="AG68" s="884"/>
      <c r="AH68" s="884"/>
      <c r="AI68" s="884"/>
      <c r="AJ68" s="884"/>
      <c r="AK68" s="884" t="s">
        <v>542</v>
      </c>
      <c r="AL68" s="884"/>
      <c r="AM68" s="884"/>
      <c r="AN68" s="884"/>
      <c r="AO68" s="884"/>
      <c r="AP68" s="884" t="s">
        <v>542</v>
      </c>
      <c r="AQ68" s="884"/>
      <c r="AR68" s="884"/>
      <c r="AS68" s="884"/>
      <c r="AT68" s="884"/>
      <c r="AU68" s="884" t="s">
        <v>542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544</v>
      </c>
      <c r="C69" s="892"/>
      <c r="D69" s="892"/>
      <c r="E69" s="892"/>
      <c r="F69" s="892"/>
      <c r="G69" s="892"/>
      <c r="H69" s="892"/>
      <c r="I69" s="892"/>
      <c r="J69" s="892"/>
      <c r="K69" s="892"/>
      <c r="L69" s="892"/>
      <c r="M69" s="892"/>
      <c r="N69" s="892"/>
      <c r="O69" s="892"/>
      <c r="P69" s="893"/>
      <c r="Q69" s="894">
        <v>6212</v>
      </c>
      <c r="R69" s="849"/>
      <c r="S69" s="849"/>
      <c r="T69" s="849"/>
      <c r="U69" s="849"/>
      <c r="V69" s="849">
        <v>6205</v>
      </c>
      <c r="W69" s="849"/>
      <c r="X69" s="849"/>
      <c r="Y69" s="849"/>
      <c r="Z69" s="849"/>
      <c r="AA69" s="849">
        <v>7</v>
      </c>
      <c r="AB69" s="849"/>
      <c r="AC69" s="849"/>
      <c r="AD69" s="849"/>
      <c r="AE69" s="849"/>
      <c r="AF69" s="849">
        <v>7</v>
      </c>
      <c r="AG69" s="849"/>
      <c r="AH69" s="849"/>
      <c r="AI69" s="849"/>
      <c r="AJ69" s="849"/>
      <c r="AK69" s="849">
        <v>214</v>
      </c>
      <c r="AL69" s="849"/>
      <c r="AM69" s="849"/>
      <c r="AN69" s="849"/>
      <c r="AO69" s="849"/>
      <c r="AP69" s="849" t="s">
        <v>542</v>
      </c>
      <c r="AQ69" s="849"/>
      <c r="AR69" s="849"/>
      <c r="AS69" s="849"/>
      <c r="AT69" s="849"/>
      <c r="AU69" s="849" t="s">
        <v>542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545</v>
      </c>
      <c r="C70" s="892"/>
      <c r="D70" s="892"/>
      <c r="E70" s="892"/>
      <c r="F70" s="892"/>
      <c r="G70" s="892"/>
      <c r="H70" s="892"/>
      <c r="I70" s="892"/>
      <c r="J70" s="892"/>
      <c r="K70" s="892"/>
      <c r="L70" s="892"/>
      <c r="M70" s="892"/>
      <c r="N70" s="892"/>
      <c r="O70" s="892"/>
      <c r="P70" s="893"/>
      <c r="Q70" s="894">
        <v>120</v>
      </c>
      <c r="R70" s="849"/>
      <c r="S70" s="849"/>
      <c r="T70" s="849"/>
      <c r="U70" s="849"/>
      <c r="V70" s="849">
        <v>66</v>
      </c>
      <c r="W70" s="849"/>
      <c r="X70" s="849"/>
      <c r="Y70" s="849"/>
      <c r="Z70" s="849"/>
      <c r="AA70" s="849">
        <v>54</v>
      </c>
      <c r="AB70" s="849"/>
      <c r="AC70" s="849"/>
      <c r="AD70" s="849"/>
      <c r="AE70" s="849"/>
      <c r="AF70" s="849">
        <v>54</v>
      </c>
      <c r="AG70" s="849"/>
      <c r="AH70" s="849"/>
      <c r="AI70" s="849"/>
      <c r="AJ70" s="849"/>
      <c r="AK70" s="849" t="s">
        <v>542</v>
      </c>
      <c r="AL70" s="849"/>
      <c r="AM70" s="849"/>
      <c r="AN70" s="849"/>
      <c r="AO70" s="849"/>
      <c r="AP70" s="849" t="s">
        <v>542</v>
      </c>
      <c r="AQ70" s="849"/>
      <c r="AR70" s="849"/>
      <c r="AS70" s="849"/>
      <c r="AT70" s="849"/>
      <c r="AU70" s="849" t="s">
        <v>542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546</v>
      </c>
      <c r="C71" s="892"/>
      <c r="D71" s="892"/>
      <c r="E71" s="892"/>
      <c r="F71" s="892"/>
      <c r="G71" s="892"/>
      <c r="H71" s="892"/>
      <c r="I71" s="892"/>
      <c r="J71" s="892"/>
      <c r="K71" s="892"/>
      <c r="L71" s="892"/>
      <c r="M71" s="892"/>
      <c r="N71" s="892"/>
      <c r="O71" s="892"/>
      <c r="P71" s="893"/>
      <c r="Q71" s="894">
        <v>904</v>
      </c>
      <c r="R71" s="849"/>
      <c r="S71" s="849"/>
      <c r="T71" s="849"/>
      <c r="U71" s="849"/>
      <c r="V71" s="849">
        <v>889</v>
      </c>
      <c r="W71" s="849"/>
      <c r="X71" s="849"/>
      <c r="Y71" s="849"/>
      <c r="Z71" s="849"/>
      <c r="AA71" s="849">
        <v>15</v>
      </c>
      <c r="AB71" s="849"/>
      <c r="AC71" s="849"/>
      <c r="AD71" s="849"/>
      <c r="AE71" s="849"/>
      <c r="AF71" s="849">
        <v>15</v>
      </c>
      <c r="AG71" s="849"/>
      <c r="AH71" s="849"/>
      <c r="AI71" s="849"/>
      <c r="AJ71" s="849"/>
      <c r="AK71" s="849">
        <v>7</v>
      </c>
      <c r="AL71" s="849"/>
      <c r="AM71" s="849"/>
      <c r="AN71" s="849"/>
      <c r="AO71" s="849"/>
      <c r="AP71" s="849" t="s">
        <v>542</v>
      </c>
      <c r="AQ71" s="849"/>
      <c r="AR71" s="849"/>
      <c r="AS71" s="849"/>
      <c r="AT71" s="849"/>
      <c r="AU71" s="849" t="s">
        <v>542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547</v>
      </c>
      <c r="C72" s="892"/>
      <c r="D72" s="892"/>
      <c r="E72" s="892"/>
      <c r="F72" s="892"/>
      <c r="G72" s="892"/>
      <c r="H72" s="892"/>
      <c r="I72" s="892"/>
      <c r="J72" s="892"/>
      <c r="K72" s="892"/>
      <c r="L72" s="892"/>
      <c r="M72" s="892"/>
      <c r="N72" s="892"/>
      <c r="O72" s="892"/>
      <c r="P72" s="893"/>
      <c r="Q72" s="894">
        <v>125564</v>
      </c>
      <c r="R72" s="849"/>
      <c r="S72" s="849"/>
      <c r="T72" s="849"/>
      <c r="U72" s="849"/>
      <c r="V72" s="849">
        <v>119487</v>
      </c>
      <c r="W72" s="849"/>
      <c r="X72" s="849"/>
      <c r="Y72" s="849"/>
      <c r="Z72" s="849"/>
      <c r="AA72" s="849">
        <v>6077</v>
      </c>
      <c r="AB72" s="849"/>
      <c r="AC72" s="849"/>
      <c r="AD72" s="849"/>
      <c r="AE72" s="849"/>
      <c r="AF72" s="849">
        <v>6077</v>
      </c>
      <c r="AG72" s="849"/>
      <c r="AH72" s="849"/>
      <c r="AI72" s="849"/>
      <c r="AJ72" s="849"/>
      <c r="AK72" s="849" t="s">
        <v>542</v>
      </c>
      <c r="AL72" s="849"/>
      <c r="AM72" s="849"/>
      <c r="AN72" s="849"/>
      <c r="AO72" s="849"/>
      <c r="AP72" s="849" t="s">
        <v>542</v>
      </c>
      <c r="AQ72" s="849"/>
      <c r="AR72" s="849"/>
      <c r="AS72" s="849"/>
      <c r="AT72" s="849"/>
      <c r="AU72" s="849" t="s">
        <v>542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548</v>
      </c>
      <c r="C73" s="892"/>
      <c r="D73" s="892"/>
      <c r="E73" s="892"/>
      <c r="F73" s="892"/>
      <c r="G73" s="892"/>
      <c r="H73" s="892"/>
      <c r="I73" s="892"/>
      <c r="J73" s="892"/>
      <c r="K73" s="892"/>
      <c r="L73" s="892"/>
      <c r="M73" s="892"/>
      <c r="N73" s="892"/>
      <c r="O73" s="892"/>
      <c r="P73" s="893"/>
      <c r="Q73" s="894">
        <v>2186</v>
      </c>
      <c r="R73" s="849"/>
      <c r="S73" s="849"/>
      <c r="T73" s="849"/>
      <c r="U73" s="849"/>
      <c r="V73" s="849">
        <v>2123</v>
      </c>
      <c r="W73" s="849"/>
      <c r="X73" s="849"/>
      <c r="Y73" s="849"/>
      <c r="Z73" s="849"/>
      <c r="AA73" s="849">
        <v>63</v>
      </c>
      <c r="AB73" s="849"/>
      <c r="AC73" s="849"/>
      <c r="AD73" s="849"/>
      <c r="AE73" s="849"/>
      <c r="AF73" s="849">
        <v>63</v>
      </c>
      <c r="AG73" s="849"/>
      <c r="AH73" s="849"/>
      <c r="AI73" s="849"/>
      <c r="AJ73" s="849"/>
      <c r="AK73" s="849">
        <v>5</v>
      </c>
      <c r="AL73" s="849"/>
      <c r="AM73" s="849"/>
      <c r="AN73" s="849"/>
      <c r="AO73" s="849"/>
      <c r="AP73" s="849">
        <v>2414</v>
      </c>
      <c r="AQ73" s="849"/>
      <c r="AR73" s="849"/>
      <c r="AS73" s="849"/>
      <c r="AT73" s="849"/>
      <c r="AU73" s="849">
        <v>297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549</v>
      </c>
      <c r="C74" s="892"/>
      <c r="D74" s="892"/>
      <c r="E74" s="892"/>
      <c r="F74" s="892"/>
      <c r="G74" s="892"/>
      <c r="H74" s="892"/>
      <c r="I74" s="892"/>
      <c r="J74" s="892"/>
      <c r="K74" s="892"/>
      <c r="L74" s="892"/>
      <c r="M74" s="892"/>
      <c r="N74" s="892"/>
      <c r="O74" s="892"/>
      <c r="P74" s="893"/>
      <c r="Q74" s="894">
        <v>412</v>
      </c>
      <c r="R74" s="849"/>
      <c r="S74" s="849"/>
      <c r="T74" s="849"/>
      <c r="U74" s="849"/>
      <c r="V74" s="849">
        <v>383</v>
      </c>
      <c r="W74" s="849"/>
      <c r="X74" s="849"/>
      <c r="Y74" s="849"/>
      <c r="Z74" s="849"/>
      <c r="AA74" s="849">
        <v>29</v>
      </c>
      <c r="AB74" s="849"/>
      <c r="AC74" s="849"/>
      <c r="AD74" s="849"/>
      <c r="AE74" s="849"/>
      <c r="AF74" s="849">
        <v>29</v>
      </c>
      <c r="AG74" s="849"/>
      <c r="AH74" s="849"/>
      <c r="AI74" s="849"/>
      <c r="AJ74" s="849"/>
      <c r="AK74" s="849">
        <v>20</v>
      </c>
      <c r="AL74" s="849"/>
      <c r="AM74" s="849"/>
      <c r="AN74" s="849"/>
      <c r="AO74" s="849"/>
      <c r="AP74" s="849">
        <v>52</v>
      </c>
      <c r="AQ74" s="849"/>
      <c r="AR74" s="849"/>
      <c r="AS74" s="849"/>
      <c r="AT74" s="849"/>
      <c r="AU74" s="849">
        <v>28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550</v>
      </c>
      <c r="C75" s="892"/>
      <c r="D75" s="892"/>
      <c r="E75" s="892"/>
      <c r="F75" s="892"/>
      <c r="G75" s="892"/>
      <c r="H75" s="892"/>
      <c r="I75" s="892"/>
      <c r="J75" s="892"/>
      <c r="K75" s="892"/>
      <c r="L75" s="892"/>
      <c r="M75" s="892"/>
      <c r="N75" s="892"/>
      <c r="O75" s="892"/>
      <c r="P75" s="893"/>
      <c r="Q75" s="897">
        <v>25</v>
      </c>
      <c r="R75" s="898"/>
      <c r="S75" s="898"/>
      <c r="T75" s="898"/>
      <c r="U75" s="848"/>
      <c r="V75" s="899">
        <v>24</v>
      </c>
      <c r="W75" s="898"/>
      <c r="X75" s="898"/>
      <c r="Y75" s="898"/>
      <c r="Z75" s="848"/>
      <c r="AA75" s="899">
        <v>1</v>
      </c>
      <c r="AB75" s="898"/>
      <c r="AC75" s="898"/>
      <c r="AD75" s="898"/>
      <c r="AE75" s="848"/>
      <c r="AF75" s="899">
        <v>1</v>
      </c>
      <c r="AG75" s="898"/>
      <c r="AH75" s="898"/>
      <c r="AI75" s="898"/>
      <c r="AJ75" s="848"/>
      <c r="AK75" s="899">
        <v>2</v>
      </c>
      <c r="AL75" s="898"/>
      <c r="AM75" s="898"/>
      <c r="AN75" s="898"/>
      <c r="AO75" s="848"/>
      <c r="AP75" s="899" t="s">
        <v>542</v>
      </c>
      <c r="AQ75" s="898"/>
      <c r="AR75" s="898"/>
      <c r="AS75" s="898"/>
      <c r="AT75" s="848"/>
      <c r="AU75" s="899" t="s">
        <v>542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551</v>
      </c>
      <c r="C76" s="892"/>
      <c r="D76" s="892"/>
      <c r="E76" s="892"/>
      <c r="F76" s="892"/>
      <c r="G76" s="892"/>
      <c r="H76" s="892"/>
      <c r="I76" s="892"/>
      <c r="J76" s="892"/>
      <c r="K76" s="892"/>
      <c r="L76" s="892"/>
      <c r="M76" s="892"/>
      <c r="N76" s="892"/>
      <c r="O76" s="892"/>
      <c r="P76" s="893"/>
      <c r="Q76" s="897">
        <v>6</v>
      </c>
      <c r="R76" s="898"/>
      <c r="S76" s="898"/>
      <c r="T76" s="898"/>
      <c r="U76" s="848"/>
      <c r="V76" s="899">
        <v>5</v>
      </c>
      <c r="W76" s="898"/>
      <c r="X76" s="898"/>
      <c r="Y76" s="898"/>
      <c r="Z76" s="848"/>
      <c r="AA76" s="899">
        <v>1</v>
      </c>
      <c r="AB76" s="898"/>
      <c r="AC76" s="898"/>
      <c r="AD76" s="898"/>
      <c r="AE76" s="848"/>
      <c r="AF76" s="899">
        <v>1</v>
      </c>
      <c r="AG76" s="898"/>
      <c r="AH76" s="898"/>
      <c r="AI76" s="898"/>
      <c r="AJ76" s="848"/>
      <c r="AK76" s="899" t="s">
        <v>542</v>
      </c>
      <c r="AL76" s="898"/>
      <c r="AM76" s="898"/>
      <c r="AN76" s="898"/>
      <c r="AO76" s="848"/>
      <c r="AP76" s="899" t="s">
        <v>542</v>
      </c>
      <c r="AQ76" s="898"/>
      <c r="AR76" s="898"/>
      <c r="AS76" s="898"/>
      <c r="AT76" s="848"/>
      <c r="AU76" s="899" t="s">
        <v>542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6248</v>
      </c>
      <c r="AG88" s="860"/>
      <c r="AH88" s="860"/>
      <c r="AI88" s="860"/>
      <c r="AJ88" s="860"/>
      <c r="AK88" s="857"/>
      <c r="AL88" s="857"/>
      <c r="AM88" s="857"/>
      <c r="AN88" s="857"/>
      <c r="AO88" s="857"/>
      <c r="AP88" s="860">
        <v>2466</v>
      </c>
      <c r="AQ88" s="860"/>
      <c r="AR88" s="860"/>
      <c r="AS88" s="860"/>
      <c r="AT88" s="860"/>
      <c r="AU88" s="860">
        <v>325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v>
      </c>
      <c r="CS102" s="868"/>
      <c r="CT102" s="868"/>
      <c r="CU102" s="868"/>
      <c r="CV102" s="911"/>
      <c r="CW102" s="910" t="s">
        <v>542</v>
      </c>
      <c r="CX102" s="868"/>
      <c r="CY102" s="868"/>
      <c r="CZ102" s="868"/>
      <c r="DA102" s="911"/>
      <c r="DB102" s="910">
        <v>263</v>
      </c>
      <c r="DC102" s="868"/>
      <c r="DD102" s="868"/>
      <c r="DE102" s="868"/>
      <c r="DF102" s="911"/>
      <c r="DG102" s="910" t="s">
        <v>542</v>
      </c>
      <c r="DH102" s="868"/>
      <c r="DI102" s="868"/>
      <c r="DJ102" s="868"/>
      <c r="DK102" s="911"/>
      <c r="DL102" s="910" t="s">
        <v>542</v>
      </c>
      <c r="DM102" s="868"/>
      <c r="DN102" s="868"/>
      <c r="DO102" s="868"/>
      <c r="DP102" s="911"/>
      <c r="DQ102" s="910" t="s">
        <v>542</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281</v>
      </c>
      <c r="AG109" s="913"/>
      <c r="AH109" s="913"/>
      <c r="AI109" s="913"/>
      <c r="AJ109" s="914"/>
      <c r="AK109" s="912" t="s">
        <v>280</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281</v>
      </c>
      <c r="BW109" s="913"/>
      <c r="BX109" s="913"/>
      <c r="BY109" s="913"/>
      <c r="BZ109" s="914"/>
      <c r="CA109" s="912" t="s">
        <v>280</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281</v>
      </c>
      <c r="DM109" s="913"/>
      <c r="DN109" s="913"/>
      <c r="DO109" s="913"/>
      <c r="DP109" s="914"/>
      <c r="DQ109" s="912" t="s">
        <v>280</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609834</v>
      </c>
      <c r="AB110" s="920"/>
      <c r="AC110" s="920"/>
      <c r="AD110" s="920"/>
      <c r="AE110" s="921"/>
      <c r="AF110" s="922">
        <v>577140</v>
      </c>
      <c r="AG110" s="920"/>
      <c r="AH110" s="920"/>
      <c r="AI110" s="920"/>
      <c r="AJ110" s="921"/>
      <c r="AK110" s="922">
        <v>564406</v>
      </c>
      <c r="AL110" s="920"/>
      <c r="AM110" s="920"/>
      <c r="AN110" s="920"/>
      <c r="AO110" s="921"/>
      <c r="AP110" s="923">
        <v>17.5</v>
      </c>
      <c r="AQ110" s="924"/>
      <c r="AR110" s="924"/>
      <c r="AS110" s="924"/>
      <c r="AT110" s="925"/>
      <c r="AU110" s="926" t="s">
        <v>60</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4550633</v>
      </c>
      <c r="BR110" s="957"/>
      <c r="BS110" s="957"/>
      <c r="BT110" s="957"/>
      <c r="BU110" s="957"/>
      <c r="BV110" s="957">
        <v>4531216</v>
      </c>
      <c r="BW110" s="957"/>
      <c r="BX110" s="957"/>
      <c r="BY110" s="957"/>
      <c r="BZ110" s="957"/>
      <c r="CA110" s="957">
        <v>4331657</v>
      </c>
      <c r="CB110" s="957"/>
      <c r="CC110" s="957"/>
      <c r="CD110" s="957"/>
      <c r="CE110" s="957"/>
      <c r="CF110" s="971">
        <v>134.4</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1982</v>
      </c>
      <c r="BR111" s="950"/>
      <c r="BS111" s="950"/>
      <c r="BT111" s="950"/>
      <c r="BU111" s="950"/>
      <c r="BV111" s="950" t="s">
        <v>404</v>
      </c>
      <c r="BW111" s="950"/>
      <c r="BX111" s="950"/>
      <c r="BY111" s="950"/>
      <c r="BZ111" s="950"/>
      <c r="CA111" s="950" t="s">
        <v>404</v>
      </c>
      <c r="CB111" s="950"/>
      <c r="CC111" s="950"/>
      <c r="CD111" s="950"/>
      <c r="CE111" s="950"/>
      <c r="CF111" s="944" t="s">
        <v>404</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404</v>
      </c>
      <c r="DH111" s="950"/>
      <c r="DI111" s="950"/>
      <c r="DJ111" s="950"/>
      <c r="DK111" s="950"/>
      <c r="DL111" s="950" t="s">
        <v>404</v>
      </c>
      <c r="DM111" s="950"/>
      <c r="DN111" s="950"/>
      <c r="DO111" s="950"/>
      <c r="DP111" s="950"/>
      <c r="DQ111" s="950" t="s">
        <v>404</v>
      </c>
      <c r="DR111" s="950"/>
      <c r="DS111" s="950"/>
      <c r="DT111" s="950"/>
      <c r="DU111" s="950"/>
      <c r="DV111" s="951" t="s">
        <v>404</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1388615</v>
      </c>
      <c r="BR112" s="950"/>
      <c r="BS112" s="950"/>
      <c r="BT112" s="950"/>
      <c r="BU112" s="950"/>
      <c r="BV112" s="950">
        <v>2010254</v>
      </c>
      <c r="BW112" s="950"/>
      <c r="BX112" s="950"/>
      <c r="BY112" s="950"/>
      <c r="BZ112" s="950"/>
      <c r="CA112" s="950">
        <v>2023648</v>
      </c>
      <c r="CB112" s="950"/>
      <c r="CC112" s="950"/>
      <c r="CD112" s="950"/>
      <c r="CE112" s="950"/>
      <c r="CF112" s="944">
        <v>62.8</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1982</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106935</v>
      </c>
      <c r="AB113" s="964"/>
      <c r="AC113" s="964"/>
      <c r="AD113" s="964"/>
      <c r="AE113" s="965"/>
      <c r="AF113" s="966">
        <v>110537</v>
      </c>
      <c r="AG113" s="964"/>
      <c r="AH113" s="964"/>
      <c r="AI113" s="964"/>
      <c r="AJ113" s="965"/>
      <c r="AK113" s="966">
        <v>115162</v>
      </c>
      <c r="AL113" s="964"/>
      <c r="AM113" s="964"/>
      <c r="AN113" s="964"/>
      <c r="AO113" s="965"/>
      <c r="AP113" s="967">
        <v>3.6</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477816</v>
      </c>
      <c r="BR113" s="950"/>
      <c r="BS113" s="950"/>
      <c r="BT113" s="950"/>
      <c r="BU113" s="950"/>
      <c r="BV113" s="950">
        <v>403534</v>
      </c>
      <c r="BW113" s="950"/>
      <c r="BX113" s="950"/>
      <c r="BY113" s="950"/>
      <c r="BZ113" s="950"/>
      <c r="CA113" s="950">
        <v>324395</v>
      </c>
      <c r="CB113" s="950"/>
      <c r="CC113" s="950"/>
      <c r="CD113" s="950"/>
      <c r="CE113" s="950"/>
      <c r="CF113" s="944">
        <v>10.1</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85288</v>
      </c>
      <c r="AB114" s="989"/>
      <c r="AC114" s="989"/>
      <c r="AD114" s="989"/>
      <c r="AE114" s="990"/>
      <c r="AF114" s="991">
        <v>84640</v>
      </c>
      <c r="AG114" s="989"/>
      <c r="AH114" s="989"/>
      <c r="AI114" s="989"/>
      <c r="AJ114" s="990"/>
      <c r="AK114" s="991">
        <v>84640</v>
      </c>
      <c r="AL114" s="989"/>
      <c r="AM114" s="989"/>
      <c r="AN114" s="989"/>
      <c r="AO114" s="990"/>
      <c r="AP114" s="992">
        <v>2.6</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753313</v>
      </c>
      <c r="BR114" s="950"/>
      <c r="BS114" s="950"/>
      <c r="BT114" s="950"/>
      <c r="BU114" s="950"/>
      <c r="BV114" s="950">
        <v>695281</v>
      </c>
      <c r="BW114" s="950"/>
      <c r="BX114" s="950"/>
      <c r="BY114" s="950"/>
      <c r="BZ114" s="950"/>
      <c r="CA114" s="950">
        <v>569983</v>
      </c>
      <c r="CB114" s="950"/>
      <c r="CC114" s="950"/>
      <c r="CD114" s="950"/>
      <c r="CE114" s="950"/>
      <c r="CF114" s="944">
        <v>17.7</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9875</v>
      </c>
      <c r="AB115" s="964"/>
      <c r="AC115" s="964"/>
      <c r="AD115" s="964"/>
      <c r="AE115" s="965"/>
      <c r="AF115" s="966">
        <v>12187</v>
      </c>
      <c r="AG115" s="964"/>
      <c r="AH115" s="964"/>
      <c r="AI115" s="964"/>
      <c r="AJ115" s="965"/>
      <c r="AK115" s="966">
        <v>57628</v>
      </c>
      <c r="AL115" s="964"/>
      <c r="AM115" s="964"/>
      <c r="AN115" s="964"/>
      <c r="AO115" s="965"/>
      <c r="AP115" s="967">
        <v>1.8</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t="s">
        <v>107</v>
      </c>
      <c r="CB115" s="950"/>
      <c r="CC115" s="950"/>
      <c r="CD115" s="950"/>
      <c r="CE115" s="950"/>
      <c r="CF115" s="944" t="s">
        <v>107</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x14ac:dyDescent="0.15">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107</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x14ac:dyDescent="0.15">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811932</v>
      </c>
      <c r="AB117" s="996"/>
      <c r="AC117" s="996"/>
      <c r="AD117" s="996"/>
      <c r="AE117" s="997"/>
      <c r="AF117" s="995">
        <v>784504</v>
      </c>
      <c r="AG117" s="996"/>
      <c r="AH117" s="996"/>
      <c r="AI117" s="996"/>
      <c r="AJ117" s="997"/>
      <c r="AK117" s="995">
        <v>821836</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281</v>
      </c>
      <c r="AG118" s="913"/>
      <c r="AH118" s="913"/>
      <c r="AI118" s="913"/>
      <c r="AJ118" s="914"/>
      <c r="AK118" s="912" t="s">
        <v>280</v>
      </c>
      <c r="AL118" s="913"/>
      <c r="AM118" s="913"/>
      <c r="AN118" s="913"/>
      <c r="AO118" s="914"/>
      <c r="AP118" s="1020" t="s">
        <v>398</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428</v>
      </c>
      <c r="BP118" s="1024"/>
      <c r="BQ118" s="1015">
        <v>7172359</v>
      </c>
      <c r="BR118" s="1016"/>
      <c r="BS118" s="1016"/>
      <c r="BT118" s="1016"/>
      <c r="BU118" s="1016"/>
      <c r="BV118" s="1016">
        <v>7640285</v>
      </c>
      <c r="BW118" s="1016"/>
      <c r="BX118" s="1016"/>
      <c r="BY118" s="1016"/>
      <c r="BZ118" s="1016"/>
      <c r="CA118" s="1016">
        <v>7249683</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3631574</v>
      </c>
      <c r="BR119" s="957"/>
      <c r="BS119" s="957"/>
      <c r="BT119" s="957"/>
      <c r="BU119" s="957"/>
      <c r="BV119" s="957">
        <v>3612720</v>
      </c>
      <c r="BW119" s="957"/>
      <c r="BX119" s="957"/>
      <c r="BY119" s="957"/>
      <c r="BZ119" s="957"/>
      <c r="CA119" s="957">
        <v>3690930</v>
      </c>
      <c r="CB119" s="957"/>
      <c r="CC119" s="957"/>
      <c r="CD119" s="957"/>
      <c r="CE119" s="957"/>
      <c r="CF119" s="971">
        <v>114.6</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134387</v>
      </c>
      <c r="BR120" s="950"/>
      <c r="BS120" s="950"/>
      <c r="BT120" s="950"/>
      <c r="BU120" s="950"/>
      <c r="BV120" s="950">
        <v>128554</v>
      </c>
      <c r="BW120" s="950"/>
      <c r="BX120" s="950"/>
      <c r="BY120" s="950"/>
      <c r="BZ120" s="950"/>
      <c r="CA120" s="950">
        <v>108962</v>
      </c>
      <c r="CB120" s="950"/>
      <c r="CC120" s="950"/>
      <c r="CD120" s="950"/>
      <c r="CE120" s="950"/>
      <c r="CF120" s="944">
        <v>3.4</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1388615</v>
      </c>
      <c r="DH120" s="957"/>
      <c r="DI120" s="957"/>
      <c r="DJ120" s="957"/>
      <c r="DK120" s="957"/>
      <c r="DL120" s="957">
        <v>2010254</v>
      </c>
      <c r="DM120" s="957"/>
      <c r="DN120" s="957"/>
      <c r="DO120" s="957"/>
      <c r="DP120" s="957"/>
      <c r="DQ120" s="957">
        <v>2023648</v>
      </c>
      <c r="DR120" s="957"/>
      <c r="DS120" s="957"/>
      <c r="DT120" s="957"/>
      <c r="DU120" s="957"/>
      <c r="DV120" s="958">
        <v>62.8</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3026</v>
      </c>
      <c r="AB121" s="989"/>
      <c r="AC121" s="989"/>
      <c r="AD121" s="989"/>
      <c r="AE121" s="990"/>
      <c r="AF121" s="991">
        <v>1982</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4490649</v>
      </c>
      <c r="BR121" s="1016"/>
      <c r="BS121" s="1016"/>
      <c r="BT121" s="1016"/>
      <c r="BU121" s="1016"/>
      <c r="BV121" s="1016">
        <v>4590636</v>
      </c>
      <c r="BW121" s="1016"/>
      <c r="BX121" s="1016"/>
      <c r="BY121" s="1016"/>
      <c r="BZ121" s="1016"/>
      <c r="CA121" s="1016">
        <v>4383695</v>
      </c>
      <c r="CB121" s="1016"/>
      <c r="CC121" s="1016"/>
      <c r="CD121" s="1016"/>
      <c r="CE121" s="1016"/>
      <c r="CF121" s="1054">
        <v>136.1</v>
      </c>
      <c r="CG121" s="1055"/>
      <c r="CH121" s="1055"/>
      <c r="CI121" s="1055"/>
      <c r="CJ121" s="1055"/>
      <c r="CK121" s="1046"/>
      <c r="CL121" s="1047"/>
      <c r="CM121" s="1047"/>
      <c r="CN121" s="1047"/>
      <c r="CO121" s="1048"/>
      <c r="CP121" s="1037" t="s">
        <v>438</v>
      </c>
      <c r="CQ121" s="1038"/>
      <c r="CR121" s="1038"/>
      <c r="CS121" s="1038"/>
      <c r="CT121" s="1038"/>
      <c r="CU121" s="1038"/>
      <c r="CV121" s="1038"/>
      <c r="CW121" s="1038"/>
      <c r="CX121" s="1038"/>
      <c r="CY121" s="1038"/>
      <c r="CZ121" s="1038"/>
      <c r="DA121" s="1038"/>
      <c r="DB121" s="1038"/>
      <c r="DC121" s="1038"/>
      <c r="DD121" s="1038"/>
      <c r="DE121" s="1038"/>
      <c r="DF121" s="1039"/>
      <c r="DG121" s="949" t="s">
        <v>107</v>
      </c>
      <c r="DH121" s="950"/>
      <c r="DI121" s="950"/>
      <c r="DJ121" s="950"/>
      <c r="DK121" s="950"/>
      <c r="DL121" s="950" t="s">
        <v>107</v>
      </c>
      <c r="DM121" s="950"/>
      <c r="DN121" s="950"/>
      <c r="DO121" s="950"/>
      <c r="DP121" s="950"/>
      <c r="DQ121" s="950" t="s">
        <v>107</v>
      </c>
      <c r="DR121" s="950"/>
      <c r="DS121" s="950"/>
      <c r="DT121" s="950"/>
      <c r="DU121" s="950"/>
      <c r="DV121" s="951" t="s">
        <v>107</v>
      </c>
      <c r="DW121" s="951"/>
      <c r="DX121" s="951"/>
      <c r="DY121" s="951"/>
      <c r="DZ121" s="952"/>
    </row>
    <row r="122" spans="1:130" s="197" customFormat="1" ht="26.25" customHeight="1" x14ac:dyDescent="0.15">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439</v>
      </c>
      <c r="BP122" s="1024"/>
      <c r="BQ122" s="1064">
        <v>8256610</v>
      </c>
      <c r="BR122" s="1065"/>
      <c r="BS122" s="1065"/>
      <c r="BT122" s="1065"/>
      <c r="BU122" s="1065"/>
      <c r="BV122" s="1065">
        <v>8331910</v>
      </c>
      <c r="BW122" s="1065"/>
      <c r="BX122" s="1065"/>
      <c r="BY122" s="1065"/>
      <c r="BZ122" s="1065"/>
      <c r="CA122" s="1065">
        <v>8183587</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t="s">
        <v>107</v>
      </c>
      <c r="DH122" s="950"/>
      <c r="DI122" s="950"/>
      <c r="DJ122" s="950"/>
      <c r="DK122" s="950"/>
      <c r="DL122" s="950" t="s">
        <v>107</v>
      </c>
      <c r="DM122" s="950"/>
      <c r="DN122" s="950"/>
      <c r="DO122" s="950"/>
      <c r="DP122" s="950"/>
      <c r="DQ122" s="950" t="s">
        <v>107</v>
      </c>
      <c r="DR122" s="950"/>
      <c r="DS122" s="950"/>
      <c r="DT122" s="950"/>
      <c r="DU122" s="950"/>
      <c r="DV122" s="951" t="s">
        <v>107</v>
      </c>
      <c r="DW122" s="951"/>
      <c r="DX122" s="951"/>
      <c r="DY122" s="951"/>
      <c r="DZ122" s="952"/>
    </row>
    <row r="123" spans="1:130" s="197" customFormat="1" ht="26.25" customHeight="1" thickBot="1" x14ac:dyDescent="0.2">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107</v>
      </c>
      <c r="BR123" s="1057"/>
      <c r="BS123" s="1057"/>
      <c r="BT123" s="1057"/>
      <c r="BU123" s="1057"/>
      <c r="BV123" s="1057" t="s">
        <v>107</v>
      </c>
      <c r="BW123" s="1057"/>
      <c r="BX123" s="1057"/>
      <c r="BY123" s="1057"/>
      <c r="BZ123" s="1057"/>
      <c r="CA123" s="1057" t="s">
        <v>107</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443</v>
      </c>
      <c r="DH123" s="989"/>
      <c r="DI123" s="989"/>
      <c r="DJ123" s="989"/>
      <c r="DK123" s="990"/>
      <c r="DL123" s="991" t="s">
        <v>443</v>
      </c>
      <c r="DM123" s="989"/>
      <c r="DN123" s="989"/>
      <c r="DO123" s="989"/>
      <c r="DP123" s="990"/>
      <c r="DQ123" s="991" t="s">
        <v>443</v>
      </c>
      <c r="DR123" s="989"/>
      <c r="DS123" s="989"/>
      <c r="DT123" s="989"/>
      <c r="DU123" s="990"/>
      <c r="DV123" s="992" t="s">
        <v>443</v>
      </c>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443</v>
      </c>
      <c r="DH124" s="1028"/>
      <c r="DI124" s="1028"/>
      <c r="DJ124" s="1028"/>
      <c r="DK124" s="1029"/>
      <c r="DL124" s="1030" t="s">
        <v>443</v>
      </c>
      <c r="DM124" s="1028"/>
      <c r="DN124" s="1028"/>
      <c r="DO124" s="1028"/>
      <c r="DP124" s="1029"/>
      <c r="DQ124" s="1030" t="s">
        <v>443</v>
      </c>
      <c r="DR124" s="1028"/>
      <c r="DS124" s="1028"/>
      <c r="DT124" s="1028"/>
      <c r="DU124" s="1029"/>
      <c r="DV124" s="1031" t="s">
        <v>443</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6849</v>
      </c>
      <c r="AB126" s="989"/>
      <c r="AC126" s="989"/>
      <c r="AD126" s="989"/>
      <c r="AE126" s="990"/>
      <c r="AF126" s="991">
        <v>10205</v>
      </c>
      <c r="AG126" s="989"/>
      <c r="AH126" s="989"/>
      <c r="AI126" s="989"/>
      <c r="AJ126" s="990"/>
      <c r="AK126" s="991">
        <v>57628</v>
      </c>
      <c r="AL126" s="989"/>
      <c r="AM126" s="989"/>
      <c r="AN126" s="989"/>
      <c r="AO126" s="990"/>
      <c r="AP126" s="992">
        <v>1.8</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443</v>
      </c>
      <c r="DH126" s="950"/>
      <c r="DI126" s="950"/>
      <c r="DJ126" s="950"/>
      <c r="DK126" s="950"/>
      <c r="DL126" s="950" t="s">
        <v>443</v>
      </c>
      <c r="DM126" s="950"/>
      <c r="DN126" s="950"/>
      <c r="DO126" s="950"/>
      <c r="DP126" s="950"/>
      <c r="DQ126" s="950" t="s">
        <v>443</v>
      </c>
      <c r="DR126" s="950"/>
      <c r="DS126" s="950"/>
      <c r="DT126" s="950"/>
      <c r="DU126" s="950"/>
      <c r="DV126" s="951" t="s">
        <v>443</v>
      </c>
      <c r="DW126" s="951"/>
      <c r="DX126" s="951"/>
      <c r="DY126" s="951"/>
      <c r="DZ126" s="952"/>
    </row>
    <row r="127" spans="1:130" s="197" customFormat="1" ht="26.25" customHeight="1" thickBot="1" x14ac:dyDescent="0.2">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443</v>
      </c>
      <c r="AB127" s="989"/>
      <c r="AC127" s="989"/>
      <c r="AD127" s="989"/>
      <c r="AE127" s="990"/>
      <c r="AF127" s="991" t="s">
        <v>443</v>
      </c>
      <c r="AG127" s="989"/>
      <c r="AH127" s="989"/>
      <c r="AI127" s="989"/>
      <c r="AJ127" s="990"/>
      <c r="AK127" s="991" t="s">
        <v>443</v>
      </c>
      <c r="AL127" s="989"/>
      <c r="AM127" s="989"/>
      <c r="AN127" s="989"/>
      <c r="AO127" s="990"/>
      <c r="AP127" s="992" t="s">
        <v>443</v>
      </c>
      <c r="AQ127" s="993"/>
      <c r="AR127" s="993"/>
      <c r="AS127" s="993"/>
      <c r="AT127" s="994"/>
      <c r="AU127" s="233"/>
      <c r="AV127" s="233"/>
      <c r="AW127" s="233"/>
      <c r="AX127" s="916" t="s">
        <v>453</v>
      </c>
      <c r="AY127" s="917"/>
      <c r="AZ127" s="917"/>
      <c r="BA127" s="917"/>
      <c r="BB127" s="917"/>
      <c r="BC127" s="917"/>
      <c r="BD127" s="917"/>
      <c r="BE127" s="918"/>
      <c r="BF127" s="1071" t="s">
        <v>443</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456</v>
      </c>
      <c r="DM127" s="1078"/>
      <c r="DN127" s="1078"/>
      <c r="DO127" s="1078"/>
      <c r="DP127" s="1078"/>
      <c r="DQ127" s="1078" t="s">
        <v>456</v>
      </c>
      <c r="DR127" s="1078"/>
      <c r="DS127" s="1078"/>
      <c r="DT127" s="1078"/>
      <c r="DU127" s="1078"/>
      <c r="DV127" s="1079" t="s">
        <v>456</v>
      </c>
      <c r="DW127" s="1079"/>
      <c r="DX127" s="1079"/>
      <c r="DY127" s="1079"/>
      <c r="DZ127" s="1080"/>
    </row>
    <row r="128" spans="1:130" s="197" customFormat="1" ht="26.25" customHeight="1" x14ac:dyDescent="0.15">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28156</v>
      </c>
      <c r="AB128" s="1120"/>
      <c r="AC128" s="1120"/>
      <c r="AD128" s="1120"/>
      <c r="AE128" s="1121"/>
      <c r="AF128" s="1122">
        <v>23018</v>
      </c>
      <c r="AG128" s="1120"/>
      <c r="AH128" s="1120"/>
      <c r="AI128" s="1120"/>
      <c r="AJ128" s="1121"/>
      <c r="AK128" s="1122">
        <v>23018</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443</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3573216</v>
      </c>
      <c r="AB129" s="989"/>
      <c r="AC129" s="989"/>
      <c r="AD129" s="989"/>
      <c r="AE129" s="990"/>
      <c r="AF129" s="991">
        <v>3538830</v>
      </c>
      <c r="AG129" s="989"/>
      <c r="AH129" s="989"/>
      <c r="AI129" s="989"/>
      <c r="AJ129" s="990"/>
      <c r="AK129" s="991">
        <v>3653977</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11.3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407088</v>
      </c>
      <c r="AB130" s="989"/>
      <c r="AC130" s="989"/>
      <c r="AD130" s="989"/>
      <c r="AE130" s="990"/>
      <c r="AF130" s="991">
        <v>426392</v>
      </c>
      <c r="AG130" s="989"/>
      <c r="AH130" s="989"/>
      <c r="AI130" s="989"/>
      <c r="AJ130" s="990"/>
      <c r="AK130" s="991">
        <v>432180</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t="s">
        <v>465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3166128</v>
      </c>
      <c r="AB131" s="1028"/>
      <c r="AC131" s="1028"/>
      <c r="AD131" s="1028"/>
      <c r="AE131" s="1029"/>
      <c r="AF131" s="1030">
        <v>3112438</v>
      </c>
      <c r="AG131" s="1028"/>
      <c r="AH131" s="1028"/>
      <c r="AI131" s="1028"/>
      <c r="AJ131" s="1029"/>
      <c r="AK131" s="1030">
        <v>3221797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11.89743434</v>
      </c>
      <c r="AB132" s="1134"/>
      <c r="AC132" s="1134"/>
      <c r="AD132" s="1134"/>
      <c r="AE132" s="1135"/>
      <c r="AF132" s="1136">
        <v>10.766286750000001</v>
      </c>
      <c r="AG132" s="1134"/>
      <c r="AH132" s="1134"/>
      <c r="AI132" s="1134"/>
      <c r="AJ132" s="1135"/>
      <c r="AK132" s="1136">
        <v>11.37992245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12.4</v>
      </c>
      <c r="AB133" s="1141"/>
      <c r="AC133" s="1141"/>
      <c r="AD133" s="1141"/>
      <c r="AE133" s="1142"/>
      <c r="AF133" s="1140">
        <v>11.9</v>
      </c>
      <c r="AG133" s="1141"/>
      <c r="AH133" s="1141"/>
      <c r="AI133" s="1141"/>
      <c r="AJ133" s="1142"/>
      <c r="AK133" s="1140">
        <v>11.3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7" t="s">
        <v>472</v>
      </c>
      <c r="L7" s="254"/>
      <c r="M7" s="255" t="s">
        <v>473</v>
      </c>
      <c r="N7" s="256"/>
    </row>
    <row r="8" spans="1:16" x14ac:dyDescent="0.15">
      <c r="A8" s="248"/>
      <c r="B8" s="244"/>
      <c r="C8" s="244"/>
      <c r="D8" s="244"/>
      <c r="E8" s="244"/>
      <c r="F8" s="244"/>
      <c r="G8" s="257"/>
      <c r="H8" s="258"/>
      <c r="I8" s="258"/>
      <c r="J8" s="259"/>
      <c r="K8" s="1148"/>
      <c r="L8" s="260" t="s">
        <v>474</v>
      </c>
      <c r="M8" s="261" t="s">
        <v>475</v>
      </c>
      <c r="N8" s="262" t="s">
        <v>476</v>
      </c>
    </row>
    <row r="9" spans="1:16" x14ac:dyDescent="0.15">
      <c r="A9" s="248"/>
      <c r="B9" s="244"/>
      <c r="C9" s="244"/>
      <c r="D9" s="244"/>
      <c r="E9" s="244"/>
      <c r="F9" s="244"/>
      <c r="G9" s="1149" t="s">
        <v>477</v>
      </c>
      <c r="H9" s="1150"/>
      <c r="I9" s="1150"/>
      <c r="J9" s="1151"/>
      <c r="K9" s="263">
        <v>1017160</v>
      </c>
      <c r="L9" s="264">
        <v>74528</v>
      </c>
      <c r="M9" s="265">
        <v>88618</v>
      </c>
      <c r="N9" s="266">
        <v>-15.9</v>
      </c>
    </row>
    <row r="10" spans="1:16" x14ac:dyDescent="0.15">
      <c r="A10" s="248"/>
      <c r="B10" s="244"/>
      <c r="C10" s="244"/>
      <c r="D10" s="244"/>
      <c r="E10" s="244"/>
      <c r="F10" s="244"/>
      <c r="G10" s="1149" t="s">
        <v>478</v>
      </c>
      <c r="H10" s="1150"/>
      <c r="I10" s="1150"/>
      <c r="J10" s="1151"/>
      <c r="K10" s="267">
        <v>155582</v>
      </c>
      <c r="L10" s="268">
        <v>11400</v>
      </c>
      <c r="M10" s="269">
        <v>9248</v>
      </c>
      <c r="N10" s="270">
        <v>23.3</v>
      </c>
    </row>
    <row r="11" spans="1:16" ht="13.5" customHeight="1" x14ac:dyDescent="0.15">
      <c r="A11" s="248"/>
      <c r="B11" s="244"/>
      <c r="C11" s="244"/>
      <c r="D11" s="244"/>
      <c r="E11" s="244"/>
      <c r="F11" s="244"/>
      <c r="G11" s="1149" t="s">
        <v>479</v>
      </c>
      <c r="H11" s="1150"/>
      <c r="I11" s="1150"/>
      <c r="J11" s="1151"/>
      <c r="K11" s="267">
        <v>151267</v>
      </c>
      <c r="L11" s="268">
        <v>11083</v>
      </c>
      <c r="M11" s="269">
        <v>13111</v>
      </c>
      <c r="N11" s="270">
        <v>-15.5</v>
      </c>
    </row>
    <row r="12" spans="1:16" ht="13.5" customHeight="1" x14ac:dyDescent="0.15">
      <c r="A12" s="248"/>
      <c r="B12" s="244"/>
      <c r="C12" s="244"/>
      <c r="D12" s="244"/>
      <c r="E12" s="244"/>
      <c r="F12" s="244"/>
      <c r="G12" s="1149" t="s">
        <v>480</v>
      </c>
      <c r="H12" s="1150"/>
      <c r="I12" s="1150"/>
      <c r="J12" s="1151"/>
      <c r="K12" s="267" t="s">
        <v>481</v>
      </c>
      <c r="L12" s="268" t="s">
        <v>481</v>
      </c>
      <c r="M12" s="269">
        <v>631</v>
      </c>
      <c r="N12" s="270" t="s">
        <v>481</v>
      </c>
    </row>
    <row r="13" spans="1:16" ht="13.5" customHeight="1" x14ac:dyDescent="0.15">
      <c r="A13" s="248"/>
      <c r="B13" s="244"/>
      <c r="C13" s="244"/>
      <c r="D13" s="244"/>
      <c r="E13" s="244"/>
      <c r="F13" s="244"/>
      <c r="G13" s="1149" t="s">
        <v>482</v>
      </c>
      <c r="H13" s="1150"/>
      <c r="I13" s="1150"/>
      <c r="J13" s="1151"/>
      <c r="K13" s="267" t="s">
        <v>481</v>
      </c>
      <c r="L13" s="268" t="s">
        <v>481</v>
      </c>
      <c r="M13" s="269" t="s">
        <v>481</v>
      </c>
      <c r="N13" s="270" t="s">
        <v>481</v>
      </c>
    </row>
    <row r="14" spans="1:16" ht="13.5" customHeight="1" x14ac:dyDescent="0.15">
      <c r="A14" s="248"/>
      <c r="B14" s="244"/>
      <c r="C14" s="244"/>
      <c r="D14" s="244"/>
      <c r="E14" s="244"/>
      <c r="F14" s="244"/>
      <c r="G14" s="1149" t="s">
        <v>483</v>
      </c>
      <c r="H14" s="1150"/>
      <c r="I14" s="1150"/>
      <c r="J14" s="1151"/>
      <c r="K14" s="267">
        <v>43809</v>
      </c>
      <c r="L14" s="268">
        <v>3210</v>
      </c>
      <c r="M14" s="269">
        <v>4206</v>
      </c>
      <c r="N14" s="270">
        <v>-23.7</v>
      </c>
    </row>
    <row r="15" spans="1:16" ht="13.5" customHeight="1" x14ac:dyDescent="0.15">
      <c r="A15" s="248"/>
      <c r="B15" s="244"/>
      <c r="C15" s="244"/>
      <c r="D15" s="244"/>
      <c r="E15" s="244"/>
      <c r="F15" s="244"/>
      <c r="G15" s="1149" t="s">
        <v>484</v>
      </c>
      <c r="H15" s="1150"/>
      <c r="I15" s="1150"/>
      <c r="J15" s="1151"/>
      <c r="K15" s="267">
        <v>39302</v>
      </c>
      <c r="L15" s="268">
        <v>2880</v>
      </c>
      <c r="M15" s="269">
        <v>1853</v>
      </c>
      <c r="N15" s="270">
        <v>55.4</v>
      </c>
    </row>
    <row r="16" spans="1:16" x14ac:dyDescent="0.15">
      <c r="A16" s="248"/>
      <c r="B16" s="244"/>
      <c r="C16" s="244"/>
      <c r="D16" s="244"/>
      <c r="E16" s="244"/>
      <c r="F16" s="244"/>
      <c r="G16" s="1152" t="s">
        <v>485</v>
      </c>
      <c r="H16" s="1153"/>
      <c r="I16" s="1153"/>
      <c r="J16" s="1154"/>
      <c r="K16" s="268">
        <v>-124430</v>
      </c>
      <c r="L16" s="268">
        <v>-9117</v>
      </c>
      <c r="M16" s="269">
        <v>-9315</v>
      </c>
      <c r="N16" s="270">
        <v>-2.1</v>
      </c>
    </row>
    <row r="17" spans="1:16" x14ac:dyDescent="0.15">
      <c r="A17" s="248"/>
      <c r="B17" s="244"/>
      <c r="C17" s="244"/>
      <c r="D17" s="244"/>
      <c r="E17" s="244"/>
      <c r="F17" s="244"/>
      <c r="G17" s="1152" t="s">
        <v>164</v>
      </c>
      <c r="H17" s="1153"/>
      <c r="I17" s="1153"/>
      <c r="J17" s="1154"/>
      <c r="K17" s="268">
        <v>1282690</v>
      </c>
      <c r="L17" s="268">
        <v>93984</v>
      </c>
      <c r="M17" s="269">
        <v>108353</v>
      </c>
      <c r="N17" s="270">
        <v>-13.3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44" t="s">
        <v>490</v>
      </c>
      <c r="H21" s="1145"/>
      <c r="I21" s="1145"/>
      <c r="J21" s="1146"/>
      <c r="K21" s="280">
        <v>8.8699999999999992</v>
      </c>
      <c r="L21" s="281">
        <v>10.050000000000001</v>
      </c>
      <c r="M21" s="282">
        <v>-1.18</v>
      </c>
      <c r="N21" s="249"/>
      <c r="O21" s="283"/>
      <c r="P21" s="279"/>
    </row>
    <row r="22" spans="1:16" s="284" customFormat="1" x14ac:dyDescent="0.15">
      <c r="A22" s="279"/>
      <c r="B22" s="249"/>
      <c r="C22" s="249"/>
      <c r="D22" s="249"/>
      <c r="E22" s="249"/>
      <c r="F22" s="249"/>
      <c r="G22" s="1144" t="s">
        <v>491</v>
      </c>
      <c r="H22" s="1145"/>
      <c r="I22" s="1145"/>
      <c r="J22" s="1146"/>
      <c r="K22" s="285">
        <v>96.3</v>
      </c>
      <c r="L22" s="286">
        <v>96.3</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7" t="s">
        <v>472</v>
      </c>
      <c r="L30" s="254"/>
      <c r="M30" s="255" t="s">
        <v>473</v>
      </c>
      <c r="N30" s="256"/>
    </row>
    <row r="31" spans="1:16" x14ac:dyDescent="0.15">
      <c r="A31" s="248"/>
      <c r="B31" s="244"/>
      <c r="C31" s="244"/>
      <c r="D31" s="244"/>
      <c r="E31" s="244"/>
      <c r="F31" s="244"/>
      <c r="G31" s="257"/>
      <c r="H31" s="258"/>
      <c r="I31" s="258"/>
      <c r="J31" s="259"/>
      <c r="K31" s="1148"/>
      <c r="L31" s="260" t="s">
        <v>474</v>
      </c>
      <c r="M31" s="261" t="s">
        <v>475</v>
      </c>
      <c r="N31" s="262" t="s">
        <v>476</v>
      </c>
    </row>
    <row r="32" spans="1:16" ht="27" customHeight="1" x14ac:dyDescent="0.15">
      <c r="A32" s="248"/>
      <c r="B32" s="244"/>
      <c r="C32" s="244"/>
      <c r="D32" s="244"/>
      <c r="E32" s="244"/>
      <c r="F32" s="244"/>
      <c r="G32" s="1160" t="s">
        <v>495</v>
      </c>
      <c r="H32" s="1161"/>
      <c r="I32" s="1161"/>
      <c r="J32" s="1162"/>
      <c r="K32" s="294">
        <v>564406</v>
      </c>
      <c r="L32" s="294">
        <v>41354</v>
      </c>
      <c r="M32" s="295">
        <v>56391</v>
      </c>
      <c r="N32" s="296">
        <v>-26.7</v>
      </c>
    </row>
    <row r="33" spans="1:16" ht="13.5" customHeight="1" x14ac:dyDescent="0.15">
      <c r="A33" s="248"/>
      <c r="B33" s="244"/>
      <c r="C33" s="244"/>
      <c r="D33" s="244"/>
      <c r="E33" s="244"/>
      <c r="F33" s="244"/>
      <c r="G33" s="1160" t="s">
        <v>496</v>
      </c>
      <c r="H33" s="1161"/>
      <c r="I33" s="1161"/>
      <c r="J33" s="1162"/>
      <c r="K33" s="294" t="s">
        <v>481</v>
      </c>
      <c r="L33" s="294" t="s">
        <v>481</v>
      </c>
      <c r="M33" s="295" t="s">
        <v>481</v>
      </c>
      <c r="N33" s="296" t="s">
        <v>481</v>
      </c>
    </row>
    <row r="34" spans="1:16" ht="27" customHeight="1" x14ac:dyDescent="0.15">
      <c r="A34" s="248"/>
      <c r="B34" s="244"/>
      <c r="C34" s="244"/>
      <c r="D34" s="244"/>
      <c r="E34" s="244"/>
      <c r="F34" s="244"/>
      <c r="G34" s="1160" t="s">
        <v>497</v>
      </c>
      <c r="H34" s="1161"/>
      <c r="I34" s="1161"/>
      <c r="J34" s="1162"/>
      <c r="K34" s="294" t="s">
        <v>481</v>
      </c>
      <c r="L34" s="294" t="s">
        <v>481</v>
      </c>
      <c r="M34" s="295">
        <v>12</v>
      </c>
      <c r="N34" s="296" t="s">
        <v>481</v>
      </c>
    </row>
    <row r="35" spans="1:16" ht="27" customHeight="1" x14ac:dyDescent="0.15">
      <c r="A35" s="248"/>
      <c r="B35" s="244"/>
      <c r="C35" s="244"/>
      <c r="D35" s="244"/>
      <c r="E35" s="244"/>
      <c r="F35" s="244"/>
      <c r="G35" s="1160" t="s">
        <v>498</v>
      </c>
      <c r="H35" s="1161"/>
      <c r="I35" s="1161"/>
      <c r="J35" s="1162"/>
      <c r="K35" s="294">
        <v>115162</v>
      </c>
      <c r="L35" s="294">
        <v>8438</v>
      </c>
      <c r="M35" s="295">
        <v>15281</v>
      </c>
      <c r="N35" s="296">
        <v>-44.8</v>
      </c>
    </row>
    <row r="36" spans="1:16" ht="27" customHeight="1" x14ac:dyDescent="0.15">
      <c r="A36" s="248"/>
      <c r="B36" s="244"/>
      <c r="C36" s="244"/>
      <c r="D36" s="244"/>
      <c r="E36" s="244"/>
      <c r="F36" s="244"/>
      <c r="G36" s="1160" t="s">
        <v>499</v>
      </c>
      <c r="H36" s="1161"/>
      <c r="I36" s="1161"/>
      <c r="J36" s="1162"/>
      <c r="K36" s="294">
        <v>84640</v>
      </c>
      <c r="L36" s="294">
        <v>6202</v>
      </c>
      <c r="M36" s="295">
        <v>4643</v>
      </c>
      <c r="N36" s="296">
        <v>33.6</v>
      </c>
    </row>
    <row r="37" spans="1:16" ht="13.5" customHeight="1" x14ac:dyDescent="0.15">
      <c r="A37" s="248"/>
      <c r="B37" s="244"/>
      <c r="C37" s="244"/>
      <c r="D37" s="244"/>
      <c r="E37" s="244"/>
      <c r="F37" s="244"/>
      <c r="G37" s="1160" t="s">
        <v>500</v>
      </c>
      <c r="H37" s="1161"/>
      <c r="I37" s="1161"/>
      <c r="J37" s="1162"/>
      <c r="K37" s="294">
        <v>57628</v>
      </c>
      <c r="L37" s="294">
        <v>4222</v>
      </c>
      <c r="M37" s="295">
        <v>1074</v>
      </c>
      <c r="N37" s="296">
        <v>293.10000000000002</v>
      </c>
    </row>
    <row r="38" spans="1:16" ht="27" customHeight="1" x14ac:dyDescent="0.15">
      <c r="A38" s="248"/>
      <c r="B38" s="244"/>
      <c r="C38" s="244"/>
      <c r="D38" s="244"/>
      <c r="E38" s="244"/>
      <c r="F38" s="244"/>
      <c r="G38" s="1163" t="s">
        <v>501</v>
      </c>
      <c r="H38" s="1164"/>
      <c r="I38" s="1164"/>
      <c r="J38" s="1165"/>
      <c r="K38" s="297" t="s">
        <v>481</v>
      </c>
      <c r="L38" s="297" t="s">
        <v>481</v>
      </c>
      <c r="M38" s="298">
        <v>6</v>
      </c>
      <c r="N38" s="299" t="s">
        <v>481</v>
      </c>
      <c r="O38" s="293"/>
    </row>
    <row r="39" spans="1:16" x14ac:dyDescent="0.15">
      <c r="A39" s="248"/>
      <c r="B39" s="244"/>
      <c r="C39" s="244"/>
      <c r="D39" s="244"/>
      <c r="E39" s="244"/>
      <c r="F39" s="244"/>
      <c r="G39" s="1163" t="s">
        <v>502</v>
      </c>
      <c r="H39" s="1164"/>
      <c r="I39" s="1164"/>
      <c r="J39" s="1165"/>
      <c r="K39" s="300">
        <v>-23018</v>
      </c>
      <c r="L39" s="300">
        <v>-1687</v>
      </c>
      <c r="M39" s="301">
        <v>-3030</v>
      </c>
      <c r="N39" s="302">
        <v>-44.3</v>
      </c>
      <c r="O39" s="293"/>
    </row>
    <row r="40" spans="1:16" ht="27" customHeight="1" x14ac:dyDescent="0.15">
      <c r="A40" s="248"/>
      <c r="B40" s="244"/>
      <c r="C40" s="244"/>
      <c r="D40" s="244"/>
      <c r="E40" s="244"/>
      <c r="F40" s="244"/>
      <c r="G40" s="1160" t="s">
        <v>503</v>
      </c>
      <c r="H40" s="1161"/>
      <c r="I40" s="1161"/>
      <c r="J40" s="1162"/>
      <c r="K40" s="300">
        <v>-432180</v>
      </c>
      <c r="L40" s="300">
        <v>-31666</v>
      </c>
      <c r="M40" s="301">
        <v>-51711</v>
      </c>
      <c r="N40" s="302">
        <v>-38.799999999999997</v>
      </c>
      <c r="O40" s="293"/>
    </row>
    <row r="41" spans="1:16" x14ac:dyDescent="0.15">
      <c r="A41" s="248"/>
      <c r="B41" s="244"/>
      <c r="C41" s="244"/>
      <c r="D41" s="244"/>
      <c r="E41" s="244"/>
      <c r="F41" s="244"/>
      <c r="G41" s="1166" t="s">
        <v>275</v>
      </c>
      <c r="H41" s="1167"/>
      <c r="I41" s="1167"/>
      <c r="J41" s="1168"/>
      <c r="K41" s="294">
        <v>366638</v>
      </c>
      <c r="L41" s="300">
        <v>26864</v>
      </c>
      <c r="M41" s="301">
        <v>22665</v>
      </c>
      <c r="N41" s="302">
        <v>18.5</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5" t="s">
        <v>472</v>
      </c>
      <c r="J49" s="1157" t="s">
        <v>507</v>
      </c>
      <c r="K49" s="1158"/>
      <c r="L49" s="1158"/>
      <c r="M49" s="1158"/>
      <c r="N49" s="1159"/>
    </row>
    <row r="50" spans="1:14" x14ac:dyDescent="0.15">
      <c r="A50" s="248"/>
      <c r="B50" s="244"/>
      <c r="C50" s="244"/>
      <c r="D50" s="244"/>
      <c r="E50" s="244"/>
      <c r="F50" s="244"/>
      <c r="G50" s="312"/>
      <c r="H50" s="313"/>
      <c r="I50" s="1156"/>
      <c r="J50" s="314" t="s">
        <v>508</v>
      </c>
      <c r="K50" s="315" t="s">
        <v>509</v>
      </c>
      <c r="L50" s="316" t="s">
        <v>510</v>
      </c>
      <c r="M50" s="317" t="s">
        <v>511</v>
      </c>
      <c r="N50" s="318" t="s">
        <v>512</v>
      </c>
    </row>
    <row r="51" spans="1:14" x14ac:dyDescent="0.15">
      <c r="A51" s="248"/>
      <c r="B51" s="244"/>
      <c r="C51" s="244"/>
      <c r="D51" s="244"/>
      <c r="E51" s="244"/>
      <c r="F51" s="244"/>
      <c r="G51" s="310" t="s">
        <v>513</v>
      </c>
      <c r="H51" s="311"/>
      <c r="I51" s="319">
        <v>502217</v>
      </c>
      <c r="J51" s="320">
        <v>35563</v>
      </c>
      <c r="K51" s="321">
        <v>-7.2</v>
      </c>
      <c r="L51" s="322">
        <v>70897</v>
      </c>
      <c r="M51" s="323">
        <v>-20.6</v>
      </c>
      <c r="N51" s="324">
        <v>13.4</v>
      </c>
    </row>
    <row r="52" spans="1:14" x14ac:dyDescent="0.15">
      <c r="A52" s="248"/>
      <c r="B52" s="244"/>
      <c r="C52" s="244"/>
      <c r="D52" s="244"/>
      <c r="E52" s="244"/>
      <c r="F52" s="244"/>
      <c r="G52" s="325"/>
      <c r="H52" s="326" t="s">
        <v>514</v>
      </c>
      <c r="I52" s="327">
        <v>302049</v>
      </c>
      <c r="J52" s="328">
        <v>21389</v>
      </c>
      <c r="K52" s="329">
        <v>-28</v>
      </c>
      <c r="L52" s="330">
        <v>39878</v>
      </c>
      <c r="M52" s="331">
        <v>-7.2</v>
      </c>
      <c r="N52" s="332">
        <v>-20.8</v>
      </c>
    </row>
    <row r="53" spans="1:14" x14ac:dyDescent="0.15">
      <c r="A53" s="248"/>
      <c r="B53" s="244"/>
      <c r="C53" s="244"/>
      <c r="D53" s="244"/>
      <c r="E53" s="244"/>
      <c r="F53" s="244"/>
      <c r="G53" s="310" t="s">
        <v>515</v>
      </c>
      <c r="H53" s="311"/>
      <c r="I53" s="319">
        <v>791980</v>
      </c>
      <c r="J53" s="320">
        <v>56437</v>
      </c>
      <c r="K53" s="321">
        <v>58.7</v>
      </c>
      <c r="L53" s="322">
        <v>66496</v>
      </c>
      <c r="M53" s="323">
        <v>-6.2</v>
      </c>
      <c r="N53" s="324">
        <v>64.900000000000006</v>
      </c>
    </row>
    <row r="54" spans="1:14" x14ac:dyDescent="0.15">
      <c r="A54" s="248"/>
      <c r="B54" s="244"/>
      <c r="C54" s="244"/>
      <c r="D54" s="244"/>
      <c r="E54" s="244"/>
      <c r="F54" s="244"/>
      <c r="G54" s="325"/>
      <c r="H54" s="326" t="s">
        <v>514</v>
      </c>
      <c r="I54" s="327">
        <v>640928</v>
      </c>
      <c r="J54" s="328">
        <v>45673</v>
      </c>
      <c r="K54" s="329">
        <v>113.5</v>
      </c>
      <c r="L54" s="330">
        <v>36530</v>
      </c>
      <c r="M54" s="331">
        <v>-8.4</v>
      </c>
      <c r="N54" s="332">
        <v>121.9</v>
      </c>
    </row>
    <row r="55" spans="1:14" x14ac:dyDescent="0.15">
      <c r="A55" s="248"/>
      <c r="B55" s="244"/>
      <c r="C55" s="244"/>
      <c r="D55" s="244"/>
      <c r="E55" s="244"/>
      <c r="F55" s="244"/>
      <c r="G55" s="310" t="s">
        <v>516</v>
      </c>
      <c r="H55" s="311"/>
      <c r="I55" s="319">
        <v>650119</v>
      </c>
      <c r="J55" s="320">
        <v>46557</v>
      </c>
      <c r="K55" s="321">
        <v>-17.5</v>
      </c>
      <c r="L55" s="322">
        <v>82748</v>
      </c>
      <c r="M55" s="323">
        <v>24.4</v>
      </c>
      <c r="N55" s="324">
        <v>-41.9</v>
      </c>
    </row>
    <row r="56" spans="1:14" x14ac:dyDescent="0.15">
      <c r="A56" s="248"/>
      <c r="B56" s="244"/>
      <c r="C56" s="244"/>
      <c r="D56" s="244"/>
      <c r="E56" s="244"/>
      <c r="F56" s="244"/>
      <c r="G56" s="325"/>
      <c r="H56" s="326" t="s">
        <v>514</v>
      </c>
      <c r="I56" s="327">
        <v>437618</v>
      </c>
      <c r="J56" s="328">
        <v>31339</v>
      </c>
      <c r="K56" s="329">
        <v>-31.4</v>
      </c>
      <c r="L56" s="330">
        <v>44732</v>
      </c>
      <c r="M56" s="331">
        <v>22.5</v>
      </c>
      <c r="N56" s="332">
        <v>-53.9</v>
      </c>
    </row>
    <row r="57" spans="1:14" x14ac:dyDescent="0.15">
      <c r="A57" s="248"/>
      <c r="B57" s="244"/>
      <c r="C57" s="244"/>
      <c r="D57" s="244"/>
      <c r="E57" s="244"/>
      <c r="F57" s="244"/>
      <c r="G57" s="310" t="s">
        <v>517</v>
      </c>
      <c r="H57" s="311"/>
      <c r="I57" s="319">
        <v>1015425</v>
      </c>
      <c r="J57" s="320">
        <v>73427</v>
      </c>
      <c r="K57" s="321">
        <v>57.7</v>
      </c>
      <c r="L57" s="322">
        <v>91837</v>
      </c>
      <c r="M57" s="323">
        <v>11</v>
      </c>
      <c r="N57" s="324">
        <v>46.7</v>
      </c>
    </row>
    <row r="58" spans="1:14" x14ac:dyDescent="0.15">
      <c r="A58" s="248"/>
      <c r="B58" s="244"/>
      <c r="C58" s="244"/>
      <c r="D58" s="244"/>
      <c r="E58" s="244"/>
      <c r="F58" s="244"/>
      <c r="G58" s="325"/>
      <c r="H58" s="326" t="s">
        <v>514</v>
      </c>
      <c r="I58" s="327">
        <v>241143</v>
      </c>
      <c r="J58" s="328">
        <v>17437</v>
      </c>
      <c r="K58" s="329">
        <v>-44.4</v>
      </c>
      <c r="L58" s="330">
        <v>54439</v>
      </c>
      <c r="M58" s="331">
        <v>21.7</v>
      </c>
      <c r="N58" s="332">
        <v>-66.099999999999994</v>
      </c>
    </row>
    <row r="59" spans="1:14" x14ac:dyDescent="0.15">
      <c r="A59" s="248"/>
      <c r="B59" s="244"/>
      <c r="C59" s="244"/>
      <c r="D59" s="244"/>
      <c r="E59" s="244"/>
      <c r="F59" s="244"/>
      <c r="G59" s="310" t="s">
        <v>518</v>
      </c>
      <c r="H59" s="311"/>
      <c r="I59" s="319">
        <v>570542</v>
      </c>
      <c r="J59" s="320">
        <v>41804</v>
      </c>
      <c r="K59" s="321">
        <v>-43.1</v>
      </c>
      <c r="L59" s="322">
        <v>75972</v>
      </c>
      <c r="M59" s="323">
        <v>-17.3</v>
      </c>
      <c r="N59" s="324">
        <v>-25.8</v>
      </c>
    </row>
    <row r="60" spans="1:14" x14ac:dyDescent="0.15">
      <c r="A60" s="248"/>
      <c r="B60" s="244"/>
      <c r="C60" s="244"/>
      <c r="D60" s="244"/>
      <c r="E60" s="244"/>
      <c r="F60" s="244"/>
      <c r="G60" s="325"/>
      <c r="H60" s="326" t="s">
        <v>514</v>
      </c>
      <c r="I60" s="333">
        <v>409257</v>
      </c>
      <c r="J60" s="328">
        <v>29987</v>
      </c>
      <c r="K60" s="329">
        <v>72</v>
      </c>
      <c r="L60" s="330">
        <v>40712</v>
      </c>
      <c r="M60" s="331">
        <v>-25.2</v>
      </c>
      <c r="N60" s="332">
        <v>97.2</v>
      </c>
    </row>
    <row r="61" spans="1:14" x14ac:dyDescent="0.15">
      <c r="A61" s="248"/>
      <c r="B61" s="244"/>
      <c r="C61" s="244"/>
      <c r="D61" s="244"/>
      <c r="E61" s="244"/>
      <c r="F61" s="244"/>
      <c r="G61" s="310" t="s">
        <v>519</v>
      </c>
      <c r="H61" s="334"/>
      <c r="I61" s="335">
        <v>706057</v>
      </c>
      <c r="J61" s="336">
        <v>50758</v>
      </c>
      <c r="K61" s="337">
        <v>9.6999999999999993</v>
      </c>
      <c r="L61" s="338">
        <v>77590</v>
      </c>
      <c r="M61" s="339">
        <v>-1.7</v>
      </c>
      <c r="N61" s="324">
        <v>11.4</v>
      </c>
    </row>
    <row r="62" spans="1:14" x14ac:dyDescent="0.15">
      <c r="A62" s="248"/>
      <c r="B62" s="244"/>
      <c r="C62" s="244"/>
      <c r="D62" s="244"/>
      <c r="E62" s="244"/>
      <c r="F62" s="244"/>
      <c r="G62" s="325"/>
      <c r="H62" s="326" t="s">
        <v>514</v>
      </c>
      <c r="I62" s="327">
        <v>406199</v>
      </c>
      <c r="J62" s="328">
        <v>29165</v>
      </c>
      <c r="K62" s="329">
        <v>16.3</v>
      </c>
      <c r="L62" s="330">
        <v>43258</v>
      </c>
      <c r="M62" s="331">
        <v>0.7</v>
      </c>
      <c r="N62" s="332">
        <v>15.6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14.11</v>
      </c>
      <c r="G47" s="12">
        <v>16.100000000000001</v>
      </c>
      <c r="H47" s="12">
        <v>15.75</v>
      </c>
      <c r="I47" s="12">
        <v>18.899999999999999</v>
      </c>
      <c r="J47" s="13">
        <v>17.82</v>
      </c>
    </row>
    <row r="48" spans="2:10" ht="57.75" customHeight="1" x14ac:dyDescent="0.15">
      <c r="B48" s="14"/>
      <c r="C48" s="1171" t="s">
        <v>4</v>
      </c>
      <c r="D48" s="1171"/>
      <c r="E48" s="1172"/>
      <c r="F48" s="15">
        <v>10.47</v>
      </c>
      <c r="G48" s="16">
        <v>10.71</v>
      </c>
      <c r="H48" s="16">
        <v>9.74</v>
      </c>
      <c r="I48" s="16">
        <v>10.88</v>
      </c>
      <c r="J48" s="17">
        <v>4.59</v>
      </c>
    </row>
    <row r="49" spans="2:10" ht="57.75" customHeight="1" thickBot="1" x14ac:dyDescent="0.2">
      <c r="B49" s="18"/>
      <c r="C49" s="1173" t="s">
        <v>5</v>
      </c>
      <c r="D49" s="1173"/>
      <c r="E49" s="1174"/>
      <c r="F49" s="19">
        <v>4.12</v>
      </c>
      <c r="G49" s="20">
        <v>1.86</v>
      </c>
      <c r="H49" s="20" t="s">
        <v>526</v>
      </c>
      <c r="I49" s="20">
        <v>4.04</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2017-02-28T00:21:05Z</cp:lastPrinted>
  <dcterms:created xsi:type="dcterms:W3CDTF">2017-02-15T21:58:05Z</dcterms:created>
  <dcterms:modified xsi:type="dcterms:W3CDTF">2017-05-08T14:04:48Z</dcterms:modified>
  <cp:category/>
</cp:coreProperties>
</file>