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BW34" i="9" s="1"/>
  <c r="BW35" i="9" s="1"/>
  <c r="BW36" i="9" s="1"/>
  <c r="BW37" i="9" s="1"/>
  <c r="BW38" i="9" s="1"/>
  <c r="BW39" i="9" s="1"/>
  <c r="BW40" i="9" s="1"/>
  <c r="BW41" i="9" s="1"/>
  <c r="BE34" i="9"/>
  <c r="CO34" i="9" l="1"/>
  <c r="CO35" i="9" s="1"/>
</calcChain>
</file>

<file path=xl/sharedStrings.xml><?xml version="1.0" encoding="utf-8"?>
<sst xmlns="http://schemas.openxmlformats.org/spreadsheetml/2006/main" count="1076" uniqueCount="546">
  <si>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</si>
  <si>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</si>
  <si>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</si>
  <si>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</si>
  <si>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</si>
  <si>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</si>
  <si>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</si>
  <si>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</si>
  <si>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</si>
  <si>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</si>
  <si>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</si>
  <si>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</si>
  <si>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</si>
  <si>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</si>
  <si>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</si>
  <si>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</si>
  <si>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</si>
  <si>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</si>
  <si>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</si>
  <si>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</si>
  <si>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</si>
  <si>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</si>
  <si>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</si>
  <si>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</si>
  <si>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</si>
  <si>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</si>
  <si>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</si>
  <si>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</si>
  <si>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</si>
  <si>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</si>
  <si>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</si>
  <si>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</si>
  <si>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</si>
  <si>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</si>
  <si>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</si>
  <si>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</si>
  <si>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</si>
  <si>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</si>
  <si>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</si>
  <si>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</si>
  <si>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</si>
  <si>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</si>
  <si>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</si>
  <si>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</si>
  <si>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</si>
  <si>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</si>
  <si>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</si>
  <si>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</si>
  <si>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</si>
  <si>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</si>
  <si>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</si>
  <si>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</si>
  <si>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</si>
  <si>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</si>
  <si>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</si>
  <si>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</si>
  <si>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</si>
  <si>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</si>
  <si>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</si>
  <si>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</si>
  <si>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</si>
  <si>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</si>
  <si>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</si>
  <si>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</si>
  <si>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</si>
  <si>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</si>
  <si>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</si>
  <si>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</si>
  <si>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</si>
  <si>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</si>
  <si>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</si>
  <si>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</si>
  <si>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</si>
  <si>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</si>
  <si>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</si>
  <si>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</si>
  <si>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</si>
  <si>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</si>
  <si>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</si>
  <si>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</si>
  <si>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</si>
  <si>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</si>
  <si>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</si>
  <si>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</si>
  <si>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</si>
  <si>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</si>
  <si>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</si>
  <si>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</si>
  <si>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</si>
  <si>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</si>
  <si>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</si>
  <si>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</si>
  <si>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</si>
  <si>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</si>
  <si>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</si>
  <si>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</si>
  <si>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</si>
  <si>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</si>
  <si>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</si>
  <si>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</si>
  <si>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</si>
  <si>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</si>
  <si>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</si>
  <si>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</si>
  <si>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</si>
  <si>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</si>
  <si>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</si>
  <si>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</si>
  <si>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</si>
  <si>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</si>
  <si>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</si>
  <si>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</si>
  <si>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</si>
  <si>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</si>
  <si>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</si>
  <si>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</si>
  <si>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</si>
  <si>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</si>
  <si>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</si>
  <si>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</si>
  <si>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</si>
  <si>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</si>
  <si>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</si>
  <si>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</si>
  <si>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</si>
  <si>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</si>
  <si>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</si>
  <si>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</si>
  <si>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</si>
  <si>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</si>
  <si>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</si>
  <si>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</si>
  <si>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</si>
  <si>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</si>
  <si>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</si>
  <si>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</si>
  <si>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</si>
  <si>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</si>
  <si>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</si>
  <si>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</si>
  <si>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</si>
  <si>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</si>
  <si>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</si>
  <si>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</si>
  <si>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</si>
  <si>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</si>
  <si>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</si>
  <si>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</si>
  <si>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</si>
  <si>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</si>
  <si>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</si>
  <si>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</si>
  <si>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</si>
  <si>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</si>
  <si>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</si>
  <si>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</si>
  <si>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</si>
  <si>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</si>
  <si>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</si>
  <si>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</si>
  <si>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</si>
  <si>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</si>
  <si>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</si>
  <si>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</si>
  <si>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</si>
  <si>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</si>
  <si>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</si>
  <si>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</si>
  <si>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</si>
  <si>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</si>
  <si>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</si>
  <si>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</si>
  <si>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</si>
  <si>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</si>
  <si>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</si>
  <si>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</si>
  <si>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</si>
  <si>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</si>
  <si>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</si>
  <si>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</si>
  <si>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</si>
  <si>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</si>
  <si>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</si>
  <si>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</si>
  <si>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</si>
  <si>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</si>
  <si>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</si>
  <si>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</si>
  <si>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</si>
  <si>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</si>
  <si>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</si>
  <si>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</si>
  <si>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</si>
  <si>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</si>
  <si>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徳島県北島町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</si>
  <si>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</si>
  <si>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</si>
  <si>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</si>
  <si>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</si>
  <si>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</si>
  <si>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</si>
  <si>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</si>
  <si>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</si>
  <si>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</si>
  <si>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</si>
  <si>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</si>
  <si>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</si>
  <si>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</si>
  <si>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</si>
  <si>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</si>
  <si>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</si>
  <si>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</si>
  <si>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</si>
  <si>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</si>
  <si>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</si>
  <si>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</si>
  <si>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</si>
  <si>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</si>
  <si>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</si>
  <si>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</si>
  <si>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</si>
  <si>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</si>
  <si>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</si>
  <si>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</si>
  <si>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</si>
  <si>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</si>
  <si>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</si>
  <si>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</si>
  <si>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</si>
  <si>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</si>
  <si>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</si>
  <si>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</si>
  <si>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</si>
  <si>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</si>
  <si>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</si>
  <si>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</si>
  <si>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</si>
  <si>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</si>
  <si>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</si>
  <si>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</si>
  <si>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</si>
  <si>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</si>
  <si>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</si>
  <si>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</si>
  <si>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</si>
  <si>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</si>
  <si>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</si>
  <si>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</si>
  <si>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</si>
  <si>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</si>
  <si>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</si>
  <si>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</si>
  <si>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</si>
  <si>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</si>
  <si>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</si>
  <si>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</si>
  <si>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</si>
  <si>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</si>
  <si>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</si>
  <si>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</si>
  <si>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</si>
  <si>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</si>
  <si>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</si>
  <si>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</si>
  <si>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</si>
  <si>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</si>
  <si>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</si>
  <si>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</si>
  <si>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</si>
  <si>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</si>
  <si>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</si>
  <si>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</si>
  <si>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</si>
  <si>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</si>
  <si>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</si>
  <si>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</si>
  <si>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</si>
  <si>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</si>
  <si>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</si>
  <si>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</si>
  <si>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</si>
  <si>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</si>
  <si>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</si>
  <si>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</si>
  <si>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</si>
  <si>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</si>
  <si>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</si>
  <si>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</si>
  <si>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</si>
  <si>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</si>
  <si>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</si>
  <si>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</si>
  <si>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</si>
  <si>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</si>
  <si>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</si>
  <si>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</si>
  <si>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</si>
  <si>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</si>
  <si>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</si>
  <si>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</si>
  <si>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</si>
  <si>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</si>
  <si>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</si>
  <si>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</si>
  <si>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</si>
  <si>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</si>
  <si>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</si>
  <si>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</si>
  <si>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</si>
  <si>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</si>
  <si>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</si>
  <si>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</si>
  <si>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</si>
  <si>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</si>
  <si>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</si>
  <si>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</si>
  <si>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</si>
  <si>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</si>
  <si>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</si>
  <si>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</si>
  <si>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</si>
  <si>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</si>
  <si>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</si>
  <si>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</si>
  <si>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</si>
  <si>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</si>
  <si>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</si>
  <si>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</si>
  <si>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</si>
  <si>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</si>
  <si>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</si>
  <si>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</si>
  <si>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</si>
  <si>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</si>
  <si>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</si>
  <si>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</si>
  <si>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</si>
  <si>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</si>
  <si>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</si>
  <si>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</si>
  <si>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</si>
  <si>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</si>
  <si>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</si>
  <si>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</si>
  <si>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</si>
  <si>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徳島県北島町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</si>
  <si>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</si>
  <si>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</si>
  <si>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</si>
  <si>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</si>
  <si>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</si>
  <si>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</si>
  <si>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</si>
  <si>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</si>
  <si>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</si>
  <si>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</si>
  <si>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</si>
  <si>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</si>
  <si>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</si>
  <si>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</si>
  <si>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</si>
  <si>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</si>
  <si>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</si>
  <si>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</si>
  <si>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</si>
  <si>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</si>
  <si>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</si>
  <si>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</si>
  <si>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</si>
  <si>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</si>
  <si>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</si>
  <si>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</si>
  <si>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</si>
  <si>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</si>
  <si>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</si>
  <si>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</si>
  <si>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</si>
  <si>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</si>
  <si>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</si>
  <si>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</si>
  <si>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</si>
  <si>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</si>
  <si>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</si>
  <si>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</si>
  <si>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</si>
  <si>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北島町特別会計公共下水道事業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</si>
  <si>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</si>
  <si>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</si>
  <si>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</si>
  <si>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</si>
  <si>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</si>
  <si>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</si>
  <si>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</si>
  <si>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</si>
  <si>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</si>
  <si>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</si>
  <si>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</si>
  <si>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</si>
  <si>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</si>
  <si>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</si>
  <si>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</si>
  <si>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</si>
  <si>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</si>
  <si>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</si>
  <si>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</si>
  <si>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</si>
  <si>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</si>
  <si>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</si>
  <si>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</si>
  <si>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</si>
  <si>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</si>
  <si>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</si>
  <si>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</si>
  <si>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</si>
  <si>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</si>
  <si>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</si>
  <si>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</si>
  <si>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</si>
  <si>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</si>
  <si>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</si>
  <si>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</si>
  <si>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</si>
  <si>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</si>
  <si>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</si>
  <si>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</si>
  <si>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</si>
  <si>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</si>
  <si>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</si>
  <si>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</si>
  <si>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</si>
  <si>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</si>
  <si>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</si>
  <si>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</si>
  <si>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</si>
  <si>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</si>
  <si>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</si>
  <si>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</si>
  <si>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</si>
  <si>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</si>
  <si>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</si>
  <si>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</si>
  <si>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</si>
  <si>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</si>
  <si>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</si>
  <si>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</si>
  <si>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</si>
  <si>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</si>
  <si>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</si>
  <si>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</si>
  <si>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</si>
  <si>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</si>
  <si>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</si>
  <si>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</si>
  <si>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</si>
  <si>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</si>
  <si>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</si>
  <si>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</si>
  <si>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</si>
  <si>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</si>
  <si>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</si>
  <si>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</si>
  <si>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</si>
  <si>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</si>
  <si>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</si>
  <si>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</si>
  <si>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</si>
  <si>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</si>
  <si>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</si>
  <si>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</si>
  <si>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</si>
  <si>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</si>
  <si>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</si>
  <si>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</si>
  <si>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</si>
  <si>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</si>
  <si>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</si>
  <si>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</si>
  <si>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</si>
  <si>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</si>
  <si>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</si>
  <si>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</si>
  <si>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</si>
  <si>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</si>
  <si>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</si>
  <si>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</si>
  <si>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</si>
  <si>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</si>
  <si>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</si>
  <si>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</si>
  <si>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</si>
  <si>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</si>
  <si>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</si>
  <si>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</si>
  <si>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</si>
  <si>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</si>
  <si>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</si>
  <si>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</si>
  <si>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</si>
  <si>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</si>
  <si>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</si>
  <si>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</si>
  <si>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</si>
  <si>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</si>
  <si>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</si>
  <si>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</si>
  <si>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</si>
  <si>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</si>
  <si>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</si>
  <si>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</si>
  <si>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</si>
  <si>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</si>
  <si>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</si>
  <si>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</si>
  <si>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</si>
  <si>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</si>
  <si>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</si>
  <si>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</si>
  <si>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</si>
  <si>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</si>
  <si>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1.31</t>
  </si>
  <si>
    <t>▲ 1.12</t>
  </si>
  <si>
    <t>北島町水道事業会計</t>
  </si>
  <si>
    <t>一般会計</t>
  </si>
  <si>
    <t>北島町介護保険（保険事業勘定）特別会計</t>
  </si>
  <si>
    <t>北島町国民健康保険（保険事業勘定）特別会計</t>
  </si>
  <si>
    <t>北島町特別会計公共下水道事業</t>
  </si>
  <si>
    <t>北島町後期高齢者医療特別会計</t>
  </si>
  <si>
    <t>北島町介護保険（サービス事業勘定）特別会計</t>
  </si>
  <si>
    <t>その他会計（赤字）</t>
  </si>
  <si>
    <t>その他会計（黒字）</t>
  </si>
  <si>
    <t>-</t>
    <phoneticPr fontId="2"/>
  </si>
  <si>
    <t>－</t>
    <phoneticPr fontId="2"/>
  </si>
  <si>
    <t>－</t>
    <phoneticPr fontId="2"/>
  </si>
  <si>
    <t>板野東部消防組合</t>
    <rPh sb="0" eb="2">
      <t>イタノ</t>
    </rPh>
    <rPh sb="2" eb="4">
      <t>トウブ</t>
    </rPh>
    <rPh sb="4" eb="6">
      <t>ショウボウ</t>
    </rPh>
    <rPh sb="6" eb="8">
      <t>クミアイ</t>
    </rPh>
    <phoneticPr fontId="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</si>
  <si>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</si>
  <si>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</si>
  <si>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</si>
  <si>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徳島県後期高齢者広域連合（一般会計）</t>
    <rPh sb="0" eb="3">
      <t>トクシマケン</t>
    </rPh>
    <rPh sb="3" eb="5">
      <t>コウキ</t>
    </rPh>
    <rPh sb="5" eb="8">
      <t>コウレイシャ</t>
    </rPh>
    <rPh sb="8" eb="10">
      <t>コウイキ</t>
    </rPh>
    <rPh sb="10" eb="12">
      <t>レンゴウ</t>
    </rPh>
    <rPh sb="13" eb="15">
      <t>イッパン</t>
    </rPh>
    <rPh sb="15" eb="17">
      <t>カイケイ</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</si>
  <si>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</si>
  <si>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板野東部青少年育成センター組合</t>
    <rPh sb="0" eb="2">
      <t>イタノ</t>
    </rPh>
    <rPh sb="2" eb="4">
      <t>トウブ</t>
    </rPh>
    <rPh sb="4" eb="7">
      <t>セイショウネン</t>
    </rPh>
    <rPh sb="7" eb="9">
      <t>イクセイ</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</si>
  <si>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</si>
  <si>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北島町労働者福祉協会</t>
    <rPh sb="0" eb="3">
      <t>キタジマチョウ</t>
    </rPh>
    <rPh sb="3" eb="6">
      <t>ロウドウシャ</t>
    </rPh>
    <rPh sb="6" eb="8">
      <t>フクシ</t>
    </rPh>
    <rPh sb="8" eb="10">
      <t>キョウカイ</t>
    </rPh>
    <phoneticPr fontId="5"/>
  </si>
  <si>
    <t>北島町土地開発公社</t>
    <rPh sb="0" eb="3">
      <t>キタジマチョウ</t>
    </rPh>
    <rPh sb="3" eb="5">
      <t>トチ</t>
    </rPh>
    <rPh sb="5" eb="7">
      <t>カイハツ</t>
    </rPh>
    <rPh sb="7" eb="9">
      <t>コウシャ</t>
    </rPh>
    <phoneticPr fontId="5"/>
  </si>
  <si>
    <t>-</t>
    <phoneticPr fontId="2"/>
  </si>
  <si>
    <t>-</t>
    <phoneticPr fontId="2"/>
  </si>
  <si>
    <t>松茂町ほか二町競艇事業組合</t>
    <rPh sb="0" eb="2">
      <t>マツシゲ</t>
    </rPh>
    <rPh sb="2" eb="3">
      <t>チョウ</t>
    </rPh>
    <rPh sb="5" eb="6">
      <t>ニ</t>
    </rPh>
    <rPh sb="6" eb="7">
      <t>チョウ</t>
    </rPh>
    <rPh sb="7" eb="9">
      <t>キョウテイ</t>
    </rPh>
    <rPh sb="9" eb="11">
      <t>ジギョウ</t>
    </rPh>
    <rPh sb="11" eb="13">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</si>
</sst>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135762</c:v>
                </c:pt>
                <c:pt idx="1">
                  <c:v>56987</c:v>
                </c:pt>
                <c:pt idx="2">
                  <c:v>27536</c:v>
                </c:pt>
                <c:pt idx="3">
                  <c:v>31769</c:v>
                </c:pt>
                <c:pt idx="4">
                  <c:v>24671</c:v>
                </c:pt>
              </c:numCache>
            </c:numRef>
          </c:val>
          <c:smooth val="0"/>
        </c:ser>
        <c:dLbls>
          <c:showLegendKey val="0"/>
          <c:showVal val="0"/>
          <c:showCatName val="0"/>
          <c:showSerName val="0"/>
          <c:showPercent val="0"/>
          <c:showBubbleSize val="0"/>
        </c:dLbls>
        <c:marker val="1"/>
        <c:smooth val="0"/>
        <c:axId val="357810608"/>
        <c:axId val="337759088"/>
      </c:lineChart>
      <c:catAx>
        <c:axId val="35781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759088"/>
        <c:crosses val="autoZero"/>
        <c:auto val="1"/>
        <c:lblAlgn val="ctr"/>
        <c:lblOffset val="100"/>
        <c:tickLblSkip val="1"/>
        <c:tickMarkSkip val="1"/>
        <c:noMultiLvlLbl val="0"/>
      </c:catAx>
      <c:valAx>
        <c:axId val="337759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1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11.13</c:v>
                </c:pt>
                <c:pt idx="1">
                  <c:v>6.15</c:v>
                </c:pt>
                <c:pt idx="2">
                  <c:v>10.18</c:v>
                </c:pt>
                <c:pt idx="3">
                  <c:v>11.04</c:v>
                </c:pt>
                <c:pt idx="4">
                  <c:v>5.66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29.24</c:v>
                </c:pt>
                <c:pt idx="1">
                  <c:v>32.340000000000003</c:v>
                </c:pt>
                <c:pt idx="2">
                  <c:v>37.65</c:v>
                </c:pt>
                <c:pt idx="3">
                  <c:v>47.08</c:v>
                </c:pt>
                <c:pt idx="4">
                  <c:v>51.02</c:v>
                </c:pt>
              </c:numCache>
            </c:numRef>
          </c:val>
        </c:ser>
        <c:dLbls>
          <c:showLegendKey val="0"/>
          <c:showVal val="0"/>
          <c:showCatName val="0"/>
          <c:showSerName val="0"/>
          <c:showPercent val="0"/>
          <c:showBubbleSize val="0"/>
        </c:dLbls>
        <c:gapWidth val="250"/>
        <c:overlap val="100"/>
        <c:axId val="337760264"/>
        <c:axId val="337758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13.09</c:v>
                </c:pt>
                <c:pt idx="1">
                  <c:v>-1.31</c:v>
                </c:pt>
                <c:pt idx="2">
                  <c:v>9.27</c:v>
                </c:pt>
                <c:pt idx="3">
                  <c:v>11.77</c:v>
                </c:pt>
                <c:pt idx="4">
                  <c:v>-1.1200000000000001</c:v>
                </c:pt>
              </c:numCache>
            </c:numRef>
          </c:val>
          <c:smooth val="0"/>
        </c:ser>
        <c:dLbls>
          <c:showLegendKey val="0"/>
          <c:showVal val="0"/>
          <c:showCatName val="0"/>
          <c:showSerName val="0"/>
          <c:showPercent val="0"/>
          <c:showBubbleSize val="0"/>
        </c:dLbls>
        <c:marker val="1"/>
        <c:smooth val="0"/>
        <c:axId val="337760264"/>
        <c:axId val="337758696"/>
      </c:lineChart>
      <c:catAx>
        <c:axId val="3377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758696"/>
        <c:crosses val="autoZero"/>
        <c:auto val="1"/>
        <c:lblAlgn val="ctr"/>
        <c:lblOffset val="100"/>
        <c:tickLblSkip val="1"/>
        <c:tickMarkSkip val="1"/>
        <c:noMultiLvlLbl val="0"/>
      </c:catAx>
      <c:valAx>
        <c:axId val="33775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6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0.02</c:v>
                </c:pt>
                <c:pt idx="4">
                  <c:v>#N/A</c:v>
                </c:pt>
                <c:pt idx="5">
                  <c:v>0</c:v>
                </c:pt>
                <c:pt idx="6">
                  <c:v>#N/A</c:v>
                </c:pt>
                <c:pt idx="7">
                  <c:v>0.02</c:v>
                </c:pt>
                <c:pt idx="8">
                  <c:v>#N/A</c:v>
                </c:pt>
                <c:pt idx="9">
                  <c:v>0.08</c:v>
                </c:pt>
              </c:numCache>
            </c:numRef>
          </c:val>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0.16</c:v>
                </c:pt>
                <c:pt idx="4">
                  <c:v>#N/A</c:v>
                </c:pt>
                <c:pt idx="5">
                  <c:v>0.2</c:v>
                </c:pt>
                <c:pt idx="6">
                  <c:v>#N/A</c:v>
                </c:pt>
                <c:pt idx="7">
                  <c:v>0.22</c:v>
                </c:pt>
                <c:pt idx="8">
                  <c:v>#N/A</c:v>
                </c:pt>
                <c:pt idx="9">
                  <c:v>0.24</c:v>
                </c:pt>
              </c:numCache>
            </c:numRef>
          </c:val>
        </c:ser>
        <c:ser>
          <c:idx val="5"/>
          <c:order val="5"/>
          <c:tx>
            <c:strRef>
              <c:f>データシート!$A$32</c:f>
              <c:strCache>
                <c:ptCount val="1"/>
                <c:pt idx="0">
                  <c:v>北島町特別会計公共下水道事業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3.19</c:v>
                </c:pt>
                <c:pt idx="2">
                  <c:v>#N/A</c:v>
                </c:pt>
                <c:pt idx="3">
                  <c:v>1.57</c:v>
                </c:pt>
                <c:pt idx="4">
                  <c:v>#N/A</c:v>
                </c:pt>
                <c:pt idx="5">
                  <c:v>0.57999999999999996</c:v>
                </c:pt>
                <c:pt idx="6">
                  <c:v>#N/A</c:v>
                </c:pt>
                <c:pt idx="7">
                  <c:v>0.46</c:v>
                </c:pt>
                <c:pt idx="8">
                  <c:v>#N/A</c:v>
                </c:pt>
                <c:pt idx="9">
                  <c:v>0.3</c:v>
                </c:pt>
              </c:numCache>
            </c:numRef>
          </c:val>
        </c:ser>
        <c:ser>
          <c:idx val="6"/>
          <c:order val="6"/>
          <c:tx>
            <c:strRef>
              <c:f>データシート!$A$33</c:f>
              <c:strCache>
                <c:ptCount val="1"/>
                <c:pt idx="0">
                  <c:v>北島町国民健康保険（保険事業勘定）特別会計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1.23</c:v>
                </c:pt>
                <c:pt idx="2">
                  <c:v>#N/A</c:v>
                </c:pt>
                <c:pt idx="3">
                  <c:v>1.35</c:v>
                </c:pt>
                <c:pt idx="4">
                  <c:v>#N/A</c:v>
                </c:pt>
                <c:pt idx="5">
                  <c:v>1.77</c:v>
                </c:pt>
                <c:pt idx="6">
                  <c:v>#N/A</c:v>
                </c:pt>
                <c:pt idx="7">
                  <c:v>1.53</c:v>
                </c:pt>
                <c:pt idx="8">
                  <c:v>#N/A</c:v>
                </c:pt>
                <c:pt idx="9">
                  <c:v>1.72</c:v>
                </c:pt>
              </c:numCache>
            </c:numRef>
          </c:val>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2.93</c:v>
                </c:pt>
                <c:pt idx="2">
                  <c:v>#N/A</c:v>
                </c:pt>
                <c:pt idx="3">
                  <c:v>2.4900000000000002</c:v>
                </c:pt>
                <c:pt idx="4">
                  <c:v>#N/A</c:v>
                </c:pt>
                <c:pt idx="5">
                  <c:v>2.0699999999999998</c:v>
                </c:pt>
                <c:pt idx="6">
                  <c:v>#N/A</c:v>
                </c:pt>
                <c:pt idx="7">
                  <c:v>3.18</c:v>
                </c:pt>
                <c:pt idx="8">
                  <c:v>#N/A</c:v>
                </c:pt>
                <c:pt idx="9">
                  <c:v>2.65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11.12</c:v>
                </c:pt>
                <c:pt idx="2">
                  <c:v>#N/A</c:v>
                </c:pt>
                <c:pt idx="3">
                  <c:v>6.14</c:v>
                </c:pt>
                <c:pt idx="4">
                  <c:v>#N/A</c:v>
                </c:pt>
                <c:pt idx="5">
                  <c:v>10.17</c:v>
                </c:pt>
                <c:pt idx="6">
                  <c:v>#N/A</c:v>
                </c:pt>
                <c:pt idx="7">
                  <c:v>11.04</c:v>
                </c:pt>
                <c:pt idx="8">
                  <c:v>#N/A</c:v>
                </c:pt>
                <c:pt idx="9">
                  <c:v>5.65</c:v>
                </c:pt>
              </c:numCache>
            </c:numRef>
          </c:val>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14.95</c:v>
                </c:pt>
                <c:pt idx="2">
                  <c:v>#N/A</c:v>
                </c:pt>
                <c:pt idx="3">
                  <c:v>14.08</c:v>
                </c:pt>
                <c:pt idx="4">
                  <c:v>#N/A</c:v>
                </c:pt>
                <c:pt idx="5">
                  <c:v>13.96</c:v>
                </c:pt>
                <c:pt idx="6">
                  <c:v>#N/A</c:v>
                </c:pt>
                <c:pt idx="7">
                  <c:v>13.49</c:v>
                </c:pt>
                <c:pt idx="8">
                  <c:v>#N/A</c:v>
                </c:pt>
                <c:pt idx="9">
                  <c:v>12.18</c:v>
                </c:pt>
              </c:numCache>
            </c:numRef>
          </c:val>
        </c:ser>
        <c:dLbls>
          <c:showLegendKey val="0"/>
          <c:showVal val="0"/>
          <c:showCatName val="0"/>
          <c:showSerName val="0"/>
          <c:showPercent val="0"/>
          <c:showBubbleSize val="0"/>
        </c:dLbls>
        <c:gapWidth val="150"/>
        <c:overlap val="100"/>
        <c:axId val="357211128"/>
        <c:axId val="357211520"/>
      </c:barChart>
      <c:catAx>
        <c:axId val="35721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211520"/>
        <c:crosses val="autoZero"/>
        <c:auto val="1"/>
        <c:lblAlgn val="ctr"/>
        <c:lblOffset val="100"/>
        <c:tickLblSkip val="1"/>
        <c:tickMarkSkip val="1"/>
        <c:noMultiLvlLbl val="0"/>
      </c:catAx>
      <c:valAx>
        <c:axId val="35721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211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480</c:v>
                </c:pt>
                <c:pt idx="5">
                  <c:v>482</c:v>
                </c:pt>
                <c:pt idx="8">
                  <c:v>480</c:v>
                </c:pt>
                <c:pt idx="11">
                  <c:v>524</c:v>
                </c:pt>
                <c:pt idx="14">
                  <c:v>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c:v>
                </c:pt>
                <c:pt idx="3">
                  <c:v>32</c:v>
                </c:pt>
                <c:pt idx="6">
                  <c:v>32</c:v>
                </c:pt>
                <c:pt idx="9">
                  <c:v>32</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c:v>
                </c:pt>
                <c:pt idx="3">
                  <c:v>59</c:v>
                </c:pt>
                <c:pt idx="6">
                  <c:v>68</c:v>
                </c:pt>
                <c:pt idx="9">
                  <c:v>74</c:v>
                </c:pt>
                <c:pt idx="12">
                  <c:v>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626</c:v>
                </c:pt>
                <c:pt idx="3">
                  <c:v>609</c:v>
                </c:pt>
                <c:pt idx="6">
                  <c:v>504</c:v>
                </c:pt>
                <c:pt idx="9">
                  <c:v>493</c:v>
                </c:pt>
                <c:pt idx="12">
                  <c:v>552</c:v>
                </c:pt>
              </c:numCache>
            </c:numRef>
          </c:val>
        </c:ser>
        <c:dLbls>
          <c:showLegendKey val="0"/>
          <c:showVal val="0"/>
          <c:showCatName val="0"/>
          <c:showSerName val="0"/>
          <c:showPercent val="0"/>
          <c:showBubbleSize val="0"/>
        </c:dLbls>
        <c:gapWidth val="100"/>
        <c:overlap val="100"/>
        <c:axId val="357212304"/>
        <c:axId val="35978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c:v>
                </c:pt>
                <c:pt idx="2">
                  <c:v>#N/A</c:v>
                </c:pt>
                <c:pt idx="3">
                  <c:v>#N/A</c:v>
                </c:pt>
                <c:pt idx="4">
                  <c:v>218</c:v>
                </c:pt>
                <c:pt idx="5">
                  <c:v>#N/A</c:v>
                </c:pt>
                <c:pt idx="6">
                  <c:v>#N/A</c:v>
                </c:pt>
                <c:pt idx="7">
                  <c:v>124</c:v>
                </c:pt>
                <c:pt idx="8">
                  <c:v>#N/A</c:v>
                </c:pt>
                <c:pt idx="9">
                  <c:v>#N/A</c:v>
                </c:pt>
                <c:pt idx="10">
                  <c:v>75</c:v>
                </c:pt>
                <c:pt idx="11">
                  <c:v>#N/A</c:v>
                </c:pt>
                <c:pt idx="12">
                  <c:v>#N/A</c:v>
                </c:pt>
                <c:pt idx="13">
                  <c:v>137</c:v>
                </c:pt>
                <c:pt idx="14">
                  <c:v>#N/A</c:v>
                </c:pt>
              </c:numCache>
            </c:numRef>
          </c:val>
          <c:smooth val="0"/>
        </c:ser>
        <c:dLbls>
          <c:showLegendKey val="0"/>
          <c:showVal val="0"/>
          <c:showCatName val="0"/>
          <c:showSerName val="0"/>
          <c:showPercent val="0"/>
          <c:showBubbleSize val="0"/>
        </c:dLbls>
        <c:marker val="1"/>
        <c:smooth val="0"/>
        <c:axId val="357212304"/>
        <c:axId val="359783392"/>
      </c:lineChart>
      <c:catAx>
        <c:axId val="35721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783392"/>
        <c:crosses val="autoZero"/>
        <c:auto val="1"/>
        <c:lblAlgn val="ctr"/>
        <c:lblOffset val="100"/>
        <c:tickLblSkip val="1"/>
        <c:tickMarkSkip val="1"/>
        <c:noMultiLvlLbl val="0"/>
      </c:catAx>
      <c:valAx>
        <c:axId val="35978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21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5491</c:v>
                </c:pt>
                <c:pt idx="5">
                  <c:v>5502</c:v>
                </c:pt>
                <c:pt idx="8">
                  <c:v>5501</c:v>
                </c:pt>
                <c:pt idx="11">
                  <c:v>5522</c:v>
                </c:pt>
                <c:pt idx="14">
                  <c:v>5566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182</c:v>
                </c:pt>
                <c:pt idx="5">
                  <c:v>176</c:v>
                </c:pt>
                <c:pt idx="8">
                  <c:v>179</c:v>
                </c:pt>
                <c:pt idx="11">
                  <c:v>195</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3250</c:v>
                </c:pt>
                <c:pt idx="5">
                  <c:v>3413</c:v>
                </c:pt>
                <c:pt idx="8">
                  <c:v>3718</c:v>
                </c:pt>
                <c:pt idx="11">
                  <c:v>4142</c:v>
                </c:pt>
                <c:pt idx="14">
                  <c:v>4566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800</c:v>
                </c:pt>
                <c:pt idx="3">
                  <c:v>802</c:v>
                </c:pt>
                <c:pt idx="6">
                  <c:v>753</c:v>
                </c:pt>
                <c:pt idx="9">
                  <c:v>792</c:v>
                </c:pt>
                <c:pt idx="12">
                  <c:v>656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551</c:v>
                </c:pt>
                <c:pt idx="3">
                  <c:v>532</c:v>
                </c:pt>
                <c:pt idx="6">
                  <c:v>515</c:v>
                </c:pt>
                <c:pt idx="9">
                  <c:v>491</c:v>
                </c:pt>
                <c:pt idx="12">
                  <c:v>489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1571</c:v>
                </c:pt>
                <c:pt idx="3">
                  <c:v>1655</c:v>
                </c:pt>
                <c:pt idx="6">
                  <c:v>1699</c:v>
                </c:pt>
                <c:pt idx="9">
                  <c:v>1748</c:v>
                </c:pt>
                <c:pt idx="12">
                  <c:v>1817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5869</c:v>
                </c:pt>
                <c:pt idx="3">
                  <c:v>6134</c:v>
                </c:pt>
                <c:pt idx="6">
                  <c:v>6144</c:v>
                </c:pt>
                <c:pt idx="9">
                  <c:v>6148</c:v>
                </c:pt>
                <c:pt idx="12">
                  <c:v>6055</c:v>
                </c:pt>
              </c:numCache>
            </c:numRef>
          </c:val>
        </c:ser>
        <c:dLbls>
          <c:showLegendKey val="0"/>
          <c:showVal val="0"/>
          <c:showCatName val="0"/>
          <c:showSerName val="0"/>
          <c:showPercent val="0"/>
          <c:showBubbleSize val="0"/>
        </c:dLbls>
        <c:gapWidth val="100"/>
        <c:overlap val="100"/>
        <c:axId val="359784568"/>
        <c:axId val="35978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32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9784568"/>
        <c:axId val="359784960"/>
      </c:lineChart>
      <c:catAx>
        <c:axId val="35978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784960"/>
        <c:crosses val="autoZero"/>
        <c:auto val="1"/>
        <c:lblAlgn val="ctr"/>
        <c:lblOffset val="100"/>
        <c:tickLblSkip val="1"/>
        <c:tickMarkSkip val="1"/>
        <c:noMultiLvlLbl val="0"/>
      </c:catAx>
      <c:valAx>
        <c:axId val="35978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8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22,828
22,692
8.74
7,005,773
6,745,456
254,501
4,497,563
6,054,711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長引く景気低迷による減収などから近年低下傾向にあるが、</a:t>
          </a:r>
          <a:r>
            <a:rPr lang="ja-JP" altLang="en-US" sz="1100" b="0" i="0" baseline="0">
              <a:solidFill>
                <a:schemeClr val="dk1"/>
              </a:solidFill>
              <a:effectLst/>
              <a:latin typeface="+mn-lt"/>
              <a:ea typeface="+mn-ea"/>
              <a:cs typeface="+mn-cs"/>
            </a:rPr>
            <a:t>ここ数年間は横ばい状態が続いており安定している。また、</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平均値と比較してみても数値</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例年上</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今後、税の徴収強化や企業誘致による税収の増加を図るとともに、歳出の徹底的な見直しを実施し、財政基盤の強化に努める。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7" name="直線コネクタ 66"/>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0" name="直線コネクタ 69"/>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170039</xdr:rowOff>
    </xdr:to>
    <xdr:cxnSp macro="">
      <xdr:nvCxnSpPr>
        <xdr:cNvPr id="73" name="直線コネクタ 72"/>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143228</xdr:rowOff>
    </xdr:to>
    <xdr:cxnSp macro="">
      <xdr:nvCxnSpPr>
        <xdr:cNvPr id="76" name="直線コネクタ 75"/>
        <xdr:cNvCxnSpPr/>
      </xdr:nvCxnSpPr>
      <xdr:spPr>
        <a:xfrm>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6" name="円/楕円 85"/>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7"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8" name="円/楕円 87"/>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89" name="テキスト ボックス 88"/>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0" name="円/楕円 89"/>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1" name="テキスト ボックス 90"/>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2" name="円/楕円 91"/>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3" name="テキスト ボックス 92"/>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4" name="円/楕円 93"/>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5" name="テキスト ボックス 94"/>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扶助費が</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しており、また、減少傾向であった公債費も増加したことにより大きく数値が悪化した</a:t>
          </a:r>
          <a:r>
            <a:rPr lang="ja-JP" altLang="ja-JP" sz="1100" b="0" i="0" baseline="0">
              <a:solidFill>
                <a:schemeClr val="dk1"/>
              </a:solidFill>
              <a:effectLst/>
              <a:latin typeface="+mn-lt"/>
              <a:ea typeface="+mn-ea"/>
              <a:cs typeface="+mn-cs"/>
            </a:rPr>
            <a:t>。今後も扶助費の増加は避けられないので、一層の経常一般財源の増収と経費の節減に努める。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61</xdr:row>
      <xdr:rowOff>138684</xdr:rowOff>
    </xdr:to>
    <xdr:cxnSp macro="">
      <xdr:nvCxnSpPr>
        <xdr:cNvPr id="128" name="直線コネクタ 127"/>
        <xdr:cNvCxnSpPr/>
      </xdr:nvCxnSpPr>
      <xdr:spPr>
        <a:xfrm>
          <a:off x="4114800" y="1043787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18034</xdr:rowOff>
    </xdr:to>
    <xdr:cxnSp macro="">
      <xdr:nvCxnSpPr>
        <xdr:cNvPr id="131" name="直線コネクタ 130"/>
        <xdr:cNvCxnSpPr/>
      </xdr:nvCxnSpPr>
      <xdr:spPr>
        <a:xfrm flipV="1">
          <a:off x="3225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46990</xdr:rowOff>
    </xdr:to>
    <xdr:cxnSp macro="">
      <xdr:nvCxnSpPr>
        <xdr:cNvPr id="134" name="直線コネクタ 133"/>
        <xdr:cNvCxnSpPr/>
      </xdr:nvCxnSpPr>
      <xdr:spPr>
        <a:xfrm flipV="1">
          <a:off x="2336800" y="1047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66294</xdr:rowOff>
    </xdr:to>
    <xdr:cxnSp macro="">
      <xdr:nvCxnSpPr>
        <xdr:cNvPr id="137" name="直線コネクタ 136"/>
        <xdr:cNvCxnSpPr/>
      </xdr:nvCxnSpPr>
      <xdr:spPr>
        <a:xfrm flipV="1">
          <a:off x="1447800" y="1050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7" name="円/楕円 146"/>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104411</xdr:rowOff>
    </xdr:from>
    <xdr:ext cx="762000" cy="259045"/>
    <xdr:sp macro="" textlink="">
      <xdr:nvSpPr>
        <xdr:cNvPr id="148"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49" name="円/楕円 148"/>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0" name="テキスト ボックス 149"/>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1" name="円/楕円 150"/>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2" name="テキスト ボックス 151"/>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3" name="円/楕円 152"/>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4" name="テキスト ボックス 153"/>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5" name="円/楕円 154"/>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6" name="テキスト ボックス 155"/>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「集中改革プラン」を基に人件費をはじめとする歳出改革を実施した結果、人件費は減少傾向を保持できているが、物件費の増加が抑制できないので、</a:t>
          </a:r>
          <a:r>
            <a:rPr lang="ja-JP" altLang="en-US" sz="1100" b="0" i="0" baseline="0">
              <a:solidFill>
                <a:schemeClr val="dk1"/>
              </a:solidFill>
              <a:effectLst/>
              <a:latin typeface="+mn-lt"/>
              <a:ea typeface="+mn-ea"/>
              <a:cs typeface="+mn-cs"/>
            </a:rPr>
            <a:t>入札契約の徹底等</a:t>
          </a:r>
          <a:r>
            <a:rPr lang="ja-JP" altLang="ja-JP" sz="1100" b="0" i="0" baseline="0">
              <a:solidFill>
                <a:schemeClr val="dk1"/>
              </a:solidFill>
              <a:effectLst/>
              <a:latin typeface="+mn-lt"/>
              <a:ea typeface="+mn-ea"/>
              <a:cs typeface="+mn-cs"/>
            </a:rPr>
            <a:t>今後もコスト削減に努め</a:t>
          </a:r>
          <a:r>
            <a:rPr lang="ja-JP" altLang="en-US" sz="1100" b="0" i="0" baseline="0">
              <a:solidFill>
                <a:schemeClr val="dk1"/>
              </a:solidFill>
              <a:effectLst/>
              <a:latin typeface="+mn-lt"/>
              <a:ea typeface="+mn-ea"/>
              <a:cs typeface="+mn-cs"/>
            </a:rPr>
            <a:t>、数値の改善を図る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91193</xdr:rowOff>
    </xdr:from>
    <xdr:to>
      <xdr:col>7</xdr:col>
      <xdr:colOff>152400</xdr:colOff>
      <xdr:row>82</xdr:row>
      <xdr:rowOff>126560</xdr:rowOff>
    </xdr:to>
    <xdr:cxnSp macro="">
      <xdr:nvCxnSpPr>
        <xdr:cNvPr id="191" name="直線コネクタ 190"/>
        <xdr:cNvCxnSpPr/>
      </xdr:nvCxnSpPr>
      <xdr:spPr>
        <a:xfrm>
          <a:off x="4114800" y="14150093"/>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91193</xdr:rowOff>
    </xdr:from>
    <xdr:to>
      <xdr:col>6</xdr:col>
      <xdr:colOff>0</xdr:colOff>
      <xdr:row>82</xdr:row>
      <xdr:rowOff>94965</xdr:rowOff>
    </xdr:to>
    <xdr:cxnSp macro="">
      <xdr:nvCxnSpPr>
        <xdr:cNvPr id="194" name="直線コネクタ 193"/>
        <xdr:cNvCxnSpPr/>
      </xdr:nvCxnSpPr>
      <xdr:spPr>
        <a:xfrm flipV="1">
          <a:off x="3225800" y="1415009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94965</xdr:rowOff>
    </xdr:from>
    <xdr:to>
      <xdr:col>4</xdr:col>
      <xdr:colOff>482600</xdr:colOff>
      <xdr:row>82</xdr:row>
      <xdr:rowOff>108229</xdr:rowOff>
    </xdr:to>
    <xdr:cxnSp macro="">
      <xdr:nvCxnSpPr>
        <xdr:cNvPr id="197" name="直線コネクタ 196"/>
        <xdr:cNvCxnSpPr/>
      </xdr:nvCxnSpPr>
      <xdr:spPr>
        <a:xfrm flipV="1">
          <a:off x="2336800" y="14153865"/>
          <a:ext cx="8890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86785</xdr:rowOff>
    </xdr:from>
    <xdr:to>
      <xdr:col>3</xdr:col>
      <xdr:colOff>279400</xdr:colOff>
      <xdr:row>82</xdr:row>
      <xdr:rowOff>108229</xdr:rowOff>
    </xdr:to>
    <xdr:cxnSp macro="">
      <xdr:nvCxnSpPr>
        <xdr:cNvPr id="200" name="直線コネクタ 199"/>
        <xdr:cNvCxnSpPr/>
      </xdr:nvCxnSpPr>
      <xdr:spPr>
        <a:xfrm>
          <a:off x="1447800" y="14145685"/>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75760</xdr:rowOff>
    </xdr:from>
    <xdr:to>
      <xdr:col>7</xdr:col>
      <xdr:colOff>203200</xdr:colOff>
      <xdr:row>83</xdr:row>
      <xdr:rowOff>5910</xdr:rowOff>
    </xdr:to>
    <xdr:sp macro="" textlink="">
      <xdr:nvSpPr>
        <xdr:cNvPr id="210" name="円/楕円 209"/>
        <xdr:cNvSpPr/>
      </xdr:nvSpPr>
      <xdr:spPr>
        <a:xfrm>
          <a:off x="4902200" y="141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92287</xdr:rowOff>
    </xdr:from>
    <xdr:ext cx="762000" cy="259045"/>
    <xdr:sp macro="" textlink="">
      <xdr:nvSpPr>
        <xdr:cNvPr id="211" name="人件費・物件費等の状況該当値テキスト"/>
        <xdr:cNvSpPr txBox="1"/>
      </xdr:nvSpPr>
      <xdr:spPr>
        <a:xfrm>
          <a:off x="5041900" y="139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40393</xdr:rowOff>
    </xdr:from>
    <xdr:to>
      <xdr:col>6</xdr:col>
      <xdr:colOff>50800</xdr:colOff>
      <xdr:row>82</xdr:row>
      <xdr:rowOff>141993</xdr:rowOff>
    </xdr:to>
    <xdr:sp macro="" textlink="">
      <xdr:nvSpPr>
        <xdr:cNvPr id="212" name="円/楕円 211"/>
        <xdr:cNvSpPr/>
      </xdr:nvSpPr>
      <xdr:spPr>
        <a:xfrm>
          <a:off x="4064000" y="14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152170</xdr:rowOff>
    </xdr:from>
    <xdr:ext cx="736600" cy="259045"/>
    <xdr:sp macro="" textlink="">
      <xdr:nvSpPr>
        <xdr:cNvPr id="213" name="テキスト ボックス 212"/>
        <xdr:cNvSpPr txBox="1"/>
      </xdr:nvSpPr>
      <xdr:spPr>
        <a:xfrm>
          <a:off x="3733800" y="13868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44165</xdr:rowOff>
    </xdr:from>
    <xdr:to>
      <xdr:col>4</xdr:col>
      <xdr:colOff>533400</xdr:colOff>
      <xdr:row>82</xdr:row>
      <xdr:rowOff>145765</xdr:rowOff>
    </xdr:to>
    <xdr:sp macro="" textlink="">
      <xdr:nvSpPr>
        <xdr:cNvPr id="214" name="円/楕円 213"/>
        <xdr:cNvSpPr/>
      </xdr:nvSpPr>
      <xdr:spPr>
        <a:xfrm>
          <a:off x="3175000" y="141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155942</xdr:rowOff>
    </xdr:from>
    <xdr:ext cx="762000" cy="259045"/>
    <xdr:sp macro="" textlink="">
      <xdr:nvSpPr>
        <xdr:cNvPr id="215" name="テキスト ボックス 214"/>
        <xdr:cNvSpPr txBox="1"/>
      </xdr:nvSpPr>
      <xdr:spPr>
        <a:xfrm>
          <a:off x="2844800" y="1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57429</xdr:rowOff>
    </xdr:from>
    <xdr:to>
      <xdr:col>3</xdr:col>
      <xdr:colOff>330200</xdr:colOff>
      <xdr:row>82</xdr:row>
      <xdr:rowOff>159029</xdr:rowOff>
    </xdr:to>
    <xdr:sp macro="" textlink="">
      <xdr:nvSpPr>
        <xdr:cNvPr id="216" name="円/楕円 215"/>
        <xdr:cNvSpPr/>
      </xdr:nvSpPr>
      <xdr:spPr>
        <a:xfrm>
          <a:off x="2286000" y="141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169206</xdr:rowOff>
    </xdr:from>
    <xdr:ext cx="762000" cy="259045"/>
    <xdr:sp macro="" textlink="">
      <xdr:nvSpPr>
        <xdr:cNvPr id="217" name="テキスト ボックス 216"/>
        <xdr:cNvSpPr txBox="1"/>
      </xdr:nvSpPr>
      <xdr:spPr>
        <a:xfrm>
          <a:off x="1955800" y="1388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35985</xdr:rowOff>
    </xdr:from>
    <xdr:to>
      <xdr:col>2</xdr:col>
      <xdr:colOff>127000</xdr:colOff>
      <xdr:row>82</xdr:row>
      <xdr:rowOff>137585</xdr:rowOff>
    </xdr:to>
    <xdr:sp macro="" textlink="">
      <xdr:nvSpPr>
        <xdr:cNvPr id="218" name="円/楕円 217"/>
        <xdr:cNvSpPr/>
      </xdr:nvSpPr>
      <xdr:spPr>
        <a:xfrm>
          <a:off x="1397000" y="140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147762</xdr:rowOff>
    </xdr:from>
    <xdr:ext cx="762000" cy="259045"/>
    <xdr:sp macro="" textlink="">
      <xdr:nvSpPr>
        <xdr:cNvPr id="219" name="テキスト ボックス 218"/>
        <xdr:cNvSpPr txBox="1"/>
      </xdr:nvSpPr>
      <xdr:spPr>
        <a:xfrm>
          <a:off x="1066800" y="138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前年度比較で数値は下がった。類似団体平均よりも低く、県内においても低い水準にある。</a:t>
          </a:r>
          <a:r>
            <a:rPr lang="ja-JP" altLang="ja-JP" sz="1100" b="0" i="0" baseline="0">
              <a:solidFill>
                <a:schemeClr val="dk1"/>
              </a:solidFill>
              <a:effectLst/>
              <a:latin typeface="+mn-lt"/>
              <a:ea typeface="+mn-ea"/>
              <a:cs typeface="+mn-cs"/>
            </a:rPr>
            <a:t>今後は県下の市町村の状況を踏まえ、適正な水準となるよう努める。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87388</xdr:rowOff>
    </xdr:to>
    <xdr:cxnSp macro="">
      <xdr:nvCxnSpPr>
        <xdr:cNvPr id="255" name="直線コネクタ 254"/>
        <xdr:cNvCxnSpPr/>
      </xdr:nvCxnSpPr>
      <xdr:spPr>
        <a:xfrm flipV="1">
          <a:off x="16179800" y="142373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89</xdr:row>
      <xdr:rowOff>46868</xdr:rowOff>
    </xdr:to>
    <xdr:cxnSp macro="">
      <xdr:nvCxnSpPr>
        <xdr:cNvPr id="258" name="直線コネクタ 257"/>
        <xdr:cNvCxnSpPr/>
      </xdr:nvCxnSpPr>
      <xdr:spPr>
        <a:xfrm flipV="1">
          <a:off x="15290800" y="14317738"/>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46868</xdr:rowOff>
    </xdr:to>
    <xdr:cxnSp macro="">
      <xdr:nvCxnSpPr>
        <xdr:cNvPr id="261" name="直線コネクタ 260"/>
        <xdr:cNvCxnSpPr/>
      </xdr:nvCxnSpPr>
      <xdr:spPr>
        <a:xfrm>
          <a:off x="14401800" y="152254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137886</xdr:rowOff>
    </xdr:to>
    <xdr:cxnSp macro="">
      <xdr:nvCxnSpPr>
        <xdr:cNvPr id="264" name="直線コネクタ 263"/>
        <xdr:cNvCxnSpPr/>
      </xdr:nvCxnSpPr>
      <xdr:spPr>
        <a:xfrm>
          <a:off x="13512800" y="1427177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4" name="円/楕円 273"/>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5"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6" name="円/楕円 275"/>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7" name="テキスト ボックス 276"/>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167518</xdr:rowOff>
    </xdr:from>
    <xdr:to>
      <xdr:col>22</xdr:col>
      <xdr:colOff>254000</xdr:colOff>
      <xdr:row>89</xdr:row>
      <xdr:rowOff>97668</xdr:rowOff>
    </xdr:to>
    <xdr:sp macro="" textlink="">
      <xdr:nvSpPr>
        <xdr:cNvPr id="278" name="円/楕円 277"/>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107845</xdr:rowOff>
    </xdr:from>
    <xdr:ext cx="762000" cy="259045"/>
    <xdr:sp macro="" textlink="">
      <xdr:nvSpPr>
        <xdr:cNvPr id="279" name="テキスト ボックス 278"/>
        <xdr:cNvSpPr txBox="1"/>
      </xdr:nvSpPr>
      <xdr:spPr>
        <a:xfrm>
          <a:off x="14909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0" name="円/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81" name="テキスト ボックス 280"/>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2" name="円/楕円 281"/>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83" name="テキスト ボックス 282"/>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「集中改革プラン」を基に職員数の削減を行い類似団体平均を下回る水準を維持しているが、</a:t>
          </a:r>
          <a:r>
            <a:rPr lang="ja-JP" altLang="en-US" sz="1100" b="0" i="0" baseline="0">
              <a:solidFill>
                <a:schemeClr val="dk1"/>
              </a:solidFill>
              <a:effectLst/>
              <a:latin typeface="+mn-lt"/>
              <a:ea typeface="+mn-ea"/>
              <a:cs typeface="+mn-cs"/>
            </a:rPr>
            <a:t>今後においては、幼稚園教諭及び保育士不足解消のため正規職員採用を予定しており、数値の増加が想定されるが、引き続き</a:t>
          </a:r>
          <a:r>
            <a:rPr lang="ja-JP" altLang="ja-JP" sz="1100" b="0" i="0" baseline="0">
              <a:solidFill>
                <a:schemeClr val="dk1"/>
              </a:solidFill>
              <a:effectLst/>
              <a:latin typeface="+mn-lt"/>
              <a:ea typeface="+mn-ea"/>
              <a:cs typeface="+mn-cs"/>
            </a:rPr>
            <a:t>人口及び業務量を勘案し、適切な定員管理に努めることを目指す。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52070</xdr:rowOff>
    </xdr:from>
    <xdr:to>
      <xdr:col>24</xdr:col>
      <xdr:colOff>558800</xdr:colOff>
      <xdr:row>59</xdr:row>
      <xdr:rowOff>56666</xdr:rowOff>
    </xdr:to>
    <xdr:cxnSp macro="">
      <xdr:nvCxnSpPr>
        <xdr:cNvPr id="320" name="直線コネクタ 319"/>
        <xdr:cNvCxnSpPr/>
      </xdr:nvCxnSpPr>
      <xdr:spPr>
        <a:xfrm flipV="1">
          <a:off x="16179800" y="1016762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56666</xdr:rowOff>
    </xdr:from>
    <xdr:to>
      <xdr:col>23</xdr:col>
      <xdr:colOff>406400</xdr:colOff>
      <xdr:row>59</xdr:row>
      <xdr:rowOff>62412</xdr:rowOff>
    </xdr:to>
    <xdr:cxnSp macro="">
      <xdr:nvCxnSpPr>
        <xdr:cNvPr id="323" name="直線コネクタ 322"/>
        <xdr:cNvCxnSpPr/>
      </xdr:nvCxnSpPr>
      <xdr:spPr>
        <a:xfrm flipV="1">
          <a:off x="15290800" y="101722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62412</xdr:rowOff>
    </xdr:from>
    <xdr:to>
      <xdr:col>22</xdr:col>
      <xdr:colOff>203200</xdr:colOff>
      <xdr:row>59</xdr:row>
      <xdr:rowOff>63560</xdr:rowOff>
    </xdr:to>
    <xdr:cxnSp macro="">
      <xdr:nvCxnSpPr>
        <xdr:cNvPr id="326" name="直線コネクタ 325"/>
        <xdr:cNvCxnSpPr/>
      </xdr:nvCxnSpPr>
      <xdr:spPr>
        <a:xfrm flipV="1">
          <a:off x="14401800" y="1017796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63560</xdr:rowOff>
    </xdr:from>
    <xdr:to>
      <xdr:col>21</xdr:col>
      <xdr:colOff>0</xdr:colOff>
      <xdr:row>59</xdr:row>
      <xdr:rowOff>77349</xdr:rowOff>
    </xdr:to>
    <xdr:cxnSp macro="">
      <xdr:nvCxnSpPr>
        <xdr:cNvPr id="329" name="直線コネクタ 328"/>
        <xdr:cNvCxnSpPr/>
      </xdr:nvCxnSpPr>
      <xdr:spPr>
        <a:xfrm flipV="1">
          <a:off x="13512800" y="101791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1270</xdr:rowOff>
    </xdr:from>
    <xdr:to>
      <xdr:col>24</xdr:col>
      <xdr:colOff>609600</xdr:colOff>
      <xdr:row>59</xdr:row>
      <xdr:rowOff>102870</xdr:rowOff>
    </xdr:to>
    <xdr:sp macro="" textlink="">
      <xdr:nvSpPr>
        <xdr:cNvPr id="339" name="円/楕円 338"/>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17797</xdr:rowOff>
    </xdr:from>
    <xdr:ext cx="762000" cy="259045"/>
    <xdr:sp macro="" textlink="">
      <xdr:nvSpPr>
        <xdr:cNvPr id="340"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5866</xdr:rowOff>
    </xdr:from>
    <xdr:to>
      <xdr:col>23</xdr:col>
      <xdr:colOff>457200</xdr:colOff>
      <xdr:row>59</xdr:row>
      <xdr:rowOff>107466</xdr:rowOff>
    </xdr:to>
    <xdr:sp macro="" textlink="">
      <xdr:nvSpPr>
        <xdr:cNvPr id="341" name="円/楕円 340"/>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117643</xdr:rowOff>
    </xdr:from>
    <xdr:ext cx="736600" cy="259045"/>
    <xdr:sp macro="" textlink="">
      <xdr:nvSpPr>
        <xdr:cNvPr id="342" name="テキスト ボックス 341"/>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11612</xdr:rowOff>
    </xdr:from>
    <xdr:to>
      <xdr:col>22</xdr:col>
      <xdr:colOff>254000</xdr:colOff>
      <xdr:row>59</xdr:row>
      <xdr:rowOff>113212</xdr:rowOff>
    </xdr:to>
    <xdr:sp macro="" textlink="">
      <xdr:nvSpPr>
        <xdr:cNvPr id="343" name="円/楕円 342"/>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123389</xdr:rowOff>
    </xdr:from>
    <xdr:ext cx="762000" cy="259045"/>
    <xdr:sp macro="" textlink="">
      <xdr:nvSpPr>
        <xdr:cNvPr id="344" name="テキスト ボックス 343"/>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12760</xdr:rowOff>
    </xdr:from>
    <xdr:to>
      <xdr:col>21</xdr:col>
      <xdr:colOff>50800</xdr:colOff>
      <xdr:row>59</xdr:row>
      <xdr:rowOff>114360</xdr:rowOff>
    </xdr:to>
    <xdr:sp macro="" textlink="">
      <xdr:nvSpPr>
        <xdr:cNvPr id="345" name="円/楕円 344"/>
        <xdr:cNvSpPr/>
      </xdr:nvSpPr>
      <xdr:spPr>
        <a:xfrm>
          <a:off x="14351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124537</xdr:rowOff>
    </xdr:from>
    <xdr:ext cx="762000" cy="259045"/>
    <xdr:sp macro="" textlink="">
      <xdr:nvSpPr>
        <xdr:cNvPr id="346" name="テキスト ボックス 345"/>
        <xdr:cNvSpPr txBox="1"/>
      </xdr:nvSpPr>
      <xdr:spPr>
        <a:xfrm>
          <a:off x="14020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26549</xdr:rowOff>
    </xdr:from>
    <xdr:to>
      <xdr:col>19</xdr:col>
      <xdr:colOff>533400</xdr:colOff>
      <xdr:row>59</xdr:row>
      <xdr:rowOff>128149</xdr:rowOff>
    </xdr:to>
    <xdr:sp macro="" textlink="">
      <xdr:nvSpPr>
        <xdr:cNvPr id="347" name="円/楕円 346"/>
        <xdr:cNvSpPr/>
      </xdr:nvSpPr>
      <xdr:spPr>
        <a:xfrm>
          <a:off x="13462000" y="101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138326</xdr:rowOff>
    </xdr:from>
    <xdr:ext cx="762000" cy="259045"/>
    <xdr:sp macro="" textlink="">
      <xdr:nvSpPr>
        <xdr:cNvPr id="348" name="テキスト ボックス 347"/>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近年は継続して投資的経費を抑制しているため比率は良好な数値である。</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２６年度の単年度数値だけを見ると、公債費が増加したこともあり悪化している。今後も</a:t>
          </a:r>
          <a:r>
            <a:rPr lang="ja-JP" altLang="ja-JP" sz="1100" b="0" i="0" baseline="0">
              <a:solidFill>
                <a:schemeClr val="dk1"/>
              </a:solidFill>
              <a:effectLst/>
              <a:latin typeface="+mn-lt"/>
              <a:ea typeface="+mn-ea"/>
              <a:cs typeface="+mn-cs"/>
            </a:rPr>
            <a:t>防災・減災事業や公共施設長寿命化事業に多くの投資が必要になってくるので、緊急性・必要性を的確に把握し、単年に偏らないよう十分に精査することで起債に頼らない財政運営に努める。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40</xdr:row>
      <xdr:rowOff>6350</xdr:rowOff>
    </xdr:to>
    <xdr:cxnSp macro="">
      <xdr:nvCxnSpPr>
        <xdr:cNvPr id="381" name="直線コネクタ 380"/>
        <xdr:cNvCxnSpPr/>
      </xdr:nvCxnSpPr>
      <xdr:spPr>
        <a:xfrm flipV="1">
          <a:off x="16179800" y="680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118956</xdr:rowOff>
    </xdr:to>
    <xdr:cxnSp macro="">
      <xdr:nvCxnSpPr>
        <xdr:cNvPr id="384" name="直線コネクタ 383"/>
        <xdr:cNvCxnSpPr/>
      </xdr:nvCxnSpPr>
      <xdr:spPr>
        <a:xfrm flipV="1">
          <a:off x="15290800" y="686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35983</xdr:rowOff>
    </xdr:to>
    <xdr:cxnSp macro="">
      <xdr:nvCxnSpPr>
        <xdr:cNvPr id="387" name="直線コネクタ 386"/>
        <xdr:cNvCxnSpPr/>
      </xdr:nvCxnSpPr>
      <xdr:spPr>
        <a:xfrm flipV="1">
          <a:off x="14401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60113</xdr:rowOff>
    </xdr:to>
    <xdr:cxnSp macro="">
      <xdr:nvCxnSpPr>
        <xdr:cNvPr id="390" name="直線コネクタ 389"/>
        <xdr:cNvCxnSpPr/>
      </xdr:nvCxnSpPr>
      <xdr:spPr>
        <a:xfrm flipV="1">
          <a:off x="13512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70696</xdr:rowOff>
    </xdr:from>
    <xdr:to>
      <xdr:col>24</xdr:col>
      <xdr:colOff>609600</xdr:colOff>
      <xdr:row>40</xdr:row>
      <xdr:rowOff>846</xdr:rowOff>
    </xdr:to>
    <xdr:sp macro="" textlink="">
      <xdr:nvSpPr>
        <xdr:cNvPr id="400" name="円/楕円 399"/>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87223</xdr:rowOff>
    </xdr:from>
    <xdr:ext cx="762000" cy="259045"/>
    <xdr:sp macro="" textlink="">
      <xdr:nvSpPr>
        <xdr:cNvPr id="401"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2" name="円/楕円 40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3" name="テキスト ボックス 40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4" name="円/楕円 403"/>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5" name="テキスト ボックス 404"/>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6" name="円/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8" name="円/楕円 40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09" name="テキスト ボックス 408"/>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近年、臨時財政対策債以外の借入れはないため、地方債現在高</a:t>
          </a:r>
          <a:r>
            <a:rPr lang="ja-JP" altLang="en-US" sz="1100" b="0" i="0" baseline="0">
              <a:solidFill>
                <a:schemeClr val="dk1"/>
              </a:solidFill>
              <a:effectLst/>
              <a:latin typeface="+mn-lt"/>
              <a:ea typeface="+mn-ea"/>
              <a:cs typeface="+mn-cs"/>
            </a:rPr>
            <a:t>が減少傾向にあること。また、</a:t>
          </a:r>
          <a:r>
            <a:rPr lang="ja-JP" altLang="ja-JP" sz="1100" b="0" i="0" baseline="0">
              <a:solidFill>
                <a:schemeClr val="dk1"/>
              </a:solidFill>
              <a:effectLst/>
              <a:latin typeface="+mn-lt"/>
              <a:ea typeface="+mn-ea"/>
              <a:cs typeface="+mn-cs"/>
            </a:rPr>
            <a:t>基金残高も毎年増額しているため</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健全化が図られている。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0" name="テキスト ボックス 449"/>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97451</xdr:rowOff>
    </xdr:from>
    <xdr:to>
      <xdr:col>21</xdr:col>
      <xdr:colOff>50800</xdr:colOff>
      <xdr:row>14</xdr:row>
      <xdr:rowOff>27601</xdr:rowOff>
    </xdr:to>
    <xdr:sp macro="" textlink="">
      <xdr:nvSpPr>
        <xdr:cNvPr id="458" name="円/楕円 457"/>
        <xdr:cNvSpPr/>
      </xdr:nvSpPr>
      <xdr:spPr>
        <a:xfrm>
          <a:off x="14351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37778</xdr:rowOff>
    </xdr:from>
    <xdr:ext cx="762000" cy="259045"/>
    <xdr:sp macro="" textlink="">
      <xdr:nvSpPr>
        <xdr:cNvPr id="459" name="テキスト ボックス 458"/>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22,828
22,692
8.74
7,005,773
6,745,456
254,501
4,497,563
6,054,711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「集中改革プラン」の実施により類似団体平均を大きく下回る水準にあるので、引き続き水準の維持に努めるが、業務量が増加傾向にあることを踏まえ、適正な定員管理となるよう検討していく必要がある。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115570</xdr:rowOff>
    </xdr:to>
    <xdr:cxnSp macro="">
      <xdr:nvCxnSpPr>
        <xdr:cNvPr id="62" name="直線コネクタ 61"/>
        <xdr:cNvCxnSpPr/>
      </xdr:nvCxnSpPr>
      <xdr:spPr>
        <a:xfrm>
          <a:off x="3987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129286</xdr:rowOff>
    </xdr:to>
    <xdr:cxnSp macro="">
      <xdr:nvCxnSpPr>
        <xdr:cNvPr id="65" name="直線コネクタ 64"/>
        <xdr:cNvCxnSpPr/>
      </xdr:nvCxnSpPr>
      <xdr:spPr>
        <a:xfrm flipV="1">
          <a:off x="3098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165862</xdr:rowOff>
    </xdr:to>
    <xdr:cxnSp macro="">
      <xdr:nvCxnSpPr>
        <xdr:cNvPr id="68" name="直線コネクタ 67"/>
        <xdr:cNvCxnSpPr/>
      </xdr:nvCxnSpPr>
      <xdr:spPr>
        <a:xfrm flipV="1">
          <a:off x="2209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35</xdr:row>
      <xdr:rowOff>165862</xdr:rowOff>
    </xdr:to>
    <xdr:cxnSp macro="">
      <xdr:nvCxnSpPr>
        <xdr:cNvPr id="71" name="直線コネクタ 70"/>
        <xdr:cNvCxnSpPr/>
      </xdr:nvCxnSpPr>
      <xdr:spPr>
        <a:xfrm>
          <a:off x="1320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1" name="円/楕円 80"/>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2"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3" name="円/楕円 82"/>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4" name="テキスト ボックス 83"/>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5" name="円/楕円 84"/>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6" name="テキスト ボックス 85"/>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7" name="円/楕円 86"/>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88" name="テキスト ボックス 87"/>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89" name="円/楕円 88"/>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0" name="テキスト ボックス 89"/>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従来より類似団体平均よりも高い水準となっており、今後も施設や物品などの修繕</a:t>
          </a:r>
          <a:r>
            <a:rPr lang="ja-JP" altLang="en-US" sz="1100" b="0" i="0" baseline="0">
              <a:solidFill>
                <a:schemeClr val="dk1"/>
              </a:solidFill>
              <a:effectLst/>
              <a:latin typeface="+mn-lt"/>
              <a:ea typeface="+mn-ea"/>
              <a:cs typeface="+mn-cs"/>
            </a:rPr>
            <a:t>やマイナンバー制度導入を始め、情報システムの構築費用など</a:t>
          </a:r>
          <a:r>
            <a:rPr lang="ja-JP" altLang="ja-JP" sz="1100" b="0" i="0" baseline="0">
              <a:solidFill>
                <a:schemeClr val="dk1"/>
              </a:solidFill>
              <a:effectLst/>
              <a:latin typeface="+mn-lt"/>
              <a:ea typeface="+mn-ea"/>
              <a:cs typeface="+mn-cs"/>
            </a:rPr>
            <a:t>が控えて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改善の見通しは立っていない。契約方法や事業の見直しの強化を図り、少しでも改善できるよう努める。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17272</xdr:rowOff>
    </xdr:to>
    <xdr:cxnSp macro="">
      <xdr:nvCxnSpPr>
        <xdr:cNvPr id="120" name="直線コネクタ 119"/>
        <xdr:cNvCxnSpPr/>
      </xdr:nvCxnSpPr>
      <xdr:spPr>
        <a:xfrm flipV="1">
          <a:off x="15671800" y="3098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152146</xdr:rowOff>
    </xdr:from>
    <xdr:to>
      <xdr:col>22</xdr:col>
      <xdr:colOff>565150</xdr:colOff>
      <xdr:row>18</xdr:row>
      <xdr:rowOff>17272</xdr:rowOff>
    </xdr:to>
    <xdr:cxnSp macro="">
      <xdr:nvCxnSpPr>
        <xdr:cNvPr id="123" name="直線コネクタ 122"/>
        <xdr:cNvCxnSpPr/>
      </xdr:nvCxnSpPr>
      <xdr:spPr>
        <a:xfrm>
          <a:off x="14782800" y="3066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129286</xdr:rowOff>
    </xdr:from>
    <xdr:to>
      <xdr:col>21</xdr:col>
      <xdr:colOff>361950</xdr:colOff>
      <xdr:row>17</xdr:row>
      <xdr:rowOff>152146</xdr:rowOff>
    </xdr:to>
    <xdr:cxnSp macro="">
      <xdr:nvCxnSpPr>
        <xdr:cNvPr id="126" name="直線コネクタ 125"/>
        <xdr:cNvCxnSpPr/>
      </xdr:nvCxnSpPr>
      <xdr:spPr>
        <a:xfrm>
          <a:off x="13893800" y="3043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129286</xdr:rowOff>
    </xdr:from>
    <xdr:to>
      <xdr:col>20</xdr:col>
      <xdr:colOff>158750</xdr:colOff>
      <xdr:row>17</xdr:row>
      <xdr:rowOff>138430</xdr:rowOff>
    </xdr:to>
    <xdr:cxnSp macro="">
      <xdr:nvCxnSpPr>
        <xdr:cNvPr id="129" name="直線コネクタ 128"/>
        <xdr:cNvCxnSpPr/>
      </xdr:nvCxnSpPr>
      <xdr:spPr>
        <a:xfrm flipV="1">
          <a:off x="13004800" y="3043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9" name="円/楕円 138"/>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0"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137922</xdr:rowOff>
    </xdr:from>
    <xdr:to>
      <xdr:col>22</xdr:col>
      <xdr:colOff>615950</xdr:colOff>
      <xdr:row>18</xdr:row>
      <xdr:rowOff>68072</xdr:rowOff>
    </xdr:to>
    <xdr:sp macro="" textlink="">
      <xdr:nvSpPr>
        <xdr:cNvPr id="141" name="円/楕円 140"/>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52849</xdr:rowOff>
    </xdr:from>
    <xdr:ext cx="736600" cy="259045"/>
    <xdr:sp macro="" textlink="">
      <xdr:nvSpPr>
        <xdr:cNvPr id="142" name="テキスト ボックス 141"/>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101346</xdr:rowOff>
    </xdr:from>
    <xdr:to>
      <xdr:col>21</xdr:col>
      <xdr:colOff>412750</xdr:colOff>
      <xdr:row>18</xdr:row>
      <xdr:rowOff>31496</xdr:rowOff>
    </xdr:to>
    <xdr:sp macro="" textlink="">
      <xdr:nvSpPr>
        <xdr:cNvPr id="143" name="円/楕円 142"/>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16273</xdr:rowOff>
    </xdr:from>
    <xdr:ext cx="762000" cy="259045"/>
    <xdr:sp macro="" textlink="">
      <xdr:nvSpPr>
        <xdr:cNvPr id="144" name="テキスト ボックス 143"/>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78486</xdr:rowOff>
    </xdr:from>
    <xdr:to>
      <xdr:col>20</xdr:col>
      <xdr:colOff>209550</xdr:colOff>
      <xdr:row>18</xdr:row>
      <xdr:rowOff>8636</xdr:rowOff>
    </xdr:to>
    <xdr:sp macro="" textlink="">
      <xdr:nvSpPr>
        <xdr:cNvPr id="145" name="円/楕円 144"/>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164863</xdr:rowOff>
    </xdr:from>
    <xdr:ext cx="762000" cy="259045"/>
    <xdr:sp macro="" textlink="">
      <xdr:nvSpPr>
        <xdr:cNvPr id="146" name="テキスト ボックス 145"/>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47" name="円/楕円 146"/>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48" name="テキスト ボックス 14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扶助費自体は年々増加傾向にあり</a:t>
          </a:r>
          <a:r>
            <a:rPr lang="ja-JP" altLang="en-US" sz="1100" b="0" i="0" baseline="0">
              <a:solidFill>
                <a:schemeClr val="dk1"/>
              </a:solidFill>
              <a:effectLst/>
              <a:latin typeface="+mn-lt"/>
              <a:ea typeface="+mn-ea"/>
              <a:cs typeface="+mn-cs"/>
            </a:rPr>
            <a:t>、財政を圧迫している大きな要因となっている。しかも、今後も増加し続けると想定しており、抑制について様々な議論はされているが得策を見つけ出せない状況にある。</a:t>
          </a:r>
          <a:r>
            <a:rPr lang="ja-JP" altLang="ja-JP" sz="1100" b="0" i="0" baseline="0">
              <a:solidFill>
                <a:schemeClr val="dk1"/>
              </a:solidFill>
              <a:effectLst/>
              <a:latin typeface="+mn-lt"/>
              <a:ea typeface="+mn-ea"/>
              <a:cs typeface="+mn-cs"/>
            </a:rPr>
            <a:t>飛躍的に数値が良くなることは考えられないが、今後において、歳出項目ごとの細やかな分析により</a:t>
          </a:r>
          <a:r>
            <a:rPr lang="ja-JP" altLang="en-US" sz="1100" b="0" i="0" baseline="0">
              <a:solidFill>
                <a:schemeClr val="dk1"/>
              </a:solidFill>
              <a:effectLst/>
              <a:latin typeface="+mn-lt"/>
              <a:ea typeface="+mn-ea"/>
              <a:cs typeface="+mn-cs"/>
            </a:rPr>
            <a:t>少しでも</a:t>
          </a:r>
          <a:r>
            <a:rPr lang="ja-JP" altLang="ja-JP" sz="1100" b="0" i="0" baseline="0">
              <a:solidFill>
                <a:schemeClr val="dk1"/>
              </a:solidFill>
              <a:effectLst/>
              <a:latin typeface="+mn-lt"/>
              <a:ea typeface="+mn-ea"/>
              <a:cs typeface="+mn-cs"/>
            </a:rPr>
            <a:t>数値の改善を図る</a:t>
          </a:r>
          <a:r>
            <a:rPr lang="ja-JP" altLang="en-US" sz="1100" b="0" i="0" baseline="0">
              <a:solidFill>
                <a:schemeClr val="dk1"/>
              </a:solidFill>
              <a:effectLst/>
              <a:latin typeface="+mn-lt"/>
              <a:ea typeface="+mn-ea"/>
              <a:cs typeface="+mn-cs"/>
            </a:rPr>
            <a:t>ことができるよう努める。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139700</xdr:rowOff>
    </xdr:to>
    <xdr:cxnSp macro="">
      <xdr:nvCxnSpPr>
        <xdr:cNvPr id="181" name="直線コネクタ 180"/>
        <xdr:cNvCxnSpPr/>
      </xdr:nvCxnSpPr>
      <xdr:spPr>
        <a:xfrm>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76200</xdr:rowOff>
    </xdr:to>
    <xdr:cxnSp macro="">
      <xdr:nvCxnSpPr>
        <xdr:cNvPr id="184" name="直線コネクタ 183"/>
        <xdr:cNvCxnSpPr/>
      </xdr:nvCxnSpPr>
      <xdr:spPr>
        <a:xfrm>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63500</xdr:rowOff>
    </xdr:to>
    <xdr:cxnSp macro="">
      <xdr:nvCxnSpPr>
        <xdr:cNvPr id="187" name="直線コネクタ 186"/>
        <xdr:cNvCxnSpPr/>
      </xdr:nvCxnSpPr>
      <xdr:spPr>
        <a:xfrm>
          <a:off x="2209800" y="949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69850</xdr:rowOff>
    </xdr:to>
    <xdr:cxnSp macro="">
      <xdr:nvCxnSpPr>
        <xdr:cNvPr id="190" name="直線コネクタ 189"/>
        <xdr:cNvCxnSpPr/>
      </xdr:nvCxnSpPr>
      <xdr:spPr>
        <a:xfrm>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0" name="円/楕円 199"/>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01"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2" name="円/楕円 201"/>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3" name="テキスト ボックス 20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4" name="円/楕円 203"/>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05" name="テキスト ボックス 204"/>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7" name="テキスト ボックス 20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08" name="円/楕円 207"/>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209" name="テキスト ボックス 208"/>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類似団体平均を下回っているが、今後も</a:t>
          </a:r>
          <a:r>
            <a:rPr lang="ja-JP" altLang="ja-JP" sz="1100">
              <a:solidFill>
                <a:schemeClr val="dk1"/>
              </a:solidFill>
              <a:effectLst/>
              <a:latin typeface="+mn-lt"/>
              <a:ea typeface="+mn-ea"/>
              <a:cs typeface="+mn-cs"/>
            </a:rPr>
            <a:t>他会計への繰出金に対して事業執行の精査や給付内容の見直しを行い、普通会計の負担額を減らしていくよう努める。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10414</xdr:rowOff>
    </xdr:to>
    <xdr:cxnSp macro="">
      <xdr:nvCxnSpPr>
        <xdr:cNvPr id="239" name="直線コネクタ 238"/>
        <xdr:cNvCxnSpPr/>
      </xdr:nvCxnSpPr>
      <xdr:spPr>
        <a:xfrm>
          <a:off x="15671800" y="9783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10414</xdr:rowOff>
    </xdr:to>
    <xdr:cxnSp macro="">
      <xdr:nvCxnSpPr>
        <xdr:cNvPr id="242" name="直線コネクタ 241"/>
        <xdr:cNvCxnSpPr/>
      </xdr:nvCxnSpPr>
      <xdr:spPr>
        <a:xfrm>
          <a:off x="14782800" y="9778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57</xdr:row>
      <xdr:rowOff>5842</xdr:rowOff>
    </xdr:to>
    <xdr:cxnSp macro="">
      <xdr:nvCxnSpPr>
        <xdr:cNvPr id="245" name="直線コネクタ 244"/>
        <xdr:cNvCxnSpPr/>
      </xdr:nvCxnSpPr>
      <xdr:spPr>
        <a:xfrm>
          <a:off x="13893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56</xdr:row>
      <xdr:rowOff>163576</xdr:rowOff>
    </xdr:to>
    <xdr:cxnSp macro="">
      <xdr:nvCxnSpPr>
        <xdr:cNvPr id="248" name="直線コネクタ 247"/>
        <xdr:cNvCxnSpPr/>
      </xdr:nvCxnSpPr>
      <xdr:spPr>
        <a:xfrm flipV="1">
          <a:off x="13004800" y="9741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58" name="円/楕円 257"/>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59"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0" name="円/楕円 259"/>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71391</xdr:rowOff>
    </xdr:from>
    <xdr:ext cx="736600" cy="259045"/>
    <xdr:sp macro="" textlink="">
      <xdr:nvSpPr>
        <xdr:cNvPr id="261" name="テキスト ボックス 260"/>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2" name="円/楕円 261"/>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66819</xdr:rowOff>
    </xdr:from>
    <xdr:ext cx="762000" cy="259045"/>
    <xdr:sp macro="" textlink="">
      <xdr:nvSpPr>
        <xdr:cNvPr id="263" name="テキスト ボックス 262"/>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4" name="円/楕円 263"/>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65" name="テキスト ボックス 26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6" name="円/楕円 265"/>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7" name="テキスト ボックス 266"/>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毎年精査を実施しているため例年、類似団体平均を下回る結果となっているが、各種団体</a:t>
          </a:r>
          <a:r>
            <a:rPr lang="ja-JP" altLang="en-US" sz="1100" b="0" i="0" baseline="0">
              <a:solidFill>
                <a:schemeClr val="dk1"/>
              </a:solidFill>
              <a:effectLst/>
              <a:latin typeface="+mn-lt"/>
              <a:ea typeface="+mn-ea"/>
              <a:cs typeface="+mn-cs"/>
            </a:rPr>
            <a:t>の事業が強化され、単発的に補助金が増加することはやむを得ないとして、今後も慣例・慣習にとらわれることなく</a:t>
          </a:r>
          <a:r>
            <a:rPr lang="ja-JP" altLang="ja-JP" sz="1100" b="0" i="0" baseline="0">
              <a:solidFill>
                <a:schemeClr val="dk1"/>
              </a:solidFill>
              <a:effectLst/>
              <a:latin typeface="+mn-lt"/>
              <a:ea typeface="+mn-ea"/>
              <a:cs typeface="+mn-cs"/>
            </a:rPr>
            <a:t>補助金や負担金について廃止を前提とした見直しを進めていくよう努める。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58420</xdr:rowOff>
    </xdr:to>
    <xdr:cxnSp macro="">
      <xdr:nvCxnSpPr>
        <xdr:cNvPr id="297" name="直線コネクタ 296"/>
        <xdr:cNvCxnSpPr/>
      </xdr:nvCxnSpPr>
      <xdr:spPr>
        <a:xfrm>
          <a:off x="15671800" y="6180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26416</xdr:rowOff>
    </xdr:to>
    <xdr:cxnSp macro="">
      <xdr:nvCxnSpPr>
        <xdr:cNvPr id="300" name="直線コネクタ 299"/>
        <xdr:cNvCxnSpPr/>
      </xdr:nvCxnSpPr>
      <xdr:spPr>
        <a:xfrm flipV="1">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30988</xdr:rowOff>
    </xdr:to>
    <xdr:cxnSp macro="">
      <xdr:nvCxnSpPr>
        <xdr:cNvPr id="303" name="直線コネクタ 302"/>
        <xdr:cNvCxnSpPr/>
      </xdr:nvCxnSpPr>
      <xdr:spPr>
        <a:xfrm flipV="1">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06" name="直線コネクタ 305"/>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6" name="円/楕円 31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1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18" name="円/楕円 317"/>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19" name="テキスト ボックス 318"/>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0" name="円/楕円 31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2" name="円/楕円 32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3" name="テキスト ボックス 32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4" name="円/楕円 323"/>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5" name="テキスト ボックス 324"/>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地方債の発行抑制や過去の高金利起債の償還終了により数値は減少傾向に</a:t>
          </a:r>
          <a:r>
            <a:rPr lang="ja-JP" altLang="en-US" sz="1100" b="0" i="0" baseline="0">
              <a:solidFill>
                <a:schemeClr val="dk1"/>
              </a:solidFill>
              <a:effectLst/>
              <a:latin typeface="+mn-lt"/>
              <a:ea typeface="+mn-ea"/>
              <a:cs typeface="+mn-cs"/>
            </a:rPr>
            <a:t>あったが、生活基盤整備の大型事業実施による元金据え置き期間の終了により、数値は悪化した。</a:t>
          </a:r>
          <a:r>
            <a:rPr lang="ja-JP" altLang="ja-JP" sz="1100" b="0" i="0" baseline="0">
              <a:solidFill>
                <a:schemeClr val="dk1"/>
              </a:solidFill>
              <a:effectLst/>
              <a:latin typeface="+mn-lt"/>
              <a:ea typeface="+mn-ea"/>
              <a:cs typeface="+mn-cs"/>
            </a:rPr>
            <a:t>今後も防災・減災事業や公共施設長寿命化事業に多くの投資が必要にな</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、緊急性・必要性を的確に把握し、単年に偏らないよう</a:t>
          </a:r>
          <a:r>
            <a:rPr lang="ja-JP" altLang="en-US" sz="1100" b="0" i="0" baseline="0">
              <a:solidFill>
                <a:schemeClr val="dk1"/>
              </a:solidFill>
              <a:effectLst/>
              <a:latin typeface="+mn-lt"/>
              <a:ea typeface="+mn-ea"/>
              <a:cs typeface="+mn-cs"/>
            </a:rPr>
            <a:t>健全な</a:t>
          </a:r>
          <a:r>
            <a:rPr lang="ja-JP" altLang="ja-JP" sz="1100" b="0" i="0" baseline="0">
              <a:solidFill>
                <a:schemeClr val="dk1"/>
              </a:solidFill>
              <a:effectLst/>
              <a:latin typeface="+mn-lt"/>
              <a:ea typeface="+mn-ea"/>
              <a:cs typeface="+mn-cs"/>
            </a:rPr>
            <a:t>財政運営に努める。</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76</xdr:row>
      <xdr:rowOff>12700</xdr:rowOff>
    </xdr:to>
    <xdr:cxnSp macro="">
      <xdr:nvCxnSpPr>
        <xdr:cNvPr id="358" name="直線コネクタ 357"/>
        <xdr:cNvCxnSpPr/>
      </xdr:nvCxnSpPr>
      <xdr:spPr>
        <a:xfrm>
          <a:off x="3987800" y="12943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130810</xdr:rowOff>
    </xdr:to>
    <xdr:cxnSp macro="">
      <xdr:nvCxnSpPr>
        <xdr:cNvPr id="361" name="直線コネクタ 360"/>
        <xdr:cNvCxnSpPr/>
      </xdr:nvCxnSpPr>
      <xdr:spPr>
        <a:xfrm flipV="1">
          <a:off x="3098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134620</xdr:rowOff>
    </xdr:to>
    <xdr:cxnSp macro="">
      <xdr:nvCxnSpPr>
        <xdr:cNvPr id="364" name="直線コネクタ 363"/>
        <xdr:cNvCxnSpPr/>
      </xdr:nvCxnSpPr>
      <xdr:spPr>
        <a:xfrm flipV="1">
          <a:off x="2209800" y="129895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1270</xdr:rowOff>
    </xdr:to>
    <xdr:cxnSp macro="">
      <xdr:nvCxnSpPr>
        <xdr:cNvPr id="367" name="直線コネクタ 366"/>
        <xdr:cNvCxnSpPr/>
      </xdr:nvCxnSpPr>
      <xdr:spPr>
        <a:xfrm flipV="1">
          <a:off x="1320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7" name="円/楕円 37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7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79" name="円/楕円 37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0" name="テキスト ボックス 37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1" name="円/楕円 38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2" name="テキスト ボックス 38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83" name="円/楕円 38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84" name="テキスト ボックス 38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5" name="円/楕円 384"/>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ほぼ同水準をを保っており、今後においても個々に細かな要因分析をし事業遂行の妨げや住民の負担増にならないように歳出抑制を継続する。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75</xdr:row>
      <xdr:rowOff>133858</xdr:rowOff>
    </xdr:to>
    <xdr:cxnSp macro="">
      <xdr:nvCxnSpPr>
        <xdr:cNvPr id="417" name="直線コネクタ 416"/>
        <xdr:cNvCxnSpPr/>
      </xdr:nvCxnSpPr>
      <xdr:spPr>
        <a:xfrm>
          <a:off x="15671800" y="129011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51562</xdr:rowOff>
    </xdr:to>
    <xdr:cxnSp macro="">
      <xdr:nvCxnSpPr>
        <xdr:cNvPr id="420" name="直線コネクタ 419"/>
        <xdr:cNvCxnSpPr/>
      </xdr:nvCxnSpPr>
      <xdr:spPr>
        <a:xfrm flipV="1">
          <a:off x="14782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75</xdr:row>
      <xdr:rowOff>51562</xdr:rowOff>
    </xdr:to>
    <xdr:cxnSp macro="">
      <xdr:nvCxnSpPr>
        <xdr:cNvPr id="423" name="直線コネクタ 422"/>
        <xdr:cNvCxnSpPr/>
      </xdr:nvCxnSpPr>
      <xdr:spPr>
        <a:xfrm>
          <a:off x="13893800" y="128325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74</xdr:row>
      <xdr:rowOff>145288</xdr:rowOff>
    </xdr:to>
    <xdr:cxnSp macro="">
      <xdr:nvCxnSpPr>
        <xdr:cNvPr id="426" name="直線コネクタ 425"/>
        <xdr:cNvCxnSpPr/>
      </xdr:nvCxnSpPr>
      <xdr:spPr>
        <a:xfrm>
          <a:off x="13004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36" name="円/楕円 435"/>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37"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38" name="円/楕円 437"/>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103395</xdr:rowOff>
    </xdr:from>
    <xdr:ext cx="736600" cy="259045"/>
    <xdr:sp macro="" textlink="">
      <xdr:nvSpPr>
        <xdr:cNvPr id="439" name="テキスト ボックス 438"/>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40" name="円/楕円 439"/>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41" name="テキスト ボックス 440"/>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42" name="円/楕円 441"/>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43" name="テキスト ボックス 442"/>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44" name="円/楕円 443"/>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45" name="テキスト ボックス 444"/>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徳島県北島町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48863</xdr:rowOff>
    </xdr:from>
    <xdr:to>
      <xdr:col>4</xdr:col>
      <xdr:colOff>1117600</xdr:colOff>
      <xdr:row>19</xdr:row>
      <xdr:rowOff>103781</xdr:rowOff>
    </xdr:to>
    <xdr:cxnSp macro="">
      <xdr:nvCxnSpPr>
        <xdr:cNvPr id="52" name="直線コネクタ 51"/>
        <xdr:cNvCxnSpPr/>
      </xdr:nvCxnSpPr>
      <xdr:spPr bwMode="auto">
        <a:xfrm>
          <a:off x="5003800" y="3354038"/>
          <a:ext cx="647700" cy="5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48863</xdr:rowOff>
    </xdr:from>
    <xdr:to>
      <xdr:col>4</xdr:col>
      <xdr:colOff>469900</xdr:colOff>
      <xdr:row>19</xdr:row>
      <xdr:rowOff>67139</xdr:rowOff>
    </xdr:to>
    <xdr:cxnSp macro="">
      <xdr:nvCxnSpPr>
        <xdr:cNvPr id="55" name="直線コネクタ 54"/>
        <xdr:cNvCxnSpPr/>
      </xdr:nvCxnSpPr>
      <xdr:spPr bwMode="auto">
        <a:xfrm flipV="1">
          <a:off x="4305300" y="3354038"/>
          <a:ext cx="698500" cy="18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22954</xdr:rowOff>
    </xdr:from>
    <xdr:to>
      <xdr:col>3</xdr:col>
      <xdr:colOff>904875</xdr:colOff>
      <xdr:row>19</xdr:row>
      <xdr:rowOff>67139</xdr:rowOff>
    </xdr:to>
    <xdr:cxnSp macro="">
      <xdr:nvCxnSpPr>
        <xdr:cNvPr id="58" name="直線コネクタ 57"/>
        <xdr:cNvCxnSpPr/>
      </xdr:nvCxnSpPr>
      <xdr:spPr bwMode="auto">
        <a:xfrm>
          <a:off x="3606800" y="3328129"/>
          <a:ext cx="6985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22954</xdr:rowOff>
    </xdr:from>
    <xdr:to>
      <xdr:col>3</xdr:col>
      <xdr:colOff>206375</xdr:colOff>
      <xdr:row>19</xdr:row>
      <xdr:rowOff>34580</xdr:rowOff>
    </xdr:to>
    <xdr:cxnSp macro="">
      <xdr:nvCxnSpPr>
        <xdr:cNvPr id="61" name="直線コネクタ 60"/>
        <xdr:cNvCxnSpPr/>
      </xdr:nvCxnSpPr>
      <xdr:spPr bwMode="auto">
        <a:xfrm flipV="1">
          <a:off x="2908300" y="3328129"/>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52981</xdr:rowOff>
    </xdr:from>
    <xdr:to>
      <xdr:col>5</xdr:col>
      <xdr:colOff>34925</xdr:colOff>
      <xdr:row>19</xdr:row>
      <xdr:rowOff>154581</xdr:rowOff>
    </xdr:to>
    <xdr:sp macro="" textlink="">
      <xdr:nvSpPr>
        <xdr:cNvPr id="71" name="円/楕円 70"/>
        <xdr:cNvSpPr/>
      </xdr:nvSpPr>
      <xdr:spPr bwMode="auto">
        <a:xfrm>
          <a:off x="5600700" y="335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133008</xdr:rowOff>
    </xdr:from>
    <xdr:ext cx="762000" cy="259045"/>
    <xdr:sp macro="" textlink="">
      <xdr:nvSpPr>
        <xdr:cNvPr id="72" name="人口1人当たり決算額の推移該当値テキスト130"/>
        <xdr:cNvSpPr txBox="1"/>
      </xdr:nvSpPr>
      <xdr:spPr>
        <a:xfrm>
          <a:off x="5740400" y="32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169513</xdr:rowOff>
    </xdr:from>
    <xdr:to>
      <xdr:col>4</xdr:col>
      <xdr:colOff>520700</xdr:colOff>
      <xdr:row>19</xdr:row>
      <xdr:rowOff>99663</xdr:rowOff>
    </xdr:to>
    <xdr:sp macro="" textlink="">
      <xdr:nvSpPr>
        <xdr:cNvPr id="73" name="円/楕円 72"/>
        <xdr:cNvSpPr/>
      </xdr:nvSpPr>
      <xdr:spPr bwMode="auto">
        <a:xfrm>
          <a:off x="4953000" y="330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84440</xdr:rowOff>
    </xdr:from>
    <xdr:ext cx="736600" cy="259045"/>
    <xdr:sp macro="" textlink="">
      <xdr:nvSpPr>
        <xdr:cNvPr id="74" name="テキスト ボックス 73"/>
        <xdr:cNvSpPr txBox="1"/>
      </xdr:nvSpPr>
      <xdr:spPr>
        <a:xfrm>
          <a:off x="4622800" y="338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53,553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16339</xdr:rowOff>
    </xdr:from>
    <xdr:to>
      <xdr:col>3</xdr:col>
      <xdr:colOff>955675</xdr:colOff>
      <xdr:row>19</xdr:row>
      <xdr:rowOff>117939</xdr:rowOff>
    </xdr:to>
    <xdr:sp macro="" textlink="">
      <xdr:nvSpPr>
        <xdr:cNvPr id="75" name="円/楕円 74"/>
        <xdr:cNvSpPr/>
      </xdr:nvSpPr>
      <xdr:spPr bwMode="auto">
        <a:xfrm>
          <a:off x="4254500" y="332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102716</xdr:rowOff>
    </xdr:from>
    <xdr:ext cx="762000" cy="259045"/>
    <xdr:sp macro="" textlink="">
      <xdr:nvSpPr>
        <xdr:cNvPr id="76" name="テキスト ボックス 75"/>
        <xdr:cNvSpPr txBox="1"/>
      </xdr:nvSpPr>
      <xdr:spPr>
        <a:xfrm>
          <a:off x="3924300" y="34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143604</xdr:rowOff>
    </xdr:from>
    <xdr:to>
      <xdr:col>3</xdr:col>
      <xdr:colOff>257175</xdr:colOff>
      <xdr:row>19</xdr:row>
      <xdr:rowOff>73754</xdr:rowOff>
    </xdr:to>
    <xdr:sp macro="" textlink="">
      <xdr:nvSpPr>
        <xdr:cNvPr id="77" name="円/楕円 76"/>
        <xdr:cNvSpPr/>
      </xdr:nvSpPr>
      <xdr:spPr bwMode="auto">
        <a:xfrm>
          <a:off x="3556000" y="327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58531</xdr:rowOff>
    </xdr:from>
    <xdr:ext cx="762000" cy="259045"/>
    <xdr:sp macro="" textlink="">
      <xdr:nvSpPr>
        <xdr:cNvPr id="78" name="テキスト ボックス 77"/>
        <xdr:cNvSpPr txBox="1"/>
      </xdr:nvSpPr>
      <xdr:spPr>
        <a:xfrm>
          <a:off x="3225800" y="33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155230</xdr:rowOff>
    </xdr:from>
    <xdr:to>
      <xdr:col>2</xdr:col>
      <xdr:colOff>692150</xdr:colOff>
      <xdr:row>19</xdr:row>
      <xdr:rowOff>85380</xdr:rowOff>
    </xdr:to>
    <xdr:sp macro="" textlink="">
      <xdr:nvSpPr>
        <xdr:cNvPr id="79" name="円/楕円 78"/>
        <xdr:cNvSpPr/>
      </xdr:nvSpPr>
      <xdr:spPr bwMode="auto">
        <a:xfrm>
          <a:off x="2857500" y="328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70157</xdr:rowOff>
    </xdr:from>
    <xdr:ext cx="762000" cy="259045"/>
    <xdr:sp macro="" textlink="">
      <xdr:nvSpPr>
        <xdr:cNvPr id="80" name="テキスト ボックス 79"/>
        <xdr:cNvSpPr txBox="1"/>
      </xdr:nvSpPr>
      <xdr:spPr>
        <a:xfrm>
          <a:off x="2527300" y="337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137123</xdr:rowOff>
    </xdr:from>
    <xdr:to>
      <xdr:col>4</xdr:col>
      <xdr:colOff>1117600</xdr:colOff>
      <xdr:row>37</xdr:row>
      <xdr:rowOff>49635</xdr:rowOff>
    </xdr:to>
    <xdr:cxnSp macro="">
      <xdr:nvCxnSpPr>
        <xdr:cNvPr id="115" name="直線コネクタ 114"/>
        <xdr:cNvCxnSpPr/>
      </xdr:nvCxnSpPr>
      <xdr:spPr bwMode="auto">
        <a:xfrm flipV="1">
          <a:off x="5003800" y="7090373"/>
          <a:ext cx="647700" cy="8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150154</xdr:rowOff>
    </xdr:from>
    <xdr:to>
      <xdr:col>4</xdr:col>
      <xdr:colOff>469900</xdr:colOff>
      <xdr:row>37</xdr:row>
      <xdr:rowOff>49635</xdr:rowOff>
    </xdr:to>
    <xdr:cxnSp macro="">
      <xdr:nvCxnSpPr>
        <xdr:cNvPr id="118" name="直線コネクタ 117"/>
        <xdr:cNvCxnSpPr/>
      </xdr:nvCxnSpPr>
      <xdr:spPr bwMode="auto">
        <a:xfrm>
          <a:off x="4305300" y="7103404"/>
          <a:ext cx="6985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10054</xdr:rowOff>
    </xdr:from>
    <xdr:to>
      <xdr:col>3</xdr:col>
      <xdr:colOff>904875</xdr:colOff>
      <xdr:row>36</xdr:row>
      <xdr:rowOff>150154</xdr:rowOff>
    </xdr:to>
    <xdr:cxnSp macro="">
      <xdr:nvCxnSpPr>
        <xdr:cNvPr id="121" name="直線コネクタ 120"/>
        <xdr:cNvCxnSpPr/>
      </xdr:nvCxnSpPr>
      <xdr:spPr bwMode="auto">
        <a:xfrm>
          <a:off x="3606800" y="6963304"/>
          <a:ext cx="698500" cy="14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336986</xdr:rowOff>
    </xdr:from>
    <xdr:to>
      <xdr:col>3</xdr:col>
      <xdr:colOff>206375</xdr:colOff>
      <xdr:row>36</xdr:row>
      <xdr:rowOff>10054</xdr:rowOff>
    </xdr:to>
    <xdr:cxnSp macro="">
      <xdr:nvCxnSpPr>
        <xdr:cNvPr id="124" name="直線コネクタ 123"/>
        <xdr:cNvCxnSpPr/>
      </xdr:nvCxnSpPr>
      <xdr:spPr bwMode="auto">
        <a:xfrm>
          <a:off x="2908300" y="6947336"/>
          <a:ext cx="698500" cy="1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86323</xdr:rowOff>
    </xdr:from>
    <xdr:to>
      <xdr:col>5</xdr:col>
      <xdr:colOff>34925</xdr:colOff>
      <xdr:row>37</xdr:row>
      <xdr:rowOff>16473</xdr:rowOff>
    </xdr:to>
    <xdr:sp macro="" textlink="">
      <xdr:nvSpPr>
        <xdr:cNvPr id="134" name="円/楕円 133"/>
        <xdr:cNvSpPr/>
      </xdr:nvSpPr>
      <xdr:spPr bwMode="auto">
        <a:xfrm>
          <a:off x="5600700" y="703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58400</xdr:rowOff>
    </xdr:from>
    <xdr:ext cx="762000" cy="259045"/>
    <xdr:sp macro="" textlink="">
      <xdr:nvSpPr>
        <xdr:cNvPr id="135" name="人口1人当たり決算額の推移該当値テキスト445"/>
        <xdr:cNvSpPr txBox="1"/>
      </xdr:nvSpPr>
      <xdr:spPr>
        <a:xfrm>
          <a:off x="57404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170285</xdr:rowOff>
    </xdr:from>
    <xdr:to>
      <xdr:col>4</xdr:col>
      <xdr:colOff>520700</xdr:colOff>
      <xdr:row>37</xdr:row>
      <xdr:rowOff>100435</xdr:rowOff>
    </xdr:to>
    <xdr:sp macro="" textlink="">
      <xdr:nvSpPr>
        <xdr:cNvPr id="136" name="円/楕円 135"/>
        <xdr:cNvSpPr/>
      </xdr:nvSpPr>
      <xdr:spPr bwMode="auto">
        <a:xfrm>
          <a:off x="4953000" y="712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85212</xdr:rowOff>
    </xdr:from>
    <xdr:ext cx="736600" cy="259045"/>
    <xdr:sp macro="" textlink="">
      <xdr:nvSpPr>
        <xdr:cNvPr id="137" name="テキスト ボックス 136"/>
        <xdr:cNvSpPr txBox="1"/>
      </xdr:nvSpPr>
      <xdr:spPr>
        <a:xfrm>
          <a:off x="4622800" y="720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99354</xdr:rowOff>
    </xdr:from>
    <xdr:to>
      <xdr:col>3</xdr:col>
      <xdr:colOff>955675</xdr:colOff>
      <xdr:row>37</xdr:row>
      <xdr:rowOff>29504</xdr:rowOff>
    </xdr:to>
    <xdr:sp macro="" textlink="">
      <xdr:nvSpPr>
        <xdr:cNvPr id="138" name="円/楕円 137"/>
        <xdr:cNvSpPr/>
      </xdr:nvSpPr>
      <xdr:spPr bwMode="auto">
        <a:xfrm>
          <a:off x="4254500" y="705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14281</xdr:rowOff>
    </xdr:from>
    <xdr:ext cx="762000" cy="259045"/>
    <xdr:sp macro="" textlink="">
      <xdr:nvSpPr>
        <xdr:cNvPr id="139" name="テキスト ボックス 138"/>
        <xdr:cNvSpPr txBox="1"/>
      </xdr:nvSpPr>
      <xdr:spPr>
        <a:xfrm>
          <a:off x="3924300" y="71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302154</xdr:rowOff>
    </xdr:from>
    <xdr:to>
      <xdr:col>3</xdr:col>
      <xdr:colOff>257175</xdr:colOff>
      <xdr:row>36</xdr:row>
      <xdr:rowOff>60854</xdr:rowOff>
    </xdr:to>
    <xdr:sp macro="" textlink="">
      <xdr:nvSpPr>
        <xdr:cNvPr id="140" name="円/楕円 139"/>
        <xdr:cNvSpPr/>
      </xdr:nvSpPr>
      <xdr:spPr bwMode="auto">
        <a:xfrm>
          <a:off x="3556000" y="69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45631</xdr:rowOff>
    </xdr:from>
    <xdr:ext cx="762000" cy="259045"/>
    <xdr:sp macro="" textlink="">
      <xdr:nvSpPr>
        <xdr:cNvPr id="141" name="テキスト ボックス 140"/>
        <xdr:cNvSpPr txBox="1"/>
      </xdr:nvSpPr>
      <xdr:spPr>
        <a:xfrm>
          <a:off x="3225800" y="6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286186</xdr:rowOff>
    </xdr:from>
    <xdr:to>
      <xdr:col>2</xdr:col>
      <xdr:colOff>692150</xdr:colOff>
      <xdr:row>36</xdr:row>
      <xdr:rowOff>44886</xdr:rowOff>
    </xdr:to>
    <xdr:sp macro="" textlink="">
      <xdr:nvSpPr>
        <xdr:cNvPr id="142" name="円/楕円 141"/>
        <xdr:cNvSpPr/>
      </xdr:nvSpPr>
      <xdr:spPr bwMode="auto">
        <a:xfrm>
          <a:off x="2857500" y="689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29663</xdr:rowOff>
    </xdr:from>
    <xdr:ext cx="762000" cy="259045"/>
    <xdr:sp macro="" textlink="">
      <xdr:nvSpPr>
        <xdr:cNvPr id="143" name="テキスト ボックス 142"/>
        <xdr:cNvSpPr txBox="1"/>
      </xdr:nvSpPr>
      <xdr:spPr>
        <a:xfrm>
          <a:off x="2527300" y="698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事業の精査や入札契約の徹底など行財政改革が進行し、基金残高は増加傾向に</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また、実質収支及び実質単年度収支額も</a:t>
          </a:r>
          <a:r>
            <a:rPr lang="ja-JP" altLang="en-US" sz="1100" b="0" i="0" baseline="0">
              <a:solidFill>
                <a:schemeClr val="dk1"/>
              </a:solidFill>
              <a:effectLst/>
              <a:latin typeface="+mn-lt"/>
              <a:ea typeface="+mn-ea"/>
              <a:cs typeface="+mn-cs"/>
            </a:rPr>
            <a:t>前年度比較では悪化はしたが、数値自体は適正であると考えている。しかしながら、極端に数値が悪化しないよう注視しながら財政運営に努める。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他会計すべてにおいて黒字数値で安定し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一般会計からの繰入金によることもあり、結果一般会計を圧迫している現状にある。しかし、他会計すべてにおいて良化することは想定しづらいので、</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も予算編成時における</a:t>
          </a:r>
          <a:r>
            <a:rPr lang="ja-JP" altLang="ja-JP" sz="1100" b="0" i="0" baseline="0">
              <a:solidFill>
                <a:schemeClr val="dk1"/>
              </a:solidFill>
              <a:effectLst/>
              <a:latin typeface="+mn-lt"/>
              <a:ea typeface="+mn-ea"/>
              <a:cs typeface="+mn-cs"/>
            </a:rPr>
            <a:t>縮減努力を継続し、</a:t>
          </a:r>
          <a:r>
            <a:rPr lang="ja-JP" altLang="en-US" sz="1100" b="0" i="0" baseline="0">
              <a:solidFill>
                <a:schemeClr val="dk1"/>
              </a:solidFill>
              <a:effectLst/>
              <a:latin typeface="+mn-lt"/>
              <a:ea typeface="+mn-ea"/>
              <a:cs typeface="+mn-cs"/>
            </a:rPr>
            <a:t>少しでも改善されるよう努める。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過去の高金利償還分が徐々に完済し元利償還金が減少傾向にあ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平成２６年度が増加した。過去の大型事業による元金据え置き期間終了によることが要因であり、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わずかながら償還金は増え続けていく。比率自体は高い水準に位置しているため、防災や基盤整備事業を進めていくうえで多少の数値の悪化は容認しているが、この状況が長期的に継続となると大きな問題となるため、毎年、少しでも</a:t>
          </a:r>
          <a:r>
            <a:rPr lang="ja-JP" altLang="ja-JP" sz="1100" b="0" i="0" baseline="0">
              <a:solidFill>
                <a:schemeClr val="dk1"/>
              </a:solidFill>
              <a:effectLst/>
              <a:latin typeface="+mn-lt"/>
              <a:ea typeface="+mn-ea"/>
              <a:cs typeface="+mn-cs"/>
            </a:rPr>
            <a:t>起債</a:t>
          </a:r>
          <a:r>
            <a:rPr lang="ja-JP" altLang="en-US" sz="1100" b="0" i="0" baseline="0">
              <a:solidFill>
                <a:schemeClr val="dk1"/>
              </a:solidFill>
              <a:effectLst/>
              <a:latin typeface="+mn-lt"/>
              <a:ea typeface="+mn-ea"/>
              <a:cs typeface="+mn-cs"/>
            </a:rPr>
            <a:t>額を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数値が悪化した平成２３年度に比べ、充当可能財源が継続して増加し、数値は年々良化されている。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起債残高</a:t>
          </a:r>
          <a:r>
            <a:rPr lang="ja-JP" altLang="en-US" sz="1100" b="0" i="0" baseline="0">
              <a:solidFill>
                <a:schemeClr val="dk1"/>
              </a:solidFill>
              <a:effectLst/>
              <a:latin typeface="+mn-lt"/>
              <a:ea typeface="+mn-ea"/>
              <a:cs typeface="+mn-cs"/>
            </a:rPr>
            <a:t>も減少しさらに健全化が図られているが、大型事業も控えているため、継続して財政運営の強化を図る。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7005773</v>
      </c>
      <c r="BO4" s="379"/>
      <c r="BP4" s="379"/>
      <c r="BQ4" s="379"/>
      <c r="BR4" s="379"/>
      <c r="BS4" s="379"/>
      <c r="BT4" s="379"/>
      <c r="BU4" s="380"/>
      <c r="BV4" s="378">
        <v>6991864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6745456</v>
      </c>
      <c r="BO5" s="384"/>
      <c r="BP5" s="384"/>
      <c r="BQ5" s="384"/>
      <c r="BR5" s="384"/>
      <c r="BS5" s="384"/>
      <c r="BT5" s="384"/>
      <c r="BU5" s="385"/>
      <c r="BV5" s="383">
        <v>6399982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80.900000000000006</v>
      </c>
      <c r="CU5" s="354"/>
      <c r="CV5" s="354"/>
      <c r="CW5" s="354"/>
      <c r="CX5" s="354"/>
      <c r="CY5" s="354"/>
      <c r="CZ5" s="354"/>
      <c r="DA5" s="355"/>
      <c r="DB5" s="353">
        <v>77.599999999999994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260317</v>
      </c>
      <c r="BO6" s="384"/>
      <c r="BP6" s="384"/>
      <c r="BQ6" s="384"/>
      <c r="BR6" s="384"/>
      <c r="BS6" s="384"/>
      <c r="BT6" s="384"/>
      <c r="BU6" s="385"/>
      <c r="BV6" s="383">
        <v>591882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88.3</v>
      </c>
      <c r="CU6" s="530"/>
      <c r="CV6" s="530"/>
      <c r="CW6" s="530"/>
      <c r="CX6" s="530"/>
      <c r="CY6" s="530"/>
      <c r="CZ6" s="530"/>
      <c r="DA6" s="531"/>
      <c r="DB6" s="529">
        <v>85.1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5816</v>
      </c>
      <c r="BO7" s="384"/>
      <c r="BP7" s="384"/>
      <c r="BQ7" s="384"/>
      <c r="BR7" s="384"/>
      <c r="BS7" s="384"/>
      <c r="BT7" s="384"/>
      <c r="BU7" s="385"/>
      <c r="BV7" s="383">
        <v>97932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4497563</v>
      </c>
      <c r="CU7" s="384"/>
      <c r="CV7" s="384"/>
      <c r="CW7" s="384"/>
      <c r="CX7" s="384"/>
      <c r="CY7" s="384"/>
      <c r="CZ7" s="384"/>
      <c r="DA7" s="385"/>
      <c r="DB7" s="383">
        <v>4472823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254501</v>
      </c>
      <c r="BO8" s="384"/>
      <c r="BP8" s="384"/>
      <c r="BQ8" s="384"/>
      <c r="BR8" s="384"/>
      <c r="BS8" s="384"/>
      <c r="BT8" s="384"/>
      <c r="BU8" s="385"/>
      <c r="BV8" s="383">
        <v>493950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21658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-239449</v>
      </c>
      <c r="BO9" s="384"/>
      <c r="BP9" s="384"/>
      <c r="BQ9" s="384"/>
      <c r="BR9" s="384"/>
      <c r="BS9" s="384"/>
      <c r="BT9" s="384"/>
      <c r="BU9" s="385"/>
      <c r="BV9" s="383">
        <v>52826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20703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188905</v>
      </c>
      <c r="BO10" s="384"/>
      <c r="BP10" s="384"/>
      <c r="BQ10" s="384"/>
      <c r="BR10" s="384"/>
      <c r="BS10" s="384"/>
      <c r="BT10" s="384"/>
      <c r="BU10" s="385"/>
      <c r="BV10" s="383">
        <v>473792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22828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22692</v>
      </c>
      <c r="S13" s="485"/>
      <c r="T13" s="485"/>
      <c r="U13" s="485"/>
      <c r="V13" s="486"/>
      <c r="W13" s="472" t="s">
        <v>123</v>
      </c>
      <c r="X13" s="396"/>
      <c r="Y13" s="396"/>
      <c r="Z13" s="396"/>
      <c r="AA13" s="396"/>
      <c r="AB13" s="397"/>
      <c r="AC13" s="359">
        <v>258</v>
      </c>
      <c r="AD13" s="360"/>
      <c r="AE13" s="360"/>
      <c r="AF13" s="360"/>
      <c r="AG13" s="361"/>
      <c r="AH13" s="359">
        <v>326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-50544</v>
      </c>
      <c r="BO13" s="384"/>
      <c r="BP13" s="384"/>
      <c r="BQ13" s="384"/>
      <c r="BR13" s="384"/>
      <c r="BS13" s="384"/>
      <c r="BT13" s="384"/>
      <c r="BU13" s="385"/>
      <c r="BV13" s="383">
        <v>526618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3.5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22623</v>
      </c>
      <c r="S14" s="485"/>
      <c r="T14" s="485"/>
      <c r="U14" s="485"/>
      <c r="V14" s="486"/>
      <c r="W14" s="487"/>
      <c r="X14" s="399"/>
      <c r="Y14" s="399"/>
      <c r="Z14" s="399"/>
      <c r="AA14" s="399"/>
      <c r="AB14" s="400"/>
      <c r="AC14" s="477">
        <v>2.7</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22490</v>
      </c>
      <c r="S15" s="485"/>
      <c r="T15" s="485"/>
      <c r="U15" s="485"/>
      <c r="V15" s="486"/>
      <c r="W15" s="472" t="s">
        <v>130</v>
      </c>
      <c r="X15" s="396"/>
      <c r="Y15" s="396"/>
      <c r="Z15" s="396"/>
      <c r="AA15" s="396"/>
      <c r="AB15" s="397"/>
      <c r="AC15" s="359">
        <v>2677</v>
      </c>
      <c r="AD15" s="360"/>
      <c r="AE15" s="360"/>
      <c r="AF15" s="360"/>
      <c r="AG15" s="361"/>
      <c r="AH15" s="359">
        <v>2884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2527464</v>
      </c>
      <c r="BO15" s="379"/>
      <c r="BP15" s="379"/>
      <c r="BQ15" s="379"/>
      <c r="BR15" s="379"/>
      <c r="BS15" s="379"/>
      <c r="BT15" s="379"/>
      <c r="BU15" s="380"/>
      <c r="BV15" s="378">
        <v>2414852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27.7</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3358654</v>
      </c>
      <c r="BO16" s="384"/>
      <c r="BP16" s="384"/>
      <c r="BQ16" s="384"/>
      <c r="BR16" s="384"/>
      <c r="BS16" s="384"/>
      <c r="BT16" s="384"/>
      <c r="BU16" s="385"/>
      <c r="BV16" s="383">
        <v>3300180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6737</v>
      </c>
      <c r="AD17" s="360"/>
      <c r="AE17" s="360"/>
      <c r="AF17" s="360"/>
      <c r="AG17" s="361"/>
      <c r="AH17" s="359">
        <v>6675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3273405</v>
      </c>
      <c r="BO17" s="384"/>
      <c r="BP17" s="384"/>
      <c r="BQ17" s="384"/>
      <c r="BR17" s="384"/>
      <c r="BS17" s="384"/>
      <c r="BT17" s="384"/>
      <c r="BU17" s="385"/>
      <c r="BV17" s="383">
        <v>3133861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8.74</v>
      </c>
      <c r="M18" s="448"/>
      <c r="N18" s="448"/>
      <c r="O18" s="448"/>
      <c r="P18" s="448"/>
      <c r="Q18" s="448"/>
      <c r="R18" s="449"/>
      <c r="S18" s="449"/>
      <c r="T18" s="449"/>
      <c r="U18" s="449"/>
      <c r="V18" s="450"/>
      <c r="W18" s="464"/>
      <c r="X18" s="465"/>
      <c r="Y18" s="465"/>
      <c r="Z18" s="465"/>
      <c r="AA18" s="465"/>
      <c r="AB18" s="473"/>
      <c r="AC18" s="347">
        <v>69.7</v>
      </c>
      <c r="AD18" s="348"/>
      <c r="AE18" s="348"/>
      <c r="AF18" s="348"/>
      <c r="AG18" s="451"/>
      <c r="AH18" s="347">
        <v>67.099999999999994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3683279</v>
      </c>
      <c r="BO18" s="384"/>
      <c r="BP18" s="384"/>
      <c r="BQ18" s="384"/>
      <c r="BR18" s="384"/>
      <c r="BS18" s="384"/>
      <c r="BT18" s="384"/>
      <c r="BU18" s="385"/>
      <c r="BV18" s="383">
        <v>3538558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2478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5266896</v>
      </c>
      <c r="BO19" s="384"/>
      <c r="BP19" s="384"/>
      <c r="BQ19" s="384"/>
      <c r="BR19" s="384"/>
      <c r="BS19" s="384"/>
      <c r="BT19" s="384"/>
      <c r="BU19" s="385"/>
      <c r="BV19" s="383">
        <v>5397309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8269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6054711</v>
      </c>
      <c r="BO23" s="384"/>
      <c r="BP23" s="384"/>
      <c r="BQ23" s="384"/>
      <c r="BR23" s="384"/>
      <c r="BS23" s="384"/>
      <c r="BT23" s="384"/>
      <c r="BU23" s="385"/>
      <c r="BV23" s="383">
        <v>6148012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7700</v>
      </c>
      <c r="R24" s="360"/>
      <c r="S24" s="360"/>
      <c r="T24" s="360"/>
      <c r="U24" s="360"/>
      <c r="V24" s="361"/>
      <c r="W24" s="425"/>
      <c r="X24" s="416"/>
      <c r="Y24" s="417"/>
      <c r="Z24" s="356" t="s">
        <v>153</v>
      </c>
      <c r="AA24" s="357"/>
      <c r="AB24" s="357"/>
      <c r="AC24" s="357"/>
      <c r="AD24" s="357"/>
      <c r="AE24" s="357"/>
      <c r="AF24" s="357"/>
      <c r="AG24" s="358"/>
      <c r="AH24" s="359">
        <v>106</v>
      </c>
      <c r="AI24" s="360"/>
      <c r="AJ24" s="360"/>
      <c r="AK24" s="360"/>
      <c r="AL24" s="361"/>
      <c r="AM24" s="359">
        <v>322346</v>
      </c>
      <c r="AN24" s="360"/>
      <c r="AO24" s="360"/>
      <c r="AP24" s="360"/>
      <c r="AQ24" s="360"/>
      <c r="AR24" s="361"/>
      <c r="AS24" s="359">
        <v>3041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5859880</v>
      </c>
      <c r="BO24" s="384"/>
      <c r="BP24" s="384"/>
      <c r="BQ24" s="384"/>
      <c r="BR24" s="384"/>
      <c r="BS24" s="384"/>
      <c r="BT24" s="384"/>
      <c r="BU24" s="385"/>
      <c r="BV24" s="383">
        <v>5926124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6160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184966</v>
      </c>
      <c r="BO25" s="379"/>
      <c r="BP25" s="379"/>
      <c r="BQ25" s="379"/>
      <c r="BR25" s="379"/>
      <c r="BS25" s="379"/>
      <c r="BT25" s="379"/>
      <c r="BU25" s="380"/>
      <c r="BV25" s="378">
        <v>198455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5698</v>
      </c>
      <c r="R26" s="360"/>
      <c r="S26" s="360"/>
      <c r="T26" s="360"/>
      <c r="U26" s="360"/>
      <c r="V26" s="361"/>
      <c r="W26" s="425"/>
      <c r="X26" s="416"/>
      <c r="Y26" s="417"/>
      <c r="Z26" s="356" t="s">
        <v>159</v>
      </c>
      <c r="AA26" s="438"/>
      <c r="AB26" s="438"/>
      <c r="AC26" s="438"/>
      <c r="AD26" s="438"/>
      <c r="AE26" s="438"/>
      <c r="AF26" s="438"/>
      <c r="AG26" s="439"/>
      <c r="AH26" s="359">
        <v>19</v>
      </c>
      <c r="AI26" s="360"/>
      <c r="AJ26" s="360"/>
      <c r="AK26" s="360"/>
      <c r="AL26" s="361"/>
      <c r="AM26" s="359">
        <v>65417</v>
      </c>
      <c r="AN26" s="360"/>
      <c r="AO26" s="360"/>
      <c r="AP26" s="360"/>
      <c r="AQ26" s="360"/>
      <c r="AR26" s="361"/>
      <c r="AS26" s="359">
        <v>3443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465</v>
      </c>
      <c r="BO26" s="384"/>
      <c r="BP26" s="384"/>
      <c r="BQ26" s="384"/>
      <c r="BR26" s="384"/>
      <c r="BS26" s="384"/>
      <c r="BT26" s="384"/>
      <c r="BU26" s="385"/>
      <c r="BV26" s="383">
        <v>1550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3309</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21789</v>
      </c>
      <c r="AN27" s="360"/>
      <c r="AO27" s="360"/>
      <c r="AP27" s="360"/>
      <c r="AQ27" s="360"/>
      <c r="AR27" s="361"/>
      <c r="AS27" s="359">
        <v>2421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1139197</v>
      </c>
      <c r="BO27" s="387"/>
      <c r="BP27" s="387"/>
      <c r="BQ27" s="387"/>
      <c r="BR27" s="387"/>
      <c r="BS27" s="387"/>
      <c r="BT27" s="387"/>
      <c r="BU27" s="388"/>
      <c r="BV27" s="386">
        <v>1138706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2758</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2294751</v>
      </c>
      <c r="BO28" s="379"/>
      <c r="BP28" s="379"/>
      <c r="BQ28" s="379"/>
      <c r="BR28" s="379"/>
      <c r="BS28" s="379"/>
      <c r="BT28" s="379"/>
      <c r="BU28" s="380"/>
      <c r="BV28" s="378">
        <v>2105846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2206</v>
      </c>
      <c r="R29" s="360"/>
      <c r="S29" s="360"/>
      <c r="T29" s="360"/>
      <c r="U29" s="360"/>
      <c r="V29" s="361"/>
      <c r="W29" s="426"/>
      <c r="X29" s="427"/>
      <c r="Y29" s="428"/>
      <c r="Z29" s="356" t="s">
        <v>169</v>
      </c>
      <c r="AA29" s="357"/>
      <c r="AB29" s="357"/>
      <c r="AC29" s="357"/>
      <c r="AD29" s="357"/>
      <c r="AE29" s="357"/>
      <c r="AF29" s="357"/>
      <c r="AG29" s="358"/>
      <c r="AH29" s="359">
        <v>115</v>
      </c>
      <c r="AI29" s="360"/>
      <c r="AJ29" s="360"/>
      <c r="AK29" s="360"/>
      <c r="AL29" s="361"/>
      <c r="AM29" s="359">
        <v>344135</v>
      </c>
      <c r="AN29" s="360"/>
      <c r="AO29" s="360"/>
      <c r="AP29" s="360"/>
      <c r="AQ29" s="360"/>
      <c r="AR29" s="361"/>
      <c r="AS29" s="359">
        <v>2992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537960</v>
      </c>
      <c r="BO29" s="384"/>
      <c r="BP29" s="384"/>
      <c r="BQ29" s="384"/>
      <c r="BR29" s="384"/>
      <c r="BS29" s="384"/>
      <c r="BT29" s="384"/>
      <c r="BU29" s="385"/>
      <c r="BV29" s="383">
        <v>537476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1112575</v>
      </c>
      <c r="BO30" s="387"/>
      <c r="BP30" s="387"/>
      <c r="BQ30" s="387"/>
      <c r="BR30" s="387"/>
      <c r="BS30" s="387"/>
      <c r="BT30" s="387"/>
      <c r="BU30" s="388"/>
      <c r="BV30" s="386">
        <v>833921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北島町国民健康保険（保険事業勘定）特別会計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北島町水道事業会計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北島町特別会計公共下水道事業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板野東部消防組合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北島町労働者福祉協会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北島町介護保険（保険事業勘定）特別会計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徳島県市町村総合事務組合（一般会計）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北島町土地開発公社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北島町後期高齢者医療特別会計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徳島県市町村総合事務組合（徳島滞納整理機構特別会計）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北島町介護保険（サービス事業勘定）特別会計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徳島県後期高齢者広域連合（一般会計）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徳島県後期高齢者広域連合（後期高齢者医療事業会計）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板野東部青少年育成センター組合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松茂町ほか二町競艇事業組合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徳島県市町村議会議員公務災害補償等組合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2986994</v>
      </c>
      <c r="S5" s="639"/>
      <c r="T5" s="639"/>
      <c r="U5" s="639"/>
      <c r="V5" s="639"/>
      <c r="W5" s="639"/>
      <c r="X5" s="639"/>
      <c r="Y5" s="686"/>
      <c r="Z5" s="699">
        <v>42.6</v>
      </c>
      <c r="AA5" s="699"/>
      <c r="AB5" s="699"/>
      <c r="AC5" s="699"/>
      <c r="AD5" s="700">
        <v>2949197</v>
      </c>
      <c r="AE5" s="700"/>
      <c r="AF5" s="700"/>
      <c r="AG5" s="700"/>
      <c r="AH5" s="700"/>
      <c r="AI5" s="700"/>
      <c r="AJ5" s="700"/>
      <c r="AK5" s="700"/>
      <c r="AL5" s="687">
        <v>70.7</v>
      </c>
      <c r="AM5" s="656"/>
      <c r="AN5" s="656"/>
      <c r="AO5" s="688"/>
      <c r="AP5" s="675" t="s">
        <v>207</v>
      </c>
      <c r="AQ5" s="676"/>
      <c r="AR5" s="676"/>
      <c r="AS5" s="676"/>
      <c r="AT5" s="676"/>
      <c r="AU5" s="676"/>
      <c r="AV5" s="676"/>
      <c r="AW5" s="676"/>
      <c r="AX5" s="676"/>
      <c r="AY5" s="676"/>
      <c r="AZ5" s="676"/>
      <c r="BA5" s="676"/>
      <c r="BB5" s="676"/>
      <c r="BC5" s="676"/>
      <c r="BD5" s="676"/>
      <c r="BE5" s="676"/>
      <c r="BF5" s="677"/>
      <c r="BG5" s="588">
        <v>2949197</v>
      </c>
      <c r="BH5" s="589"/>
      <c r="BI5" s="589"/>
      <c r="BJ5" s="589"/>
      <c r="BK5" s="589"/>
      <c r="BL5" s="589"/>
      <c r="BM5" s="589"/>
      <c r="BN5" s="590"/>
      <c r="BO5" s="641">
        <v>98.7</v>
      </c>
      <c r="BP5" s="641"/>
      <c r="BQ5" s="641"/>
      <c r="BR5" s="641"/>
      <c r="BS5" s="642">
        <v>26151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56060</v>
      </c>
      <c r="S6" s="589"/>
      <c r="T6" s="589"/>
      <c r="U6" s="589"/>
      <c r="V6" s="589"/>
      <c r="W6" s="589"/>
      <c r="X6" s="589"/>
      <c r="Y6" s="590"/>
      <c r="Z6" s="641">
        <v>0.8</v>
      </c>
      <c r="AA6" s="641"/>
      <c r="AB6" s="641"/>
      <c r="AC6" s="641"/>
      <c r="AD6" s="642">
        <v>56060</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2949197</v>
      </c>
      <c r="BH6" s="589"/>
      <c r="BI6" s="589"/>
      <c r="BJ6" s="589"/>
      <c r="BK6" s="589"/>
      <c r="BL6" s="589"/>
      <c r="BM6" s="589"/>
      <c r="BN6" s="590"/>
      <c r="BO6" s="641">
        <v>98.7</v>
      </c>
      <c r="BP6" s="641"/>
      <c r="BQ6" s="641"/>
      <c r="BR6" s="641"/>
      <c r="BS6" s="642">
        <v>26151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93368</v>
      </c>
      <c r="CS6" s="589"/>
      <c r="CT6" s="589"/>
      <c r="CU6" s="589"/>
      <c r="CV6" s="589"/>
      <c r="CW6" s="589"/>
      <c r="CX6" s="589"/>
      <c r="CY6" s="590"/>
      <c r="CZ6" s="641">
        <v>1.4</v>
      </c>
      <c r="DA6" s="641"/>
      <c r="DB6" s="641"/>
      <c r="DC6" s="641"/>
      <c r="DD6" s="594" t="s">
        <v>214</v>
      </c>
      <c r="DE6" s="589"/>
      <c r="DF6" s="589"/>
      <c r="DG6" s="589"/>
      <c r="DH6" s="589"/>
      <c r="DI6" s="589"/>
      <c r="DJ6" s="589"/>
      <c r="DK6" s="589"/>
      <c r="DL6" s="589"/>
      <c r="DM6" s="589"/>
      <c r="DN6" s="589"/>
      <c r="DO6" s="589"/>
      <c r="DP6" s="590"/>
      <c r="DQ6" s="594">
        <v>93327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7610</v>
      </c>
      <c r="S7" s="589"/>
      <c r="T7" s="589"/>
      <c r="U7" s="589"/>
      <c r="V7" s="589"/>
      <c r="W7" s="589"/>
      <c r="X7" s="589"/>
      <c r="Y7" s="590"/>
      <c r="Z7" s="641">
        <v>0.1</v>
      </c>
      <c r="AA7" s="641"/>
      <c r="AB7" s="641"/>
      <c r="AC7" s="641"/>
      <c r="AD7" s="642">
        <v>7610</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1358347</v>
      </c>
      <c r="BH7" s="589"/>
      <c r="BI7" s="589"/>
      <c r="BJ7" s="589"/>
      <c r="BK7" s="589"/>
      <c r="BL7" s="589"/>
      <c r="BM7" s="589"/>
      <c r="BN7" s="590"/>
      <c r="BO7" s="641">
        <v>45.5</v>
      </c>
      <c r="BP7" s="641"/>
      <c r="BQ7" s="641"/>
      <c r="BR7" s="641"/>
      <c r="BS7" s="642">
        <v>26151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1121993</v>
      </c>
      <c r="CS7" s="589"/>
      <c r="CT7" s="589"/>
      <c r="CU7" s="589"/>
      <c r="CV7" s="589"/>
      <c r="CW7" s="589"/>
      <c r="CX7" s="589"/>
      <c r="CY7" s="590"/>
      <c r="CZ7" s="641">
        <v>16.600000000000001</v>
      </c>
      <c r="DA7" s="641"/>
      <c r="DB7" s="641"/>
      <c r="DC7" s="641"/>
      <c r="DD7" s="594">
        <v>12773</v>
      </c>
      <c r="DE7" s="589"/>
      <c r="DF7" s="589"/>
      <c r="DG7" s="589"/>
      <c r="DH7" s="589"/>
      <c r="DI7" s="589"/>
      <c r="DJ7" s="589"/>
      <c r="DK7" s="589"/>
      <c r="DL7" s="589"/>
      <c r="DM7" s="589"/>
      <c r="DN7" s="589"/>
      <c r="DO7" s="589"/>
      <c r="DP7" s="590"/>
      <c r="DQ7" s="594">
        <v>1036193</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39859</v>
      </c>
      <c r="S8" s="589"/>
      <c r="T8" s="589"/>
      <c r="U8" s="589"/>
      <c r="V8" s="589"/>
      <c r="W8" s="589"/>
      <c r="X8" s="589"/>
      <c r="Y8" s="590"/>
      <c r="Z8" s="641">
        <v>0.6</v>
      </c>
      <c r="AA8" s="641"/>
      <c r="AB8" s="641"/>
      <c r="AC8" s="641"/>
      <c r="AD8" s="642">
        <v>39859</v>
      </c>
      <c r="AE8" s="642"/>
      <c r="AF8" s="642"/>
      <c r="AG8" s="642"/>
      <c r="AH8" s="642"/>
      <c r="AI8" s="642"/>
      <c r="AJ8" s="642"/>
      <c r="AK8" s="642"/>
      <c r="AL8" s="611">
        <v>1</v>
      </c>
      <c r="AM8" s="643"/>
      <c r="AN8" s="643"/>
      <c r="AO8" s="644"/>
      <c r="AP8" s="585" t="s">
        <v>219</v>
      </c>
      <c r="AQ8" s="586"/>
      <c r="AR8" s="586"/>
      <c r="AS8" s="586"/>
      <c r="AT8" s="586"/>
      <c r="AU8" s="586"/>
      <c r="AV8" s="586"/>
      <c r="AW8" s="586"/>
      <c r="AX8" s="586"/>
      <c r="AY8" s="586"/>
      <c r="AZ8" s="586"/>
      <c r="BA8" s="586"/>
      <c r="BB8" s="586"/>
      <c r="BC8" s="586"/>
      <c r="BD8" s="586"/>
      <c r="BE8" s="586"/>
      <c r="BF8" s="587"/>
      <c r="BG8" s="588">
        <v>37568</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2365138</v>
      </c>
      <c r="CS8" s="589"/>
      <c r="CT8" s="589"/>
      <c r="CU8" s="589"/>
      <c r="CV8" s="589"/>
      <c r="CW8" s="589"/>
      <c r="CX8" s="589"/>
      <c r="CY8" s="590"/>
      <c r="CZ8" s="641">
        <v>35.1</v>
      </c>
      <c r="DA8" s="641"/>
      <c r="DB8" s="641"/>
      <c r="DC8" s="641"/>
      <c r="DD8" s="594">
        <v>40855</v>
      </c>
      <c r="DE8" s="589"/>
      <c r="DF8" s="589"/>
      <c r="DG8" s="589"/>
      <c r="DH8" s="589"/>
      <c r="DI8" s="589"/>
      <c r="DJ8" s="589"/>
      <c r="DK8" s="589"/>
      <c r="DL8" s="589"/>
      <c r="DM8" s="589"/>
      <c r="DN8" s="589"/>
      <c r="DO8" s="589"/>
      <c r="DP8" s="590"/>
      <c r="DQ8" s="594">
        <v>1154130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25250</v>
      </c>
      <c r="S9" s="589"/>
      <c r="T9" s="589"/>
      <c r="U9" s="589"/>
      <c r="V9" s="589"/>
      <c r="W9" s="589"/>
      <c r="X9" s="589"/>
      <c r="Y9" s="590"/>
      <c r="Z9" s="641">
        <v>0.4</v>
      </c>
      <c r="AA9" s="641"/>
      <c r="AB9" s="641"/>
      <c r="AC9" s="641"/>
      <c r="AD9" s="642">
        <v>25250</v>
      </c>
      <c r="AE9" s="642"/>
      <c r="AF9" s="642"/>
      <c r="AG9" s="642"/>
      <c r="AH9" s="642"/>
      <c r="AI9" s="642"/>
      <c r="AJ9" s="642"/>
      <c r="AK9" s="642"/>
      <c r="AL9" s="611">
        <v>0.6</v>
      </c>
      <c r="AM9" s="643"/>
      <c r="AN9" s="643"/>
      <c r="AO9" s="644"/>
      <c r="AP9" s="585" t="s">
        <v>223</v>
      </c>
      <c r="AQ9" s="586"/>
      <c r="AR9" s="586"/>
      <c r="AS9" s="586"/>
      <c r="AT9" s="586"/>
      <c r="AU9" s="586"/>
      <c r="AV9" s="586"/>
      <c r="AW9" s="586"/>
      <c r="AX9" s="586"/>
      <c r="AY9" s="586"/>
      <c r="AZ9" s="586"/>
      <c r="BA9" s="586"/>
      <c r="BB9" s="586"/>
      <c r="BC9" s="586"/>
      <c r="BD9" s="586"/>
      <c r="BE9" s="586"/>
      <c r="BF9" s="587"/>
      <c r="BG9" s="588">
        <v>1091970</v>
      </c>
      <c r="BH9" s="589"/>
      <c r="BI9" s="589"/>
      <c r="BJ9" s="589"/>
      <c r="BK9" s="589"/>
      <c r="BL9" s="589"/>
      <c r="BM9" s="589"/>
      <c r="BN9" s="590"/>
      <c r="BO9" s="641">
        <v>36.6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666934</v>
      </c>
      <c r="CS9" s="589"/>
      <c r="CT9" s="589"/>
      <c r="CU9" s="589"/>
      <c r="CV9" s="589"/>
      <c r="CW9" s="589"/>
      <c r="CX9" s="589"/>
      <c r="CY9" s="590"/>
      <c r="CZ9" s="641">
        <v>9.9</v>
      </c>
      <c r="DA9" s="641"/>
      <c r="DB9" s="641"/>
      <c r="DC9" s="641"/>
      <c r="DD9" s="594">
        <v>55514</v>
      </c>
      <c r="DE9" s="589"/>
      <c r="DF9" s="589"/>
      <c r="DG9" s="589"/>
      <c r="DH9" s="589"/>
      <c r="DI9" s="589"/>
      <c r="DJ9" s="589"/>
      <c r="DK9" s="589"/>
      <c r="DL9" s="589"/>
      <c r="DM9" s="589"/>
      <c r="DN9" s="589"/>
      <c r="DO9" s="589"/>
      <c r="DP9" s="590"/>
      <c r="DQ9" s="594">
        <v>563452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229515</v>
      </c>
      <c r="S10" s="589"/>
      <c r="T10" s="589"/>
      <c r="U10" s="589"/>
      <c r="V10" s="589"/>
      <c r="W10" s="589"/>
      <c r="X10" s="589"/>
      <c r="Y10" s="590"/>
      <c r="Z10" s="641">
        <v>3.3</v>
      </c>
      <c r="AA10" s="641"/>
      <c r="AB10" s="641"/>
      <c r="AC10" s="641"/>
      <c r="AD10" s="642">
        <v>229515</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67030</v>
      </c>
      <c r="BH10" s="589"/>
      <c r="BI10" s="589"/>
      <c r="BJ10" s="589"/>
      <c r="BK10" s="589"/>
      <c r="BL10" s="589"/>
      <c r="BM10" s="589"/>
      <c r="BN10" s="590"/>
      <c r="BO10" s="641">
        <v>2.2000000000000002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161779</v>
      </c>
      <c r="BH11" s="589"/>
      <c r="BI11" s="589"/>
      <c r="BJ11" s="589"/>
      <c r="BK11" s="589"/>
      <c r="BL11" s="589"/>
      <c r="BM11" s="589"/>
      <c r="BN11" s="590"/>
      <c r="BO11" s="641">
        <v>5.4</v>
      </c>
      <c r="BP11" s="641"/>
      <c r="BQ11" s="641"/>
      <c r="BR11" s="641"/>
      <c r="BS11" s="594">
        <v>26151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34901</v>
      </c>
      <c r="CS11" s="589"/>
      <c r="CT11" s="589"/>
      <c r="CU11" s="589"/>
      <c r="CV11" s="589"/>
      <c r="CW11" s="589"/>
      <c r="CX11" s="589"/>
      <c r="CY11" s="590"/>
      <c r="CZ11" s="641">
        <v>0.5</v>
      </c>
      <c r="DA11" s="641"/>
      <c r="DB11" s="641"/>
      <c r="DC11" s="641"/>
      <c r="DD11" s="594" t="s">
        <v>220</v>
      </c>
      <c r="DE11" s="589"/>
      <c r="DF11" s="589"/>
      <c r="DG11" s="589"/>
      <c r="DH11" s="589"/>
      <c r="DI11" s="589"/>
      <c r="DJ11" s="589"/>
      <c r="DK11" s="589"/>
      <c r="DL11" s="589"/>
      <c r="DM11" s="589"/>
      <c r="DN11" s="589"/>
      <c r="DO11" s="589"/>
      <c r="DP11" s="590"/>
      <c r="DQ11" s="594">
        <v>31282</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1338266</v>
      </c>
      <c r="BH12" s="589"/>
      <c r="BI12" s="589"/>
      <c r="BJ12" s="589"/>
      <c r="BK12" s="589"/>
      <c r="BL12" s="589"/>
      <c r="BM12" s="589"/>
      <c r="BN12" s="590"/>
      <c r="BO12" s="641">
        <v>44.8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141754</v>
      </c>
      <c r="CS12" s="589"/>
      <c r="CT12" s="589"/>
      <c r="CU12" s="589"/>
      <c r="CV12" s="589"/>
      <c r="CW12" s="589"/>
      <c r="CX12" s="589"/>
      <c r="CY12" s="590"/>
      <c r="CZ12" s="641">
        <v>2.1</v>
      </c>
      <c r="DA12" s="641"/>
      <c r="DB12" s="641"/>
      <c r="DC12" s="641"/>
      <c r="DD12" s="594" t="s">
        <v>220</v>
      </c>
      <c r="DE12" s="589"/>
      <c r="DF12" s="589"/>
      <c r="DG12" s="589"/>
      <c r="DH12" s="589"/>
      <c r="DI12" s="589"/>
      <c r="DJ12" s="589"/>
      <c r="DK12" s="589"/>
      <c r="DL12" s="589"/>
      <c r="DM12" s="589"/>
      <c r="DN12" s="589"/>
      <c r="DO12" s="589"/>
      <c r="DP12" s="590"/>
      <c r="DQ12" s="594">
        <v>140404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5115</v>
      </c>
      <c r="S13" s="589"/>
      <c r="T13" s="589"/>
      <c r="U13" s="589"/>
      <c r="V13" s="589"/>
      <c r="W13" s="589"/>
      <c r="X13" s="589"/>
      <c r="Y13" s="590"/>
      <c r="Z13" s="641">
        <v>0.1</v>
      </c>
      <c r="AA13" s="641"/>
      <c r="AB13" s="641"/>
      <c r="AC13" s="641"/>
      <c r="AD13" s="642">
        <v>5115</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1332635</v>
      </c>
      <c r="BH13" s="589"/>
      <c r="BI13" s="589"/>
      <c r="BJ13" s="589"/>
      <c r="BK13" s="589"/>
      <c r="BL13" s="589"/>
      <c r="BM13" s="589"/>
      <c r="BN13" s="590"/>
      <c r="BO13" s="641">
        <v>44.6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513599</v>
      </c>
      <c r="CS13" s="589"/>
      <c r="CT13" s="589"/>
      <c r="CU13" s="589"/>
      <c r="CV13" s="589"/>
      <c r="CW13" s="589"/>
      <c r="CX13" s="589"/>
      <c r="CY13" s="590"/>
      <c r="CZ13" s="641">
        <v>7.6</v>
      </c>
      <c r="DA13" s="641"/>
      <c r="DB13" s="641"/>
      <c r="DC13" s="641"/>
      <c r="DD13" s="594">
        <v>136224</v>
      </c>
      <c r="DE13" s="589"/>
      <c r="DF13" s="589"/>
      <c r="DG13" s="589"/>
      <c r="DH13" s="589"/>
      <c r="DI13" s="589"/>
      <c r="DJ13" s="589"/>
      <c r="DK13" s="589"/>
      <c r="DL13" s="589"/>
      <c r="DM13" s="589"/>
      <c r="DN13" s="589"/>
      <c r="DO13" s="589"/>
      <c r="DP13" s="590"/>
      <c r="DQ13" s="594">
        <v>419906</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48747</v>
      </c>
      <c r="BH14" s="589"/>
      <c r="BI14" s="589"/>
      <c r="BJ14" s="589"/>
      <c r="BK14" s="589"/>
      <c r="BL14" s="589"/>
      <c r="BM14" s="589"/>
      <c r="BN14" s="590"/>
      <c r="BO14" s="641">
        <v>1.6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414340</v>
      </c>
      <c r="CS14" s="589"/>
      <c r="CT14" s="589"/>
      <c r="CU14" s="589"/>
      <c r="CV14" s="589"/>
      <c r="CW14" s="589"/>
      <c r="CX14" s="589"/>
      <c r="CY14" s="590"/>
      <c r="CZ14" s="641">
        <v>6.1</v>
      </c>
      <c r="DA14" s="641"/>
      <c r="DB14" s="641"/>
      <c r="DC14" s="641"/>
      <c r="DD14" s="594">
        <v>89769</v>
      </c>
      <c r="DE14" s="589"/>
      <c r="DF14" s="589"/>
      <c r="DG14" s="589"/>
      <c r="DH14" s="589"/>
      <c r="DI14" s="589"/>
      <c r="DJ14" s="589"/>
      <c r="DK14" s="589"/>
      <c r="DL14" s="589"/>
      <c r="DM14" s="589"/>
      <c r="DN14" s="589"/>
      <c r="DO14" s="589"/>
      <c r="DP14" s="590"/>
      <c r="DQ14" s="594">
        <v>352915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15900</v>
      </c>
      <c r="S15" s="589"/>
      <c r="T15" s="589"/>
      <c r="U15" s="589"/>
      <c r="V15" s="589"/>
      <c r="W15" s="589"/>
      <c r="X15" s="589"/>
      <c r="Y15" s="590"/>
      <c r="Z15" s="641">
        <v>0.2</v>
      </c>
      <c r="AA15" s="641"/>
      <c r="AB15" s="641"/>
      <c r="AC15" s="641"/>
      <c r="AD15" s="642">
        <v>15900</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203837</v>
      </c>
      <c r="BH15" s="589"/>
      <c r="BI15" s="589"/>
      <c r="BJ15" s="589"/>
      <c r="BK15" s="589"/>
      <c r="BL15" s="589"/>
      <c r="BM15" s="589"/>
      <c r="BN15" s="590"/>
      <c r="BO15" s="641">
        <v>6.8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841639</v>
      </c>
      <c r="CS15" s="589"/>
      <c r="CT15" s="589"/>
      <c r="CU15" s="589"/>
      <c r="CV15" s="589"/>
      <c r="CW15" s="589"/>
      <c r="CX15" s="589"/>
      <c r="CY15" s="590"/>
      <c r="CZ15" s="641">
        <v>12.5</v>
      </c>
      <c r="DA15" s="641"/>
      <c r="DB15" s="641"/>
      <c r="DC15" s="641"/>
      <c r="DD15" s="594">
        <v>228065</v>
      </c>
      <c r="DE15" s="589"/>
      <c r="DF15" s="589"/>
      <c r="DG15" s="589"/>
      <c r="DH15" s="589"/>
      <c r="DI15" s="589"/>
      <c r="DJ15" s="589"/>
      <c r="DK15" s="589"/>
      <c r="DL15" s="589"/>
      <c r="DM15" s="589"/>
      <c r="DN15" s="589"/>
      <c r="DO15" s="589"/>
      <c r="DP15" s="590"/>
      <c r="DQ15" s="594">
        <v>669913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929973</v>
      </c>
      <c r="S16" s="589"/>
      <c r="T16" s="589"/>
      <c r="U16" s="589"/>
      <c r="V16" s="589"/>
      <c r="W16" s="589"/>
      <c r="X16" s="589"/>
      <c r="Y16" s="590"/>
      <c r="Z16" s="641">
        <v>13.3</v>
      </c>
      <c r="AA16" s="641"/>
      <c r="AB16" s="641"/>
      <c r="AC16" s="641"/>
      <c r="AD16" s="642">
        <v>831190</v>
      </c>
      <c r="AE16" s="642"/>
      <c r="AF16" s="642"/>
      <c r="AG16" s="642"/>
      <c r="AH16" s="642"/>
      <c r="AI16" s="642"/>
      <c r="AJ16" s="642"/>
      <c r="AK16" s="642"/>
      <c r="AL16" s="611">
        <v>19.899999999999999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831190</v>
      </c>
      <c r="S17" s="589"/>
      <c r="T17" s="589"/>
      <c r="U17" s="589"/>
      <c r="V17" s="589"/>
      <c r="W17" s="589"/>
      <c r="X17" s="589"/>
      <c r="Y17" s="590"/>
      <c r="Z17" s="641">
        <v>11.9</v>
      </c>
      <c r="AA17" s="641"/>
      <c r="AB17" s="641"/>
      <c r="AC17" s="641"/>
      <c r="AD17" s="642">
        <v>831190</v>
      </c>
      <c r="AE17" s="642"/>
      <c r="AF17" s="642"/>
      <c r="AG17" s="642"/>
      <c r="AH17" s="642"/>
      <c r="AI17" s="642"/>
      <c r="AJ17" s="642"/>
      <c r="AK17" s="642"/>
      <c r="AL17" s="611">
        <v>19.899999999999999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551790</v>
      </c>
      <c r="CS17" s="589"/>
      <c r="CT17" s="589"/>
      <c r="CU17" s="589"/>
      <c r="CV17" s="589"/>
      <c r="CW17" s="589"/>
      <c r="CX17" s="589"/>
      <c r="CY17" s="590"/>
      <c r="CZ17" s="641">
        <v>8.1999999999999993</v>
      </c>
      <c r="DA17" s="641"/>
      <c r="DB17" s="641"/>
      <c r="DC17" s="641"/>
      <c r="DD17" s="594" t="s">
        <v>220</v>
      </c>
      <c r="DE17" s="589"/>
      <c r="DF17" s="589"/>
      <c r="DG17" s="589"/>
      <c r="DH17" s="589"/>
      <c r="DI17" s="589"/>
      <c r="DJ17" s="589"/>
      <c r="DK17" s="589"/>
      <c r="DL17" s="589"/>
      <c r="DM17" s="589"/>
      <c r="DN17" s="589"/>
      <c r="DO17" s="589"/>
      <c r="DP17" s="590"/>
      <c r="DQ17" s="594">
        <v>545057</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98783</v>
      </c>
      <c r="S18" s="589"/>
      <c r="T18" s="589"/>
      <c r="U18" s="589"/>
      <c r="V18" s="589"/>
      <c r="W18" s="589"/>
      <c r="X18" s="589"/>
      <c r="Y18" s="590"/>
      <c r="Z18" s="641">
        <v>1.4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37797</v>
      </c>
      <c r="BH19" s="589"/>
      <c r="BI19" s="589"/>
      <c r="BJ19" s="589"/>
      <c r="BK19" s="589"/>
      <c r="BL19" s="589"/>
      <c r="BM19" s="589"/>
      <c r="BN19" s="590"/>
      <c r="BO19" s="641">
        <v>1.3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4296276</v>
      </c>
      <c r="S20" s="589"/>
      <c r="T20" s="589"/>
      <c r="U20" s="589"/>
      <c r="V20" s="589"/>
      <c r="W20" s="589"/>
      <c r="X20" s="589"/>
      <c r="Y20" s="590"/>
      <c r="Z20" s="641">
        <v>61.3</v>
      </c>
      <c r="AA20" s="641"/>
      <c r="AB20" s="641"/>
      <c r="AC20" s="641"/>
      <c r="AD20" s="642">
        <v>4159696</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37797</v>
      </c>
      <c r="BH20" s="589"/>
      <c r="BI20" s="589"/>
      <c r="BJ20" s="589"/>
      <c r="BK20" s="589"/>
      <c r="BL20" s="589"/>
      <c r="BM20" s="589"/>
      <c r="BN20" s="590"/>
      <c r="BO20" s="641">
        <v>1.3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6745456</v>
      </c>
      <c r="CS20" s="589"/>
      <c r="CT20" s="589"/>
      <c r="CU20" s="589"/>
      <c r="CV20" s="589"/>
      <c r="CW20" s="589"/>
      <c r="CX20" s="589"/>
      <c r="CY20" s="590"/>
      <c r="CZ20" s="641">
        <v>100</v>
      </c>
      <c r="DA20" s="641"/>
      <c r="DB20" s="641"/>
      <c r="DC20" s="641"/>
      <c r="DD20" s="594">
        <v>563200</v>
      </c>
      <c r="DE20" s="589"/>
      <c r="DF20" s="589"/>
      <c r="DG20" s="589"/>
      <c r="DH20" s="589"/>
      <c r="DI20" s="589"/>
      <c r="DJ20" s="589"/>
      <c r="DK20" s="589"/>
      <c r="DL20" s="589"/>
      <c r="DM20" s="589"/>
      <c r="DN20" s="589"/>
      <c r="DO20" s="589"/>
      <c r="DP20" s="590"/>
      <c r="DQ20" s="594">
        <v>5006579</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4149</v>
      </c>
      <c r="S21" s="589"/>
      <c r="T21" s="589"/>
      <c r="U21" s="589"/>
      <c r="V21" s="589"/>
      <c r="W21" s="589"/>
      <c r="X21" s="589"/>
      <c r="Y21" s="590"/>
      <c r="Z21" s="641">
        <v>0.1</v>
      </c>
      <c r="AA21" s="641"/>
      <c r="AB21" s="641"/>
      <c r="AC21" s="641"/>
      <c r="AD21" s="642">
        <v>4149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127412</v>
      </c>
      <c r="S22" s="589"/>
      <c r="T22" s="589"/>
      <c r="U22" s="589"/>
      <c r="V22" s="589"/>
      <c r="W22" s="589"/>
      <c r="X22" s="589"/>
      <c r="Y22" s="590"/>
      <c r="Z22" s="641">
        <v>1.8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90076</v>
      </c>
      <c r="S23" s="589"/>
      <c r="T23" s="589"/>
      <c r="U23" s="589"/>
      <c r="V23" s="589"/>
      <c r="W23" s="589"/>
      <c r="X23" s="589"/>
      <c r="Y23" s="590"/>
      <c r="Z23" s="641">
        <v>1.3</v>
      </c>
      <c r="AA23" s="641"/>
      <c r="AB23" s="641"/>
      <c r="AC23" s="641"/>
      <c r="AD23" s="642">
        <v>6684</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37797</v>
      </c>
      <c r="BH23" s="589"/>
      <c r="BI23" s="589"/>
      <c r="BJ23" s="589"/>
      <c r="BK23" s="589"/>
      <c r="BL23" s="589"/>
      <c r="BM23" s="589"/>
      <c r="BN23" s="590"/>
      <c r="BO23" s="641">
        <v>1.3</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45961</v>
      </c>
      <c r="S24" s="589"/>
      <c r="T24" s="589"/>
      <c r="U24" s="589"/>
      <c r="V24" s="589"/>
      <c r="W24" s="589"/>
      <c r="X24" s="589"/>
      <c r="Y24" s="590"/>
      <c r="Z24" s="641">
        <v>0.7</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2916830</v>
      </c>
      <c r="CS24" s="639"/>
      <c r="CT24" s="639"/>
      <c r="CU24" s="639"/>
      <c r="CV24" s="639"/>
      <c r="CW24" s="639"/>
      <c r="CX24" s="639"/>
      <c r="CY24" s="686"/>
      <c r="CZ24" s="690">
        <v>43.2</v>
      </c>
      <c r="DA24" s="691"/>
      <c r="DB24" s="691"/>
      <c r="DC24" s="692"/>
      <c r="DD24" s="685">
        <v>1770505</v>
      </c>
      <c r="DE24" s="639"/>
      <c r="DF24" s="639"/>
      <c r="DG24" s="639"/>
      <c r="DH24" s="639"/>
      <c r="DI24" s="639"/>
      <c r="DJ24" s="639"/>
      <c r="DK24" s="686"/>
      <c r="DL24" s="685">
        <v>1759801</v>
      </c>
      <c r="DM24" s="639"/>
      <c r="DN24" s="639"/>
      <c r="DO24" s="639"/>
      <c r="DP24" s="639"/>
      <c r="DQ24" s="639"/>
      <c r="DR24" s="639"/>
      <c r="DS24" s="639"/>
      <c r="DT24" s="639"/>
      <c r="DU24" s="639"/>
      <c r="DV24" s="686"/>
      <c r="DW24" s="687">
        <v>38.700000000000003</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828414</v>
      </c>
      <c r="S25" s="589"/>
      <c r="T25" s="589"/>
      <c r="U25" s="589"/>
      <c r="V25" s="589"/>
      <c r="W25" s="589"/>
      <c r="X25" s="589"/>
      <c r="Y25" s="590"/>
      <c r="Z25" s="641">
        <v>11.8</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933184</v>
      </c>
      <c r="CS25" s="607"/>
      <c r="CT25" s="607"/>
      <c r="CU25" s="607"/>
      <c r="CV25" s="607"/>
      <c r="CW25" s="607"/>
      <c r="CX25" s="607"/>
      <c r="CY25" s="608"/>
      <c r="CZ25" s="591">
        <v>13.8</v>
      </c>
      <c r="DA25" s="609"/>
      <c r="DB25" s="609"/>
      <c r="DC25" s="610"/>
      <c r="DD25" s="594">
        <v>841022</v>
      </c>
      <c r="DE25" s="607"/>
      <c r="DF25" s="607"/>
      <c r="DG25" s="607"/>
      <c r="DH25" s="607"/>
      <c r="DI25" s="607"/>
      <c r="DJ25" s="607"/>
      <c r="DK25" s="608"/>
      <c r="DL25" s="594">
        <v>840886</v>
      </c>
      <c r="DM25" s="607"/>
      <c r="DN25" s="607"/>
      <c r="DO25" s="607"/>
      <c r="DP25" s="607"/>
      <c r="DQ25" s="607"/>
      <c r="DR25" s="607"/>
      <c r="DS25" s="607"/>
      <c r="DT25" s="607"/>
      <c r="DU25" s="607"/>
      <c r="DV25" s="608"/>
      <c r="DW25" s="611">
        <v>18.5</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600892</v>
      </c>
      <c r="CS26" s="589"/>
      <c r="CT26" s="589"/>
      <c r="CU26" s="589"/>
      <c r="CV26" s="589"/>
      <c r="CW26" s="589"/>
      <c r="CX26" s="589"/>
      <c r="CY26" s="590"/>
      <c r="CZ26" s="591">
        <v>8.9</v>
      </c>
      <c r="DA26" s="609"/>
      <c r="DB26" s="609"/>
      <c r="DC26" s="610"/>
      <c r="DD26" s="594">
        <v>513960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476357</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2986994</v>
      </c>
      <c r="BH27" s="589"/>
      <c r="BI27" s="589"/>
      <c r="BJ27" s="589"/>
      <c r="BK27" s="589"/>
      <c r="BL27" s="589"/>
      <c r="BM27" s="589"/>
      <c r="BN27" s="590"/>
      <c r="BO27" s="641">
        <v>100</v>
      </c>
      <c r="BP27" s="641"/>
      <c r="BQ27" s="641"/>
      <c r="BR27" s="641"/>
      <c r="BS27" s="594">
        <v>26151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1431856</v>
      </c>
      <c r="CS27" s="607"/>
      <c r="CT27" s="607"/>
      <c r="CU27" s="607"/>
      <c r="CV27" s="607"/>
      <c r="CW27" s="607"/>
      <c r="CX27" s="607"/>
      <c r="CY27" s="608"/>
      <c r="CZ27" s="591">
        <v>21.2</v>
      </c>
      <c r="DA27" s="609"/>
      <c r="DB27" s="609"/>
      <c r="DC27" s="610"/>
      <c r="DD27" s="594">
        <v>384426</v>
      </c>
      <c r="DE27" s="607"/>
      <c r="DF27" s="607"/>
      <c r="DG27" s="607"/>
      <c r="DH27" s="607"/>
      <c r="DI27" s="607"/>
      <c r="DJ27" s="607"/>
      <c r="DK27" s="608"/>
      <c r="DL27" s="594">
        <v>373858</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14624</v>
      </c>
      <c r="S28" s="589"/>
      <c r="T28" s="589"/>
      <c r="U28" s="589"/>
      <c r="V28" s="589"/>
      <c r="W28" s="589"/>
      <c r="X28" s="589"/>
      <c r="Y28" s="590"/>
      <c r="Z28" s="641">
        <v>0.2</v>
      </c>
      <c r="AA28" s="641"/>
      <c r="AB28" s="641"/>
      <c r="AC28" s="641"/>
      <c r="AD28" s="642">
        <v>15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551790</v>
      </c>
      <c r="CS28" s="589"/>
      <c r="CT28" s="589"/>
      <c r="CU28" s="589"/>
      <c r="CV28" s="589"/>
      <c r="CW28" s="589"/>
      <c r="CX28" s="589"/>
      <c r="CY28" s="590"/>
      <c r="CZ28" s="591">
        <v>8.1999999999999993</v>
      </c>
      <c r="DA28" s="609"/>
      <c r="DB28" s="609"/>
      <c r="DC28" s="610"/>
      <c r="DD28" s="594">
        <v>545057</v>
      </c>
      <c r="DE28" s="589"/>
      <c r="DF28" s="589"/>
      <c r="DG28" s="589"/>
      <c r="DH28" s="589"/>
      <c r="DI28" s="589"/>
      <c r="DJ28" s="589"/>
      <c r="DK28" s="590"/>
      <c r="DL28" s="594">
        <v>545057</v>
      </c>
      <c r="DM28" s="589"/>
      <c r="DN28" s="589"/>
      <c r="DO28" s="589"/>
      <c r="DP28" s="589"/>
      <c r="DQ28" s="589"/>
      <c r="DR28" s="589"/>
      <c r="DS28" s="589"/>
      <c r="DT28" s="589"/>
      <c r="DU28" s="589"/>
      <c r="DV28" s="590"/>
      <c r="DW28" s="611">
        <v>12</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808</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551790</v>
      </c>
      <c r="CS29" s="607"/>
      <c r="CT29" s="607"/>
      <c r="CU29" s="607"/>
      <c r="CV29" s="607"/>
      <c r="CW29" s="607"/>
      <c r="CX29" s="607"/>
      <c r="CY29" s="608"/>
      <c r="CZ29" s="591">
        <v>8.1999999999999993</v>
      </c>
      <c r="DA29" s="609"/>
      <c r="DB29" s="609"/>
      <c r="DC29" s="610"/>
      <c r="DD29" s="594">
        <v>545057</v>
      </c>
      <c r="DE29" s="607"/>
      <c r="DF29" s="607"/>
      <c r="DG29" s="607"/>
      <c r="DH29" s="607"/>
      <c r="DI29" s="607"/>
      <c r="DJ29" s="607"/>
      <c r="DK29" s="608"/>
      <c r="DL29" s="594">
        <v>545057</v>
      </c>
      <c r="DM29" s="607"/>
      <c r="DN29" s="607"/>
      <c r="DO29" s="607"/>
      <c r="DP29" s="607"/>
      <c r="DQ29" s="607"/>
      <c r="DR29" s="607"/>
      <c r="DS29" s="607"/>
      <c r="DT29" s="607"/>
      <c r="DU29" s="607"/>
      <c r="DV29" s="608"/>
      <c r="DW29" s="611">
        <v>12</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17843</v>
      </c>
      <c r="S30" s="589"/>
      <c r="T30" s="589"/>
      <c r="U30" s="589"/>
      <c r="V30" s="589"/>
      <c r="W30" s="589"/>
      <c r="X30" s="589"/>
      <c r="Y30" s="590"/>
      <c r="Z30" s="641">
        <v>0.3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98.8</v>
      </c>
      <c r="BH30" s="655"/>
      <c r="BI30" s="655"/>
      <c r="BJ30" s="655"/>
      <c r="BK30" s="655"/>
      <c r="BL30" s="655"/>
      <c r="BM30" s="656">
        <v>96.9</v>
      </c>
      <c r="BN30" s="655"/>
      <c r="BO30" s="655"/>
      <c r="BP30" s="655"/>
      <c r="BQ30" s="657"/>
      <c r="BR30" s="654">
        <v>98.9</v>
      </c>
      <c r="BS30" s="655"/>
      <c r="BT30" s="655"/>
      <c r="BU30" s="655"/>
      <c r="BV30" s="655"/>
      <c r="BW30" s="655"/>
      <c r="BX30" s="656">
        <v>96.8</v>
      </c>
      <c r="BY30" s="655"/>
      <c r="BZ30" s="655"/>
      <c r="CA30" s="655"/>
      <c r="CB30" s="657"/>
      <c r="CD30" s="660"/>
      <c r="CE30" s="661"/>
      <c r="CF30" s="625" t="s">
        <v>292</v>
      </c>
      <c r="CG30" s="622"/>
      <c r="CH30" s="622"/>
      <c r="CI30" s="622"/>
      <c r="CJ30" s="622"/>
      <c r="CK30" s="622"/>
      <c r="CL30" s="622"/>
      <c r="CM30" s="622"/>
      <c r="CN30" s="622"/>
      <c r="CO30" s="622"/>
      <c r="CP30" s="622"/>
      <c r="CQ30" s="623"/>
      <c r="CR30" s="588">
        <v>478901</v>
      </c>
      <c r="CS30" s="589"/>
      <c r="CT30" s="589"/>
      <c r="CU30" s="589"/>
      <c r="CV30" s="589"/>
      <c r="CW30" s="589"/>
      <c r="CX30" s="589"/>
      <c r="CY30" s="590"/>
      <c r="CZ30" s="591">
        <v>7.1</v>
      </c>
      <c r="DA30" s="609"/>
      <c r="DB30" s="609"/>
      <c r="DC30" s="610"/>
      <c r="DD30" s="594">
        <v>472168</v>
      </c>
      <c r="DE30" s="589"/>
      <c r="DF30" s="589"/>
      <c r="DG30" s="589"/>
      <c r="DH30" s="589"/>
      <c r="DI30" s="589"/>
      <c r="DJ30" s="589"/>
      <c r="DK30" s="590"/>
      <c r="DL30" s="594">
        <v>472168</v>
      </c>
      <c r="DM30" s="589"/>
      <c r="DN30" s="589"/>
      <c r="DO30" s="589"/>
      <c r="DP30" s="589"/>
      <c r="DQ30" s="589"/>
      <c r="DR30" s="589"/>
      <c r="DS30" s="589"/>
      <c r="DT30" s="589"/>
      <c r="DU30" s="589"/>
      <c r="DV30" s="590"/>
      <c r="DW30" s="611">
        <v>10.4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591882</v>
      </c>
      <c r="S31" s="589"/>
      <c r="T31" s="589"/>
      <c r="U31" s="589"/>
      <c r="V31" s="589"/>
      <c r="W31" s="589"/>
      <c r="X31" s="589"/>
      <c r="Y31" s="590"/>
      <c r="Z31" s="641">
        <v>8.4</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97.3</v>
      </c>
      <c r="BN31" s="653"/>
      <c r="BO31" s="653"/>
      <c r="BP31" s="653"/>
      <c r="BQ31" s="617"/>
      <c r="BR31" s="652">
        <v>99</v>
      </c>
      <c r="BS31" s="607"/>
      <c r="BT31" s="607"/>
      <c r="BU31" s="607"/>
      <c r="BV31" s="607"/>
      <c r="BW31" s="607"/>
      <c r="BX31" s="643">
        <v>97.3</v>
      </c>
      <c r="BY31" s="653"/>
      <c r="BZ31" s="653"/>
      <c r="CA31" s="653"/>
      <c r="CB31" s="617"/>
      <c r="CD31" s="660"/>
      <c r="CE31" s="661"/>
      <c r="CF31" s="625" t="s">
        <v>296</v>
      </c>
      <c r="CG31" s="622"/>
      <c r="CH31" s="622"/>
      <c r="CI31" s="622"/>
      <c r="CJ31" s="622"/>
      <c r="CK31" s="622"/>
      <c r="CL31" s="622"/>
      <c r="CM31" s="622"/>
      <c r="CN31" s="622"/>
      <c r="CO31" s="622"/>
      <c r="CP31" s="622"/>
      <c r="CQ31" s="623"/>
      <c r="CR31" s="588">
        <v>72889</v>
      </c>
      <c r="CS31" s="607"/>
      <c r="CT31" s="607"/>
      <c r="CU31" s="607"/>
      <c r="CV31" s="607"/>
      <c r="CW31" s="607"/>
      <c r="CX31" s="607"/>
      <c r="CY31" s="608"/>
      <c r="CZ31" s="591">
        <v>1.1000000000000001</v>
      </c>
      <c r="DA31" s="609"/>
      <c r="DB31" s="609"/>
      <c r="DC31" s="610"/>
      <c r="DD31" s="594">
        <v>72889</v>
      </c>
      <c r="DE31" s="607"/>
      <c r="DF31" s="607"/>
      <c r="DG31" s="607"/>
      <c r="DH31" s="607"/>
      <c r="DI31" s="607"/>
      <c r="DJ31" s="607"/>
      <c r="DK31" s="608"/>
      <c r="DL31" s="594">
        <v>72889</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126371</v>
      </c>
      <c r="S32" s="589"/>
      <c r="T32" s="589"/>
      <c r="U32" s="589"/>
      <c r="V32" s="589"/>
      <c r="W32" s="589"/>
      <c r="X32" s="589"/>
      <c r="Y32" s="590"/>
      <c r="Z32" s="641">
        <v>1.8</v>
      </c>
      <c r="AA32" s="641"/>
      <c r="AB32" s="641"/>
      <c r="AC32" s="641"/>
      <c r="AD32" s="642">
        <v>658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96.5</v>
      </c>
      <c r="BN32" s="573"/>
      <c r="BO32" s="573"/>
      <c r="BP32" s="573"/>
      <c r="BQ32" s="630"/>
      <c r="BR32" s="651">
        <v>98.6</v>
      </c>
      <c r="BS32" s="573"/>
      <c r="BT32" s="573"/>
      <c r="BU32" s="573"/>
      <c r="BV32" s="573"/>
      <c r="BW32" s="573"/>
      <c r="BX32" s="636">
        <v>96.1</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385600</v>
      </c>
      <c r="S33" s="589"/>
      <c r="T33" s="589"/>
      <c r="U33" s="589"/>
      <c r="V33" s="589"/>
      <c r="W33" s="589"/>
      <c r="X33" s="589"/>
      <c r="Y33" s="590"/>
      <c r="Z33" s="641">
        <v>5.5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3265426</v>
      </c>
      <c r="CS33" s="607"/>
      <c r="CT33" s="607"/>
      <c r="CU33" s="607"/>
      <c r="CV33" s="607"/>
      <c r="CW33" s="607"/>
      <c r="CX33" s="607"/>
      <c r="CY33" s="608"/>
      <c r="CZ33" s="591">
        <v>48.4</v>
      </c>
      <c r="DA33" s="609"/>
      <c r="DB33" s="609"/>
      <c r="DC33" s="610"/>
      <c r="DD33" s="594">
        <v>2897193</v>
      </c>
      <c r="DE33" s="607"/>
      <c r="DF33" s="607"/>
      <c r="DG33" s="607"/>
      <c r="DH33" s="607"/>
      <c r="DI33" s="607"/>
      <c r="DJ33" s="607"/>
      <c r="DK33" s="608"/>
      <c r="DL33" s="594">
        <v>1923478</v>
      </c>
      <c r="DM33" s="607"/>
      <c r="DN33" s="607"/>
      <c r="DO33" s="607"/>
      <c r="DP33" s="607"/>
      <c r="DQ33" s="607"/>
      <c r="DR33" s="607"/>
      <c r="DS33" s="607"/>
      <c r="DT33" s="607"/>
      <c r="DU33" s="607"/>
      <c r="DV33" s="608"/>
      <c r="DW33" s="611">
        <v>42.3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1298226</v>
      </c>
      <c r="CS34" s="589"/>
      <c r="CT34" s="589"/>
      <c r="CU34" s="589"/>
      <c r="CV34" s="589"/>
      <c r="CW34" s="589"/>
      <c r="CX34" s="589"/>
      <c r="CY34" s="590"/>
      <c r="CZ34" s="591">
        <v>19.2</v>
      </c>
      <c r="DA34" s="609"/>
      <c r="DB34" s="609"/>
      <c r="DC34" s="610"/>
      <c r="DD34" s="594">
        <v>1079116</v>
      </c>
      <c r="DE34" s="589"/>
      <c r="DF34" s="589"/>
      <c r="DG34" s="589"/>
      <c r="DH34" s="589"/>
      <c r="DI34" s="589"/>
      <c r="DJ34" s="589"/>
      <c r="DK34" s="590"/>
      <c r="DL34" s="594">
        <v>797200</v>
      </c>
      <c r="DM34" s="589"/>
      <c r="DN34" s="589"/>
      <c r="DO34" s="589"/>
      <c r="DP34" s="589"/>
      <c r="DQ34" s="589"/>
      <c r="DR34" s="589"/>
      <c r="DS34" s="589"/>
      <c r="DT34" s="589"/>
      <c r="DU34" s="589"/>
      <c r="DV34" s="590"/>
      <c r="DW34" s="611">
        <v>17.5</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380000</v>
      </c>
      <c r="S35" s="589"/>
      <c r="T35" s="589"/>
      <c r="U35" s="589"/>
      <c r="V35" s="589"/>
      <c r="W35" s="589"/>
      <c r="X35" s="589"/>
      <c r="Y35" s="590"/>
      <c r="Z35" s="641">
        <v>5.4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733886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77618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84459</v>
      </c>
      <c r="CS35" s="607"/>
      <c r="CT35" s="607"/>
      <c r="CU35" s="607"/>
      <c r="CV35" s="607"/>
      <c r="CW35" s="607"/>
      <c r="CX35" s="607"/>
      <c r="CY35" s="608"/>
      <c r="CZ35" s="591">
        <v>1.3</v>
      </c>
      <c r="DA35" s="609"/>
      <c r="DB35" s="609"/>
      <c r="DC35" s="610"/>
      <c r="DD35" s="594">
        <v>84459</v>
      </c>
      <c r="DE35" s="607"/>
      <c r="DF35" s="607"/>
      <c r="DG35" s="607"/>
      <c r="DH35" s="607"/>
      <c r="DI35" s="607"/>
      <c r="DJ35" s="607"/>
      <c r="DK35" s="608"/>
      <c r="DL35" s="594">
        <v>84459</v>
      </c>
      <c r="DM35" s="607"/>
      <c r="DN35" s="607"/>
      <c r="DO35" s="607"/>
      <c r="DP35" s="607"/>
      <c r="DQ35" s="607"/>
      <c r="DR35" s="607"/>
      <c r="DS35" s="607"/>
      <c r="DT35" s="607"/>
      <c r="DU35" s="607"/>
      <c r="DV35" s="608"/>
      <c r="DW35" s="611">
        <v>1.9</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7005773</v>
      </c>
      <c r="S36" s="629"/>
      <c r="T36" s="629"/>
      <c r="U36" s="629"/>
      <c r="V36" s="629"/>
      <c r="W36" s="629"/>
      <c r="X36" s="629"/>
      <c r="Y36" s="632"/>
      <c r="Z36" s="633">
        <v>100</v>
      </c>
      <c r="AA36" s="633"/>
      <c r="AB36" s="633"/>
      <c r="AC36" s="633"/>
      <c r="AD36" s="634">
        <v>4171202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145674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58246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679999</v>
      </c>
      <c r="CS36" s="589"/>
      <c r="CT36" s="589"/>
      <c r="CU36" s="589"/>
      <c r="CV36" s="589"/>
      <c r="CW36" s="589"/>
      <c r="CX36" s="589"/>
      <c r="CY36" s="590"/>
      <c r="CZ36" s="591">
        <v>10.1</v>
      </c>
      <c r="DA36" s="609"/>
      <c r="DB36" s="609"/>
      <c r="DC36" s="610"/>
      <c r="DD36" s="594">
        <v>632586</v>
      </c>
      <c r="DE36" s="589"/>
      <c r="DF36" s="589"/>
      <c r="DG36" s="589"/>
      <c r="DH36" s="589"/>
      <c r="DI36" s="589"/>
      <c r="DJ36" s="589"/>
      <c r="DK36" s="590"/>
      <c r="DL36" s="594">
        <v>499741</v>
      </c>
      <c r="DM36" s="589"/>
      <c r="DN36" s="589"/>
      <c r="DO36" s="589"/>
      <c r="DP36" s="589"/>
      <c r="DQ36" s="589"/>
      <c r="DR36" s="589"/>
      <c r="DS36" s="589"/>
      <c r="DT36" s="589"/>
      <c r="DU36" s="589"/>
      <c r="DV36" s="590"/>
      <c r="DW36" s="611">
        <v>11</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2087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2783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335390</v>
      </c>
      <c r="CS37" s="607"/>
      <c r="CT37" s="607"/>
      <c r="CU37" s="607"/>
      <c r="CV37" s="607"/>
      <c r="CW37" s="607"/>
      <c r="CX37" s="607"/>
      <c r="CY37" s="608"/>
      <c r="CZ37" s="591">
        <v>5</v>
      </c>
      <c r="DA37" s="609"/>
      <c r="DB37" s="609"/>
      <c r="DC37" s="610"/>
      <c r="DD37" s="594">
        <v>335390</v>
      </c>
      <c r="DE37" s="607"/>
      <c r="DF37" s="607"/>
      <c r="DG37" s="607"/>
      <c r="DH37" s="607"/>
      <c r="DI37" s="607"/>
      <c r="DJ37" s="607"/>
      <c r="DK37" s="608"/>
      <c r="DL37" s="594">
        <v>330073</v>
      </c>
      <c r="DM37" s="607"/>
      <c r="DN37" s="607"/>
      <c r="DO37" s="607"/>
      <c r="DP37" s="607"/>
      <c r="DQ37" s="607"/>
      <c r="DR37" s="607"/>
      <c r="DS37" s="607"/>
      <c r="DT37" s="607"/>
      <c r="DU37" s="607"/>
      <c r="DV37" s="608"/>
      <c r="DW37" s="611">
        <v>7.3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4722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731799</v>
      </c>
      <c r="CS38" s="589"/>
      <c r="CT38" s="589"/>
      <c r="CU38" s="589"/>
      <c r="CV38" s="589"/>
      <c r="CW38" s="589"/>
      <c r="CX38" s="589"/>
      <c r="CY38" s="590"/>
      <c r="CZ38" s="591">
        <v>10.8</v>
      </c>
      <c r="DA38" s="609"/>
      <c r="DB38" s="609"/>
      <c r="DC38" s="610"/>
      <c r="DD38" s="594">
        <v>633032</v>
      </c>
      <c r="DE38" s="589"/>
      <c r="DF38" s="589"/>
      <c r="DG38" s="589"/>
      <c r="DH38" s="589"/>
      <c r="DI38" s="589"/>
      <c r="DJ38" s="589"/>
      <c r="DK38" s="590"/>
      <c r="DL38" s="594">
        <v>542078</v>
      </c>
      <c r="DM38" s="589"/>
      <c r="DN38" s="589"/>
      <c r="DO38" s="589"/>
      <c r="DP38" s="589"/>
      <c r="DQ38" s="589"/>
      <c r="DR38" s="589"/>
      <c r="DS38" s="589"/>
      <c r="DT38" s="589"/>
      <c r="DU38" s="589"/>
      <c r="DV38" s="590"/>
      <c r="DW38" s="611">
        <v>11.9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470943</v>
      </c>
      <c r="CS39" s="607"/>
      <c r="CT39" s="607"/>
      <c r="CU39" s="607"/>
      <c r="CV39" s="607"/>
      <c r="CW39" s="607"/>
      <c r="CX39" s="607"/>
      <c r="CY39" s="608"/>
      <c r="CZ39" s="591">
        <v>7</v>
      </c>
      <c r="DA39" s="609"/>
      <c r="DB39" s="609"/>
      <c r="DC39" s="610"/>
      <c r="DD39" s="594">
        <v>468000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117643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468482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563200</v>
      </c>
      <c r="CS42" s="589"/>
      <c r="CT42" s="589"/>
      <c r="CU42" s="589"/>
      <c r="CV42" s="589"/>
      <c r="CW42" s="589"/>
      <c r="CX42" s="589"/>
      <c r="CY42" s="590"/>
      <c r="CZ42" s="591">
        <v>8.3000000000000007</v>
      </c>
      <c r="DA42" s="592"/>
      <c r="DB42" s="592"/>
      <c r="DC42" s="593"/>
      <c r="DD42" s="594">
        <v>338881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318</v>
      </c>
      <c r="CS43" s="607"/>
      <c r="CT43" s="607"/>
      <c r="CU43" s="607"/>
      <c r="CV43" s="607"/>
      <c r="CW43" s="607"/>
      <c r="CX43" s="607"/>
      <c r="CY43" s="608"/>
      <c r="CZ43" s="591" t="s">
        <v>318</v>
      </c>
      <c r="DA43" s="609"/>
      <c r="DB43" s="609"/>
      <c r="DC43" s="610"/>
      <c r="DD43" s="594" t="s">
        <v>318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563200</v>
      </c>
      <c r="CS44" s="589"/>
      <c r="CT44" s="589"/>
      <c r="CU44" s="589"/>
      <c r="CV44" s="589"/>
      <c r="CW44" s="589"/>
      <c r="CX44" s="589"/>
      <c r="CY44" s="590"/>
      <c r="CZ44" s="591">
        <v>8.3000000000000007</v>
      </c>
      <c r="DA44" s="592"/>
      <c r="DB44" s="592"/>
      <c r="DC44" s="593"/>
      <c r="DD44" s="594">
        <v>338881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342142</v>
      </c>
      <c r="CS45" s="607"/>
      <c r="CT45" s="607"/>
      <c r="CU45" s="607"/>
      <c r="CV45" s="607"/>
      <c r="CW45" s="607"/>
      <c r="CX45" s="607"/>
      <c r="CY45" s="608"/>
      <c r="CZ45" s="591">
        <v>5.0999999999999996</v>
      </c>
      <c r="DA45" s="609"/>
      <c r="DB45" s="609"/>
      <c r="DC45" s="610"/>
      <c r="DD45" s="594">
        <v>170631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221058</v>
      </c>
      <c r="CS46" s="589"/>
      <c r="CT46" s="589"/>
      <c r="CU46" s="589"/>
      <c r="CV46" s="589"/>
      <c r="CW46" s="589"/>
      <c r="CX46" s="589"/>
      <c r="CY46" s="590"/>
      <c r="CZ46" s="591">
        <v>3.3</v>
      </c>
      <c r="DA46" s="592"/>
      <c r="DB46" s="592"/>
      <c r="DC46" s="593"/>
      <c r="DD46" s="594">
        <v>168250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6745456</v>
      </c>
      <c r="CS49" s="573"/>
      <c r="CT49" s="573"/>
      <c r="CU49" s="573"/>
      <c r="CV49" s="573"/>
      <c r="CW49" s="573"/>
      <c r="CX49" s="573"/>
      <c r="CY49" s="574"/>
      <c r="CZ49" s="575">
        <v>100</v>
      </c>
      <c r="DA49" s="576"/>
      <c r="DB49" s="576"/>
      <c r="DC49" s="577"/>
      <c r="DD49" s="578">
        <v>5006579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5" t="s">
        <v>348</v>
      </c>
      <c r="B5" s="996"/>
      <c r="C5" s="996"/>
      <c r="D5" s="996"/>
      <c r="E5" s="996"/>
      <c r="F5" s="996"/>
      <c r="G5" s="996"/>
      <c r="H5" s="996"/>
      <c r="I5" s="996"/>
      <c r="J5" s="996"/>
      <c r="K5" s="996"/>
      <c r="L5" s="996"/>
      <c r="M5" s="996"/>
      <c r="N5" s="996"/>
      <c r="O5" s="996"/>
      <c r="P5" s="997"/>
      <c r="Q5" s="1001" t="s">
        <v>349</v>
      </c>
      <c r="R5" s="1002"/>
      <c r="S5" s="1002"/>
      <c r="T5" s="1002"/>
      <c r="U5" s="1003"/>
      <c r="V5" s="1001" t="s">
        <v>350</v>
      </c>
      <c r="W5" s="1002"/>
      <c r="X5" s="1002"/>
      <c r="Y5" s="1002"/>
      <c r="Z5" s="1003"/>
      <c r="AA5" s="1001" t="s">
        <v>351</v>
      </c>
      <c r="AB5" s="1002"/>
      <c r="AC5" s="1002"/>
      <c r="AD5" s="1002"/>
      <c r="AE5" s="1002"/>
      <c r="AF5" s="1111" t="s">
        <v>352</v>
      </c>
      <c r="AG5" s="1002"/>
      <c r="AH5" s="1002"/>
      <c r="AI5" s="1002"/>
      <c r="AJ5" s="1017"/>
      <c r="AK5" s="1002" t="s">
        <v>353</v>
      </c>
      <c r="AL5" s="1002"/>
      <c r="AM5" s="1002"/>
      <c r="AN5" s="1002"/>
      <c r="AO5" s="1003"/>
      <c r="AP5" s="1001" t="s">
        <v>354</v>
      </c>
      <c r="AQ5" s="1002"/>
      <c r="AR5" s="1002"/>
      <c r="AS5" s="1002"/>
      <c r="AT5" s="1003"/>
      <c r="AU5" s="1001" t="s">
        <v>355</v>
      </c>
      <c r="AV5" s="1002"/>
      <c r="AW5" s="1002"/>
      <c r="AX5" s="1002"/>
      <c r="AY5" s="1017"/>
      <c r="AZ5" s="207"/>
      <c r="BA5" s="207"/>
      <c r="BB5" s="207"/>
      <c r="BC5" s="207"/>
      <c r="BD5" s="207"/>
      <c r="BE5" s="208"/>
      <c r="BF5" s="208"/>
      <c r="BG5" s="208"/>
      <c r="BH5" s="208"/>
      <c r="BI5" s="208"/>
      <c r="BJ5" s="208"/>
      <c r="BK5" s="208"/>
      <c r="BL5" s="208"/>
      <c r="BM5" s="208"/>
      <c r="BN5" s="208"/>
      <c r="BO5" s="208"/>
      <c r="BP5" s="208"/>
      <c r="BQ5" s="995" t="s">
        <v>356</v>
      </c>
      <c r="BR5" s="996"/>
      <c r="BS5" s="996"/>
      <c r="BT5" s="996"/>
      <c r="BU5" s="996"/>
      <c r="BV5" s="996"/>
      <c r="BW5" s="996"/>
      <c r="BX5" s="996"/>
      <c r="BY5" s="996"/>
      <c r="BZ5" s="996"/>
      <c r="CA5" s="996"/>
      <c r="CB5" s="996"/>
      <c r="CC5" s="996"/>
      <c r="CD5" s="996"/>
      <c r="CE5" s="996"/>
      <c r="CF5" s="996"/>
      <c r="CG5" s="997"/>
      <c r="CH5" s="1001" t="s">
        <v>357</v>
      </c>
      <c r="CI5" s="1002"/>
      <c r="CJ5" s="1002"/>
      <c r="CK5" s="1002"/>
      <c r="CL5" s="1003"/>
      <c r="CM5" s="1001" t="s">
        <v>358</v>
      </c>
      <c r="CN5" s="1002"/>
      <c r="CO5" s="1002"/>
      <c r="CP5" s="1002"/>
      <c r="CQ5" s="1003"/>
      <c r="CR5" s="1001" t="s">
        <v>359</v>
      </c>
      <c r="CS5" s="1002"/>
      <c r="CT5" s="1002"/>
      <c r="CU5" s="1002"/>
      <c r="CV5" s="1003"/>
      <c r="CW5" s="1001" t="s">
        <v>360</v>
      </c>
      <c r="CX5" s="1002"/>
      <c r="CY5" s="1002"/>
      <c r="CZ5" s="1002"/>
      <c r="DA5" s="1003"/>
      <c r="DB5" s="1001" t="s">
        <v>361</v>
      </c>
      <c r="DC5" s="1002"/>
      <c r="DD5" s="1002"/>
      <c r="DE5" s="1002"/>
      <c r="DF5" s="1003"/>
      <c r="DG5" s="1096" t="s">
        <v>362</v>
      </c>
      <c r="DH5" s="1097"/>
      <c r="DI5" s="1097"/>
      <c r="DJ5" s="1097"/>
      <c r="DK5" s="1098"/>
      <c r="DL5" s="1096" t="s">
        <v>363</v>
      </c>
      <c r="DM5" s="1097"/>
      <c r="DN5" s="1097"/>
      <c r="DO5" s="1097"/>
      <c r="DP5" s="1098"/>
      <c r="DQ5" s="1001" t="s">
        <v>364</v>
      </c>
      <c r="DR5" s="1002"/>
      <c r="DS5" s="1002"/>
      <c r="DT5" s="1002"/>
      <c r="DU5" s="1003"/>
      <c r="DV5" s="1001" t="s">
        <v>355</v>
      </c>
      <c r="DW5" s="1002"/>
      <c r="DX5" s="1002"/>
      <c r="DY5" s="1002"/>
      <c r="DZ5" s="1017"/>
      <c r="EA5" s="205"/>
    </row>
    <row r="6" spans="1:131" s="206"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2"/>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9"/>
      <c r="DH6" s="1100"/>
      <c r="DI6" s="1100"/>
      <c r="DJ6" s="1100"/>
      <c r="DK6" s="1101"/>
      <c r="DL6" s="1099"/>
      <c r="DM6" s="1100"/>
      <c r="DN6" s="1100"/>
      <c r="DO6" s="1100"/>
      <c r="DP6" s="1101"/>
      <c r="DQ6" s="1004"/>
      <c r="DR6" s="1005"/>
      <c r="DS6" s="1005"/>
      <c r="DT6" s="1005"/>
      <c r="DU6" s="1006"/>
      <c r="DV6" s="1004"/>
      <c r="DW6" s="1005"/>
      <c r="DX6" s="1005"/>
      <c r="DY6" s="1005"/>
      <c r="DZ6" s="1018"/>
      <c r="EA6" s="205"/>
    </row>
    <row r="7" spans="1:131" s="206" customFormat="1" ht="26.25" customHeight="1" thickTop="1" x14ac:dyDescent="0.15">
      <c r="A7" s="209">
        <v>1</v>
      </c>
      <c r="B7" s="1048" t="s">
        <v>365</v>
      </c>
      <c r="C7" s="1049"/>
      <c r="D7" s="1049"/>
      <c r="E7" s="1049"/>
      <c r="F7" s="1049"/>
      <c r="G7" s="1049"/>
      <c r="H7" s="1049"/>
      <c r="I7" s="1049"/>
      <c r="J7" s="1049"/>
      <c r="K7" s="1049"/>
      <c r="L7" s="1049"/>
      <c r="M7" s="1049"/>
      <c r="N7" s="1049"/>
      <c r="O7" s="1049"/>
      <c r="P7" s="1050"/>
      <c r="Q7" s="1102">
        <v>7006</v>
      </c>
      <c r="R7" s="1103"/>
      <c r="S7" s="1103"/>
      <c r="T7" s="1103"/>
      <c r="U7" s="1103"/>
      <c r="V7" s="1103">
        <v>6746</v>
      </c>
      <c r="W7" s="1103"/>
      <c r="X7" s="1103"/>
      <c r="Y7" s="1103"/>
      <c r="Z7" s="1103"/>
      <c r="AA7" s="1103">
        <v>260</v>
      </c>
      <c r="AB7" s="1103"/>
      <c r="AC7" s="1103"/>
      <c r="AD7" s="1103"/>
      <c r="AE7" s="1104"/>
      <c r="AF7" s="1105">
        <v>255</v>
      </c>
      <c r="AG7" s="1106"/>
      <c r="AH7" s="1106"/>
      <c r="AI7" s="1106"/>
      <c r="AJ7" s="1107"/>
      <c r="AK7" s="1089">
        <v>18</v>
      </c>
      <c r="AL7" s="1090"/>
      <c r="AM7" s="1090"/>
      <c r="AN7" s="1090"/>
      <c r="AO7" s="1090"/>
      <c r="AP7" s="1090">
        <v>6055</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541</v>
      </c>
      <c r="BT7" s="1094"/>
      <c r="BU7" s="1094"/>
      <c r="BV7" s="1094"/>
      <c r="BW7" s="1094"/>
      <c r="BX7" s="1094"/>
      <c r="BY7" s="1094"/>
      <c r="BZ7" s="1094"/>
      <c r="CA7" s="1094"/>
      <c r="CB7" s="1094"/>
      <c r="CC7" s="1094"/>
      <c r="CD7" s="1094"/>
      <c r="CE7" s="1094"/>
      <c r="CF7" s="1094"/>
      <c r="CG7" s="1095"/>
      <c r="CH7" s="1086">
        <v>2</v>
      </c>
      <c r="CI7" s="1087"/>
      <c r="CJ7" s="1087"/>
      <c r="CK7" s="1087"/>
      <c r="CL7" s="1088"/>
      <c r="CM7" s="1086">
        <v>47</v>
      </c>
      <c r="CN7" s="1087"/>
      <c r="CO7" s="1087"/>
      <c r="CP7" s="1087"/>
      <c r="CQ7" s="1088"/>
      <c r="CR7" s="1086">
        <v>5</v>
      </c>
      <c r="CS7" s="1087"/>
      <c r="CT7" s="1087"/>
      <c r="CU7" s="1087"/>
      <c r="CV7" s="1088"/>
      <c r="CW7" s="1086" t="s">
        <v>543</v>
      </c>
      <c r="CX7" s="1087"/>
      <c r="CY7" s="1087"/>
      <c r="CZ7" s="1087"/>
      <c r="DA7" s="1088"/>
      <c r="DB7" s="1086" t="s">
        <v>543</v>
      </c>
      <c r="DC7" s="1087"/>
      <c r="DD7" s="1087"/>
      <c r="DE7" s="1087"/>
      <c r="DF7" s="1088"/>
      <c r="DG7" s="1086" t="s">
        <v>543</v>
      </c>
      <c r="DH7" s="1087"/>
      <c r="DI7" s="1087"/>
      <c r="DJ7" s="1087"/>
      <c r="DK7" s="1088"/>
      <c r="DL7" s="1086" t="s">
        <v>543</v>
      </c>
      <c r="DM7" s="1087"/>
      <c r="DN7" s="1087"/>
      <c r="DO7" s="1087"/>
      <c r="DP7" s="1088"/>
      <c r="DQ7" s="1086" t="s">
        <v>543</v>
      </c>
      <c r="DR7" s="1087"/>
      <c r="DS7" s="1087"/>
      <c r="DT7" s="1087"/>
      <c r="DU7" s="1088"/>
      <c r="DV7" s="1113"/>
      <c r="DW7" s="1114"/>
      <c r="DX7" s="1114"/>
      <c r="DY7" s="1114"/>
      <c r="DZ7" s="1115"/>
      <c r="EA7" s="205"/>
    </row>
    <row r="8" spans="1:131" s="206" customFormat="1" ht="26.25" customHeight="1" x14ac:dyDescent="0.15">
      <c r="A8" s="212">
        <v>2</v>
      </c>
      <c r="B8" s="1037"/>
      <c r="C8" s="1038"/>
      <c r="D8" s="1038"/>
      <c r="E8" s="1038"/>
      <c r="F8" s="1038"/>
      <c r="G8" s="1038"/>
      <c r="H8" s="1038"/>
      <c r="I8" s="1038"/>
      <c r="J8" s="1038"/>
      <c r="K8" s="1038"/>
      <c r="L8" s="1038"/>
      <c r="M8" s="1038"/>
      <c r="N8" s="1038"/>
      <c r="O8" s="1038"/>
      <c r="P8" s="1039"/>
      <c r="Q8" s="1043"/>
      <c r="R8" s="1044"/>
      <c r="S8" s="1044"/>
      <c r="T8" s="1044"/>
      <c r="U8" s="1044"/>
      <c r="V8" s="1044"/>
      <c r="W8" s="1044"/>
      <c r="X8" s="1044"/>
      <c r="Y8" s="1044"/>
      <c r="Z8" s="1044"/>
      <c r="AA8" s="1044"/>
      <c r="AB8" s="1044"/>
      <c r="AC8" s="1044"/>
      <c r="AD8" s="1044"/>
      <c r="AE8" s="1045"/>
      <c r="AF8" s="1019"/>
      <c r="AG8" s="1020"/>
      <c r="AH8" s="1020"/>
      <c r="AI8" s="1020"/>
      <c r="AJ8" s="1021"/>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4" t="s">
        <v>542</v>
      </c>
      <c r="BT8" s="1015"/>
      <c r="BU8" s="1015"/>
      <c r="BV8" s="1015"/>
      <c r="BW8" s="1015"/>
      <c r="BX8" s="1015"/>
      <c r="BY8" s="1015"/>
      <c r="BZ8" s="1015"/>
      <c r="CA8" s="1015"/>
      <c r="CB8" s="1015"/>
      <c r="CC8" s="1015"/>
      <c r="CD8" s="1015"/>
      <c r="CE8" s="1015"/>
      <c r="CF8" s="1015"/>
      <c r="CG8" s="1016"/>
      <c r="CH8" s="989">
        <v>0</v>
      </c>
      <c r="CI8" s="990"/>
      <c r="CJ8" s="990"/>
      <c r="CK8" s="990"/>
      <c r="CL8" s="991"/>
      <c r="CM8" s="989">
        <v>89</v>
      </c>
      <c r="CN8" s="990"/>
      <c r="CO8" s="990"/>
      <c r="CP8" s="990"/>
      <c r="CQ8" s="991"/>
      <c r="CR8" s="989">
        <v>5</v>
      </c>
      <c r="CS8" s="990"/>
      <c r="CT8" s="990"/>
      <c r="CU8" s="990"/>
      <c r="CV8" s="991"/>
      <c r="CW8" s="989" t="s">
        <v>543</v>
      </c>
      <c r="CX8" s="990"/>
      <c r="CY8" s="990"/>
      <c r="CZ8" s="990"/>
      <c r="DA8" s="991"/>
      <c r="DB8" s="989" t="s">
        <v>544</v>
      </c>
      <c r="DC8" s="990"/>
      <c r="DD8" s="990"/>
      <c r="DE8" s="990"/>
      <c r="DF8" s="991"/>
      <c r="DG8" s="989" t="s">
        <v>543</v>
      </c>
      <c r="DH8" s="990"/>
      <c r="DI8" s="990"/>
      <c r="DJ8" s="990"/>
      <c r="DK8" s="991"/>
      <c r="DL8" s="989" t="s">
        <v>544</v>
      </c>
      <c r="DM8" s="990"/>
      <c r="DN8" s="990"/>
      <c r="DO8" s="990"/>
      <c r="DP8" s="991"/>
      <c r="DQ8" s="989" t="s">
        <v>543</v>
      </c>
      <c r="DR8" s="990"/>
      <c r="DS8" s="990"/>
      <c r="DT8" s="990"/>
      <c r="DU8" s="991"/>
      <c r="DV8" s="992"/>
      <c r="DW8" s="993"/>
      <c r="DX8" s="993"/>
      <c r="DY8" s="993"/>
      <c r="DZ8" s="994"/>
      <c r="EA8" s="205"/>
    </row>
    <row r="9" spans="1:131" s="206" customFormat="1" ht="26.25" customHeight="1" x14ac:dyDescent="0.15">
      <c r="A9" s="212">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5"/>
    </row>
    <row r="10" spans="1:131" s="206" customFormat="1" ht="26.25" customHeight="1" x14ac:dyDescent="0.15">
      <c r="A10" s="212">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5"/>
    </row>
    <row r="11" spans="1:131" s="206" customFormat="1" ht="26.25" customHeight="1" x14ac:dyDescent="0.15">
      <c r="A11" s="212">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5"/>
    </row>
    <row r="12" spans="1:131" s="206" customFormat="1" ht="26.25" customHeight="1" x14ac:dyDescent="0.15">
      <c r="A12" s="212">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5"/>
    </row>
    <row r="13" spans="1:131" s="206" customFormat="1" ht="26.25" customHeight="1" x14ac:dyDescent="0.15">
      <c r="A13" s="212">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x14ac:dyDescent="0.15">
      <c r="A14" s="212">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x14ac:dyDescent="0.15">
      <c r="A15" s="212">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x14ac:dyDescent="0.15">
      <c r="A16" s="212">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x14ac:dyDescent="0.15">
      <c r="A17" s="212">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x14ac:dyDescent="0.15">
      <c r="A18" s="212">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x14ac:dyDescent="0.15">
      <c r="A19" s="212">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x14ac:dyDescent="0.15">
      <c r="A20" s="212">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x14ac:dyDescent="0.2">
      <c r="A21" s="212">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x14ac:dyDescent="0.15">
      <c r="A22" s="212">
        <v>16</v>
      </c>
      <c r="B22" s="1037"/>
      <c r="C22" s="1038"/>
      <c r="D22" s="1038"/>
      <c r="E22" s="1038"/>
      <c r="F22" s="1038"/>
      <c r="G22" s="1038"/>
      <c r="H22" s="1038"/>
      <c r="I22" s="1038"/>
      <c r="J22" s="1038"/>
      <c r="K22" s="1038"/>
      <c r="L22" s="1038"/>
      <c r="M22" s="1038"/>
      <c r="N22" s="1038"/>
      <c r="O22" s="1038"/>
      <c r="P22" s="1039"/>
      <c r="Q22" s="1079"/>
      <c r="R22" s="1080"/>
      <c r="S22" s="1080"/>
      <c r="T22" s="1080"/>
      <c r="U22" s="1080"/>
      <c r="V22" s="1080"/>
      <c r="W22" s="1080"/>
      <c r="X22" s="1080"/>
      <c r="Y22" s="1080"/>
      <c r="Z22" s="1080"/>
      <c r="AA22" s="1080"/>
      <c r="AB22" s="1080"/>
      <c r="AC22" s="1080"/>
      <c r="AD22" s="1080"/>
      <c r="AE22" s="1081"/>
      <c r="AF22" s="1019"/>
      <c r="AG22" s="1020"/>
      <c r="AH22" s="1020"/>
      <c r="AI22" s="1020"/>
      <c r="AJ22" s="1021"/>
      <c r="AK22" s="1075"/>
      <c r="AL22" s="1076"/>
      <c r="AM22" s="1076"/>
      <c r="AN22" s="1076"/>
      <c r="AO22" s="1076"/>
      <c r="AP22" s="1076"/>
      <c r="AQ22" s="1076"/>
      <c r="AR22" s="1076"/>
      <c r="AS22" s="1076"/>
      <c r="AT22" s="1076"/>
      <c r="AU22" s="1077"/>
      <c r="AV22" s="1077"/>
      <c r="AW22" s="1077"/>
      <c r="AX22" s="1077"/>
      <c r="AY22" s="1078"/>
      <c r="AZ22" s="1035" t="s">
        <v>366</v>
      </c>
      <c r="BA22" s="1035"/>
      <c r="BB22" s="1035"/>
      <c r="BC22" s="1035"/>
      <c r="BD22" s="1036"/>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6">
        <v>7006</v>
      </c>
      <c r="R23" s="1067"/>
      <c r="S23" s="1067"/>
      <c r="T23" s="1067"/>
      <c r="U23" s="1067"/>
      <c r="V23" s="1067">
        <v>6746</v>
      </c>
      <c r="W23" s="1067"/>
      <c r="X23" s="1067"/>
      <c r="Y23" s="1067"/>
      <c r="Z23" s="1067"/>
      <c r="AA23" s="1067">
        <v>260</v>
      </c>
      <c r="AB23" s="1067"/>
      <c r="AC23" s="1067"/>
      <c r="AD23" s="1067"/>
      <c r="AE23" s="1068"/>
      <c r="AF23" s="1069">
        <v>255</v>
      </c>
      <c r="AG23" s="1067"/>
      <c r="AH23" s="1067"/>
      <c r="AI23" s="1067"/>
      <c r="AJ23" s="1070"/>
      <c r="AK23" s="1071"/>
      <c r="AL23" s="1072"/>
      <c r="AM23" s="1072"/>
      <c r="AN23" s="1072"/>
      <c r="AO23" s="1072"/>
      <c r="AP23" s="1067">
        <v>6055</v>
      </c>
      <c r="AQ23" s="1067"/>
      <c r="AR23" s="1067"/>
      <c r="AS23" s="1067"/>
      <c r="AT23" s="1067"/>
      <c r="AU23" s="1073"/>
      <c r="AV23" s="1073"/>
      <c r="AW23" s="1073"/>
      <c r="AX23" s="1073"/>
      <c r="AY23" s="1074"/>
      <c r="AZ23" s="1063" t="s">
        <v>111</v>
      </c>
      <c r="BA23" s="1064"/>
      <c r="BB23" s="1064"/>
      <c r="BC23" s="1064"/>
      <c r="BD23" s="1065"/>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x14ac:dyDescent="0.15">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x14ac:dyDescent="0.2">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x14ac:dyDescent="0.15">
      <c r="A26" s="995" t="s">
        <v>348</v>
      </c>
      <c r="B26" s="996"/>
      <c r="C26" s="996"/>
      <c r="D26" s="996"/>
      <c r="E26" s="996"/>
      <c r="F26" s="996"/>
      <c r="G26" s="996"/>
      <c r="H26" s="996"/>
      <c r="I26" s="996"/>
      <c r="J26" s="996"/>
      <c r="K26" s="996"/>
      <c r="L26" s="996"/>
      <c r="M26" s="996"/>
      <c r="N26" s="996"/>
      <c r="O26" s="996"/>
      <c r="P26" s="997"/>
      <c r="Q26" s="1001" t="s">
        <v>371</v>
      </c>
      <c r="R26" s="1002"/>
      <c r="S26" s="1002"/>
      <c r="T26" s="1002"/>
      <c r="U26" s="1003"/>
      <c r="V26" s="1001" t="s">
        <v>372</v>
      </c>
      <c r="W26" s="1002"/>
      <c r="X26" s="1002"/>
      <c r="Y26" s="1002"/>
      <c r="Z26" s="1003"/>
      <c r="AA26" s="1001" t="s">
        <v>373</v>
      </c>
      <c r="AB26" s="1002"/>
      <c r="AC26" s="1002"/>
      <c r="AD26" s="1002"/>
      <c r="AE26" s="1002"/>
      <c r="AF26" s="1057" t="s">
        <v>374</v>
      </c>
      <c r="AG26" s="1008"/>
      <c r="AH26" s="1008"/>
      <c r="AI26" s="1008"/>
      <c r="AJ26" s="1058"/>
      <c r="AK26" s="1002" t="s">
        <v>375</v>
      </c>
      <c r="AL26" s="1002"/>
      <c r="AM26" s="1002"/>
      <c r="AN26" s="1002"/>
      <c r="AO26" s="1003"/>
      <c r="AP26" s="1001" t="s">
        <v>376</v>
      </c>
      <c r="AQ26" s="1002"/>
      <c r="AR26" s="1002"/>
      <c r="AS26" s="1002"/>
      <c r="AT26" s="1003"/>
      <c r="AU26" s="1001" t="s">
        <v>377</v>
      </c>
      <c r="AV26" s="1002"/>
      <c r="AW26" s="1002"/>
      <c r="AX26" s="1002"/>
      <c r="AY26" s="1003"/>
      <c r="AZ26" s="1001" t="s">
        <v>378</v>
      </c>
      <c r="BA26" s="1002"/>
      <c r="BB26" s="1002"/>
      <c r="BC26" s="1002"/>
      <c r="BD26" s="1003"/>
      <c r="BE26" s="1001" t="s">
        <v>355</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x14ac:dyDescent="0.15">
      <c r="A28" s="217">
        <v>1</v>
      </c>
      <c r="B28" s="1048" t="s">
        <v>379</v>
      </c>
      <c r="C28" s="1049"/>
      <c r="D28" s="1049"/>
      <c r="E28" s="1049"/>
      <c r="F28" s="1049"/>
      <c r="G28" s="1049"/>
      <c r="H28" s="1049"/>
      <c r="I28" s="1049"/>
      <c r="J28" s="1049"/>
      <c r="K28" s="1049"/>
      <c r="L28" s="1049"/>
      <c r="M28" s="1049"/>
      <c r="N28" s="1049"/>
      <c r="O28" s="1049"/>
      <c r="P28" s="1050"/>
      <c r="Q28" s="1051">
        <v>2212</v>
      </c>
      <c r="R28" s="1052"/>
      <c r="S28" s="1052"/>
      <c r="T28" s="1052"/>
      <c r="U28" s="1052"/>
      <c r="V28" s="1052">
        <v>2134</v>
      </c>
      <c r="W28" s="1052"/>
      <c r="X28" s="1052"/>
      <c r="Y28" s="1052"/>
      <c r="Z28" s="1052"/>
      <c r="AA28" s="1052">
        <v>78</v>
      </c>
      <c r="AB28" s="1052"/>
      <c r="AC28" s="1052"/>
      <c r="AD28" s="1052"/>
      <c r="AE28" s="1053"/>
      <c r="AF28" s="1054">
        <v>78</v>
      </c>
      <c r="AG28" s="1052"/>
      <c r="AH28" s="1052"/>
      <c r="AI28" s="1052"/>
      <c r="AJ28" s="1055"/>
      <c r="AK28" s="1056">
        <v>163</v>
      </c>
      <c r="AL28" s="988"/>
      <c r="AM28" s="988"/>
      <c r="AN28" s="988"/>
      <c r="AO28" s="988"/>
      <c r="AP28" s="988" t="s">
        <v>531</v>
      </c>
      <c r="AQ28" s="988"/>
      <c r="AR28" s="988"/>
      <c r="AS28" s="988"/>
      <c r="AT28" s="988"/>
      <c r="AU28" s="988" t="s">
        <v>531</v>
      </c>
      <c r="AV28" s="988"/>
      <c r="AW28" s="988"/>
      <c r="AX28" s="988"/>
      <c r="AY28" s="988"/>
      <c r="AZ28" s="988" t="s">
        <v>531</v>
      </c>
      <c r="BA28" s="988"/>
      <c r="BB28" s="988"/>
      <c r="BC28" s="988"/>
      <c r="BD28" s="988"/>
      <c r="BE28" s="1046"/>
      <c r="BF28" s="1046"/>
      <c r="BG28" s="1046"/>
      <c r="BH28" s="1046"/>
      <c r="BI28" s="1047"/>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x14ac:dyDescent="0.15">
      <c r="A29" s="217">
        <v>2</v>
      </c>
      <c r="B29" s="1037" t="s">
        <v>380</v>
      </c>
      <c r="C29" s="1038"/>
      <c r="D29" s="1038"/>
      <c r="E29" s="1038"/>
      <c r="F29" s="1038"/>
      <c r="G29" s="1038"/>
      <c r="H29" s="1038"/>
      <c r="I29" s="1038"/>
      <c r="J29" s="1038"/>
      <c r="K29" s="1038"/>
      <c r="L29" s="1038"/>
      <c r="M29" s="1038"/>
      <c r="N29" s="1038"/>
      <c r="O29" s="1038"/>
      <c r="P29" s="1039"/>
      <c r="Q29" s="1043">
        <v>1605</v>
      </c>
      <c r="R29" s="1044"/>
      <c r="S29" s="1044"/>
      <c r="T29" s="1044"/>
      <c r="U29" s="1044"/>
      <c r="V29" s="1044">
        <v>1486</v>
      </c>
      <c r="W29" s="1044"/>
      <c r="X29" s="1044"/>
      <c r="Y29" s="1044"/>
      <c r="Z29" s="1044"/>
      <c r="AA29" s="1044">
        <v>119</v>
      </c>
      <c r="AB29" s="1044"/>
      <c r="AC29" s="1044"/>
      <c r="AD29" s="1044"/>
      <c r="AE29" s="1045"/>
      <c r="AF29" s="1019">
        <v>119</v>
      </c>
      <c r="AG29" s="1020"/>
      <c r="AH29" s="1020"/>
      <c r="AI29" s="1020"/>
      <c r="AJ29" s="1021"/>
      <c r="AK29" s="976">
        <v>218</v>
      </c>
      <c r="AL29" s="967"/>
      <c r="AM29" s="967"/>
      <c r="AN29" s="967"/>
      <c r="AO29" s="967"/>
      <c r="AP29" s="967" t="s">
        <v>532</v>
      </c>
      <c r="AQ29" s="967"/>
      <c r="AR29" s="967"/>
      <c r="AS29" s="967"/>
      <c r="AT29" s="967"/>
      <c r="AU29" s="967" t="s">
        <v>532</v>
      </c>
      <c r="AV29" s="967"/>
      <c r="AW29" s="967"/>
      <c r="AX29" s="967"/>
      <c r="AY29" s="967"/>
      <c r="AZ29" s="967" t="s">
        <v>532</v>
      </c>
      <c r="BA29" s="967"/>
      <c r="BB29" s="967"/>
      <c r="BC29" s="967"/>
      <c r="BD29" s="967"/>
      <c r="BE29" s="1032"/>
      <c r="BF29" s="1032"/>
      <c r="BG29" s="1032"/>
      <c r="BH29" s="1032"/>
      <c r="BI29" s="1033"/>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x14ac:dyDescent="0.15">
      <c r="A30" s="217">
        <v>3</v>
      </c>
      <c r="B30" s="1037" t="s">
        <v>381</v>
      </c>
      <c r="C30" s="1038"/>
      <c r="D30" s="1038"/>
      <c r="E30" s="1038"/>
      <c r="F30" s="1038"/>
      <c r="G30" s="1038"/>
      <c r="H30" s="1038"/>
      <c r="I30" s="1038"/>
      <c r="J30" s="1038"/>
      <c r="K30" s="1038"/>
      <c r="L30" s="1038"/>
      <c r="M30" s="1038"/>
      <c r="N30" s="1038"/>
      <c r="O30" s="1038"/>
      <c r="P30" s="1039"/>
      <c r="Q30" s="1043">
        <v>246</v>
      </c>
      <c r="R30" s="1044"/>
      <c r="S30" s="1044"/>
      <c r="T30" s="1044"/>
      <c r="U30" s="1044"/>
      <c r="V30" s="1044">
        <v>235</v>
      </c>
      <c r="W30" s="1044"/>
      <c r="X30" s="1044"/>
      <c r="Y30" s="1044"/>
      <c r="Z30" s="1044"/>
      <c r="AA30" s="1044">
        <v>11</v>
      </c>
      <c r="AB30" s="1044"/>
      <c r="AC30" s="1044"/>
      <c r="AD30" s="1044"/>
      <c r="AE30" s="1045"/>
      <c r="AF30" s="1019">
        <v>11</v>
      </c>
      <c r="AG30" s="1020"/>
      <c r="AH30" s="1020"/>
      <c r="AI30" s="1020"/>
      <c r="AJ30" s="1021"/>
      <c r="AK30" s="976">
        <v>49</v>
      </c>
      <c r="AL30" s="967"/>
      <c r="AM30" s="967"/>
      <c r="AN30" s="967"/>
      <c r="AO30" s="967"/>
      <c r="AP30" s="967" t="s">
        <v>532</v>
      </c>
      <c r="AQ30" s="967"/>
      <c r="AR30" s="967"/>
      <c r="AS30" s="967"/>
      <c r="AT30" s="967"/>
      <c r="AU30" s="967" t="s">
        <v>532</v>
      </c>
      <c r="AV30" s="967"/>
      <c r="AW30" s="967"/>
      <c r="AX30" s="967"/>
      <c r="AY30" s="967"/>
      <c r="AZ30" s="967" t="s">
        <v>532</v>
      </c>
      <c r="BA30" s="967"/>
      <c r="BB30" s="967"/>
      <c r="BC30" s="967"/>
      <c r="BD30" s="967"/>
      <c r="BE30" s="1032"/>
      <c r="BF30" s="1032"/>
      <c r="BG30" s="1032"/>
      <c r="BH30" s="1032"/>
      <c r="BI30" s="1033"/>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x14ac:dyDescent="0.15">
      <c r="A31" s="217">
        <v>4</v>
      </c>
      <c r="B31" s="1037" t="s">
        <v>382</v>
      </c>
      <c r="C31" s="1038"/>
      <c r="D31" s="1038"/>
      <c r="E31" s="1038"/>
      <c r="F31" s="1038"/>
      <c r="G31" s="1038"/>
      <c r="H31" s="1038"/>
      <c r="I31" s="1038"/>
      <c r="J31" s="1038"/>
      <c r="K31" s="1038"/>
      <c r="L31" s="1038"/>
      <c r="M31" s="1038"/>
      <c r="N31" s="1038"/>
      <c r="O31" s="1038"/>
      <c r="P31" s="1039"/>
      <c r="Q31" s="1043">
        <v>10</v>
      </c>
      <c r="R31" s="1044"/>
      <c r="S31" s="1044"/>
      <c r="T31" s="1044"/>
      <c r="U31" s="1044"/>
      <c r="V31" s="1044">
        <v>6</v>
      </c>
      <c r="W31" s="1044"/>
      <c r="X31" s="1044"/>
      <c r="Y31" s="1044"/>
      <c r="Z31" s="1044"/>
      <c r="AA31" s="1044">
        <v>4</v>
      </c>
      <c r="AB31" s="1044"/>
      <c r="AC31" s="1044"/>
      <c r="AD31" s="1044"/>
      <c r="AE31" s="1045"/>
      <c r="AF31" s="1019">
        <v>4</v>
      </c>
      <c r="AG31" s="1020"/>
      <c r="AH31" s="1020"/>
      <c r="AI31" s="1020"/>
      <c r="AJ31" s="1021"/>
      <c r="AK31" s="976" t="s">
        <v>530</v>
      </c>
      <c r="AL31" s="967"/>
      <c r="AM31" s="967"/>
      <c r="AN31" s="967"/>
      <c r="AO31" s="967"/>
      <c r="AP31" s="967" t="s">
        <v>532</v>
      </c>
      <c r="AQ31" s="967"/>
      <c r="AR31" s="967"/>
      <c r="AS31" s="967"/>
      <c r="AT31" s="967"/>
      <c r="AU31" s="967" t="s">
        <v>532</v>
      </c>
      <c r="AV31" s="967"/>
      <c r="AW31" s="967"/>
      <c r="AX31" s="967"/>
      <c r="AY31" s="967"/>
      <c r="AZ31" s="967" t="s">
        <v>532</v>
      </c>
      <c r="BA31" s="967"/>
      <c r="BB31" s="967"/>
      <c r="BC31" s="967"/>
      <c r="BD31" s="967"/>
      <c r="BE31" s="1032"/>
      <c r="BF31" s="1032"/>
      <c r="BG31" s="1032"/>
      <c r="BH31" s="1032"/>
      <c r="BI31" s="1033"/>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x14ac:dyDescent="0.15">
      <c r="A32" s="217">
        <v>5</v>
      </c>
      <c r="B32" s="1037" t="s">
        <v>383</v>
      </c>
      <c r="C32" s="1038"/>
      <c r="D32" s="1038"/>
      <c r="E32" s="1038"/>
      <c r="F32" s="1038"/>
      <c r="G32" s="1038"/>
      <c r="H32" s="1038"/>
      <c r="I32" s="1038"/>
      <c r="J32" s="1038"/>
      <c r="K32" s="1038"/>
      <c r="L32" s="1038"/>
      <c r="M32" s="1038"/>
      <c r="N32" s="1038"/>
      <c r="O32" s="1038"/>
      <c r="P32" s="1039"/>
      <c r="Q32" s="1043">
        <v>423</v>
      </c>
      <c r="R32" s="1044"/>
      <c r="S32" s="1044"/>
      <c r="T32" s="1044"/>
      <c r="U32" s="1044"/>
      <c r="V32" s="1044">
        <v>332</v>
      </c>
      <c r="W32" s="1044"/>
      <c r="X32" s="1044"/>
      <c r="Y32" s="1044"/>
      <c r="Z32" s="1044"/>
      <c r="AA32" s="1044">
        <v>91</v>
      </c>
      <c r="AB32" s="1044"/>
      <c r="AC32" s="1044"/>
      <c r="AD32" s="1044"/>
      <c r="AE32" s="1045"/>
      <c r="AF32" s="1019">
        <v>548</v>
      </c>
      <c r="AG32" s="1020"/>
      <c r="AH32" s="1020"/>
      <c r="AI32" s="1020"/>
      <c r="AJ32" s="1021"/>
      <c r="AK32" s="976">
        <v>2</v>
      </c>
      <c r="AL32" s="967"/>
      <c r="AM32" s="967"/>
      <c r="AN32" s="967"/>
      <c r="AO32" s="967"/>
      <c r="AP32" s="967">
        <v>1193</v>
      </c>
      <c r="AQ32" s="967"/>
      <c r="AR32" s="967"/>
      <c r="AS32" s="967"/>
      <c r="AT32" s="967"/>
      <c r="AU32" s="967" t="s">
        <v>532</v>
      </c>
      <c r="AV32" s="967"/>
      <c r="AW32" s="967"/>
      <c r="AX32" s="967"/>
      <c r="AY32" s="967"/>
      <c r="AZ32" s="967" t="s">
        <v>532</v>
      </c>
      <c r="BA32" s="967"/>
      <c r="BB32" s="967"/>
      <c r="BC32" s="967"/>
      <c r="BD32" s="967"/>
      <c r="BE32" s="1032" t="s">
        <v>384</v>
      </c>
      <c r="BF32" s="1032"/>
      <c r="BG32" s="1032"/>
      <c r="BH32" s="1032"/>
      <c r="BI32" s="1033"/>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x14ac:dyDescent="0.15">
      <c r="A33" s="217">
        <v>6</v>
      </c>
      <c r="B33" s="1037" t="s">
        <v>385</v>
      </c>
      <c r="C33" s="1038"/>
      <c r="D33" s="1038"/>
      <c r="E33" s="1038"/>
      <c r="F33" s="1038"/>
      <c r="G33" s="1038"/>
      <c r="H33" s="1038"/>
      <c r="I33" s="1038"/>
      <c r="J33" s="1038"/>
      <c r="K33" s="1038"/>
      <c r="L33" s="1038"/>
      <c r="M33" s="1038"/>
      <c r="N33" s="1038"/>
      <c r="O33" s="1038"/>
      <c r="P33" s="1039"/>
      <c r="Q33" s="1043">
        <v>427</v>
      </c>
      <c r="R33" s="1044"/>
      <c r="S33" s="1044"/>
      <c r="T33" s="1044"/>
      <c r="U33" s="1044"/>
      <c r="V33" s="1044">
        <v>413</v>
      </c>
      <c r="W33" s="1044"/>
      <c r="X33" s="1044"/>
      <c r="Y33" s="1044"/>
      <c r="Z33" s="1044"/>
      <c r="AA33" s="1044">
        <v>14</v>
      </c>
      <c r="AB33" s="1044"/>
      <c r="AC33" s="1044"/>
      <c r="AD33" s="1044"/>
      <c r="AE33" s="1045"/>
      <c r="AF33" s="1019">
        <v>14</v>
      </c>
      <c r="AG33" s="1020"/>
      <c r="AH33" s="1020"/>
      <c r="AI33" s="1020"/>
      <c r="AJ33" s="1021"/>
      <c r="AK33" s="976">
        <v>146</v>
      </c>
      <c r="AL33" s="967"/>
      <c r="AM33" s="967"/>
      <c r="AN33" s="967"/>
      <c r="AO33" s="967"/>
      <c r="AP33" s="967">
        <v>1817</v>
      </c>
      <c r="AQ33" s="967"/>
      <c r="AR33" s="967"/>
      <c r="AS33" s="967"/>
      <c r="AT33" s="967"/>
      <c r="AU33" s="967">
        <v>1817</v>
      </c>
      <c r="AV33" s="967"/>
      <c r="AW33" s="967"/>
      <c r="AX33" s="967"/>
      <c r="AY33" s="967"/>
      <c r="AZ33" s="967" t="s">
        <v>532</v>
      </c>
      <c r="BA33" s="967"/>
      <c r="BB33" s="967"/>
      <c r="BC33" s="967"/>
      <c r="BD33" s="967"/>
      <c r="BE33" s="1032" t="s">
        <v>386</v>
      </c>
      <c r="BF33" s="1032"/>
      <c r="BG33" s="1032"/>
      <c r="BH33" s="1032"/>
      <c r="BI33" s="1033"/>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x14ac:dyDescent="0.15">
      <c r="A34" s="217">
        <v>7</v>
      </c>
      <c r="B34" s="1037"/>
      <c r="C34" s="1038"/>
      <c r="D34" s="1038"/>
      <c r="E34" s="1038"/>
      <c r="F34" s="1038"/>
      <c r="G34" s="1038"/>
      <c r="H34" s="1038"/>
      <c r="I34" s="1038"/>
      <c r="J34" s="1038"/>
      <c r="K34" s="1038"/>
      <c r="L34" s="1038"/>
      <c r="M34" s="1038"/>
      <c r="N34" s="1038"/>
      <c r="O34" s="1038"/>
      <c r="P34" s="1039"/>
      <c r="Q34" s="1043"/>
      <c r="R34" s="1044"/>
      <c r="S34" s="1044"/>
      <c r="T34" s="1044"/>
      <c r="U34" s="1044"/>
      <c r="V34" s="1044"/>
      <c r="W34" s="1044"/>
      <c r="X34" s="1044"/>
      <c r="Y34" s="1044"/>
      <c r="Z34" s="1044"/>
      <c r="AA34" s="1044"/>
      <c r="AB34" s="1044"/>
      <c r="AC34" s="1044"/>
      <c r="AD34" s="1044"/>
      <c r="AE34" s="1045"/>
      <c r="AF34" s="1019"/>
      <c r="AG34" s="1020"/>
      <c r="AH34" s="1020"/>
      <c r="AI34" s="1020"/>
      <c r="AJ34" s="1021"/>
      <c r="AK34" s="976"/>
      <c r="AL34" s="967"/>
      <c r="AM34" s="967"/>
      <c r="AN34" s="967"/>
      <c r="AO34" s="967"/>
      <c r="AP34" s="967"/>
      <c r="AQ34" s="967"/>
      <c r="AR34" s="967"/>
      <c r="AS34" s="967"/>
      <c r="AT34" s="967"/>
      <c r="AU34" s="967"/>
      <c r="AV34" s="967"/>
      <c r="AW34" s="967"/>
      <c r="AX34" s="967"/>
      <c r="AY34" s="967"/>
      <c r="AZ34" s="1042"/>
      <c r="BA34" s="1042"/>
      <c r="BB34" s="1042"/>
      <c r="BC34" s="1042"/>
      <c r="BD34" s="1042"/>
      <c r="BE34" s="1032"/>
      <c r="BF34" s="1032"/>
      <c r="BG34" s="1032"/>
      <c r="BH34" s="1032"/>
      <c r="BI34" s="1033"/>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x14ac:dyDescent="0.15">
      <c r="A35" s="217">
        <v>8</v>
      </c>
      <c r="B35" s="1037"/>
      <c r="C35" s="1038"/>
      <c r="D35" s="1038"/>
      <c r="E35" s="1038"/>
      <c r="F35" s="1038"/>
      <c r="G35" s="1038"/>
      <c r="H35" s="1038"/>
      <c r="I35" s="1038"/>
      <c r="J35" s="1038"/>
      <c r="K35" s="1038"/>
      <c r="L35" s="1038"/>
      <c r="M35" s="1038"/>
      <c r="N35" s="1038"/>
      <c r="O35" s="1038"/>
      <c r="P35" s="1039"/>
      <c r="Q35" s="1043"/>
      <c r="R35" s="1044"/>
      <c r="S35" s="1044"/>
      <c r="T35" s="1044"/>
      <c r="U35" s="1044"/>
      <c r="V35" s="1044"/>
      <c r="W35" s="1044"/>
      <c r="X35" s="1044"/>
      <c r="Y35" s="1044"/>
      <c r="Z35" s="1044"/>
      <c r="AA35" s="1044"/>
      <c r="AB35" s="1044"/>
      <c r="AC35" s="1044"/>
      <c r="AD35" s="1044"/>
      <c r="AE35" s="1045"/>
      <c r="AF35" s="1019"/>
      <c r="AG35" s="1020"/>
      <c r="AH35" s="1020"/>
      <c r="AI35" s="1020"/>
      <c r="AJ35" s="1021"/>
      <c r="AK35" s="976"/>
      <c r="AL35" s="967"/>
      <c r="AM35" s="967"/>
      <c r="AN35" s="967"/>
      <c r="AO35" s="967"/>
      <c r="AP35" s="967"/>
      <c r="AQ35" s="967"/>
      <c r="AR35" s="967"/>
      <c r="AS35" s="967"/>
      <c r="AT35" s="967"/>
      <c r="AU35" s="967"/>
      <c r="AV35" s="967"/>
      <c r="AW35" s="967"/>
      <c r="AX35" s="967"/>
      <c r="AY35" s="967"/>
      <c r="AZ35" s="1042"/>
      <c r="BA35" s="1042"/>
      <c r="BB35" s="1042"/>
      <c r="BC35" s="1042"/>
      <c r="BD35" s="1042"/>
      <c r="BE35" s="1032"/>
      <c r="BF35" s="1032"/>
      <c r="BG35" s="1032"/>
      <c r="BH35" s="1032"/>
      <c r="BI35" s="1033"/>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x14ac:dyDescent="0.15">
      <c r="A36" s="217">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6"/>
      <c r="AL36" s="967"/>
      <c r="AM36" s="967"/>
      <c r="AN36" s="967"/>
      <c r="AO36" s="967"/>
      <c r="AP36" s="967"/>
      <c r="AQ36" s="967"/>
      <c r="AR36" s="967"/>
      <c r="AS36" s="967"/>
      <c r="AT36" s="967"/>
      <c r="AU36" s="967"/>
      <c r="AV36" s="967"/>
      <c r="AW36" s="967"/>
      <c r="AX36" s="967"/>
      <c r="AY36" s="967"/>
      <c r="AZ36" s="1042"/>
      <c r="BA36" s="1042"/>
      <c r="BB36" s="1042"/>
      <c r="BC36" s="1042"/>
      <c r="BD36" s="1042"/>
      <c r="BE36" s="1032"/>
      <c r="BF36" s="1032"/>
      <c r="BG36" s="1032"/>
      <c r="BH36" s="1032"/>
      <c r="BI36" s="1033"/>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x14ac:dyDescent="0.15">
      <c r="A37" s="217">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6"/>
      <c r="AL37" s="967"/>
      <c r="AM37" s="967"/>
      <c r="AN37" s="967"/>
      <c r="AO37" s="967"/>
      <c r="AP37" s="967"/>
      <c r="AQ37" s="967"/>
      <c r="AR37" s="967"/>
      <c r="AS37" s="967"/>
      <c r="AT37" s="967"/>
      <c r="AU37" s="967"/>
      <c r="AV37" s="967"/>
      <c r="AW37" s="967"/>
      <c r="AX37" s="967"/>
      <c r="AY37" s="967"/>
      <c r="AZ37" s="1042"/>
      <c r="BA37" s="1042"/>
      <c r="BB37" s="1042"/>
      <c r="BC37" s="1042"/>
      <c r="BD37" s="1042"/>
      <c r="BE37" s="1032"/>
      <c r="BF37" s="1032"/>
      <c r="BG37" s="1032"/>
      <c r="BH37" s="1032"/>
      <c r="BI37" s="1033"/>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x14ac:dyDescent="0.15">
      <c r="A38" s="217">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6"/>
      <c r="AL38" s="967"/>
      <c r="AM38" s="967"/>
      <c r="AN38" s="967"/>
      <c r="AO38" s="967"/>
      <c r="AP38" s="967"/>
      <c r="AQ38" s="967"/>
      <c r="AR38" s="967"/>
      <c r="AS38" s="967"/>
      <c r="AT38" s="967"/>
      <c r="AU38" s="967"/>
      <c r="AV38" s="967"/>
      <c r="AW38" s="967"/>
      <c r="AX38" s="967"/>
      <c r="AY38" s="967"/>
      <c r="AZ38" s="1042"/>
      <c r="BA38" s="1042"/>
      <c r="BB38" s="1042"/>
      <c r="BC38" s="1042"/>
      <c r="BD38" s="1042"/>
      <c r="BE38" s="1032"/>
      <c r="BF38" s="1032"/>
      <c r="BG38" s="1032"/>
      <c r="BH38" s="1032"/>
      <c r="BI38" s="1033"/>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x14ac:dyDescent="0.15">
      <c r="A39" s="217">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6"/>
      <c r="AL39" s="967"/>
      <c r="AM39" s="967"/>
      <c r="AN39" s="967"/>
      <c r="AO39" s="967"/>
      <c r="AP39" s="967"/>
      <c r="AQ39" s="967"/>
      <c r="AR39" s="967"/>
      <c r="AS39" s="967"/>
      <c r="AT39" s="967"/>
      <c r="AU39" s="967"/>
      <c r="AV39" s="967"/>
      <c r="AW39" s="967"/>
      <c r="AX39" s="967"/>
      <c r="AY39" s="967"/>
      <c r="AZ39" s="1042"/>
      <c r="BA39" s="1042"/>
      <c r="BB39" s="1042"/>
      <c r="BC39" s="1042"/>
      <c r="BD39" s="1042"/>
      <c r="BE39" s="1032"/>
      <c r="BF39" s="1032"/>
      <c r="BG39" s="1032"/>
      <c r="BH39" s="1032"/>
      <c r="BI39" s="1033"/>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x14ac:dyDescent="0.15">
      <c r="A40" s="212">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6"/>
      <c r="AL40" s="967"/>
      <c r="AM40" s="967"/>
      <c r="AN40" s="967"/>
      <c r="AO40" s="967"/>
      <c r="AP40" s="967"/>
      <c r="AQ40" s="967"/>
      <c r="AR40" s="967"/>
      <c r="AS40" s="967"/>
      <c r="AT40" s="967"/>
      <c r="AU40" s="967"/>
      <c r="AV40" s="967"/>
      <c r="AW40" s="967"/>
      <c r="AX40" s="967"/>
      <c r="AY40" s="967"/>
      <c r="AZ40" s="1042"/>
      <c r="BA40" s="1042"/>
      <c r="BB40" s="1042"/>
      <c r="BC40" s="1042"/>
      <c r="BD40" s="1042"/>
      <c r="BE40" s="1032"/>
      <c r="BF40" s="1032"/>
      <c r="BG40" s="1032"/>
      <c r="BH40" s="1032"/>
      <c r="BI40" s="1033"/>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x14ac:dyDescent="0.15">
      <c r="A41" s="212">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6"/>
      <c r="AL41" s="967"/>
      <c r="AM41" s="967"/>
      <c r="AN41" s="967"/>
      <c r="AO41" s="967"/>
      <c r="AP41" s="967"/>
      <c r="AQ41" s="967"/>
      <c r="AR41" s="967"/>
      <c r="AS41" s="967"/>
      <c r="AT41" s="967"/>
      <c r="AU41" s="967"/>
      <c r="AV41" s="967"/>
      <c r="AW41" s="967"/>
      <c r="AX41" s="967"/>
      <c r="AY41" s="967"/>
      <c r="AZ41" s="1042"/>
      <c r="BA41" s="1042"/>
      <c r="BB41" s="1042"/>
      <c r="BC41" s="1042"/>
      <c r="BD41" s="1042"/>
      <c r="BE41" s="1032"/>
      <c r="BF41" s="1032"/>
      <c r="BG41" s="1032"/>
      <c r="BH41" s="1032"/>
      <c r="BI41" s="1033"/>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x14ac:dyDescent="0.15">
      <c r="A42" s="212">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6"/>
      <c r="AL42" s="967"/>
      <c r="AM42" s="967"/>
      <c r="AN42" s="967"/>
      <c r="AO42" s="967"/>
      <c r="AP42" s="967"/>
      <c r="AQ42" s="967"/>
      <c r="AR42" s="967"/>
      <c r="AS42" s="967"/>
      <c r="AT42" s="967"/>
      <c r="AU42" s="967"/>
      <c r="AV42" s="967"/>
      <c r="AW42" s="967"/>
      <c r="AX42" s="967"/>
      <c r="AY42" s="967"/>
      <c r="AZ42" s="1042"/>
      <c r="BA42" s="1042"/>
      <c r="BB42" s="1042"/>
      <c r="BC42" s="1042"/>
      <c r="BD42" s="1042"/>
      <c r="BE42" s="1032"/>
      <c r="BF42" s="1032"/>
      <c r="BG42" s="1032"/>
      <c r="BH42" s="1032"/>
      <c r="BI42" s="1033"/>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x14ac:dyDescent="0.15">
      <c r="A43" s="212">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6"/>
      <c r="AL43" s="967"/>
      <c r="AM43" s="967"/>
      <c r="AN43" s="967"/>
      <c r="AO43" s="967"/>
      <c r="AP43" s="967"/>
      <c r="AQ43" s="967"/>
      <c r="AR43" s="967"/>
      <c r="AS43" s="967"/>
      <c r="AT43" s="967"/>
      <c r="AU43" s="967"/>
      <c r="AV43" s="967"/>
      <c r="AW43" s="967"/>
      <c r="AX43" s="967"/>
      <c r="AY43" s="967"/>
      <c r="AZ43" s="1042"/>
      <c r="BA43" s="1042"/>
      <c r="BB43" s="1042"/>
      <c r="BC43" s="1042"/>
      <c r="BD43" s="1042"/>
      <c r="BE43" s="1032"/>
      <c r="BF43" s="1032"/>
      <c r="BG43" s="1032"/>
      <c r="BH43" s="1032"/>
      <c r="BI43" s="1033"/>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x14ac:dyDescent="0.15">
      <c r="A44" s="212">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6"/>
      <c r="AL44" s="967"/>
      <c r="AM44" s="967"/>
      <c r="AN44" s="967"/>
      <c r="AO44" s="967"/>
      <c r="AP44" s="967"/>
      <c r="AQ44" s="967"/>
      <c r="AR44" s="967"/>
      <c r="AS44" s="967"/>
      <c r="AT44" s="967"/>
      <c r="AU44" s="967"/>
      <c r="AV44" s="967"/>
      <c r="AW44" s="967"/>
      <c r="AX44" s="967"/>
      <c r="AY44" s="967"/>
      <c r="AZ44" s="1042"/>
      <c r="BA44" s="1042"/>
      <c r="BB44" s="1042"/>
      <c r="BC44" s="1042"/>
      <c r="BD44" s="1042"/>
      <c r="BE44" s="1032"/>
      <c r="BF44" s="1032"/>
      <c r="BG44" s="1032"/>
      <c r="BH44" s="1032"/>
      <c r="BI44" s="1033"/>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x14ac:dyDescent="0.15">
      <c r="A45" s="212">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6"/>
      <c r="AL45" s="967"/>
      <c r="AM45" s="967"/>
      <c r="AN45" s="967"/>
      <c r="AO45" s="967"/>
      <c r="AP45" s="967"/>
      <c r="AQ45" s="967"/>
      <c r="AR45" s="967"/>
      <c r="AS45" s="967"/>
      <c r="AT45" s="967"/>
      <c r="AU45" s="967"/>
      <c r="AV45" s="967"/>
      <c r="AW45" s="967"/>
      <c r="AX45" s="967"/>
      <c r="AY45" s="967"/>
      <c r="AZ45" s="1042"/>
      <c r="BA45" s="1042"/>
      <c r="BB45" s="1042"/>
      <c r="BC45" s="1042"/>
      <c r="BD45" s="1042"/>
      <c r="BE45" s="1032"/>
      <c r="BF45" s="1032"/>
      <c r="BG45" s="1032"/>
      <c r="BH45" s="1032"/>
      <c r="BI45" s="1033"/>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x14ac:dyDescent="0.15">
      <c r="A46" s="212">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6"/>
      <c r="AL46" s="967"/>
      <c r="AM46" s="967"/>
      <c r="AN46" s="967"/>
      <c r="AO46" s="967"/>
      <c r="AP46" s="967"/>
      <c r="AQ46" s="967"/>
      <c r="AR46" s="967"/>
      <c r="AS46" s="967"/>
      <c r="AT46" s="967"/>
      <c r="AU46" s="967"/>
      <c r="AV46" s="967"/>
      <c r="AW46" s="967"/>
      <c r="AX46" s="967"/>
      <c r="AY46" s="967"/>
      <c r="AZ46" s="1042"/>
      <c r="BA46" s="1042"/>
      <c r="BB46" s="1042"/>
      <c r="BC46" s="1042"/>
      <c r="BD46" s="1042"/>
      <c r="BE46" s="1032"/>
      <c r="BF46" s="1032"/>
      <c r="BG46" s="1032"/>
      <c r="BH46" s="1032"/>
      <c r="BI46" s="1033"/>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x14ac:dyDescent="0.15">
      <c r="A47" s="212">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6"/>
      <c r="AL47" s="967"/>
      <c r="AM47" s="967"/>
      <c r="AN47" s="967"/>
      <c r="AO47" s="967"/>
      <c r="AP47" s="967"/>
      <c r="AQ47" s="967"/>
      <c r="AR47" s="967"/>
      <c r="AS47" s="967"/>
      <c r="AT47" s="967"/>
      <c r="AU47" s="967"/>
      <c r="AV47" s="967"/>
      <c r="AW47" s="967"/>
      <c r="AX47" s="967"/>
      <c r="AY47" s="967"/>
      <c r="AZ47" s="1042"/>
      <c r="BA47" s="1042"/>
      <c r="BB47" s="1042"/>
      <c r="BC47" s="1042"/>
      <c r="BD47" s="1042"/>
      <c r="BE47" s="1032"/>
      <c r="BF47" s="1032"/>
      <c r="BG47" s="1032"/>
      <c r="BH47" s="1032"/>
      <c r="BI47" s="1033"/>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x14ac:dyDescent="0.15">
      <c r="A48" s="212">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6"/>
      <c r="AL48" s="967"/>
      <c r="AM48" s="967"/>
      <c r="AN48" s="967"/>
      <c r="AO48" s="967"/>
      <c r="AP48" s="967"/>
      <c r="AQ48" s="967"/>
      <c r="AR48" s="967"/>
      <c r="AS48" s="967"/>
      <c r="AT48" s="967"/>
      <c r="AU48" s="967"/>
      <c r="AV48" s="967"/>
      <c r="AW48" s="967"/>
      <c r="AX48" s="967"/>
      <c r="AY48" s="967"/>
      <c r="AZ48" s="1042"/>
      <c r="BA48" s="1042"/>
      <c r="BB48" s="1042"/>
      <c r="BC48" s="1042"/>
      <c r="BD48" s="1042"/>
      <c r="BE48" s="1032"/>
      <c r="BF48" s="1032"/>
      <c r="BG48" s="1032"/>
      <c r="BH48" s="1032"/>
      <c r="BI48" s="1033"/>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x14ac:dyDescent="0.15">
      <c r="A49" s="212">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6"/>
      <c r="AL49" s="967"/>
      <c r="AM49" s="967"/>
      <c r="AN49" s="967"/>
      <c r="AO49" s="967"/>
      <c r="AP49" s="967"/>
      <c r="AQ49" s="967"/>
      <c r="AR49" s="967"/>
      <c r="AS49" s="967"/>
      <c r="AT49" s="967"/>
      <c r="AU49" s="967"/>
      <c r="AV49" s="967"/>
      <c r="AW49" s="967"/>
      <c r="AX49" s="967"/>
      <c r="AY49" s="967"/>
      <c r="AZ49" s="1042"/>
      <c r="BA49" s="1042"/>
      <c r="BB49" s="1042"/>
      <c r="BC49" s="1042"/>
      <c r="BD49" s="1042"/>
      <c r="BE49" s="1032"/>
      <c r="BF49" s="1032"/>
      <c r="BG49" s="1032"/>
      <c r="BH49" s="1032"/>
      <c r="BI49" s="1033"/>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x14ac:dyDescent="0.15">
      <c r="A50" s="212">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x14ac:dyDescent="0.15">
      <c r="A51" s="212">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x14ac:dyDescent="0.15">
      <c r="A52" s="212">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x14ac:dyDescent="0.15">
      <c r="A53" s="212">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x14ac:dyDescent="0.15">
      <c r="A54" s="212">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x14ac:dyDescent="0.15">
      <c r="A55" s="212">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x14ac:dyDescent="0.15">
      <c r="A56" s="212">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x14ac:dyDescent="0.15">
      <c r="A57" s="212">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x14ac:dyDescent="0.15">
      <c r="A58" s="212">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x14ac:dyDescent="0.15">
      <c r="A59" s="212">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x14ac:dyDescent="0.15">
      <c r="A60" s="212">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x14ac:dyDescent="0.2">
      <c r="A61" s="212">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x14ac:dyDescent="0.15">
      <c r="A62" s="212">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387</v>
      </c>
      <c r="BK62" s="1035"/>
      <c r="BL62" s="1035"/>
      <c r="BM62" s="1035"/>
      <c r="BN62" s="1036"/>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8"/>
      <c r="AF63" s="1029">
        <v>774</v>
      </c>
      <c r="AG63" s="955"/>
      <c r="AH63" s="955"/>
      <c r="AI63" s="955"/>
      <c r="AJ63" s="1030"/>
      <c r="AK63" s="1031"/>
      <c r="AL63" s="959"/>
      <c r="AM63" s="959"/>
      <c r="AN63" s="959"/>
      <c r="AO63" s="959"/>
      <c r="AP63" s="955">
        <v>3010</v>
      </c>
      <c r="AQ63" s="955"/>
      <c r="AR63" s="955"/>
      <c r="AS63" s="955"/>
      <c r="AT63" s="955"/>
      <c r="AU63" s="955">
        <v>1817</v>
      </c>
      <c r="AV63" s="955"/>
      <c r="AW63" s="955"/>
      <c r="AX63" s="955"/>
      <c r="AY63" s="955"/>
      <c r="AZ63" s="1025"/>
      <c r="BA63" s="1025"/>
      <c r="BB63" s="1025"/>
      <c r="BC63" s="1025"/>
      <c r="BD63" s="1025"/>
      <c r="BE63" s="956"/>
      <c r="BF63" s="956"/>
      <c r="BG63" s="956"/>
      <c r="BH63" s="956"/>
      <c r="BI63" s="957"/>
      <c r="BJ63" s="1026" t="s">
        <v>111</v>
      </c>
      <c r="BK63" s="947"/>
      <c r="BL63" s="947"/>
      <c r="BM63" s="947"/>
      <c r="BN63" s="1027"/>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x14ac:dyDescent="0.15">
      <c r="A66" s="995" t="s">
        <v>390</v>
      </c>
      <c r="B66" s="996"/>
      <c r="C66" s="996"/>
      <c r="D66" s="996"/>
      <c r="E66" s="996"/>
      <c r="F66" s="996"/>
      <c r="G66" s="996"/>
      <c r="H66" s="996"/>
      <c r="I66" s="996"/>
      <c r="J66" s="996"/>
      <c r="K66" s="996"/>
      <c r="L66" s="996"/>
      <c r="M66" s="996"/>
      <c r="N66" s="996"/>
      <c r="O66" s="996"/>
      <c r="P66" s="997"/>
      <c r="Q66" s="1001" t="s">
        <v>371</v>
      </c>
      <c r="R66" s="1002"/>
      <c r="S66" s="1002"/>
      <c r="T66" s="1002"/>
      <c r="U66" s="1003"/>
      <c r="V66" s="1001" t="s">
        <v>372</v>
      </c>
      <c r="W66" s="1002"/>
      <c r="X66" s="1002"/>
      <c r="Y66" s="1002"/>
      <c r="Z66" s="1003"/>
      <c r="AA66" s="1001" t="s">
        <v>373</v>
      </c>
      <c r="AB66" s="1002"/>
      <c r="AC66" s="1002"/>
      <c r="AD66" s="1002"/>
      <c r="AE66" s="1003"/>
      <c r="AF66" s="1007" t="s">
        <v>374</v>
      </c>
      <c r="AG66" s="1008"/>
      <c r="AH66" s="1008"/>
      <c r="AI66" s="1008"/>
      <c r="AJ66" s="1009"/>
      <c r="AK66" s="1001" t="s">
        <v>375</v>
      </c>
      <c r="AL66" s="996"/>
      <c r="AM66" s="996"/>
      <c r="AN66" s="996"/>
      <c r="AO66" s="997"/>
      <c r="AP66" s="1001" t="s">
        <v>376</v>
      </c>
      <c r="AQ66" s="1002"/>
      <c r="AR66" s="1002"/>
      <c r="AS66" s="1002"/>
      <c r="AT66" s="1003"/>
      <c r="AU66" s="1001" t="s">
        <v>391</v>
      </c>
      <c r="AV66" s="1002"/>
      <c r="AW66" s="1002"/>
      <c r="AX66" s="1002"/>
      <c r="AY66" s="1003"/>
      <c r="AZ66" s="1001" t="s">
        <v>355</v>
      </c>
      <c r="BA66" s="1002"/>
      <c r="BB66" s="1002"/>
      <c r="BC66" s="1002"/>
      <c r="BD66" s="1017"/>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533</v>
      </c>
      <c r="C68" s="985"/>
      <c r="D68" s="985"/>
      <c r="E68" s="985"/>
      <c r="F68" s="985"/>
      <c r="G68" s="985"/>
      <c r="H68" s="985"/>
      <c r="I68" s="985"/>
      <c r="J68" s="985"/>
      <c r="K68" s="985"/>
      <c r="L68" s="985"/>
      <c r="M68" s="985"/>
      <c r="N68" s="985"/>
      <c r="O68" s="985"/>
      <c r="P68" s="986"/>
      <c r="Q68" s="987">
        <v>1251</v>
      </c>
      <c r="R68" s="981"/>
      <c r="S68" s="981"/>
      <c r="T68" s="981"/>
      <c r="U68" s="981"/>
      <c r="V68" s="981">
        <v>1204</v>
      </c>
      <c r="W68" s="981"/>
      <c r="X68" s="981"/>
      <c r="Y68" s="981"/>
      <c r="Z68" s="981"/>
      <c r="AA68" s="981">
        <v>47</v>
      </c>
      <c r="AB68" s="981"/>
      <c r="AC68" s="981"/>
      <c r="AD68" s="981"/>
      <c r="AE68" s="981"/>
      <c r="AF68" s="981">
        <v>47</v>
      </c>
      <c r="AG68" s="981"/>
      <c r="AH68" s="981"/>
      <c r="AI68" s="981"/>
      <c r="AJ68" s="981"/>
      <c r="AK68" s="988" t="s">
        <v>534</v>
      </c>
      <c r="AL68" s="988"/>
      <c r="AM68" s="988"/>
      <c r="AN68" s="988"/>
      <c r="AO68" s="988"/>
      <c r="AP68" s="981">
        <v>1573</v>
      </c>
      <c r="AQ68" s="981"/>
      <c r="AR68" s="981"/>
      <c r="AS68" s="981"/>
      <c r="AT68" s="981"/>
      <c r="AU68" s="981">
        <v>489</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8" t="s">
        <v>535</v>
      </c>
      <c r="C69" s="979"/>
      <c r="D69" s="979"/>
      <c r="E69" s="979"/>
      <c r="F69" s="979"/>
      <c r="G69" s="979"/>
      <c r="H69" s="979"/>
      <c r="I69" s="979"/>
      <c r="J69" s="979"/>
      <c r="K69" s="979"/>
      <c r="L69" s="979"/>
      <c r="M69" s="979"/>
      <c r="N69" s="979"/>
      <c r="O69" s="979"/>
      <c r="P69" s="980"/>
      <c r="Q69" s="973">
        <v>6314</v>
      </c>
      <c r="R69" s="967"/>
      <c r="S69" s="967"/>
      <c r="T69" s="967"/>
      <c r="U69" s="967"/>
      <c r="V69" s="967">
        <v>6304</v>
      </c>
      <c r="W69" s="967"/>
      <c r="X69" s="967"/>
      <c r="Y69" s="967"/>
      <c r="Z69" s="967"/>
      <c r="AA69" s="967">
        <v>10</v>
      </c>
      <c r="AB69" s="967"/>
      <c r="AC69" s="967"/>
      <c r="AD69" s="967"/>
      <c r="AE69" s="967"/>
      <c r="AF69" s="967">
        <v>10</v>
      </c>
      <c r="AG69" s="967"/>
      <c r="AH69" s="967"/>
      <c r="AI69" s="967"/>
      <c r="AJ69" s="967"/>
      <c r="AK69" s="967">
        <v>908</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8" t="s">
        <v>536</v>
      </c>
      <c r="C70" s="979"/>
      <c r="D70" s="979"/>
      <c r="E70" s="979"/>
      <c r="F70" s="979"/>
      <c r="G70" s="979"/>
      <c r="H70" s="979"/>
      <c r="I70" s="979"/>
      <c r="J70" s="979"/>
      <c r="K70" s="979"/>
      <c r="L70" s="979"/>
      <c r="M70" s="979"/>
      <c r="N70" s="979"/>
      <c r="O70" s="979"/>
      <c r="P70" s="980"/>
      <c r="Q70" s="973">
        <v>102</v>
      </c>
      <c r="R70" s="967"/>
      <c r="S70" s="967"/>
      <c r="T70" s="967"/>
      <c r="U70" s="967"/>
      <c r="V70" s="967">
        <v>55</v>
      </c>
      <c r="W70" s="967"/>
      <c r="X70" s="967"/>
      <c r="Y70" s="967"/>
      <c r="Z70" s="967"/>
      <c r="AA70" s="967">
        <v>47</v>
      </c>
      <c r="AB70" s="967"/>
      <c r="AC70" s="967"/>
      <c r="AD70" s="967"/>
      <c r="AE70" s="967"/>
      <c r="AF70" s="967">
        <v>47</v>
      </c>
      <c r="AG70" s="967"/>
      <c r="AH70" s="967"/>
      <c r="AI70" s="967"/>
      <c r="AJ70" s="967"/>
      <c r="AK70" s="967" t="s">
        <v>534</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8" t="s">
        <v>537</v>
      </c>
      <c r="C71" s="979"/>
      <c r="D71" s="979"/>
      <c r="E71" s="979"/>
      <c r="F71" s="979"/>
      <c r="G71" s="979"/>
      <c r="H71" s="979"/>
      <c r="I71" s="979"/>
      <c r="J71" s="979"/>
      <c r="K71" s="979"/>
      <c r="L71" s="979"/>
      <c r="M71" s="979"/>
      <c r="N71" s="979"/>
      <c r="O71" s="979"/>
      <c r="P71" s="980"/>
      <c r="Q71" s="973">
        <v>911</v>
      </c>
      <c r="R71" s="967"/>
      <c r="S71" s="967"/>
      <c r="T71" s="967"/>
      <c r="U71" s="967"/>
      <c r="V71" s="967">
        <v>894</v>
      </c>
      <c r="W71" s="967"/>
      <c r="X71" s="967"/>
      <c r="Y71" s="967"/>
      <c r="Z71" s="967"/>
      <c r="AA71" s="967">
        <v>17</v>
      </c>
      <c r="AB71" s="967"/>
      <c r="AC71" s="967"/>
      <c r="AD71" s="967"/>
      <c r="AE71" s="967"/>
      <c r="AF71" s="967">
        <v>17</v>
      </c>
      <c r="AG71" s="967"/>
      <c r="AH71" s="967"/>
      <c r="AI71" s="967"/>
      <c r="AJ71" s="967"/>
      <c r="AK71" s="967">
        <v>6</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8" t="s">
        <v>538</v>
      </c>
      <c r="C72" s="979"/>
      <c r="D72" s="979"/>
      <c r="E72" s="979"/>
      <c r="F72" s="979"/>
      <c r="G72" s="979"/>
      <c r="H72" s="979"/>
      <c r="I72" s="979"/>
      <c r="J72" s="979"/>
      <c r="K72" s="979"/>
      <c r="L72" s="979"/>
      <c r="M72" s="979"/>
      <c r="N72" s="979"/>
      <c r="O72" s="979"/>
      <c r="P72" s="980"/>
      <c r="Q72" s="973">
        <v>123408</v>
      </c>
      <c r="R72" s="967"/>
      <c r="S72" s="967"/>
      <c r="T72" s="967"/>
      <c r="U72" s="967"/>
      <c r="V72" s="967">
        <v>117136</v>
      </c>
      <c r="W72" s="967"/>
      <c r="X72" s="967"/>
      <c r="Y72" s="967"/>
      <c r="Z72" s="967"/>
      <c r="AA72" s="967">
        <v>6272</v>
      </c>
      <c r="AB72" s="967"/>
      <c r="AC72" s="967"/>
      <c r="AD72" s="967"/>
      <c r="AE72" s="967"/>
      <c r="AF72" s="967">
        <v>6272</v>
      </c>
      <c r="AG72" s="967"/>
      <c r="AH72" s="967"/>
      <c r="AI72" s="967"/>
      <c r="AJ72" s="967"/>
      <c r="AK72" s="967" t="s">
        <v>534</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8" t="s">
        <v>539</v>
      </c>
      <c r="C73" s="979"/>
      <c r="D73" s="979"/>
      <c r="E73" s="979"/>
      <c r="F73" s="979"/>
      <c r="G73" s="979"/>
      <c r="H73" s="979"/>
      <c r="I73" s="979"/>
      <c r="J73" s="979"/>
      <c r="K73" s="979"/>
      <c r="L73" s="979"/>
      <c r="M73" s="979"/>
      <c r="N73" s="979"/>
      <c r="O73" s="979"/>
      <c r="P73" s="980"/>
      <c r="Q73" s="973">
        <v>37</v>
      </c>
      <c r="R73" s="967"/>
      <c r="S73" s="967"/>
      <c r="T73" s="967"/>
      <c r="U73" s="967"/>
      <c r="V73" s="967">
        <v>35</v>
      </c>
      <c r="W73" s="967"/>
      <c r="X73" s="967"/>
      <c r="Y73" s="967"/>
      <c r="Z73" s="967"/>
      <c r="AA73" s="967">
        <v>2</v>
      </c>
      <c r="AB73" s="967"/>
      <c r="AC73" s="967"/>
      <c r="AD73" s="967"/>
      <c r="AE73" s="967"/>
      <c r="AF73" s="967">
        <v>2</v>
      </c>
      <c r="AG73" s="967"/>
      <c r="AH73" s="967"/>
      <c r="AI73" s="967"/>
      <c r="AJ73" s="967"/>
      <c r="AK73" s="967" t="s">
        <v>534</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8" t="s">
        <v>545</v>
      </c>
      <c r="C74" s="979"/>
      <c r="D74" s="979"/>
      <c r="E74" s="979"/>
      <c r="F74" s="979"/>
      <c r="G74" s="979"/>
      <c r="H74" s="979"/>
      <c r="I74" s="979"/>
      <c r="J74" s="979"/>
      <c r="K74" s="979"/>
      <c r="L74" s="979"/>
      <c r="M74" s="979"/>
      <c r="N74" s="979"/>
      <c r="O74" s="979"/>
      <c r="P74" s="980"/>
      <c r="Q74" s="973">
        <v>7</v>
      </c>
      <c r="R74" s="967"/>
      <c r="S74" s="967"/>
      <c r="T74" s="967"/>
      <c r="U74" s="967"/>
      <c r="V74" s="967">
        <v>5</v>
      </c>
      <c r="W74" s="967"/>
      <c r="X74" s="967"/>
      <c r="Y74" s="967"/>
      <c r="Z74" s="967"/>
      <c r="AA74" s="967">
        <v>2</v>
      </c>
      <c r="AB74" s="967"/>
      <c r="AC74" s="967"/>
      <c r="AD74" s="967"/>
      <c r="AE74" s="967"/>
      <c r="AF74" s="967">
        <v>2</v>
      </c>
      <c r="AG74" s="967"/>
      <c r="AH74" s="967"/>
      <c r="AI74" s="967"/>
      <c r="AJ74" s="967"/>
      <c r="AK74" s="967" t="s">
        <v>534</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8" t="s">
        <v>540</v>
      </c>
      <c r="C75" s="979"/>
      <c r="D75" s="979"/>
      <c r="E75" s="979"/>
      <c r="F75" s="979"/>
      <c r="G75" s="979"/>
      <c r="H75" s="979"/>
      <c r="I75" s="979"/>
      <c r="J75" s="979"/>
      <c r="K75" s="979"/>
      <c r="L75" s="979"/>
      <c r="M75" s="979"/>
      <c r="N75" s="979"/>
      <c r="O75" s="979"/>
      <c r="P75" s="980"/>
      <c r="Q75" s="974">
        <v>5</v>
      </c>
      <c r="R75" s="975"/>
      <c r="S75" s="975"/>
      <c r="T75" s="975"/>
      <c r="U75" s="976"/>
      <c r="V75" s="977">
        <v>4</v>
      </c>
      <c r="W75" s="975"/>
      <c r="X75" s="975"/>
      <c r="Y75" s="975"/>
      <c r="Z75" s="976"/>
      <c r="AA75" s="977">
        <v>1</v>
      </c>
      <c r="AB75" s="975"/>
      <c r="AC75" s="975"/>
      <c r="AD75" s="975"/>
      <c r="AE75" s="976"/>
      <c r="AF75" s="977">
        <v>1</v>
      </c>
      <c r="AG75" s="975"/>
      <c r="AH75" s="975"/>
      <c r="AI75" s="975"/>
      <c r="AJ75" s="976"/>
      <c r="AK75" s="967" t="s">
        <v>534</v>
      </c>
      <c r="AL75" s="967"/>
      <c r="AM75" s="967"/>
      <c r="AN75" s="967"/>
      <c r="AO75" s="967"/>
      <c r="AP75" s="967" t="s">
        <v>534</v>
      </c>
      <c r="AQ75" s="967"/>
      <c r="AR75" s="967"/>
      <c r="AS75" s="967"/>
      <c r="AT75" s="967"/>
      <c r="AU75" s="967" t="s">
        <v>534</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6398</v>
      </c>
      <c r="AG88" s="955"/>
      <c r="AH88" s="955"/>
      <c r="AI88" s="955"/>
      <c r="AJ88" s="955"/>
      <c r="AK88" s="959"/>
      <c r="AL88" s="959"/>
      <c r="AM88" s="959"/>
      <c r="AN88" s="959"/>
      <c r="AO88" s="959"/>
      <c r="AP88" s="955">
        <v>1573</v>
      </c>
      <c r="AQ88" s="955"/>
      <c r="AR88" s="955"/>
      <c r="AS88" s="955"/>
      <c r="AT88" s="955"/>
      <c r="AU88" s="955">
        <v>489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543</v>
      </c>
      <c r="CX102" s="947"/>
      <c r="CY102" s="947"/>
      <c r="CZ102" s="947"/>
      <c r="DA102" s="948"/>
      <c r="DB102" s="946" t="s">
        <v>543</v>
      </c>
      <c r="DC102" s="947"/>
      <c r="DD102" s="947"/>
      <c r="DE102" s="947"/>
      <c r="DF102" s="948"/>
      <c r="DG102" s="946" t="s">
        <v>544</v>
      </c>
      <c r="DH102" s="947"/>
      <c r="DI102" s="947"/>
      <c r="DJ102" s="947"/>
      <c r="DK102" s="948"/>
      <c r="DL102" s="946" t="s">
        <v>543</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503500</v>
      </c>
      <c r="AB110" s="873"/>
      <c r="AC110" s="873"/>
      <c r="AD110" s="873"/>
      <c r="AE110" s="874"/>
      <c r="AF110" s="875">
        <v>493086</v>
      </c>
      <c r="AG110" s="873"/>
      <c r="AH110" s="873"/>
      <c r="AI110" s="873"/>
      <c r="AJ110" s="874"/>
      <c r="AK110" s="875">
        <v>551790</v>
      </c>
      <c r="AL110" s="873"/>
      <c r="AM110" s="873"/>
      <c r="AN110" s="873"/>
      <c r="AO110" s="874"/>
      <c r="AP110" s="876">
        <v>13.8</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6144485</v>
      </c>
      <c r="BR110" s="800"/>
      <c r="BS110" s="800"/>
      <c r="BT110" s="800"/>
      <c r="BU110" s="800"/>
      <c r="BV110" s="800">
        <v>6148012</v>
      </c>
      <c r="BW110" s="800"/>
      <c r="BX110" s="800"/>
      <c r="BY110" s="800"/>
      <c r="BZ110" s="800"/>
      <c r="CA110" s="800">
        <v>6054711</v>
      </c>
      <c r="CB110" s="800"/>
      <c r="CC110" s="800"/>
      <c r="CD110" s="800"/>
      <c r="CE110" s="800"/>
      <c r="CF110" s="861">
        <v>151.80000000000001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1699186</v>
      </c>
      <c r="BR112" s="771"/>
      <c r="BS112" s="771"/>
      <c r="BT112" s="771"/>
      <c r="BU112" s="771"/>
      <c r="BV112" s="771">
        <v>1747566</v>
      </c>
      <c r="BW112" s="771"/>
      <c r="BX112" s="771"/>
      <c r="BY112" s="771"/>
      <c r="BZ112" s="771"/>
      <c r="CA112" s="771">
        <v>1817047</v>
      </c>
      <c r="CB112" s="771"/>
      <c r="CC112" s="771"/>
      <c r="CD112" s="771"/>
      <c r="CE112" s="771"/>
      <c r="CF112" s="848">
        <v>45.6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68258</v>
      </c>
      <c r="AB113" s="909"/>
      <c r="AC113" s="909"/>
      <c r="AD113" s="909"/>
      <c r="AE113" s="910"/>
      <c r="AF113" s="911">
        <v>74265</v>
      </c>
      <c r="AG113" s="909"/>
      <c r="AH113" s="909"/>
      <c r="AI113" s="909"/>
      <c r="AJ113" s="910"/>
      <c r="AK113" s="911">
        <v>80071</v>
      </c>
      <c r="AL113" s="909"/>
      <c r="AM113" s="909"/>
      <c r="AN113" s="909"/>
      <c r="AO113" s="910"/>
      <c r="AP113" s="912">
        <v>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514911</v>
      </c>
      <c r="BR113" s="771"/>
      <c r="BS113" s="771"/>
      <c r="BT113" s="771"/>
      <c r="BU113" s="771"/>
      <c r="BV113" s="771">
        <v>491165</v>
      </c>
      <c r="BW113" s="771"/>
      <c r="BX113" s="771"/>
      <c r="BY113" s="771"/>
      <c r="BZ113" s="771"/>
      <c r="CA113" s="771">
        <v>488882</v>
      </c>
      <c r="CB113" s="771"/>
      <c r="CC113" s="771"/>
      <c r="CD113" s="771"/>
      <c r="CE113" s="771"/>
      <c r="CF113" s="848">
        <v>12.3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32135</v>
      </c>
      <c r="AB114" s="784"/>
      <c r="AC114" s="784"/>
      <c r="AD114" s="784"/>
      <c r="AE114" s="785"/>
      <c r="AF114" s="786">
        <v>32134</v>
      </c>
      <c r="AG114" s="784"/>
      <c r="AH114" s="784"/>
      <c r="AI114" s="784"/>
      <c r="AJ114" s="785"/>
      <c r="AK114" s="786">
        <v>40656</v>
      </c>
      <c r="AL114" s="784"/>
      <c r="AM114" s="784"/>
      <c r="AN114" s="784"/>
      <c r="AO114" s="785"/>
      <c r="AP114" s="754">
        <v>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753469</v>
      </c>
      <c r="BR114" s="771"/>
      <c r="BS114" s="771"/>
      <c r="BT114" s="771"/>
      <c r="BU114" s="771"/>
      <c r="BV114" s="771">
        <v>791695</v>
      </c>
      <c r="BW114" s="771"/>
      <c r="BX114" s="771"/>
      <c r="BY114" s="771"/>
      <c r="BZ114" s="771"/>
      <c r="CA114" s="771">
        <v>655690</v>
      </c>
      <c r="CB114" s="771"/>
      <c r="CC114" s="771"/>
      <c r="CD114" s="771"/>
      <c r="CE114" s="771"/>
      <c r="CF114" s="848">
        <v>16.399999999999999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603893</v>
      </c>
      <c r="AB117" s="895"/>
      <c r="AC117" s="895"/>
      <c r="AD117" s="895"/>
      <c r="AE117" s="896"/>
      <c r="AF117" s="898">
        <v>599485</v>
      </c>
      <c r="AG117" s="895"/>
      <c r="AH117" s="895"/>
      <c r="AI117" s="895"/>
      <c r="AJ117" s="896"/>
      <c r="AK117" s="898">
        <v>672517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9112051</v>
      </c>
      <c r="BR118" s="858"/>
      <c r="BS118" s="858"/>
      <c r="BT118" s="858"/>
      <c r="BU118" s="858"/>
      <c r="BV118" s="858">
        <v>9178438</v>
      </c>
      <c r="BW118" s="858"/>
      <c r="BX118" s="858"/>
      <c r="BY118" s="858"/>
      <c r="BZ118" s="858"/>
      <c r="CA118" s="858">
        <v>9016330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3717926</v>
      </c>
      <c r="BR119" s="800"/>
      <c r="BS119" s="800"/>
      <c r="BT119" s="800"/>
      <c r="BU119" s="800"/>
      <c r="BV119" s="800">
        <v>4142096</v>
      </c>
      <c r="BW119" s="800"/>
      <c r="BX119" s="800"/>
      <c r="BY119" s="800"/>
      <c r="BZ119" s="800"/>
      <c r="CA119" s="800">
        <v>4565630</v>
      </c>
      <c r="CB119" s="800"/>
      <c r="CC119" s="800"/>
      <c r="CD119" s="800"/>
      <c r="CE119" s="800"/>
      <c r="CF119" s="861">
        <v>114.5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179382</v>
      </c>
      <c r="BR120" s="771"/>
      <c r="BS120" s="771"/>
      <c r="BT120" s="771"/>
      <c r="BU120" s="771"/>
      <c r="BV120" s="771">
        <v>195477</v>
      </c>
      <c r="BW120" s="771"/>
      <c r="BX120" s="771"/>
      <c r="BY120" s="771"/>
      <c r="BZ120" s="771"/>
      <c r="CA120" s="771">
        <v>186831</v>
      </c>
      <c r="CB120" s="771"/>
      <c r="CC120" s="771"/>
      <c r="CD120" s="771"/>
      <c r="CE120" s="771"/>
      <c r="CF120" s="848">
        <v>4.7</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1699186</v>
      </c>
      <c r="DH120" s="800"/>
      <c r="DI120" s="800"/>
      <c r="DJ120" s="800"/>
      <c r="DK120" s="800"/>
      <c r="DL120" s="800">
        <v>1747566</v>
      </c>
      <c r="DM120" s="800"/>
      <c r="DN120" s="800"/>
      <c r="DO120" s="800"/>
      <c r="DP120" s="800"/>
      <c r="DQ120" s="800">
        <v>1817047</v>
      </c>
      <c r="DR120" s="800"/>
      <c r="DS120" s="800"/>
      <c r="DT120" s="800"/>
      <c r="DU120" s="800"/>
      <c r="DV120" s="801">
        <v>45.6</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5500676</v>
      </c>
      <c r="BR121" s="858"/>
      <c r="BS121" s="858"/>
      <c r="BT121" s="858"/>
      <c r="BU121" s="858"/>
      <c r="BV121" s="858">
        <v>5521903</v>
      </c>
      <c r="BW121" s="858"/>
      <c r="BX121" s="858"/>
      <c r="BY121" s="858"/>
      <c r="BZ121" s="858"/>
      <c r="CA121" s="858">
        <v>5565653</v>
      </c>
      <c r="CB121" s="858"/>
      <c r="CC121" s="858"/>
      <c r="CD121" s="858"/>
      <c r="CE121" s="858"/>
      <c r="CF121" s="859">
        <v>139.6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9397984</v>
      </c>
      <c r="BR122" s="840"/>
      <c r="BS122" s="840"/>
      <c r="BT122" s="840"/>
      <c r="BU122" s="840"/>
      <c r="BV122" s="840">
        <v>9859476</v>
      </c>
      <c r="BW122" s="840"/>
      <c r="BX122" s="840"/>
      <c r="BY122" s="840"/>
      <c r="BZ122" s="840"/>
      <c r="CA122" s="840">
        <v>10318114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26696</v>
      </c>
      <c r="AB128" s="724"/>
      <c r="AC128" s="724"/>
      <c r="AD128" s="724"/>
      <c r="AE128" s="725"/>
      <c r="AF128" s="726">
        <v>36596</v>
      </c>
      <c r="AG128" s="724"/>
      <c r="AH128" s="724"/>
      <c r="AI128" s="724"/>
      <c r="AJ128" s="725"/>
      <c r="AK128" s="726">
        <v>27344</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4334820</v>
      </c>
      <c r="AB129" s="784"/>
      <c r="AC129" s="784"/>
      <c r="AD129" s="784"/>
      <c r="AE129" s="785"/>
      <c r="AF129" s="786">
        <v>4472823</v>
      </c>
      <c r="AG129" s="784"/>
      <c r="AH129" s="784"/>
      <c r="AI129" s="784"/>
      <c r="AJ129" s="785"/>
      <c r="AK129" s="786">
        <v>4497563</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452933</v>
      </c>
      <c r="AB130" s="784"/>
      <c r="AC130" s="784"/>
      <c r="AD130" s="784"/>
      <c r="AE130" s="785"/>
      <c r="AF130" s="786">
        <v>482020</v>
      </c>
      <c r="AG130" s="784"/>
      <c r="AH130" s="784"/>
      <c r="AI130" s="784"/>
      <c r="AJ130" s="785"/>
      <c r="AK130" s="786">
        <v>509572</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3881887</v>
      </c>
      <c r="AB131" s="717"/>
      <c r="AC131" s="717"/>
      <c r="AD131" s="717"/>
      <c r="AE131" s="718"/>
      <c r="AF131" s="719">
        <v>3990803</v>
      </c>
      <c r="AG131" s="717"/>
      <c r="AH131" s="717"/>
      <c r="AI131" s="717"/>
      <c r="AJ131" s="718"/>
      <c r="AK131" s="719">
        <v>3987991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3.2011235770000002</v>
      </c>
      <c r="AB132" s="740"/>
      <c r="AC132" s="740"/>
      <c r="AD132" s="740"/>
      <c r="AE132" s="741"/>
      <c r="AF132" s="742">
        <v>2.026384164</v>
      </c>
      <c r="AG132" s="740"/>
      <c r="AH132" s="740"/>
      <c r="AI132" s="740"/>
      <c r="AJ132" s="741"/>
      <c r="AK132" s="742">
        <v>3.4002333509999998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4.9000000000000004</v>
      </c>
      <c r="AB133" s="749"/>
      <c r="AC133" s="749"/>
      <c r="AD133" s="749"/>
      <c r="AE133" s="750"/>
      <c r="AF133" s="748">
        <v>3.5</v>
      </c>
      <c r="AG133" s="749"/>
      <c r="AH133" s="749"/>
      <c r="AI133" s="749"/>
      <c r="AJ133" s="750"/>
      <c r="AK133" s="748">
        <v>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1" t="s">
        <v>466</v>
      </c>
      <c r="L7" s="254"/>
      <c r="M7" s="255" t="s">
        <v>467</v>
      </c>
      <c r="N7" s="256"/>
    </row>
    <row r="8" spans="1:16" x14ac:dyDescent="0.15">
      <c r="A8" s="248"/>
      <c r="B8" s="244"/>
      <c r="C8" s="244"/>
      <c r="D8" s="244"/>
      <c r="E8" s="244"/>
      <c r="F8" s="244"/>
      <c r="G8" s="257"/>
      <c r="H8" s="258"/>
      <c r="I8" s="258"/>
      <c r="J8" s="259"/>
      <c r="K8" s="1122"/>
      <c r="L8" s="260" t="s">
        <v>468</v>
      </c>
      <c r="M8" s="261" t="s">
        <v>469</v>
      </c>
      <c r="N8" s="262" t="s">
        <v>470</v>
      </c>
    </row>
    <row r="9" spans="1:16" x14ac:dyDescent="0.15">
      <c r="A9" s="248"/>
      <c r="B9" s="244"/>
      <c r="C9" s="244"/>
      <c r="D9" s="244"/>
      <c r="E9" s="244"/>
      <c r="F9" s="244"/>
      <c r="G9" s="1135" t="s">
        <v>471</v>
      </c>
      <c r="H9" s="1136"/>
      <c r="I9" s="1136"/>
      <c r="J9" s="1137"/>
      <c r="K9" s="263">
        <v>933184</v>
      </c>
      <c r="L9" s="264">
        <v>40879</v>
      </c>
      <c r="M9" s="265">
        <v>59313</v>
      </c>
      <c r="N9" s="266">
        <v>-31.1</v>
      </c>
    </row>
    <row r="10" spans="1:16" x14ac:dyDescent="0.15">
      <c r="A10" s="248"/>
      <c r="B10" s="244"/>
      <c r="C10" s="244"/>
      <c r="D10" s="244"/>
      <c r="E10" s="244"/>
      <c r="F10" s="244"/>
      <c r="G10" s="1135" t="s">
        <v>472</v>
      </c>
      <c r="H10" s="1136"/>
      <c r="I10" s="1136"/>
      <c r="J10" s="1137"/>
      <c r="K10" s="267">
        <v>173622</v>
      </c>
      <c r="L10" s="268">
        <v>7606</v>
      </c>
      <c r="M10" s="269">
        <v>5376</v>
      </c>
      <c r="N10" s="270">
        <v>41.5</v>
      </c>
    </row>
    <row r="11" spans="1:16" ht="13.5" customHeight="1" x14ac:dyDescent="0.15">
      <c r="A11" s="248"/>
      <c r="B11" s="244"/>
      <c r="C11" s="244"/>
      <c r="D11" s="244"/>
      <c r="E11" s="244"/>
      <c r="F11" s="244"/>
      <c r="G11" s="1135" t="s">
        <v>473</v>
      </c>
      <c r="H11" s="1136"/>
      <c r="I11" s="1136"/>
      <c r="J11" s="1137"/>
      <c r="K11" s="267">
        <v>39386</v>
      </c>
      <c r="L11" s="268">
        <v>1725</v>
      </c>
      <c r="M11" s="269">
        <v>7786</v>
      </c>
      <c r="N11" s="270">
        <v>-77.8</v>
      </c>
    </row>
    <row r="12" spans="1:16" ht="13.5" customHeight="1" x14ac:dyDescent="0.15">
      <c r="A12" s="248"/>
      <c r="B12" s="244"/>
      <c r="C12" s="244"/>
      <c r="D12" s="244"/>
      <c r="E12" s="244"/>
      <c r="F12" s="244"/>
      <c r="G12" s="1135" t="s">
        <v>474</v>
      </c>
      <c r="H12" s="1136"/>
      <c r="I12" s="1136"/>
      <c r="J12" s="1137"/>
      <c r="K12" s="267" t="s">
        <v>475</v>
      </c>
      <c r="L12" s="268" t="s">
        <v>475</v>
      </c>
      <c r="M12" s="269">
        <v>131</v>
      </c>
      <c r="N12" s="270" t="s">
        <v>475</v>
      </c>
    </row>
    <row r="13" spans="1:16" ht="13.5" customHeight="1" x14ac:dyDescent="0.15">
      <c r="A13" s="248"/>
      <c r="B13" s="244"/>
      <c r="C13" s="244"/>
      <c r="D13" s="244"/>
      <c r="E13" s="244"/>
      <c r="F13" s="244"/>
      <c r="G13" s="1135" t="s">
        <v>476</v>
      </c>
      <c r="H13" s="1136"/>
      <c r="I13" s="1136"/>
      <c r="J13" s="1137"/>
      <c r="K13" s="267" t="s">
        <v>475</v>
      </c>
      <c r="L13" s="268" t="s">
        <v>475</v>
      </c>
      <c r="M13" s="269">
        <v>5</v>
      </c>
      <c r="N13" s="270" t="s">
        <v>475</v>
      </c>
    </row>
    <row r="14" spans="1:16" ht="13.5" customHeight="1" x14ac:dyDescent="0.15">
      <c r="A14" s="248"/>
      <c r="B14" s="244"/>
      <c r="C14" s="244"/>
      <c r="D14" s="244"/>
      <c r="E14" s="244"/>
      <c r="F14" s="244"/>
      <c r="G14" s="1135" t="s">
        <v>477</v>
      </c>
      <c r="H14" s="1136"/>
      <c r="I14" s="1136"/>
      <c r="J14" s="1137"/>
      <c r="K14" s="267">
        <v>43522</v>
      </c>
      <c r="L14" s="268">
        <v>1907</v>
      </c>
      <c r="M14" s="269">
        <v>2777</v>
      </c>
      <c r="N14" s="270">
        <v>-31.3</v>
      </c>
    </row>
    <row r="15" spans="1:16" ht="13.5" customHeight="1" x14ac:dyDescent="0.15">
      <c r="A15" s="248"/>
      <c r="B15" s="244"/>
      <c r="C15" s="244"/>
      <c r="D15" s="244"/>
      <c r="E15" s="244"/>
      <c r="F15" s="244"/>
      <c r="G15" s="1135" t="s">
        <v>478</v>
      </c>
      <c r="H15" s="1136"/>
      <c r="I15" s="1136"/>
      <c r="J15" s="1137"/>
      <c r="K15" s="267" t="s">
        <v>475</v>
      </c>
      <c r="L15" s="268" t="s">
        <v>475</v>
      </c>
      <c r="M15" s="269">
        <v>1317</v>
      </c>
      <c r="N15" s="270" t="s">
        <v>475</v>
      </c>
    </row>
    <row r="16" spans="1:16" x14ac:dyDescent="0.15">
      <c r="A16" s="248"/>
      <c r="B16" s="244"/>
      <c r="C16" s="244"/>
      <c r="D16" s="244"/>
      <c r="E16" s="244"/>
      <c r="F16" s="244"/>
      <c r="G16" s="1138" t="s">
        <v>479</v>
      </c>
      <c r="H16" s="1139"/>
      <c r="I16" s="1139"/>
      <c r="J16" s="1140"/>
      <c r="K16" s="268">
        <v>-82367</v>
      </c>
      <c r="L16" s="268">
        <v>-3608</v>
      </c>
      <c r="M16" s="269">
        <v>-6006</v>
      </c>
      <c r="N16" s="270">
        <v>-39.9</v>
      </c>
    </row>
    <row r="17" spans="1:16" x14ac:dyDescent="0.15">
      <c r="A17" s="248"/>
      <c r="B17" s="244"/>
      <c r="C17" s="244"/>
      <c r="D17" s="244"/>
      <c r="E17" s="244"/>
      <c r="F17" s="244"/>
      <c r="G17" s="1138" t="s">
        <v>169</v>
      </c>
      <c r="H17" s="1139"/>
      <c r="I17" s="1139"/>
      <c r="J17" s="1140"/>
      <c r="K17" s="268">
        <v>1107347</v>
      </c>
      <c r="L17" s="268">
        <v>48508</v>
      </c>
      <c r="M17" s="269">
        <v>70700</v>
      </c>
      <c r="N17" s="270">
        <v>-31.4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2" t="s">
        <v>484</v>
      </c>
      <c r="H21" s="1133"/>
      <c r="I21" s="1133"/>
      <c r="J21" s="1134"/>
      <c r="K21" s="280">
        <v>5.04</v>
      </c>
      <c r="L21" s="281">
        <v>6.73</v>
      </c>
      <c r="M21" s="282">
        <v>-1.69</v>
      </c>
      <c r="N21" s="249"/>
      <c r="O21" s="283"/>
      <c r="P21" s="279"/>
    </row>
    <row r="22" spans="1:16" s="284" customFormat="1" x14ac:dyDescent="0.15">
      <c r="A22" s="279"/>
      <c r="B22" s="249"/>
      <c r="C22" s="249"/>
      <c r="D22" s="249"/>
      <c r="E22" s="249"/>
      <c r="F22" s="249"/>
      <c r="G22" s="1132" t="s">
        <v>485</v>
      </c>
      <c r="H22" s="1133"/>
      <c r="I22" s="1133"/>
      <c r="J22" s="1134"/>
      <c r="K22" s="285">
        <v>94.3</v>
      </c>
      <c r="L22" s="286">
        <v>96.8</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21" t="s">
        <v>466</v>
      </c>
      <c r="L30" s="254"/>
      <c r="M30" s="255" t="s">
        <v>467</v>
      </c>
      <c r="N30" s="256"/>
    </row>
    <row r="31" spans="1:16" x14ac:dyDescent="0.15">
      <c r="A31" s="248"/>
      <c r="B31" s="244"/>
      <c r="C31" s="244"/>
      <c r="D31" s="244"/>
      <c r="E31" s="244"/>
      <c r="F31" s="244"/>
      <c r="G31" s="257"/>
      <c r="H31" s="258"/>
      <c r="I31" s="258"/>
      <c r="J31" s="259"/>
      <c r="K31" s="1122"/>
      <c r="L31" s="260" t="s">
        <v>468</v>
      </c>
      <c r="M31" s="261" t="s">
        <v>469</v>
      </c>
      <c r="N31" s="262" t="s">
        <v>470</v>
      </c>
    </row>
    <row r="32" spans="1:16" ht="27" customHeight="1" x14ac:dyDescent="0.15">
      <c r="A32" s="248"/>
      <c r="B32" s="244"/>
      <c r="C32" s="244"/>
      <c r="D32" s="244"/>
      <c r="E32" s="244"/>
      <c r="F32" s="244"/>
      <c r="G32" s="1123" t="s">
        <v>488</v>
      </c>
      <c r="H32" s="1124"/>
      <c r="I32" s="1124"/>
      <c r="J32" s="1125"/>
      <c r="K32" s="294">
        <v>551790</v>
      </c>
      <c r="L32" s="294">
        <v>24172</v>
      </c>
      <c r="M32" s="295">
        <v>33640</v>
      </c>
      <c r="N32" s="296">
        <v>-28.1</v>
      </c>
    </row>
    <row r="33" spans="1:16" ht="13.5" customHeight="1" x14ac:dyDescent="0.15">
      <c r="A33" s="248"/>
      <c r="B33" s="244"/>
      <c r="C33" s="244"/>
      <c r="D33" s="244"/>
      <c r="E33" s="244"/>
      <c r="F33" s="244"/>
      <c r="G33" s="1123" t="s">
        <v>489</v>
      </c>
      <c r="H33" s="1124"/>
      <c r="I33" s="1124"/>
      <c r="J33" s="1125"/>
      <c r="K33" s="294" t="s">
        <v>475</v>
      </c>
      <c r="L33" s="294" t="s">
        <v>475</v>
      </c>
      <c r="M33" s="295" t="s">
        <v>475</v>
      </c>
      <c r="N33" s="296" t="s">
        <v>475</v>
      </c>
    </row>
    <row r="34" spans="1:16" ht="27" customHeight="1" x14ac:dyDescent="0.15">
      <c r="A34" s="248"/>
      <c r="B34" s="244"/>
      <c r="C34" s="244"/>
      <c r="D34" s="244"/>
      <c r="E34" s="244"/>
      <c r="F34" s="244"/>
      <c r="G34" s="1123" t="s">
        <v>490</v>
      </c>
      <c r="H34" s="1124"/>
      <c r="I34" s="1124"/>
      <c r="J34" s="1125"/>
      <c r="K34" s="294" t="s">
        <v>475</v>
      </c>
      <c r="L34" s="294" t="s">
        <v>475</v>
      </c>
      <c r="M34" s="295">
        <v>3</v>
      </c>
      <c r="N34" s="296" t="s">
        <v>475</v>
      </c>
    </row>
    <row r="35" spans="1:16" ht="27" customHeight="1" x14ac:dyDescent="0.15">
      <c r="A35" s="248"/>
      <c r="B35" s="244"/>
      <c r="C35" s="244"/>
      <c r="D35" s="244"/>
      <c r="E35" s="244"/>
      <c r="F35" s="244"/>
      <c r="G35" s="1123" t="s">
        <v>491</v>
      </c>
      <c r="H35" s="1124"/>
      <c r="I35" s="1124"/>
      <c r="J35" s="1125"/>
      <c r="K35" s="294">
        <v>80071</v>
      </c>
      <c r="L35" s="294">
        <v>3508</v>
      </c>
      <c r="M35" s="295">
        <v>10374</v>
      </c>
      <c r="N35" s="296">
        <v>-66.2</v>
      </c>
    </row>
    <row r="36" spans="1:16" ht="27" customHeight="1" x14ac:dyDescent="0.15">
      <c r="A36" s="248"/>
      <c r="B36" s="244"/>
      <c r="C36" s="244"/>
      <c r="D36" s="244"/>
      <c r="E36" s="244"/>
      <c r="F36" s="244"/>
      <c r="G36" s="1123" t="s">
        <v>492</v>
      </c>
      <c r="H36" s="1124"/>
      <c r="I36" s="1124"/>
      <c r="J36" s="1125"/>
      <c r="K36" s="294">
        <v>40656</v>
      </c>
      <c r="L36" s="294">
        <v>1781</v>
      </c>
      <c r="M36" s="295">
        <v>2665</v>
      </c>
      <c r="N36" s="296">
        <v>-33.200000000000003</v>
      </c>
    </row>
    <row r="37" spans="1:16" ht="13.5" customHeight="1" x14ac:dyDescent="0.15">
      <c r="A37" s="248"/>
      <c r="B37" s="244"/>
      <c r="C37" s="244"/>
      <c r="D37" s="244"/>
      <c r="E37" s="244"/>
      <c r="F37" s="244"/>
      <c r="G37" s="1123" t="s">
        <v>493</v>
      </c>
      <c r="H37" s="1124"/>
      <c r="I37" s="1124"/>
      <c r="J37" s="1125"/>
      <c r="K37" s="294" t="s">
        <v>475</v>
      </c>
      <c r="L37" s="294" t="s">
        <v>475</v>
      </c>
      <c r="M37" s="295">
        <v>1343</v>
      </c>
      <c r="N37" s="296" t="s">
        <v>475</v>
      </c>
    </row>
    <row r="38" spans="1:16" ht="27" customHeight="1" x14ac:dyDescent="0.15">
      <c r="A38" s="248"/>
      <c r="B38" s="244"/>
      <c r="C38" s="244"/>
      <c r="D38" s="244"/>
      <c r="E38" s="244"/>
      <c r="F38" s="244"/>
      <c r="G38" s="1126" t="s">
        <v>494</v>
      </c>
      <c r="H38" s="1127"/>
      <c r="I38" s="1127"/>
      <c r="J38" s="1128"/>
      <c r="K38" s="297" t="s">
        <v>475</v>
      </c>
      <c r="L38" s="297" t="s">
        <v>475</v>
      </c>
      <c r="M38" s="298">
        <v>2</v>
      </c>
      <c r="N38" s="299" t="s">
        <v>475</v>
      </c>
      <c r="O38" s="293"/>
    </row>
    <row r="39" spans="1:16" x14ac:dyDescent="0.15">
      <c r="A39" s="248"/>
      <c r="B39" s="244"/>
      <c r="C39" s="244"/>
      <c r="D39" s="244"/>
      <c r="E39" s="244"/>
      <c r="F39" s="244"/>
      <c r="G39" s="1126" t="s">
        <v>495</v>
      </c>
      <c r="H39" s="1127"/>
      <c r="I39" s="1127"/>
      <c r="J39" s="1128"/>
      <c r="K39" s="300">
        <v>-27344</v>
      </c>
      <c r="L39" s="300">
        <v>-1198</v>
      </c>
      <c r="M39" s="301">
        <v>-3110</v>
      </c>
      <c r="N39" s="302">
        <v>-61.5</v>
      </c>
      <c r="O39" s="293"/>
    </row>
    <row r="40" spans="1:16" ht="27" customHeight="1" x14ac:dyDescent="0.15">
      <c r="A40" s="248"/>
      <c r="B40" s="244"/>
      <c r="C40" s="244"/>
      <c r="D40" s="244"/>
      <c r="E40" s="244"/>
      <c r="F40" s="244"/>
      <c r="G40" s="1123" t="s">
        <v>496</v>
      </c>
      <c r="H40" s="1124"/>
      <c r="I40" s="1124"/>
      <c r="J40" s="1125"/>
      <c r="K40" s="300">
        <v>-509572</v>
      </c>
      <c r="L40" s="300">
        <v>-22322</v>
      </c>
      <c r="M40" s="301">
        <v>-31707</v>
      </c>
      <c r="N40" s="302">
        <v>-29.6</v>
      </c>
      <c r="O40" s="293"/>
    </row>
    <row r="41" spans="1:16" x14ac:dyDescent="0.15">
      <c r="A41" s="248"/>
      <c r="B41" s="244"/>
      <c r="C41" s="244"/>
      <c r="D41" s="244"/>
      <c r="E41" s="244"/>
      <c r="F41" s="244"/>
      <c r="G41" s="1129" t="s">
        <v>280</v>
      </c>
      <c r="H41" s="1130"/>
      <c r="I41" s="1130"/>
      <c r="J41" s="1131"/>
      <c r="K41" s="294">
        <v>135601</v>
      </c>
      <c r="L41" s="300">
        <v>5940</v>
      </c>
      <c r="M41" s="301">
        <v>13210</v>
      </c>
      <c r="N41" s="302">
        <v>-55</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6" t="s">
        <v>466</v>
      </c>
      <c r="J49" s="1118" t="s">
        <v>500</v>
      </c>
      <c r="K49" s="1119"/>
      <c r="L49" s="1119"/>
      <c r="M49" s="1119"/>
      <c r="N49" s="1120"/>
    </row>
    <row r="50" spans="1:14" x14ac:dyDescent="0.15">
      <c r="A50" s="248"/>
      <c r="B50" s="244"/>
      <c r="C50" s="244"/>
      <c r="D50" s="244"/>
      <c r="E50" s="244"/>
      <c r="F50" s="244"/>
      <c r="G50" s="312"/>
      <c r="H50" s="313"/>
      <c r="I50" s="1117"/>
      <c r="J50" s="314" t="s">
        <v>501</v>
      </c>
      <c r="K50" s="315" t="s">
        <v>502</v>
      </c>
      <c r="L50" s="316" t="s">
        <v>503</v>
      </c>
      <c r="M50" s="317" t="s">
        <v>504</v>
      </c>
      <c r="N50" s="318" t="s">
        <v>505</v>
      </c>
    </row>
    <row r="51" spans="1:14" x14ac:dyDescent="0.15">
      <c r="A51" s="248"/>
      <c r="B51" s="244"/>
      <c r="C51" s="244"/>
      <c r="D51" s="244"/>
      <c r="E51" s="244"/>
      <c r="F51" s="244"/>
      <c r="G51" s="310" t="s">
        <v>506</v>
      </c>
      <c r="H51" s="311"/>
      <c r="I51" s="319">
        <v>2991650</v>
      </c>
      <c r="J51" s="320">
        <v>135762</v>
      </c>
      <c r="K51" s="321">
        <v>104.1</v>
      </c>
      <c r="L51" s="322">
        <v>49426</v>
      </c>
      <c r="M51" s="323">
        <v>4.5999999999999996</v>
      </c>
      <c r="N51" s="324">
        <v>99.5</v>
      </c>
    </row>
    <row r="52" spans="1:14" x14ac:dyDescent="0.15">
      <c r="A52" s="248"/>
      <c r="B52" s="244"/>
      <c r="C52" s="244"/>
      <c r="D52" s="244"/>
      <c r="E52" s="244"/>
      <c r="F52" s="244"/>
      <c r="G52" s="325"/>
      <c r="H52" s="326" t="s">
        <v>507</v>
      </c>
      <c r="I52" s="327">
        <v>485044</v>
      </c>
      <c r="J52" s="328">
        <v>22011</v>
      </c>
      <c r="K52" s="329">
        <v>149.9</v>
      </c>
      <c r="L52" s="330">
        <v>26568</v>
      </c>
      <c r="M52" s="331">
        <v>-4.5999999999999996</v>
      </c>
      <c r="N52" s="332">
        <v>154.5</v>
      </c>
    </row>
    <row r="53" spans="1:14" x14ac:dyDescent="0.15">
      <c r="A53" s="248"/>
      <c r="B53" s="244"/>
      <c r="C53" s="244"/>
      <c r="D53" s="244"/>
      <c r="E53" s="244"/>
      <c r="F53" s="244"/>
      <c r="G53" s="310" t="s">
        <v>508</v>
      </c>
      <c r="H53" s="311"/>
      <c r="I53" s="319">
        <v>1263061</v>
      </c>
      <c r="J53" s="320">
        <v>56987</v>
      </c>
      <c r="K53" s="321">
        <v>-58</v>
      </c>
      <c r="L53" s="322">
        <v>42839</v>
      </c>
      <c r="M53" s="323">
        <v>-13.3</v>
      </c>
      <c r="N53" s="324">
        <v>-44.7</v>
      </c>
    </row>
    <row r="54" spans="1:14" x14ac:dyDescent="0.15">
      <c r="A54" s="248"/>
      <c r="B54" s="244"/>
      <c r="C54" s="244"/>
      <c r="D54" s="244"/>
      <c r="E54" s="244"/>
      <c r="F54" s="244"/>
      <c r="G54" s="325"/>
      <c r="H54" s="326" t="s">
        <v>507</v>
      </c>
      <c r="I54" s="327">
        <v>262549</v>
      </c>
      <c r="J54" s="328">
        <v>11846</v>
      </c>
      <c r="K54" s="329">
        <v>-46.2</v>
      </c>
      <c r="L54" s="330">
        <v>22027</v>
      </c>
      <c r="M54" s="331">
        <v>-17.100000000000001</v>
      </c>
      <c r="N54" s="332">
        <v>-29.1</v>
      </c>
    </row>
    <row r="55" spans="1:14" x14ac:dyDescent="0.15">
      <c r="A55" s="248"/>
      <c r="B55" s="244"/>
      <c r="C55" s="244"/>
      <c r="D55" s="244"/>
      <c r="E55" s="244"/>
      <c r="F55" s="244"/>
      <c r="G55" s="310" t="s">
        <v>509</v>
      </c>
      <c r="H55" s="311"/>
      <c r="I55" s="319">
        <v>617512</v>
      </c>
      <c r="J55" s="320">
        <v>27536</v>
      </c>
      <c r="K55" s="321">
        <v>-51.7</v>
      </c>
      <c r="L55" s="322">
        <v>46819</v>
      </c>
      <c r="M55" s="323">
        <v>9.3000000000000007</v>
      </c>
      <c r="N55" s="324">
        <v>-61</v>
      </c>
    </row>
    <row r="56" spans="1:14" x14ac:dyDescent="0.15">
      <c r="A56" s="248"/>
      <c r="B56" s="244"/>
      <c r="C56" s="244"/>
      <c r="D56" s="244"/>
      <c r="E56" s="244"/>
      <c r="F56" s="244"/>
      <c r="G56" s="325"/>
      <c r="H56" s="326" t="s">
        <v>507</v>
      </c>
      <c r="I56" s="327">
        <v>343101</v>
      </c>
      <c r="J56" s="328">
        <v>15299</v>
      </c>
      <c r="K56" s="329">
        <v>29.1</v>
      </c>
      <c r="L56" s="330">
        <v>24121</v>
      </c>
      <c r="M56" s="331">
        <v>9.5</v>
      </c>
      <c r="N56" s="332">
        <v>19.600000000000001</v>
      </c>
    </row>
    <row r="57" spans="1:14" x14ac:dyDescent="0.15">
      <c r="A57" s="248"/>
      <c r="B57" s="244"/>
      <c r="C57" s="244"/>
      <c r="D57" s="244"/>
      <c r="E57" s="244"/>
      <c r="F57" s="244"/>
      <c r="G57" s="310" t="s">
        <v>510</v>
      </c>
      <c r="H57" s="311"/>
      <c r="I57" s="319">
        <v>718708</v>
      </c>
      <c r="J57" s="320">
        <v>31769</v>
      </c>
      <c r="K57" s="321">
        <v>15.4</v>
      </c>
      <c r="L57" s="322">
        <v>53270</v>
      </c>
      <c r="M57" s="323">
        <v>13.8</v>
      </c>
      <c r="N57" s="324">
        <v>1.6</v>
      </c>
    </row>
    <row r="58" spans="1:14" x14ac:dyDescent="0.15">
      <c r="A58" s="248"/>
      <c r="B58" s="244"/>
      <c r="C58" s="244"/>
      <c r="D58" s="244"/>
      <c r="E58" s="244"/>
      <c r="F58" s="244"/>
      <c r="G58" s="325"/>
      <c r="H58" s="326" t="s">
        <v>507</v>
      </c>
      <c r="I58" s="327">
        <v>490040</v>
      </c>
      <c r="J58" s="328">
        <v>21661</v>
      </c>
      <c r="K58" s="329">
        <v>41.6</v>
      </c>
      <c r="L58" s="330">
        <v>24316</v>
      </c>
      <c r="M58" s="331">
        <v>0.8</v>
      </c>
      <c r="N58" s="332">
        <v>40.799999999999997</v>
      </c>
    </row>
    <row r="59" spans="1:14" x14ac:dyDescent="0.15">
      <c r="A59" s="248"/>
      <c r="B59" s="244"/>
      <c r="C59" s="244"/>
      <c r="D59" s="244"/>
      <c r="E59" s="244"/>
      <c r="F59" s="244"/>
      <c r="G59" s="310" t="s">
        <v>511</v>
      </c>
      <c r="H59" s="311"/>
      <c r="I59" s="319">
        <v>563200</v>
      </c>
      <c r="J59" s="320">
        <v>24671</v>
      </c>
      <c r="K59" s="321">
        <v>-22.3</v>
      </c>
      <c r="L59" s="322">
        <v>53292</v>
      </c>
      <c r="M59" s="323">
        <v>0</v>
      </c>
      <c r="N59" s="324">
        <v>-22.3</v>
      </c>
    </row>
    <row r="60" spans="1:14" x14ac:dyDescent="0.15">
      <c r="A60" s="248"/>
      <c r="B60" s="244"/>
      <c r="C60" s="244"/>
      <c r="D60" s="244"/>
      <c r="E60" s="244"/>
      <c r="F60" s="244"/>
      <c r="G60" s="325"/>
      <c r="H60" s="326" t="s">
        <v>507</v>
      </c>
      <c r="I60" s="333">
        <v>221058</v>
      </c>
      <c r="J60" s="328">
        <v>9684</v>
      </c>
      <c r="K60" s="329">
        <v>-55.3</v>
      </c>
      <c r="L60" s="330">
        <v>28900</v>
      </c>
      <c r="M60" s="331">
        <v>18.899999999999999</v>
      </c>
      <c r="N60" s="332">
        <v>-74.2</v>
      </c>
    </row>
    <row r="61" spans="1:14" x14ac:dyDescent="0.15">
      <c r="A61" s="248"/>
      <c r="B61" s="244"/>
      <c r="C61" s="244"/>
      <c r="D61" s="244"/>
      <c r="E61" s="244"/>
      <c r="F61" s="244"/>
      <c r="G61" s="310" t="s">
        <v>512</v>
      </c>
      <c r="H61" s="334"/>
      <c r="I61" s="335">
        <v>1230826</v>
      </c>
      <c r="J61" s="336">
        <v>55345</v>
      </c>
      <c r="K61" s="337">
        <v>-2.5</v>
      </c>
      <c r="L61" s="338">
        <v>49129</v>
      </c>
      <c r="M61" s="339">
        <v>2.9</v>
      </c>
      <c r="N61" s="324">
        <v>-5.4</v>
      </c>
    </row>
    <row r="62" spans="1:14" x14ac:dyDescent="0.15">
      <c r="A62" s="248"/>
      <c r="B62" s="244"/>
      <c r="C62" s="244"/>
      <c r="D62" s="244"/>
      <c r="E62" s="244"/>
      <c r="F62" s="244"/>
      <c r="G62" s="325"/>
      <c r="H62" s="326" t="s">
        <v>507</v>
      </c>
      <c r="I62" s="327">
        <v>360358</v>
      </c>
      <c r="J62" s="328">
        <v>16100</v>
      </c>
      <c r="K62" s="329">
        <v>23.8</v>
      </c>
      <c r="L62" s="330">
        <v>25186</v>
      </c>
      <c r="M62" s="331">
        <v>1.5</v>
      </c>
      <c r="N62" s="332">
        <v>22.3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1" t="s">
        <v>3</v>
      </c>
      <c r="D47" s="1141"/>
      <c r="E47" s="1142"/>
      <c r="F47" s="11">
        <v>29.24</v>
      </c>
      <c r="G47" s="12">
        <v>32.340000000000003</v>
      </c>
      <c r="H47" s="12">
        <v>37.65</v>
      </c>
      <c r="I47" s="12">
        <v>47.08</v>
      </c>
      <c r="J47" s="13">
        <v>51.02</v>
      </c>
    </row>
    <row r="48" spans="2:10" ht="57.75" customHeight="1" x14ac:dyDescent="0.15">
      <c r="B48" s="14"/>
      <c r="C48" s="1143" t="s">
        <v>4</v>
      </c>
      <c r="D48" s="1143"/>
      <c r="E48" s="1144"/>
      <c r="F48" s="15">
        <v>11.13</v>
      </c>
      <c r="G48" s="16">
        <v>6.15</v>
      </c>
      <c r="H48" s="16">
        <v>10.18</v>
      </c>
      <c r="I48" s="16">
        <v>11.04</v>
      </c>
      <c r="J48" s="17">
        <v>5.66</v>
      </c>
    </row>
    <row r="49" spans="2:10" ht="57.75" customHeight="1" thickBot="1" x14ac:dyDescent="0.2">
      <c r="B49" s="18"/>
      <c r="C49" s="1145" t="s">
        <v>5</v>
      </c>
      <c r="D49" s="1145"/>
      <c r="E49" s="1146"/>
      <c r="F49" s="19">
        <v>13.09</v>
      </c>
      <c r="G49" s="20" t="s">
        <v>519</v>
      </c>
      <c r="H49" s="20">
        <v>9.27</v>
      </c>
      <c r="I49" s="20">
        <v>11.77</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3" t="s">
        <v>521</v>
      </c>
      <c r="D34" s="1153"/>
      <c r="E34" s="1154"/>
      <c r="F34" s="32">
        <v>14.95</v>
      </c>
      <c r="G34" s="33">
        <v>14.08</v>
      </c>
      <c r="H34" s="33">
        <v>13.96</v>
      </c>
      <c r="I34" s="33">
        <v>13.49</v>
      </c>
      <c r="J34" s="34">
        <v>12.18</v>
      </c>
      <c r="K34" s="22"/>
      <c r="L34" s="22"/>
      <c r="M34" s="22"/>
      <c r="N34" s="22"/>
      <c r="O34" s="22"/>
      <c r="P34" s="22"/>
    </row>
    <row r="35" spans="1:16" ht="39" customHeight="1" x14ac:dyDescent="0.15">
      <c r="A35" s="22"/>
      <c r="B35" s="35"/>
      <c r="C35" s="1147" t="s">
        <v>522</v>
      </c>
      <c r="D35" s="1148"/>
      <c r="E35" s="1149"/>
      <c r="F35" s="36">
        <v>11.12</v>
      </c>
      <c r="G35" s="37">
        <v>6.14</v>
      </c>
      <c r="H35" s="37">
        <v>10.17</v>
      </c>
      <c r="I35" s="37">
        <v>11.04</v>
      </c>
      <c r="J35" s="38">
        <v>5.65</v>
      </c>
      <c r="K35" s="22"/>
      <c r="L35" s="22"/>
      <c r="M35" s="22"/>
      <c r="N35" s="22"/>
      <c r="O35" s="22"/>
      <c r="P35" s="22"/>
    </row>
    <row r="36" spans="1:16" ht="39" customHeight="1" x14ac:dyDescent="0.15">
      <c r="A36" s="22"/>
      <c r="B36" s="35"/>
      <c r="C36" s="1147" t="s">
        <v>523</v>
      </c>
      <c r="D36" s="1148"/>
      <c r="E36" s="1149"/>
      <c r="F36" s="36">
        <v>2.93</v>
      </c>
      <c r="G36" s="37">
        <v>2.4900000000000002</v>
      </c>
      <c r="H36" s="37">
        <v>2.0699999999999998</v>
      </c>
      <c r="I36" s="37">
        <v>3.18</v>
      </c>
      <c r="J36" s="38">
        <v>2.65</v>
      </c>
      <c r="K36" s="22"/>
      <c r="L36" s="22"/>
      <c r="M36" s="22"/>
      <c r="N36" s="22"/>
      <c r="O36" s="22"/>
      <c r="P36" s="22"/>
    </row>
    <row r="37" spans="1:16" ht="39" customHeight="1" x14ac:dyDescent="0.15">
      <c r="A37" s="22"/>
      <c r="B37" s="35"/>
      <c r="C37" s="1147" t="s">
        <v>524</v>
      </c>
      <c r="D37" s="1148"/>
      <c r="E37" s="1149"/>
      <c r="F37" s="36">
        <v>1.23</v>
      </c>
      <c r="G37" s="37">
        <v>1.35</v>
      </c>
      <c r="H37" s="37">
        <v>1.77</v>
      </c>
      <c r="I37" s="37">
        <v>1.53</v>
      </c>
      <c r="J37" s="38">
        <v>1.72</v>
      </c>
      <c r="K37" s="22"/>
      <c r="L37" s="22"/>
      <c r="M37" s="22"/>
      <c r="N37" s="22"/>
      <c r="O37" s="22"/>
      <c r="P37" s="22"/>
    </row>
    <row r="38" spans="1:16" ht="39" customHeight="1" x14ac:dyDescent="0.15">
      <c r="A38" s="22"/>
      <c r="B38" s="35"/>
      <c r="C38" s="1147" t="s">
        <v>525</v>
      </c>
      <c r="D38" s="1148"/>
      <c r="E38" s="1149"/>
      <c r="F38" s="36">
        <v>3.19</v>
      </c>
      <c r="G38" s="37">
        <v>1.57</v>
      </c>
      <c r="H38" s="37">
        <v>0.57999999999999996</v>
      </c>
      <c r="I38" s="37">
        <v>0.46</v>
      </c>
      <c r="J38" s="38">
        <v>0.3</v>
      </c>
      <c r="K38" s="22"/>
      <c r="L38" s="22"/>
      <c r="M38" s="22"/>
      <c r="N38" s="22"/>
      <c r="O38" s="22"/>
      <c r="P38" s="22"/>
    </row>
    <row r="39" spans="1:16" ht="39" customHeight="1" x14ac:dyDescent="0.15">
      <c r="A39" s="22"/>
      <c r="B39" s="35"/>
      <c r="C39" s="1147" t="s">
        <v>526</v>
      </c>
      <c r="D39" s="1148"/>
      <c r="E39" s="1149"/>
      <c r="F39" s="36">
        <v>0.15</v>
      </c>
      <c r="G39" s="37">
        <v>0.16</v>
      </c>
      <c r="H39" s="37">
        <v>0.2</v>
      </c>
      <c r="I39" s="37">
        <v>0.22</v>
      </c>
      <c r="J39" s="38">
        <v>0.24</v>
      </c>
      <c r="K39" s="22"/>
      <c r="L39" s="22"/>
      <c r="M39" s="22"/>
      <c r="N39" s="22"/>
      <c r="O39" s="22"/>
      <c r="P39" s="22"/>
    </row>
    <row r="40" spans="1:16" ht="39" customHeight="1" x14ac:dyDescent="0.15">
      <c r="A40" s="22"/>
      <c r="B40" s="35"/>
      <c r="C40" s="1147" t="s">
        <v>527</v>
      </c>
      <c r="D40" s="1148"/>
      <c r="E40" s="1149"/>
      <c r="F40" s="36">
        <v>0.04</v>
      </c>
      <c r="G40" s="37">
        <v>0.02</v>
      </c>
      <c r="H40" s="37">
        <v>0</v>
      </c>
      <c r="I40" s="37">
        <v>0.02</v>
      </c>
      <c r="J40" s="38">
        <v>0.08</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528</v>
      </c>
      <c r="D42" s="1148"/>
      <c r="E42" s="1149"/>
      <c r="F42" s="36" t="s">
        <v>475</v>
      </c>
      <c r="G42" s="37" t="s">
        <v>475</v>
      </c>
      <c r="H42" s="37" t="s">
        <v>475</v>
      </c>
      <c r="I42" s="37" t="s">
        <v>475</v>
      </c>
      <c r="J42" s="38" t="s">
        <v>475</v>
      </c>
      <c r="K42" s="22"/>
      <c r="L42" s="22"/>
      <c r="M42" s="22"/>
      <c r="N42" s="22"/>
      <c r="O42" s="22"/>
      <c r="P42" s="22"/>
    </row>
    <row r="43" spans="1:16" ht="39" customHeight="1" thickBot="1" x14ac:dyDescent="0.2">
      <c r="A43" s="22"/>
      <c r="B43" s="40"/>
      <c r="C43" s="1150" t="s">
        <v>529</v>
      </c>
      <c r="D43" s="1151"/>
      <c r="E43" s="1152"/>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626</v>
      </c>
      <c r="L45" s="60">
        <v>609</v>
      </c>
      <c r="M45" s="60">
        <v>504</v>
      </c>
      <c r="N45" s="60">
        <v>493</v>
      </c>
      <c r="O45" s="61">
        <v>552</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475</v>
      </c>
      <c r="L46" s="64" t="s">
        <v>475</v>
      </c>
      <c r="M46" s="64" t="s">
        <v>475</v>
      </c>
      <c r="N46" s="64" t="s">
        <v>475</v>
      </c>
      <c r="O46" s="65" t="s">
        <v>475</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475</v>
      </c>
      <c r="L47" s="64" t="s">
        <v>475</v>
      </c>
      <c r="M47" s="64" t="s">
        <v>475</v>
      </c>
      <c r="N47" s="64" t="s">
        <v>475</v>
      </c>
      <c r="O47" s="65" t="s">
        <v>475</v>
      </c>
      <c r="P47" s="48"/>
      <c r="Q47" s="48"/>
      <c r="R47" s="48"/>
      <c r="S47" s="48"/>
      <c r="T47" s="48"/>
      <c r="U47" s="48"/>
    </row>
    <row r="48" spans="1:21" ht="30.75" customHeight="1" x14ac:dyDescent="0.15">
      <c r="A48" s="48"/>
      <c r="B48" s="1165"/>
      <c r="C48" s="1166"/>
      <c r="D48" s="62"/>
      <c r="E48" s="1157" t="s">
        <v>15</v>
      </c>
      <c r="F48" s="1157"/>
      <c r="G48" s="1157"/>
      <c r="H48" s="1157"/>
      <c r="I48" s="1157"/>
      <c r="J48" s="1158"/>
      <c r="K48" s="63">
        <v>51</v>
      </c>
      <c r="L48" s="64">
        <v>59</v>
      </c>
      <c r="M48" s="64">
        <v>68</v>
      </c>
      <c r="N48" s="64">
        <v>74</v>
      </c>
      <c r="O48" s="65">
        <v>80</v>
      </c>
      <c r="P48" s="48"/>
      <c r="Q48" s="48"/>
      <c r="R48" s="48"/>
      <c r="S48" s="48"/>
      <c r="T48" s="48"/>
      <c r="U48" s="48"/>
    </row>
    <row r="49" spans="1:21" ht="30.75" customHeight="1" x14ac:dyDescent="0.15">
      <c r="A49" s="48"/>
      <c r="B49" s="1165"/>
      <c r="C49" s="1166"/>
      <c r="D49" s="62"/>
      <c r="E49" s="1157" t="s">
        <v>16</v>
      </c>
      <c r="F49" s="1157"/>
      <c r="G49" s="1157"/>
      <c r="H49" s="1157"/>
      <c r="I49" s="1157"/>
      <c r="J49" s="1158"/>
      <c r="K49" s="63">
        <v>31</v>
      </c>
      <c r="L49" s="64">
        <v>32</v>
      </c>
      <c r="M49" s="64">
        <v>32</v>
      </c>
      <c r="N49" s="64">
        <v>32</v>
      </c>
      <c r="O49" s="65">
        <v>41</v>
      </c>
      <c r="P49" s="48"/>
      <c r="Q49" s="48"/>
      <c r="R49" s="48"/>
      <c r="S49" s="48"/>
      <c r="T49" s="48"/>
      <c r="U49" s="48"/>
    </row>
    <row r="50" spans="1:21" ht="30.75" customHeight="1" x14ac:dyDescent="0.15">
      <c r="A50" s="48"/>
      <c r="B50" s="1165"/>
      <c r="C50" s="1166"/>
      <c r="D50" s="62"/>
      <c r="E50" s="1157" t="s">
        <v>17</v>
      </c>
      <c r="F50" s="1157"/>
      <c r="G50" s="1157"/>
      <c r="H50" s="1157"/>
      <c r="I50" s="1157"/>
      <c r="J50" s="1158"/>
      <c r="K50" s="63" t="s">
        <v>475</v>
      </c>
      <c r="L50" s="64" t="s">
        <v>475</v>
      </c>
      <c r="M50" s="64" t="s">
        <v>475</v>
      </c>
      <c r="N50" s="64" t="s">
        <v>475</v>
      </c>
      <c r="O50" s="65" t="s">
        <v>475</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475</v>
      </c>
      <c r="L51" s="64" t="s">
        <v>475</v>
      </c>
      <c r="M51" s="64" t="s">
        <v>475</v>
      </c>
      <c r="N51" s="64" t="s">
        <v>475</v>
      </c>
      <c r="O51" s="65" t="s">
        <v>475</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480</v>
      </c>
      <c r="L52" s="64">
        <v>482</v>
      </c>
      <c r="M52" s="64">
        <v>480</v>
      </c>
      <c r="N52" s="64">
        <v>524</v>
      </c>
      <c r="O52" s="65">
        <v>536</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228</v>
      </c>
      <c r="L53" s="69">
        <v>218</v>
      </c>
      <c r="M53" s="69">
        <v>124</v>
      </c>
      <c r="N53" s="69">
        <v>75</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3" t="s">
        <v>24</v>
      </c>
      <c r="C41" s="1184"/>
      <c r="D41" s="81"/>
      <c r="E41" s="1185" t="s">
        <v>25</v>
      </c>
      <c r="F41" s="1185"/>
      <c r="G41" s="1185"/>
      <c r="H41" s="1186"/>
      <c r="I41" s="82">
        <v>5869</v>
      </c>
      <c r="J41" s="83">
        <v>6134</v>
      </c>
      <c r="K41" s="83">
        <v>6144</v>
      </c>
      <c r="L41" s="83">
        <v>6148</v>
      </c>
      <c r="M41" s="84">
        <v>6055</v>
      </c>
    </row>
    <row r="42" spans="2:13" ht="27.75" customHeight="1" x14ac:dyDescent="0.15">
      <c r="B42" s="1173"/>
      <c r="C42" s="1174"/>
      <c r="D42" s="85"/>
      <c r="E42" s="1177" t="s">
        <v>26</v>
      </c>
      <c r="F42" s="1177"/>
      <c r="G42" s="1177"/>
      <c r="H42" s="1178"/>
      <c r="I42" s="86" t="s">
        <v>475</v>
      </c>
      <c r="J42" s="87" t="s">
        <v>475</v>
      </c>
      <c r="K42" s="87" t="s">
        <v>475</v>
      </c>
      <c r="L42" s="87" t="s">
        <v>475</v>
      </c>
      <c r="M42" s="88" t="s">
        <v>475</v>
      </c>
    </row>
    <row r="43" spans="2:13" ht="27.75" customHeight="1" x14ac:dyDescent="0.15">
      <c r="B43" s="1173"/>
      <c r="C43" s="1174"/>
      <c r="D43" s="85"/>
      <c r="E43" s="1177" t="s">
        <v>27</v>
      </c>
      <c r="F43" s="1177"/>
      <c r="G43" s="1177"/>
      <c r="H43" s="1178"/>
      <c r="I43" s="86">
        <v>1571</v>
      </c>
      <c r="J43" s="87">
        <v>1655</v>
      </c>
      <c r="K43" s="87">
        <v>1699</v>
      </c>
      <c r="L43" s="87">
        <v>1748</v>
      </c>
      <c r="M43" s="88">
        <v>1817</v>
      </c>
    </row>
    <row r="44" spans="2:13" ht="27.75" customHeight="1" x14ac:dyDescent="0.15">
      <c r="B44" s="1173"/>
      <c r="C44" s="1174"/>
      <c r="D44" s="85"/>
      <c r="E44" s="1177" t="s">
        <v>28</v>
      </c>
      <c r="F44" s="1177"/>
      <c r="G44" s="1177"/>
      <c r="H44" s="1178"/>
      <c r="I44" s="86">
        <v>551</v>
      </c>
      <c r="J44" s="87">
        <v>532</v>
      </c>
      <c r="K44" s="87">
        <v>515</v>
      </c>
      <c r="L44" s="87">
        <v>491</v>
      </c>
      <c r="M44" s="88">
        <v>489</v>
      </c>
    </row>
    <row r="45" spans="2:13" ht="27.75" customHeight="1" x14ac:dyDescent="0.15">
      <c r="B45" s="1173"/>
      <c r="C45" s="1174"/>
      <c r="D45" s="85"/>
      <c r="E45" s="1177" t="s">
        <v>29</v>
      </c>
      <c r="F45" s="1177"/>
      <c r="G45" s="1177"/>
      <c r="H45" s="1178"/>
      <c r="I45" s="86">
        <v>800</v>
      </c>
      <c r="J45" s="87">
        <v>802</v>
      </c>
      <c r="K45" s="87">
        <v>753</v>
      </c>
      <c r="L45" s="87">
        <v>792</v>
      </c>
      <c r="M45" s="88">
        <v>656</v>
      </c>
    </row>
    <row r="46" spans="2:13" ht="27.75" customHeight="1" x14ac:dyDescent="0.15">
      <c r="B46" s="1173"/>
      <c r="C46" s="1174"/>
      <c r="D46" s="85"/>
      <c r="E46" s="1177" t="s">
        <v>30</v>
      </c>
      <c r="F46" s="1177"/>
      <c r="G46" s="1177"/>
      <c r="H46" s="1178"/>
      <c r="I46" s="86" t="s">
        <v>475</v>
      </c>
      <c r="J46" s="87" t="s">
        <v>475</v>
      </c>
      <c r="K46" s="87" t="s">
        <v>475</v>
      </c>
      <c r="L46" s="87" t="s">
        <v>475</v>
      </c>
      <c r="M46" s="88" t="s">
        <v>475</v>
      </c>
    </row>
    <row r="47" spans="2:13" ht="27.75" customHeight="1" x14ac:dyDescent="0.15">
      <c r="B47" s="1173"/>
      <c r="C47" s="1174"/>
      <c r="D47" s="85"/>
      <c r="E47" s="1177" t="s">
        <v>31</v>
      </c>
      <c r="F47" s="1177"/>
      <c r="G47" s="1177"/>
      <c r="H47" s="1178"/>
      <c r="I47" s="86" t="s">
        <v>475</v>
      </c>
      <c r="J47" s="87" t="s">
        <v>475</v>
      </c>
      <c r="K47" s="87" t="s">
        <v>475</v>
      </c>
      <c r="L47" s="87" t="s">
        <v>475</v>
      </c>
      <c r="M47" s="88" t="s">
        <v>475</v>
      </c>
    </row>
    <row r="48" spans="2:13" ht="27.75" customHeight="1" x14ac:dyDescent="0.15">
      <c r="B48" s="1175"/>
      <c r="C48" s="1176"/>
      <c r="D48" s="85"/>
      <c r="E48" s="1177" t="s">
        <v>32</v>
      </c>
      <c r="F48" s="1177"/>
      <c r="G48" s="1177"/>
      <c r="H48" s="1178"/>
      <c r="I48" s="86" t="s">
        <v>475</v>
      </c>
      <c r="J48" s="87" t="s">
        <v>475</v>
      </c>
      <c r="K48" s="87" t="s">
        <v>475</v>
      </c>
      <c r="L48" s="87" t="s">
        <v>475</v>
      </c>
      <c r="M48" s="88" t="s">
        <v>475</v>
      </c>
    </row>
    <row r="49" spans="2:13" ht="27.75" customHeight="1" x14ac:dyDescent="0.15">
      <c r="B49" s="1171" t="s">
        <v>33</v>
      </c>
      <c r="C49" s="1172"/>
      <c r="D49" s="89"/>
      <c r="E49" s="1177" t="s">
        <v>34</v>
      </c>
      <c r="F49" s="1177"/>
      <c r="G49" s="1177"/>
      <c r="H49" s="1178"/>
      <c r="I49" s="86">
        <v>3250</v>
      </c>
      <c r="J49" s="87">
        <v>3413</v>
      </c>
      <c r="K49" s="87">
        <v>3718</v>
      </c>
      <c r="L49" s="87">
        <v>4142</v>
      </c>
      <c r="M49" s="88">
        <v>4566</v>
      </c>
    </row>
    <row r="50" spans="2:13" ht="27.75" customHeight="1" x14ac:dyDescent="0.15">
      <c r="B50" s="1173"/>
      <c r="C50" s="1174"/>
      <c r="D50" s="85"/>
      <c r="E50" s="1177" t="s">
        <v>35</v>
      </c>
      <c r="F50" s="1177"/>
      <c r="G50" s="1177"/>
      <c r="H50" s="1178"/>
      <c r="I50" s="86">
        <v>182</v>
      </c>
      <c r="J50" s="87">
        <v>176</v>
      </c>
      <c r="K50" s="87">
        <v>179</v>
      </c>
      <c r="L50" s="87">
        <v>195</v>
      </c>
      <c r="M50" s="88">
        <v>187</v>
      </c>
    </row>
    <row r="51" spans="2:13" ht="27.75" customHeight="1" x14ac:dyDescent="0.15">
      <c r="B51" s="1175"/>
      <c r="C51" s="1176"/>
      <c r="D51" s="85"/>
      <c r="E51" s="1177" t="s">
        <v>36</v>
      </c>
      <c r="F51" s="1177"/>
      <c r="G51" s="1177"/>
      <c r="H51" s="1178"/>
      <c r="I51" s="86">
        <v>5491</v>
      </c>
      <c r="J51" s="87">
        <v>5502</v>
      </c>
      <c r="K51" s="87">
        <v>5501</v>
      </c>
      <c r="L51" s="87">
        <v>5522</v>
      </c>
      <c r="M51" s="88">
        <v>5566</v>
      </c>
    </row>
    <row r="52" spans="2:13" ht="27.75" customHeight="1" thickBot="1" x14ac:dyDescent="0.2">
      <c r="B52" s="1179" t="s">
        <v>37</v>
      </c>
      <c r="C52" s="1180"/>
      <c r="D52" s="90"/>
      <c r="E52" s="1181" t="s">
        <v>38</v>
      </c>
      <c r="F52" s="1181"/>
      <c r="G52" s="1181"/>
      <c r="H52" s="1182"/>
      <c r="I52" s="91">
        <v>-132</v>
      </c>
      <c r="J52" s="92">
        <v>32</v>
      </c>
      <c r="K52" s="92">
        <v>-286</v>
      </c>
      <c r="L52" s="92">
        <v>-681</v>
      </c>
      <c r="M52" s="93">
        <v>-1302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135762</v>
      </c>
      <c r="E3" s="116"/>
      <c r="F3" s="117">
        <v>49426</v>
      </c>
      <c r="G3" s="118"/>
      <c r="H3" s="119"/>
    </row>
    <row r="4" spans="1:8" x14ac:dyDescent="0.15">
      <c r="A4" s="120"/>
      <c r="B4" s="121"/>
      <c r="C4" s="122"/>
      <c r="D4" s="123">
        <v>22011</v>
      </c>
      <c r="E4" s="124"/>
      <c r="F4" s="125">
        <v>26568</v>
      </c>
      <c r="G4" s="126"/>
      <c r="H4" s="127"/>
    </row>
    <row r="5" spans="1:8" x14ac:dyDescent="0.15">
      <c r="A5" s="108" t="s">
        <v>508</v>
      </c>
      <c r="B5" s="113"/>
      <c r="C5" s="114"/>
      <c r="D5" s="115">
        <v>56987</v>
      </c>
      <c r="E5" s="116"/>
      <c r="F5" s="117">
        <v>42839</v>
      </c>
      <c r="G5" s="118"/>
      <c r="H5" s="119"/>
    </row>
    <row r="6" spans="1:8" x14ac:dyDescent="0.15">
      <c r="A6" s="120"/>
      <c r="B6" s="121"/>
      <c r="C6" s="122"/>
      <c r="D6" s="123">
        <v>11846</v>
      </c>
      <c r="E6" s="124"/>
      <c r="F6" s="125">
        <v>22027</v>
      </c>
      <c r="G6" s="126"/>
      <c r="H6" s="127"/>
    </row>
    <row r="7" spans="1:8" x14ac:dyDescent="0.15">
      <c r="A7" s="108" t="s">
        <v>509</v>
      </c>
      <c r="B7" s="113"/>
      <c r="C7" s="114"/>
      <c r="D7" s="115">
        <v>27536</v>
      </c>
      <c r="E7" s="116"/>
      <c r="F7" s="117">
        <v>46819</v>
      </c>
      <c r="G7" s="118"/>
      <c r="H7" s="119"/>
    </row>
    <row r="8" spans="1:8" x14ac:dyDescent="0.15">
      <c r="A8" s="120"/>
      <c r="B8" s="121"/>
      <c r="C8" s="122"/>
      <c r="D8" s="123">
        <v>15299</v>
      </c>
      <c r="E8" s="124"/>
      <c r="F8" s="125">
        <v>24121</v>
      </c>
      <c r="G8" s="126"/>
      <c r="H8" s="127"/>
    </row>
    <row r="9" spans="1:8" x14ac:dyDescent="0.15">
      <c r="A9" s="108" t="s">
        <v>510</v>
      </c>
      <c r="B9" s="113"/>
      <c r="C9" s="114"/>
      <c r="D9" s="115">
        <v>31769</v>
      </c>
      <c r="E9" s="116"/>
      <c r="F9" s="117">
        <v>53270</v>
      </c>
      <c r="G9" s="118"/>
      <c r="H9" s="119"/>
    </row>
    <row r="10" spans="1:8" x14ac:dyDescent="0.15">
      <c r="A10" s="120"/>
      <c r="B10" s="121"/>
      <c r="C10" s="122"/>
      <c r="D10" s="123">
        <v>21661</v>
      </c>
      <c r="E10" s="124"/>
      <c r="F10" s="125">
        <v>24316</v>
      </c>
      <c r="G10" s="126"/>
      <c r="H10" s="127"/>
    </row>
    <row r="11" spans="1:8" x14ac:dyDescent="0.15">
      <c r="A11" s="108" t="s">
        <v>511</v>
      </c>
      <c r="B11" s="113"/>
      <c r="C11" s="114"/>
      <c r="D11" s="115">
        <v>24671</v>
      </c>
      <c r="E11" s="116"/>
      <c r="F11" s="117">
        <v>53292</v>
      </c>
      <c r="G11" s="118"/>
      <c r="H11" s="119"/>
    </row>
    <row r="12" spans="1:8" x14ac:dyDescent="0.15">
      <c r="A12" s="120"/>
      <c r="B12" s="121"/>
      <c r="C12" s="128"/>
      <c r="D12" s="123">
        <v>9684</v>
      </c>
      <c r="E12" s="124"/>
      <c r="F12" s="125">
        <v>28900</v>
      </c>
      <c r="G12" s="126"/>
      <c r="H12" s="127"/>
    </row>
    <row r="13" spans="1:8" x14ac:dyDescent="0.15">
      <c r="A13" s="108"/>
      <c r="B13" s="113"/>
      <c r="C13" s="129"/>
      <c r="D13" s="130">
        <v>55345</v>
      </c>
      <c r="E13" s="131"/>
      <c r="F13" s="132">
        <v>49129</v>
      </c>
      <c r="G13" s="133"/>
      <c r="H13" s="119"/>
    </row>
    <row r="14" spans="1:8" x14ac:dyDescent="0.15">
      <c r="A14" s="120"/>
      <c r="B14" s="121"/>
      <c r="C14" s="122"/>
      <c r="D14" s="123">
        <v>16100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11.13</v>
      </c>
      <c r="C19" s="134">
        <f>ROUND(VALUE(SUBSTITUTE(実質収支比率等に係る経年分析!G$48,"▲","-")),2)</f>
        <v>6.15</v>
      </c>
      <c r="D19" s="134">
        <f>ROUND(VALUE(SUBSTITUTE(実質収支比率等に係る経年分析!H$48,"▲","-")),2)</f>
        <v>10.18</v>
      </c>
      <c r="E19" s="134">
        <f>ROUND(VALUE(SUBSTITUTE(実質収支比率等に係る経年分析!I$48,"▲","-")),2)</f>
        <v>11.04</v>
      </c>
      <c r="F19" s="134">
        <f>ROUND(VALUE(SUBSTITUTE(実質収支比率等に係る経年分析!J$48,"▲","-")),2)</f>
        <v>5.66</v>
      </c>
    </row>
    <row r="20" spans="1:11" x14ac:dyDescent="0.15">
      <c r="A20" s="134" t="s">
        <v>43</v>
      </c>
      <c r="B20" s="134">
        <f>ROUND(VALUE(SUBSTITUTE(実質収支比率等に係る経年分析!F$47,"▲","-")),2)</f>
        <v>29.24</v>
      </c>
      <c r="C20" s="134">
        <f>ROUND(VALUE(SUBSTITUTE(実質収支比率等に係る経年分析!G$47,"▲","-")),2)</f>
        <v>32.340000000000003</v>
      </c>
      <c r="D20" s="134">
        <f>ROUND(VALUE(SUBSTITUTE(実質収支比率等に係る経年分析!H$47,"▲","-")),2)</f>
        <v>37.65</v>
      </c>
      <c r="E20" s="134">
        <f>ROUND(VALUE(SUBSTITUTE(実質収支比率等に係る経年分析!I$47,"▲","-")),2)</f>
        <v>47.08</v>
      </c>
      <c r="F20" s="134">
        <f>ROUND(VALUE(SUBSTITUTE(実質収支比率等に係る経年分析!J$47,"▲","-")),2)</f>
        <v>51.02</v>
      </c>
    </row>
    <row r="21" spans="1:11" x14ac:dyDescent="0.15">
      <c r="A21" s="134" t="s">
        <v>44</v>
      </c>
      <c r="B21" s="134">
        <f>IF(ISNUMBER(VALUE(SUBSTITUTE(実質収支比率等に係る経年分析!F$49,"▲","-"))),ROUND(VALUE(SUBSTITUTE(実質収支比率等に係る経年分析!F$49,"▲","-")),2),NA())</f>
        <v>13.09</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9.27</v>
      </c>
      <c r="E21" s="134">
        <f>IF(ISNUMBER(VALUE(SUBSTITUTE(実質収支比率等に係る経年分析!I$49,"▲","-"))),ROUND(VALUE(SUBSTITUTE(実質収支比率等に係る経年分析!I$49,"▲","-")),2),NA())</f>
        <v>11.77</v>
      </c>
      <c r="F21" s="134">
        <f>IF(ISNUMBER(VALUE(SUBSTITUTE(実質収支比率等に係る経年分析!J$49,"▲","-"))),ROUND(VALUE(SUBSTITUTE(実質収支比率等に係る経年分析!J$49,"▲","-")),2),NA())</f>
        <v>-1.1200000000000001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北島町介護保険（サービス事業勘定）特別会計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北島町後期高齢者医療特別会計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北島町特別会計公共下水道事業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北島町国民健康保険（保険事業勘定）特別会計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x14ac:dyDescent="0.15">
      <c r="A34" s="135" t="str">
        <f>IF(連結実質赤字比率に係る赤字・黒字の構成分析!C$36="",NA(),連結実質赤字比率に係る赤字・黒字の構成分析!C$36)</f>
        <v>北島町介護保険（保険事業勘定）特別会計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2.4900000000000002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5.65</v>
      </c>
    </row>
    <row r="36" spans="1:16" x14ac:dyDescent="0.15">
      <c r="A36" s="135" t="str">
        <f>IF(連結実質赤字比率に係る赤字・黒字の構成分析!C$34="",NA(),連結実質赤字比率に係る赤字・黒字の構成分析!C$34)</f>
        <v>北島町水道事業会計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480</v>
      </c>
      <c r="E42" s="136"/>
      <c r="F42" s="136"/>
      <c r="G42" s="136">
        <f>'実質公債費比率（分子）の構造'!L$52</f>
        <v>482</v>
      </c>
      <c r="H42" s="136"/>
      <c r="I42" s="136"/>
      <c r="J42" s="136">
        <f>'実質公債費比率（分子）の構造'!M$52</f>
        <v>480</v>
      </c>
      <c r="K42" s="136"/>
      <c r="L42" s="136"/>
      <c r="M42" s="136">
        <f>'実質公債費比率（分子）の構造'!N$52</f>
        <v>524</v>
      </c>
      <c r="N42" s="136"/>
      <c r="O42" s="136"/>
      <c r="P42" s="136">
        <f>'実質公債費比率（分子）の構造'!O$52</f>
        <v>536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31</v>
      </c>
      <c r="C45" s="136"/>
      <c r="D45" s="136"/>
      <c r="E45" s="136">
        <f>'実質公債費比率（分子）の構造'!L$49</f>
        <v>32</v>
      </c>
      <c r="F45" s="136"/>
      <c r="G45" s="136"/>
      <c r="H45" s="136">
        <f>'実質公債費比率（分子）の構造'!M$49</f>
        <v>32</v>
      </c>
      <c r="I45" s="136"/>
      <c r="J45" s="136"/>
      <c r="K45" s="136">
        <f>'実質公債費比率（分子）の構造'!N$49</f>
        <v>32</v>
      </c>
      <c r="L45" s="136"/>
      <c r="M45" s="136"/>
      <c r="N45" s="136">
        <f>'実質公債費比率（分子）の構造'!O$49</f>
        <v>41</v>
      </c>
      <c r="O45" s="136"/>
      <c r="P45" s="136"/>
    </row>
    <row r="46" spans="1:16" x14ac:dyDescent="0.15">
      <c r="A46" s="136" t="s">
        <v>55</v>
      </c>
      <c r="B46" s="136">
        <f>'実質公債費比率（分子）の構造'!K$48</f>
        <v>51</v>
      </c>
      <c r="C46" s="136"/>
      <c r="D46" s="136"/>
      <c r="E46" s="136">
        <f>'実質公債費比率（分子）の構造'!L$48</f>
        <v>59</v>
      </c>
      <c r="F46" s="136"/>
      <c r="G46" s="136"/>
      <c r="H46" s="136">
        <f>'実質公債費比率（分子）の構造'!M$48</f>
        <v>68</v>
      </c>
      <c r="I46" s="136"/>
      <c r="J46" s="136"/>
      <c r="K46" s="136">
        <f>'実質公債費比率（分子）の構造'!N$48</f>
        <v>74</v>
      </c>
      <c r="L46" s="136"/>
      <c r="M46" s="136"/>
      <c r="N46" s="136">
        <f>'実質公債費比率（分子）の構造'!O$48</f>
        <v>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626</v>
      </c>
      <c r="C49" s="136"/>
      <c r="D49" s="136"/>
      <c r="E49" s="136">
        <f>'実質公債費比率（分子）の構造'!L$45</f>
        <v>609</v>
      </c>
      <c r="F49" s="136"/>
      <c r="G49" s="136"/>
      <c r="H49" s="136">
        <f>'実質公債費比率（分子）の構造'!M$45</f>
        <v>504</v>
      </c>
      <c r="I49" s="136"/>
      <c r="J49" s="136"/>
      <c r="K49" s="136">
        <f>'実質公債費比率（分子）の構造'!N$45</f>
        <v>493</v>
      </c>
      <c r="L49" s="136"/>
      <c r="M49" s="136"/>
      <c r="N49" s="136">
        <f>'実質公債費比率（分子）の構造'!O$45</f>
        <v>552</v>
      </c>
      <c r="O49" s="136"/>
      <c r="P49" s="136"/>
    </row>
    <row r="50" spans="1:16" x14ac:dyDescent="0.15">
      <c r="A50" s="136" t="s">
        <v>59</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218</v>
      </c>
      <c r="G50" s="136" t="e">
        <f>NA()</f>
        <v>#N/A</v>
      </c>
      <c r="H50" s="136" t="e">
        <f>NA()</f>
        <v>#N/A</v>
      </c>
      <c r="I50" s="136">
        <f>IF(ISNUMBER('実質公債費比率（分子）の構造'!M$53),'実質公債費比率（分子）の構造'!M$53,NA())</f>
        <v>124</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137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5491</v>
      </c>
      <c r="E56" s="135"/>
      <c r="F56" s="135"/>
      <c r="G56" s="135">
        <f>'将来負担比率（分子）の構造'!J$51</f>
        <v>5502</v>
      </c>
      <c r="H56" s="135"/>
      <c r="I56" s="135"/>
      <c r="J56" s="135">
        <f>'将来負担比率（分子）の構造'!K$51</f>
        <v>5501</v>
      </c>
      <c r="K56" s="135"/>
      <c r="L56" s="135"/>
      <c r="M56" s="135">
        <f>'将来負担比率（分子）の構造'!L$51</f>
        <v>5522</v>
      </c>
      <c r="N56" s="135"/>
      <c r="O56" s="135"/>
      <c r="P56" s="135">
        <f>'将来負担比率（分子）の構造'!M$51</f>
        <v>5566</v>
      </c>
    </row>
    <row r="57" spans="1:16" x14ac:dyDescent="0.15">
      <c r="A57" s="135" t="s">
        <v>35</v>
      </c>
      <c r="B57" s="135"/>
      <c r="C57" s="135"/>
      <c r="D57" s="135">
        <f>'将来負担比率（分子）の構造'!I$50</f>
        <v>182</v>
      </c>
      <c r="E57" s="135"/>
      <c r="F57" s="135"/>
      <c r="G57" s="135">
        <f>'将来負担比率（分子）の構造'!J$50</f>
        <v>176</v>
      </c>
      <c r="H57" s="135"/>
      <c r="I57" s="135"/>
      <c r="J57" s="135">
        <f>'将来負担比率（分子）の構造'!K$50</f>
        <v>179</v>
      </c>
      <c r="K57" s="135"/>
      <c r="L57" s="135"/>
      <c r="M57" s="135">
        <f>'将来負担比率（分子）の構造'!L$50</f>
        <v>195</v>
      </c>
      <c r="N57" s="135"/>
      <c r="O57" s="135"/>
      <c r="P57" s="135">
        <f>'将来負担比率（分子）の構造'!M$50</f>
        <v>187</v>
      </c>
    </row>
    <row r="58" spans="1:16" x14ac:dyDescent="0.15">
      <c r="A58" s="135" t="s">
        <v>34</v>
      </c>
      <c r="B58" s="135"/>
      <c r="C58" s="135"/>
      <c r="D58" s="135">
        <f>'将来負担比率（分子）の構造'!I$49</f>
        <v>3250</v>
      </c>
      <c r="E58" s="135"/>
      <c r="F58" s="135"/>
      <c r="G58" s="135">
        <f>'将来負担比率（分子）の構造'!J$49</f>
        <v>3413</v>
      </c>
      <c r="H58" s="135"/>
      <c r="I58" s="135"/>
      <c r="J58" s="135">
        <f>'将来負担比率（分子）の構造'!K$49</f>
        <v>3718</v>
      </c>
      <c r="K58" s="135"/>
      <c r="L58" s="135"/>
      <c r="M58" s="135">
        <f>'将来負担比率（分子）の構造'!L$49</f>
        <v>4142</v>
      </c>
      <c r="N58" s="135"/>
      <c r="O58" s="135"/>
      <c r="P58" s="135">
        <f>'将来負担比率（分子）の構造'!M$49</f>
        <v>4566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800</v>
      </c>
      <c r="C62" s="135"/>
      <c r="D62" s="135"/>
      <c r="E62" s="135">
        <f>'将来負担比率（分子）の構造'!J$45</f>
        <v>802</v>
      </c>
      <c r="F62" s="135"/>
      <c r="G62" s="135"/>
      <c r="H62" s="135">
        <f>'将来負担比率（分子）の構造'!K$45</f>
        <v>753</v>
      </c>
      <c r="I62" s="135"/>
      <c r="J62" s="135"/>
      <c r="K62" s="135">
        <f>'将来負担比率（分子）の構造'!L$45</f>
        <v>792</v>
      </c>
      <c r="L62" s="135"/>
      <c r="M62" s="135"/>
      <c r="N62" s="135">
        <f>'将来負担比率（分子）の構造'!M$45</f>
        <v>656</v>
      </c>
      <c r="O62" s="135"/>
      <c r="P62" s="135"/>
    </row>
    <row r="63" spans="1:16" x14ac:dyDescent="0.15">
      <c r="A63" s="135" t="s">
        <v>28</v>
      </c>
      <c r="B63" s="135">
        <f>'将来負担比率（分子）の構造'!I$44</f>
        <v>551</v>
      </c>
      <c r="C63" s="135"/>
      <c r="D63" s="135"/>
      <c r="E63" s="135">
        <f>'将来負担比率（分子）の構造'!J$44</f>
        <v>532</v>
      </c>
      <c r="F63" s="135"/>
      <c r="G63" s="135"/>
      <c r="H63" s="135">
        <f>'将来負担比率（分子）の構造'!K$44</f>
        <v>515</v>
      </c>
      <c r="I63" s="135"/>
      <c r="J63" s="135"/>
      <c r="K63" s="135">
        <f>'将来負担比率（分子）の構造'!L$44</f>
        <v>491</v>
      </c>
      <c r="L63" s="135"/>
      <c r="M63" s="135"/>
      <c r="N63" s="135">
        <f>'将来負担比率（分子）の構造'!M$44</f>
        <v>489</v>
      </c>
      <c r="O63" s="135"/>
      <c r="P63" s="135"/>
    </row>
    <row r="64" spans="1:16" x14ac:dyDescent="0.15">
      <c r="A64" s="135" t="s">
        <v>27</v>
      </c>
      <c r="B64" s="135">
        <f>'将来負担比率（分子）の構造'!I$43</f>
        <v>1571</v>
      </c>
      <c r="C64" s="135"/>
      <c r="D64" s="135"/>
      <c r="E64" s="135">
        <f>'将来負担比率（分子）の構造'!J$43</f>
        <v>1655</v>
      </c>
      <c r="F64" s="135"/>
      <c r="G64" s="135"/>
      <c r="H64" s="135">
        <f>'将来負担比率（分子）の構造'!K$43</f>
        <v>1699</v>
      </c>
      <c r="I64" s="135"/>
      <c r="J64" s="135"/>
      <c r="K64" s="135">
        <f>'将来負担比率（分子）の構造'!L$43</f>
        <v>1748</v>
      </c>
      <c r="L64" s="135"/>
      <c r="M64" s="135"/>
      <c r="N64" s="135">
        <f>'将来負担比率（分子）の構造'!M$43</f>
        <v>1817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5869</v>
      </c>
      <c r="C66" s="135"/>
      <c r="D66" s="135"/>
      <c r="E66" s="135">
        <f>'将来負担比率（分子）の構造'!J$41</f>
        <v>6134</v>
      </c>
      <c r="F66" s="135"/>
      <c r="G66" s="135"/>
      <c r="H66" s="135">
        <f>'将来負担比率（分子）の構造'!K$41</f>
        <v>6144</v>
      </c>
      <c r="I66" s="135"/>
      <c r="J66" s="135"/>
      <c r="K66" s="135">
        <f>'将来負担比率（分子）の構造'!L$41</f>
        <v>6148</v>
      </c>
      <c r="L66" s="135"/>
      <c r="M66" s="135"/>
      <c r="N66" s="135">
        <f>'将来負担比率（分子）の構造'!M$41</f>
        <v>6055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32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2016-04-18T08:17:28Z</cp:lastPrinted>
  <dcterms:created xsi:type="dcterms:W3CDTF">2016-02-15T02:05:27Z</dcterms:created>
  <dcterms:modified xsi:type="dcterms:W3CDTF">2016-04-19T04:31:56Z</dcterms:modified>
  <cp:category/>
</cp:coreProperties>
</file>