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135" yWindow="120" windowWidth="20085" windowHeight="4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CO34" i="9" l="1"/>
</calcChain>
</file>

<file path=xl/sharedStrings.xml><?xml version="1.0" encoding="utf-8"?>
<sst xmlns="http://schemas.openxmlformats.org/spreadsheetml/2006/main" count="1067" uniqueCount="541">
  <si>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</si>
  <si>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</si>
  <si>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</si>
  <si>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</si>
  <si>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</si>
  <si>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</si>
  <si>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</si>
  <si>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</si>
  <si>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</si>
  <si>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</si>
  <si>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</si>
  <si>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</si>
  <si>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</si>
  <si>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</si>
  <si>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</si>
  <si>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</si>
  <si>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</si>
  <si>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</si>
  <si>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</si>
  <si>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</si>
  <si>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</si>
  <si>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</si>
  <si>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</si>
  <si>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</si>
  <si>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</si>
  <si>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</si>
  <si>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</si>
  <si>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</si>
  <si>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</si>
  <si>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</si>
  <si>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</si>
  <si>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</si>
  <si>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</si>
  <si>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</si>
  <si>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</si>
  <si>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</si>
  <si>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</si>
  <si>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</si>
  <si>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</si>
  <si>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</si>
  <si>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</si>
  <si>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</si>
  <si>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</si>
  <si>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</si>
  <si>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</si>
  <si>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</si>
  <si>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</si>
  <si>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</si>
  <si>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</si>
  <si>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</si>
  <si>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</si>
  <si>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</si>
  <si>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</si>
  <si>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</si>
  <si>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</si>
  <si>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</si>
  <si>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</si>
  <si>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</si>
  <si>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</si>
  <si>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</si>
  <si>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</si>
  <si>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</si>
  <si>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</si>
  <si>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</si>
  <si>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</si>
  <si>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</si>
  <si>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</si>
  <si>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</si>
  <si>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</si>
  <si>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</si>
  <si>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</si>
  <si>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</si>
  <si>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</si>
  <si>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</si>
  <si>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</si>
  <si>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</si>
  <si>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</si>
  <si>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</si>
  <si>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</si>
  <si>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</si>
  <si>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</si>
  <si>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</si>
  <si>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</si>
  <si>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</si>
  <si>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</si>
  <si>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</si>
  <si>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</si>
  <si>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</si>
  <si>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</si>
  <si>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</si>
  <si>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</si>
  <si>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</si>
  <si>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</si>
  <si>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</si>
  <si>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</si>
  <si>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</si>
  <si>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</si>
  <si>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</si>
  <si>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</si>
  <si>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</si>
  <si>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</si>
  <si>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</si>
  <si>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</si>
  <si>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</si>
  <si>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</si>
  <si>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</si>
  <si>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</si>
  <si>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</si>
  <si>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</si>
  <si>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</si>
  <si>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</si>
  <si>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</si>
  <si>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</si>
  <si>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</si>
  <si>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</si>
  <si>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</si>
  <si>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</si>
  <si>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</si>
  <si>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</si>
  <si>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</si>
  <si>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</si>
  <si>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</si>
  <si>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</si>
  <si>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</si>
  <si>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</si>
  <si>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</si>
  <si>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</si>
  <si>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</si>
  <si>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</si>
  <si>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</si>
  <si>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</si>
  <si>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</si>
  <si>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</si>
  <si>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</si>
  <si>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</si>
  <si>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</si>
  <si>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</si>
  <si>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</si>
  <si>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</si>
  <si>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</si>
  <si>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</si>
  <si>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</si>
  <si>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</si>
  <si>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</si>
  <si>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</si>
  <si>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</si>
  <si>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</si>
  <si>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</si>
  <si>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</si>
  <si>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</si>
  <si>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</si>
  <si>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</si>
  <si>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</si>
  <si>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</si>
  <si>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</si>
  <si>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</si>
  <si>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</si>
  <si>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</si>
  <si>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</si>
  <si>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</si>
  <si>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</si>
  <si>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</si>
  <si>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</si>
  <si>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</si>
  <si>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</si>
  <si>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</si>
  <si>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</si>
  <si>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</si>
  <si>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</si>
  <si>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</si>
  <si>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</si>
  <si>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</si>
  <si>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</si>
  <si>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</si>
  <si>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</si>
  <si>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</si>
  <si>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</si>
  <si>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</si>
  <si>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</si>
  <si>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</si>
  <si>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</si>
  <si>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</si>
  <si>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</si>
  <si>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</si>
  <si>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</si>
  <si>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</si>
  <si>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</si>
  <si>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</si>
  <si>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</si>
  <si>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</si>
  <si>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</si>
  <si>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</si>
  <si>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</si>
  <si>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徳島県松茂町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</si>
  <si>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</si>
  <si>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</si>
  <si>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</si>
  <si>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</si>
  <si>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</si>
  <si>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</si>
  <si>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</si>
  <si>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</si>
  <si>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</si>
  <si>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</si>
  <si>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</si>
  <si>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</si>
  <si>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</si>
  <si>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</si>
  <si>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</si>
  <si>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</si>
  <si>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</si>
  <si>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</si>
  <si>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</si>
  <si>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</si>
  <si>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</si>
  <si>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</si>
  <si>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</si>
  <si>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</si>
  <si>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</si>
  <si>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</si>
  <si>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</si>
  <si>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</si>
  <si>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</si>
  <si>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</si>
  <si>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</si>
  <si>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</si>
  <si>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</si>
  <si>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</si>
  <si>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</si>
  <si>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</si>
  <si>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</si>
  <si>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</si>
  <si>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</si>
  <si>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</si>
  <si>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</si>
  <si>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</si>
  <si>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</si>
  <si>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</si>
  <si>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</si>
  <si>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</si>
  <si>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</si>
  <si>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</si>
  <si>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</si>
  <si>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</si>
  <si>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</si>
  <si>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</si>
  <si>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</si>
  <si>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</si>
  <si>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</si>
  <si>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</si>
  <si>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</si>
  <si>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</si>
  <si>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</si>
  <si>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</si>
  <si>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</si>
  <si>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</si>
  <si>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</si>
  <si>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</si>
  <si>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</si>
  <si>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</si>
  <si>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</si>
  <si>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</si>
  <si>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</si>
  <si>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</si>
  <si>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</si>
  <si>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</si>
  <si>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</si>
  <si>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</si>
  <si>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</si>
  <si>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</si>
  <si>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</si>
  <si>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</si>
  <si>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</si>
  <si>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</si>
  <si>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</si>
  <si>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</si>
  <si>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</si>
  <si>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</si>
  <si>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</si>
  <si>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</si>
  <si>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</si>
  <si>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</si>
  <si>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</si>
  <si>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</si>
  <si>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</si>
  <si>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</si>
  <si>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</si>
  <si>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</si>
  <si>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</si>
  <si>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</si>
  <si>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</si>
  <si>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</si>
  <si>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</si>
  <si>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</si>
  <si>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</si>
  <si>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</si>
  <si>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</si>
  <si>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</si>
  <si>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</si>
  <si>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</si>
  <si>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</si>
  <si>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</si>
  <si>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</si>
  <si>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</si>
  <si>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</si>
  <si>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</si>
  <si>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</si>
  <si>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</si>
  <si>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</si>
  <si>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</si>
  <si>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</si>
  <si>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</si>
  <si>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</si>
  <si>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</si>
  <si>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</si>
  <si>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</si>
  <si>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</si>
  <si>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</si>
  <si>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</si>
  <si>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</si>
  <si>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</si>
  <si>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</si>
  <si>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</si>
  <si>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</si>
  <si>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</si>
  <si>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</si>
  <si>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</si>
  <si>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</si>
  <si>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</si>
  <si>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</si>
  <si>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</si>
  <si>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</si>
  <si>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</si>
  <si>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</si>
  <si>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</si>
  <si>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</si>
  <si>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</si>
  <si>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</si>
  <si>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</si>
  <si>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</si>
  <si>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</si>
  <si>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</si>
  <si>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</si>
  <si>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</si>
  <si>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徳島県松茂町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</si>
  <si>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</si>
  <si>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</si>
  <si>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</si>
  <si>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</si>
  <si>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</si>
  <si>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</si>
  <si>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</si>
  <si>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</si>
  <si>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</si>
  <si>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</si>
  <si>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</si>
  <si>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</si>
  <si>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</si>
  <si>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</si>
  <si>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</si>
  <si>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</si>
  <si>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</si>
  <si>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</si>
  <si>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</si>
  <si>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</si>
  <si>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</si>
  <si>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</si>
  <si>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</si>
  <si>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</si>
  <si>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</si>
  <si>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</si>
  <si>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</si>
  <si>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</si>
  <si>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</si>
  <si>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</si>
  <si>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</si>
  <si>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</si>
  <si>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</si>
  <si>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</si>
  <si>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</si>
  <si>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</si>
  <si>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</si>
  <si>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</si>
  <si>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</si>
  <si>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</si>
  <si>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</si>
  <si>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</si>
  <si>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</si>
  <si>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</si>
  <si>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</si>
  <si>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</si>
  <si>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</si>
  <si>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</si>
  <si>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</si>
  <si>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</si>
  <si>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</si>
  <si>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</si>
  <si>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</si>
  <si>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</si>
  <si>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</si>
  <si>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</si>
  <si>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</si>
  <si>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</si>
  <si>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</si>
  <si>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</si>
  <si>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</si>
  <si>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</si>
  <si>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</si>
  <si>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</si>
  <si>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</si>
  <si>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</si>
  <si>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</si>
  <si>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</si>
  <si>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</si>
  <si>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</si>
  <si>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</si>
  <si>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</si>
  <si>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</si>
  <si>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</si>
  <si>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</si>
  <si>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</si>
  <si>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</si>
  <si>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</si>
  <si>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</si>
  <si>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</si>
  <si>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</si>
  <si>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</si>
  <si>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</si>
  <si>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</si>
  <si>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</si>
  <si>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</si>
  <si>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</si>
  <si>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</si>
  <si>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</si>
  <si>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</si>
  <si>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</si>
  <si>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</si>
  <si>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</si>
  <si>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</si>
  <si>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</si>
  <si>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</si>
  <si>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</si>
  <si>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</si>
  <si>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</si>
  <si>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</si>
  <si>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</si>
  <si>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</si>
  <si>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</si>
  <si>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</si>
  <si>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</si>
  <si>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</si>
  <si>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</si>
  <si>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</si>
  <si>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</si>
  <si>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</si>
  <si>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</si>
  <si>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</si>
  <si>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</si>
  <si>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</si>
  <si>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</si>
  <si>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</si>
  <si>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</si>
  <si>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</si>
  <si>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</si>
  <si>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</si>
  <si>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</si>
  <si>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</si>
  <si>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</si>
  <si>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</si>
  <si>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</si>
  <si>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</si>
  <si>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</si>
  <si>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</si>
  <si>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</si>
  <si>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</si>
  <si>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</si>
  <si>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</si>
  <si>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</si>
  <si>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</si>
  <si>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</si>
  <si>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</si>
  <si>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</si>
  <si>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</si>
  <si>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</si>
  <si>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</si>
  <si>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</si>
  <si>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</si>
  <si>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</si>
  <si>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</si>
  <si>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</si>
  <si>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</si>
  <si>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</si>
  <si>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</si>
  <si>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</si>
  <si>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</si>
  <si>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</si>
  <si>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</si>
  <si>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</si>
  <si>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</si>
  <si>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</si>
  <si>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</si>
  <si>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</si>
  <si>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</si>
  <si>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</si>
  <si>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</si>
  <si>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</si>
  <si>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</si>
  <si>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</si>
  <si>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</si>
  <si>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</si>
  <si>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</si>
  <si>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</si>
  <si>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</si>
  <si>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</si>
  <si>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</si>
  <si>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</si>
  <si>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</si>
  <si>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</si>
  <si>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</si>
  <si>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水道特別会計</t>
  </si>
  <si>
    <t>国民健康保険特別会計</t>
  </si>
  <si>
    <t>一般会計</t>
  </si>
  <si>
    <t>介護保険特別会計</t>
  </si>
  <si>
    <t>公共下水道特別会計</t>
  </si>
  <si>
    <t>長原渡船運行特別会計</t>
  </si>
  <si>
    <t>農業集落排水特別会計</t>
  </si>
  <si>
    <t>後期高齢者医療特別会計</t>
  </si>
  <si>
    <t>その他会計（赤字）</t>
  </si>
  <si>
    <t>その他会計（黒字）</t>
  </si>
  <si>
    <t>板野東部消防組合</t>
    <rPh sb="0" eb="2">
      <t>イタノ</t>
    </rPh>
    <rPh sb="2" eb="4">
      <t>トウブ</t>
    </rPh>
    <rPh sb="4" eb="6">
      <t>ショウボウ</t>
    </rPh>
    <rPh sb="6" eb="8">
      <t>クミアイ</t>
    </rPh>
    <phoneticPr fontId="5"/>
  </si>
  <si>
    <t>板野東部青少年育成センター組合</t>
    <rPh sb="0" eb="2">
      <t>イタノ</t>
    </rPh>
    <rPh sb="2" eb="4">
      <t>トウブ</t>
    </rPh>
    <rPh sb="4" eb="7">
      <t>セイショウネン</t>
    </rPh>
    <rPh sb="7" eb="9">
      <t>イクセイ</t>
    </rPh>
    <rPh sb="13" eb="15">
      <t>クミアイ</t>
    </rPh>
    <phoneticPr fontId="5"/>
  </si>
  <si>
    <t>松茂町ほか二町競艇事業組合</t>
    <rPh sb="0" eb="3">
      <t>マツシゲチョウ</t>
    </rPh>
    <rPh sb="5" eb="6">
      <t>2</t>
    </rPh>
    <rPh sb="6" eb="7">
      <t>チョウ</t>
    </rPh>
    <rPh sb="7" eb="9">
      <t>キョウテイ</t>
    </rPh>
    <rPh sb="9" eb="11">
      <t>ジギョウ</t>
    </rPh>
    <rPh sb="11" eb="13">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</si>
  <si>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</si>
  <si>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</si>
  <si>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</si>
  <si>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</si>
  <si>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</si>
  <si>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</si>
  <si>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</si>
  <si>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</si>
  <si>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松茂町土地開発公社</t>
    <rPh sb="0" eb="3">
      <t>マツシゲチョウ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</si>
</sst>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35770</c:v>
                </c:pt>
                <c:pt idx="1">
                  <c:v>31796</c:v>
                </c:pt>
                <c:pt idx="2">
                  <c:v>31873</c:v>
                </c:pt>
                <c:pt idx="3">
                  <c:v>43296</c:v>
                </c:pt>
                <c:pt idx="4">
                  <c:v>42293</c:v>
                </c:pt>
              </c:numCache>
            </c:numRef>
          </c:val>
          <c:smooth val="0"/>
        </c:ser>
        <c:dLbls>
          <c:showLegendKey val="0"/>
          <c:showVal val="0"/>
          <c:showCatName val="0"/>
          <c:showSerName val="0"/>
          <c:showPercent val="0"/>
          <c:showBubbleSize val="0"/>
        </c:dLbls>
        <c:marker val="1"/>
        <c:smooth val="0"/>
        <c:axId val="357809432"/>
        <c:axId val="337758696"/>
      </c:lineChart>
      <c:catAx>
        <c:axId val="35780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758696"/>
        <c:crosses val="autoZero"/>
        <c:auto val="1"/>
        <c:lblAlgn val="ctr"/>
        <c:lblOffset val="100"/>
        <c:tickLblSkip val="1"/>
        <c:tickMarkSkip val="1"/>
        <c:noMultiLvlLbl val="0"/>
      </c:catAx>
      <c:valAx>
        <c:axId val="337758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80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2.5099999999999998</c:v>
                </c:pt>
                <c:pt idx="1">
                  <c:v>1.27</c:v>
                </c:pt>
                <c:pt idx="2">
                  <c:v>1.61</c:v>
                </c:pt>
                <c:pt idx="3">
                  <c:v>1.78</c:v>
                </c:pt>
                <c:pt idx="4">
                  <c:v>1.85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43.94</c:v>
                </c:pt>
                <c:pt idx="1">
                  <c:v>55.84</c:v>
                </c:pt>
                <c:pt idx="2">
                  <c:v>61.3</c:v>
                </c:pt>
                <c:pt idx="3">
                  <c:v>68.36</c:v>
                </c:pt>
                <c:pt idx="4">
                  <c:v>77.19</c:v>
                </c:pt>
              </c:numCache>
            </c:numRef>
          </c:val>
        </c:ser>
        <c:dLbls>
          <c:showLegendKey val="0"/>
          <c:showVal val="0"/>
          <c:showCatName val="0"/>
          <c:showSerName val="0"/>
          <c:showPercent val="0"/>
          <c:showBubbleSize val="0"/>
        </c:dLbls>
        <c:gapWidth val="250"/>
        <c:overlap val="100"/>
        <c:axId val="337759480"/>
        <c:axId val="33775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6.21</c:v>
                </c:pt>
                <c:pt idx="1">
                  <c:v>11.1</c:v>
                </c:pt>
                <c:pt idx="2">
                  <c:v>5.91</c:v>
                </c:pt>
                <c:pt idx="3">
                  <c:v>8.16</c:v>
                </c:pt>
                <c:pt idx="4">
                  <c:v>7.82</c:v>
                </c:pt>
              </c:numCache>
            </c:numRef>
          </c:val>
          <c:smooth val="0"/>
        </c:ser>
        <c:dLbls>
          <c:showLegendKey val="0"/>
          <c:showVal val="0"/>
          <c:showCatName val="0"/>
          <c:showSerName val="0"/>
          <c:showPercent val="0"/>
          <c:showBubbleSize val="0"/>
        </c:dLbls>
        <c:marker val="1"/>
        <c:smooth val="0"/>
        <c:axId val="337759480"/>
        <c:axId val="337759088"/>
      </c:lineChart>
      <c:catAx>
        <c:axId val="33775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759088"/>
        <c:crosses val="autoZero"/>
        <c:auto val="1"/>
        <c:lblAlgn val="ctr"/>
        <c:lblOffset val="100"/>
        <c:tickLblSkip val="1"/>
        <c:tickMarkSkip val="1"/>
        <c:noMultiLvlLbl val="0"/>
      </c:catAx>
      <c:valAx>
        <c:axId val="33775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5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7.0000000000000007E-2</c:v>
                </c:pt>
                <c:pt idx="4">
                  <c:v>#N/A</c:v>
                </c:pt>
                <c:pt idx="5">
                  <c:v>0</c:v>
                </c:pt>
                <c:pt idx="6">
                  <c:v>#N/A</c:v>
                </c:pt>
                <c:pt idx="7">
                  <c:v>0</c:v>
                </c:pt>
                <c:pt idx="8">
                  <c:v>#N/A</c:v>
                </c:pt>
                <c:pt idx="9">
                  <c:v>0</c:v>
                </c:pt>
              </c:numCache>
            </c:numRef>
          </c:val>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0.01</c:v>
                </c:pt>
                <c:pt idx="8">
                  <c:v>#N/A</c:v>
                </c:pt>
                <c:pt idx="9">
                  <c:v>0.02</c:v>
                </c:pt>
              </c:numCache>
            </c:numRef>
          </c:val>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0.1</c:v>
                </c:pt>
                <c:pt idx="6">
                  <c:v>#N/A</c:v>
                </c:pt>
                <c:pt idx="7">
                  <c:v>0.16</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2.0499999999999998</c:v>
                </c:pt>
                <c:pt idx="2">
                  <c:v>#N/A</c:v>
                </c:pt>
                <c:pt idx="3">
                  <c:v>1.98</c:v>
                </c:pt>
                <c:pt idx="4">
                  <c:v>#N/A</c:v>
                </c:pt>
                <c:pt idx="5">
                  <c:v>1.1299999999999999</c:v>
                </c:pt>
                <c:pt idx="6">
                  <c:v>#N/A</c:v>
                </c:pt>
                <c:pt idx="7">
                  <c:v>0.57999999999999996</c:v>
                </c:pt>
                <c:pt idx="8">
                  <c:v>#N/A</c:v>
                </c:pt>
                <c:pt idx="9">
                  <c:v>0.97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2.42</c:v>
                </c:pt>
                <c:pt idx="2">
                  <c:v>#N/A</c:v>
                </c:pt>
                <c:pt idx="3">
                  <c:v>1.18</c:v>
                </c:pt>
                <c:pt idx="4">
                  <c:v>#N/A</c:v>
                </c:pt>
                <c:pt idx="5">
                  <c:v>1.52</c:v>
                </c:pt>
                <c:pt idx="6">
                  <c:v>#N/A</c:v>
                </c:pt>
                <c:pt idx="7">
                  <c:v>1.69</c:v>
                </c:pt>
                <c:pt idx="8">
                  <c:v>#N/A</c:v>
                </c:pt>
                <c:pt idx="9">
                  <c:v>1.76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2.66</c:v>
                </c:pt>
                <c:pt idx="2">
                  <c:v>#N/A</c:v>
                </c:pt>
                <c:pt idx="3">
                  <c:v>3.45</c:v>
                </c:pt>
                <c:pt idx="4">
                  <c:v>#N/A</c:v>
                </c:pt>
                <c:pt idx="5">
                  <c:v>3.99</c:v>
                </c:pt>
                <c:pt idx="6">
                  <c:v>#N/A</c:v>
                </c:pt>
                <c:pt idx="7">
                  <c:v>2.5</c:v>
                </c:pt>
                <c:pt idx="8">
                  <c:v>#N/A</c:v>
                </c:pt>
                <c:pt idx="9">
                  <c:v>2.93</c:v>
                </c:pt>
              </c:numCache>
            </c:numRef>
          </c:val>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8.56</c:v>
                </c:pt>
                <c:pt idx="2">
                  <c:v>#N/A</c:v>
                </c:pt>
                <c:pt idx="3">
                  <c:v>8.69</c:v>
                </c:pt>
                <c:pt idx="4">
                  <c:v>#N/A</c:v>
                </c:pt>
                <c:pt idx="5">
                  <c:v>10.09</c:v>
                </c:pt>
                <c:pt idx="6">
                  <c:v>#N/A</c:v>
                </c:pt>
                <c:pt idx="7">
                  <c:v>11.56</c:v>
                </c:pt>
                <c:pt idx="8">
                  <c:v>#N/A</c:v>
                </c:pt>
                <c:pt idx="9">
                  <c:v>13.85</c:v>
                </c:pt>
              </c:numCache>
            </c:numRef>
          </c:val>
        </c:ser>
        <c:dLbls>
          <c:showLegendKey val="0"/>
          <c:showVal val="0"/>
          <c:showCatName val="0"/>
          <c:showSerName val="0"/>
          <c:showPercent val="0"/>
          <c:showBubbleSize val="0"/>
        </c:dLbls>
        <c:gapWidth val="150"/>
        <c:overlap val="100"/>
        <c:axId val="359596472"/>
        <c:axId val="359596864"/>
      </c:barChart>
      <c:catAx>
        <c:axId val="35959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596864"/>
        <c:crosses val="autoZero"/>
        <c:auto val="1"/>
        <c:lblAlgn val="ctr"/>
        <c:lblOffset val="100"/>
        <c:tickLblSkip val="1"/>
        <c:tickMarkSkip val="1"/>
        <c:noMultiLvlLbl val="0"/>
      </c:catAx>
      <c:valAx>
        <c:axId val="35959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596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405</c:v>
                </c:pt>
                <c:pt idx="5">
                  <c:v>417</c:v>
                </c:pt>
                <c:pt idx="8">
                  <c:v>433</c:v>
                </c:pt>
                <c:pt idx="11">
                  <c:v>456</c:v>
                </c:pt>
                <c:pt idx="14">
                  <c:v>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24</c:v>
                </c:pt>
                <c:pt idx="6">
                  <c:v>23</c:v>
                </c:pt>
                <c:pt idx="9">
                  <c:v>24</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146</c:v>
                </c:pt>
                <c:pt idx="3">
                  <c:v>156</c:v>
                </c:pt>
                <c:pt idx="6">
                  <c:v>159</c:v>
                </c:pt>
                <c:pt idx="9">
                  <c:v>177</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341</c:v>
                </c:pt>
                <c:pt idx="3">
                  <c:v>331</c:v>
                </c:pt>
                <c:pt idx="6">
                  <c:v>325</c:v>
                </c:pt>
                <c:pt idx="9">
                  <c:v>317</c:v>
                </c:pt>
                <c:pt idx="12">
                  <c:v>239</c:v>
                </c:pt>
              </c:numCache>
            </c:numRef>
          </c:val>
        </c:ser>
        <c:dLbls>
          <c:showLegendKey val="0"/>
          <c:showVal val="0"/>
          <c:showCatName val="0"/>
          <c:showSerName val="0"/>
          <c:showPercent val="0"/>
          <c:showBubbleSize val="0"/>
        </c:dLbls>
        <c:gapWidth val="100"/>
        <c:overlap val="100"/>
        <c:axId val="359597648"/>
        <c:axId val="35438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c:v>
                </c:pt>
                <c:pt idx="2">
                  <c:v>#N/A</c:v>
                </c:pt>
                <c:pt idx="3">
                  <c:v>#N/A</c:v>
                </c:pt>
                <c:pt idx="4">
                  <c:v>94</c:v>
                </c:pt>
                <c:pt idx="5">
                  <c:v>#N/A</c:v>
                </c:pt>
                <c:pt idx="6">
                  <c:v>#N/A</c:v>
                </c:pt>
                <c:pt idx="7">
                  <c:v>74</c:v>
                </c:pt>
                <c:pt idx="8">
                  <c:v>#N/A</c:v>
                </c:pt>
                <c:pt idx="9">
                  <c:v>#N/A</c:v>
                </c:pt>
                <c:pt idx="10">
                  <c:v>62</c:v>
                </c:pt>
                <c:pt idx="11">
                  <c:v>#N/A</c:v>
                </c:pt>
                <c:pt idx="12">
                  <c:v>#N/A</c:v>
                </c:pt>
                <c:pt idx="13">
                  <c:v>11</c:v>
                </c:pt>
                <c:pt idx="14">
                  <c:v>#N/A</c:v>
                </c:pt>
              </c:numCache>
            </c:numRef>
          </c:val>
          <c:smooth val="0"/>
        </c:ser>
        <c:dLbls>
          <c:showLegendKey val="0"/>
          <c:showVal val="0"/>
          <c:showCatName val="0"/>
          <c:showSerName val="0"/>
          <c:showPercent val="0"/>
          <c:showBubbleSize val="0"/>
        </c:dLbls>
        <c:marker val="1"/>
        <c:smooth val="0"/>
        <c:axId val="359597648"/>
        <c:axId val="354384432"/>
      </c:lineChart>
      <c:catAx>
        <c:axId val="35959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384432"/>
        <c:crosses val="autoZero"/>
        <c:auto val="1"/>
        <c:lblAlgn val="ctr"/>
        <c:lblOffset val="100"/>
        <c:tickLblSkip val="1"/>
        <c:tickMarkSkip val="1"/>
        <c:noMultiLvlLbl val="0"/>
      </c:catAx>
      <c:valAx>
        <c:axId val="35438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59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4081</c:v>
                </c:pt>
                <c:pt idx="5">
                  <c:v>4854</c:v>
                </c:pt>
                <c:pt idx="8">
                  <c:v>4500</c:v>
                </c:pt>
                <c:pt idx="11">
                  <c:v>4806</c:v>
                </c:pt>
                <c:pt idx="14">
                  <c:v>4818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234</c:v>
                </c:pt>
                <c:pt idx="5">
                  <c:v>272</c:v>
                </c:pt>
                <c:pt idx="8">
                  <c:v>225</c:v>
                </c:pt>
                <c:pt idx="11">
                  <c:v>109</c:v>
                </c:pt>
                <c:pt idx="14">
                  <c:v>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5559</c:v>
                </c:pt>
                <c:pt idx="5">
                  <c:v>5730</c:v>
                </c:pt>
                <c:pt idx="8">
                  <c:v>5665</c:v>
                </c:pt>
                <c:pt idx="11">
                  <c:v>5779</c:v>
                </c:pt>
                <c:pt idx="14">
                  <c:v>5628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469</c:v>
                </c:pt>
                <c:pt idx="3">
                  <c:v>461</c:v>
                </c:pt>
                <c:pt idx="6">
                  <c:v>568</c:v>
                </c:pt>
                <c:pt idx="9">
                  <c:v>630</c:v>
                </c:pt>
                <c:pt idx="12">
                  <c:v>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c:v>
                </c:pt>
                <c:pt idx="3">
                  <c:v>410</c:v>
                </c:pt>
                <c:pt idx="6">
                  <c:v>384</c:v>
                </c:pt>
                <c:pt idx="9">
                  <c:v>367</c:v>
                </c:pt>
                <c:pt idx="12">
                  <c:v>366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3155</c:v>
                </c:pt>
                <c:pt idx="3">
                  <c:v>3335</c:v>
                </c:pt>
                <c:pt idx="6">
                  <c:v>3282</c:v>
                </c:pt>
                <c:pt idx="9">
                  <c:v>3314</c:v>
                </c:pt>
                <c:pt idx="12">
                  <c:v>3297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1497</c:v>
                </c:pt>
                <c:pt idx="3">
                  <c:v>1198</c:v>
                </c:pt>
                <c:pt idx="6">
                  <c:v>907</c:v>
                </c:pt>
                <c:pt idx="9">
                  <c:v>617</c:v>
                </c:pt>
                <c:pt idx="12">
                  <c:v>389</c:v>
                </c:pt>
              </c:numCache>
            </c:numRef>
          </c:val>
        </c:ser>
        <c:dLbls>
          <c:showLegendKey val="0"/>
          <c:showVal val="0"/>
          <c:showCatName val="0"/>
          <c:showSerName val="0"/>
          <c:showPercent val="0"/>
          <c:showBubbleSize val="0"/>
        </c:dLbls>
        <c:gapWidth val="100"/>
        <c:overlap val="100"/>
        <c:axId val="354385608"/>
        <c:axId val="35438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4385608"/>
        <c:axId val="354386000"/>
      </c:lineChart>
      <c:catAx>
        <c:axId val="35438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386000"/>
        <c:crosses val="autoZero"/>
        <c:auto val="1"/>
        <c:lblAlgn val="ctr"/>
        <c:lblOffset val="100"/>
        <c:tickLblSkip val="1"/>
        <c:tickMarkSkip val="1"/>
        <c:noMultiLvlLbl val="0"/>
      </c:catAx>
      <c:valAx>
        <c:axId val="35438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38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15,510
15,413
14.24
5,701,591
5,601,859
66,318
3,587,045
389,465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a:t>
          </a:r>
          <a:r>
            <a:rPr lang="en-US" altLang="ja-JP" sz="1100" b="0" i="0" baseline="0">
              <a:solidFill>
                <a:schemeClr val="dk1"/>
              </a:solidFill>
              <a:effectLst/>
              <a:latin typeface="+mn-lt"/>
              <a:ea typeface="+mn-ea"/>
              <a:cs typeface="+mn-cs"/>
            </a:rPr>
            <a:t>0.90</a:t>
          </a:r>
          <a:r>
            <a:rPr lang="ja-JP" altLang="ja-JP" sz="1100" b="0" i="0" baseline="0">
              <a:solidFill>
                <a:schemeClr val="dk1"/>
              </a:solidFill>
              <a:effectLst/>
              <a:latin typeface="+mn-lt"/>
              <a:ea typeface="+mn-ea"/>
              <a:cs typeface="+mn-cs"/>
            </a:rPr>
            <a:t>となっている要因は、大型企業の工場を有する工業団地からの税収を大きく増やしているところにある。しかしながら、長引く景気の低迷もあり、年々少しずつではあるが低下している。</a:t>
          </a:r>
          <a:endParaRPr lang="ja-JP" altLang="ja-JP" sz="1400">
            <a:effectLst/>
          </a:endParaRPr>
        </a:p>
        <a:p>
          <a:r>
            <a:rPr lang="ja-JP" altLang="ja-JP" sz="1100" b="0" i="0" baseline="0">
              <a:solidFill>
                <a:schemeClr val="dk1"/>
              </a:solidFill>
              <a:effectLst/>
              <a:latin typeface="+mn-lt"/>
              <a:ea typeface="+mn-ea"/>
              <a:cs typeface="+mn-cs"/>
            </a:rPr>
            <a:t>今後も更なる税の徴収強化等により税収増加を図り、歳入を確保するとともに歳出の見直しを行い、健全な財政運営に努める。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68" name="直線コネクタ 67"/>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126093</xdr:rowOff>
    </xdr:to>
    <xdr:cxnSp macro="">
      <xdr:nvCxnSpPr>
        <xdr:cNvPr id="71" name="直線コネクタ 70"/>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103112</xdr:rowOff>
    </xdr:from>
    <xdr:to>
      <xdr:col>4</xdr:col>
      <xdr:colOff>482600</xdr:colOff>
      <xdr:row>39</xdr:row>
      <xdr:rowOff>126093</xdr:rowOff>
    </xdr:to>
    <xdr:cxnSp macro="">
      <xdr:nvCxnSpPr>
        <xdr:cNvPr id="74" name="直線コネクタ 73"/>
        <xdr:cNvCxnSpPr/>
      </xdr:nvCxnSpPr>
      <xdr:spPr>
        <a:xfrm>
          <a:off x="2336800" y="678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45659</xdr:rowOff>
    </xdr:from>
    <xdr:to>
      <xdr:col>3</xdr:col>
      <xdr:colOff>279400</xdr:colOff>
      <xdr:row>39</xdr:row>
      <xdr:rowOff>103112</xdr:rowOff>
    </xdr:to>
    <xdr:cxnSp macro="">
      <xdr:nvCxnSpPr>
        <xdr:cNvPr id="77" name="直線コネクタ 76"/>
        <xdr:cNvCxnSpPr/>
      </xdr:nvCxnSpPr>
      <xdr:spPr>
        <a:xfrm>
          <a:off x="1447800" y="673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7" name="円/楕円 86"/>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8"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89" name="円/楕円 88"/>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0" name="テキスト ボックス 89"/>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1" name="円/楕円 90"/>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2" name="テキスト ボックス 91"/>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52312</xdr:rowOff>
    </xdr:from>
    <xdr:to>
      <xdr:col>3</xdr:col>
      <xdr:colOff>330200</xdr:colOff>
      <xdr:row>39</xdr:row>
      <xdr:rowOff>153912</xdr:rowOff>
    </xdr:to>
    <xdr:sp macro="" textlink="">
      <xdr:nvSpPr>
        <xdr:cNvPr id="93" name="円/楕円 92"/>
        <xdr:cNvSpPr/>
      </xdr:nvSpPr>
      <xdr:spPr>
        <a:xfrm>
          <a:off x="2286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164089</xdr:rowOff>
    </xdr:from>
    <xdr:ext cx="762000" cy="259045"/>
    <xdr:sp macro="" textlink="">
      <xdr:nvSpPr>
        <xdr:cNvPr id="94" name="テキスト ボックス 93"/>
        <xdr:cNvSpPr txBox="1"/>
      </xdr:nvSpPr>
      <xdr:spPr>
        <a:xfrm>
          <a:off x="1955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166309</xdr:rowOff>
    </xdr:from>
    <xdr:to>
      <xdr:col>2</xdr:col>
      <xdr:colOff>127000</xdr:colOff>
      <xdr:row>39</xdr:row>
      <xdr:rowOff>96459</xdr:rowOff>
    </xdr:to>
    <xdr:sp macro="" textlink="">
      <xdr:nvSpPr>
        <xdr:cNvPr id="95" name="円/楕円 94"/>
        <xdr:cNvSpPr/>
      </xdr:nvSpPr>
      <xdr:spPr>
        <a:xfrm>
          <a:off x="1397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106636</xdr:rowOff>
    </xdr:from>
    <xdr:ext cx="762000" cy="259045"/>
    <xdr:sp macro="" textlink="">
      <xdr:nvSpPr>
        <xdr:cNvPr id="96" name="テキスト ボックス 95"/>
        <xdr:cNvSpPr txBox="1"/>
      </xdr:nvSpPr>
      <xdr:spPr>
        <a:xfrm>
          <a:off x="1066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厳粛な定員管理による人件費の抑制と起債抑制による公債費の縮減等により、類似団体平均を下回</a:t>
          </a:r>
          <a:r>
            <a:rPr lang="ja-JP" altLang="en-US" sz="1100" b="0" i="0" baseline="0">
              <a:solidFill>
                <a:schemeClr val="dk1"/>
              </a:solidFill>
              <a:effectLst/>
              <a:latin typeface="+mn-lt"/>
              <a:ea typeface="+mn-ea"/>
              <a:cs typeface="+mn-cs"/>
            </a:rPr>
            <a:t>っているものの</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年以降少しではあるが</a:t>
          </a:r>
          <a:r>
            <a:rPr lang="ja-JP" altLang="en-US" sz="1100" b="0" i="0" baseline="0">
              <a:solidFill>
                <a:schemeClr val="dk1"/>
              </a:solidFill>
              <a:effectLst/>
              <a:latin typeface="+mn-lt"/>
              <a:ea typeface="+mn-ea"/>
              <a:cs typeface="+mn-cs"/>
            </a:rPr>
            <a:t>低下している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しかし今般の状況から扶助費の増加は避けられない傾向にあるので、一層の税徴収の強化、経常的物件費及び義務的経費の抑制により健全な財政運営に努め、現在の水準を維持していく。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20447</xdr:rowOff>
    </xdr:from>
    <xdr:to>
      <xdr:col>7</xdr:col>
      <xdr:colOff>152400</xdr:colOff>
      <xdr:row>61</xdr:row>
      <xdr:rowOff>37338</xdr:rowOff>
    </xdr:to>
    <xdr:cxnSp macro="">
      <xdr:nvCxnSpPr>
        <xdr:cNvPr id="129" name="直線コネクタ 128"/>
        <xdr:cNvCxnSpPr/>
      </xdr:nvCxnSpPr>
      <xdr:spPr>
        <a:xfrm>
          <a:off x="4114800" y="1047889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61</xdr:row>
      <xdr:rowOff>20447</xdr:rowOff>
    </xdr:to>
    <xdr:cxnSp macro="">
      <xdr:nvCxnSpPr>
        <xdr:cNvPr id="132" name="直線コネクタ 131"/>
        <xdr:cNvCxnSpPr/>
      </xdr:nvCxnSpPr>
      <xdr:spPr>
        <a:xfrm>
          <a:off x="3225800" y="1046200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66294</xdr:rowOff>
    </xdr:to>
    <xdr:cxnSp macro="">
      <xdr:nvCxnSpPr>
        <xdr:cNvPr id="135" name="直線コネクタ 134"/>
        <xdr:cNvCxnSpPr/>
      </xdr:nvCxnSpPr>
      <xdr:spPr>
        <a:xfrm flipV="1">
          <a:off x="2336800" y="104620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61</xdr:row>
      <xdr:rowOff>85598</xdr:rowOff>
    </xdr:to>
    <xdr:cxnSp macro="">
      <xdr:nvCxnSpPr>
        <xdr:cNvPr id="138" name="直線コネクタ 137"/>
        <xdr:cNvCxnSpPr/>
      </xdr:nvCxnSpPr>
      <xdr:spPr>
        <a:xfrm flipV="1">
          <a:off x="1447800" y="1052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119253</xdr:rowOff>
    </xdr:from>
    <xdr:to>
      <xdr:col>2</xdr:col>
      <xdr:colOff>127000</xdr:colOff>
      <xdr:row>62</xdr:row>
      <xdr:rowOff>49403</xdr:rowOff>
    </xdr:to>
    <xdr:sp macro="" textlink="">
      <xdr:nvSpPr>
        <xdr:cNvPr id="141" name="フローチャート : 判断 140"/>
        <xdr:cNvSpPr/>
      </xdr:nvSpPr>
      <xdr:spPr>
        <a:xfrm>
          <a:off x="1397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34180</xdr:rowOff>
    </xdr:from>
    <xdr:ext cx="762000" cy="259045"/>
    <xdr:sp macro="" textlink="">
      <xdr:nvSpPr>
        <xdr:cNvPr id="142" name="テキスト ボックス 141"/>
        <xdr:cNvSpPr txBox="1"/>
      </xdr:nvSpPr>
      <xdr:spPr>
        <a:xfrm>
          <a:off x="1066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8" name="円/楕円 147"/>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49"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141097</xdr:rowOff>
    </xdr:from>
    <xdr:to>
      <xdr:col>6</xdr:col>
      <xdr:colOff>50800</xdr:colOff>
      <xdr:row>61</xdr:row>
      <xdr:rowOff>71247</xdr:rowOff>
    </xdr:to>
    <xdr:sp macro="" textlink="">
      <xdr:nvSpPr>
        <xdr:cNvPr id="150" name="円/楕円 149"/>
        <xdr:cNvSpPr/>
      </xdr:nvSpPr>
      <xdr:spPr>
        <a:xfrm>
          <a:off x="4064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81424</xdr:rowOff>
    </xdr:from>
    <xdr:ext cx="736600" cy="259045"/>
    <xdr:sp macro="" textlink="">
      <xdr:nvSpPr>
        <xdr:cNvPr id="151" name="テキスト ボックス 150"/>
        <xdr:cNvSpPr txBox="1"/>
      </xdr:nvSpPr>
      <xdr:spPr>
        <a:xfrm>
          <a:off x="3733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6" name="円/楕円 155"/>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7" name="テキスト ボックス 156"/>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類似団体平均を下回っているものの、</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年以降増加し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。今後も経常的な物件費の更なる抑制と事務事業の見直し、配置転換等により欠員補充を行わない等、現状のように類似団体を下回る金額を維持できるよう努める。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155515</xdr:rowOff>
    </xdr:from>
    <xdr:to>
      <xdr:col>7</xdr:col>
      <xdr:colOff>152400</xdr:colOff>
      <xdr:row>81</xdr:row>
      <xdr:rowOff>164027</xdr:rowOff>
    </xdr:to>
    <xdr:cxnSp macro="">
      <xdr:nvCxnSpPr>
        <xdr:cNvPr id="190" name="直線コネクタ 189"/>
        <xdr:cNvCxnSpPr/>
      </xdr:nvCxnSpPr>
      <xdr:spPr>
        <a:xfrm>
          <a:off x="4114800" y="14042965"/>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144134</xdr:rowOff>
    </xdr:from>
    <xdr:to>
      <xdr:col>6</xdr:col>
      <xdr:colOff>0</xdr:colOff>
      <xdr:row>81</xdr:row>
      <xdr:rowOff>155515</xdr:rowOff>
    </xdr:to>
    <xdr:cxnSp macro="">
      <xdr:nvCxnSpPr>
        <xdr:cNvPr id="193" name="直線コネクタ 192"/>
        <xdr:cNvCxnSpPr/>
      </xdr:nvCxnSpPr>
      <xdr:spPr>
        <a:xfrm>
          <a:off x="3225800" y="14031584"/>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144134</xdr:rowOff>
    </xdr:from>
    <xdr:to>
      <xdr:col>4</xdr:col>
      <xdr:colOff>482600</xdr:colOff>
      <xdr:row>82</xdr:row>
      <xdr:rowOff>22895</xdr:rowOff>
    </xdr:to>
    <xdr:cxnSp macro="">
      <xdr:nvCxnSpPr>
        <xdr:cNvPr id="196" name="直線コネクタ 195"/>
        <xdr:cNvCxnSpPr/>
      </xdr:nvCxnSpPr>
      <xdr:spPr>
        <a:xfrm flipV="1">
          <a:off x="2336800" y="14031584"/>
          <a:ext cx="889000" cy="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11066</xdr:rowOff>
    </xdr:from>
    <xdr:to>
      <xdr:col>3</xdr:col>
      <xdr:colOff>279400</xdr:colOff>
      <xdr:row>82</xdr:row>
      <xdr:rowOff>22895</xdr:rowOff>
    </xdr:to>
    <xdr:cxnSp macro="">
      <xdr:nvCxnSpPr>
        <xdr:cNvPr id="199" name="直線コネクタ 198"/>
        <xdr:cNvCxnSpPr/>
      </xdr:nvCxnSpPr>
      <xdr:spPr>
        <a:xfrm>
          <a:off x="1447800" y="14069966"/>
          <a:ext cx="8890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2" name="フローチャート : 判断 201"/>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3" name="テキスト ボックス 202"/>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113227</xdr:rowOff>
    </xdr:from>
    <xdr:to>
      <xdr:col>7</xdr:col>
      <xdr:colOff>203200</xdr:colOff>
      <xdr:row>82</xdr:row>
      <xdr:rowOff>43377</xdr:rowOff>
    </xdr:to>
    <xdr:sp macro="" textlink="">
      <xdr:nvSpPr>
        <xdr:cNvPr id="209" name="円/楕円 208"/>
        <xdr:cNvSpPr/>
      </xdr:nvSpPr>
      <xdr:spPr>
        <a:xfrm>
          <a:off x="4902200" y="14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129754</xdr:rowOff>
    </xdr:from>
    <xdr:ext cx="762000" cy="259045"/>
    <xdr:sp macro="" textlink="">
      <xdr:nvSpPr>
        <xdr:cNvPr id="210" name="人件費・物件費等の状況該当値テキスト"/>
        <xdr:cNvSpPr txBox="1"/>
      </xdr:nvSpPr>
      <xdr:spPr>
        <a:xfrm>
          <a:off x="5041900" y="1384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104715</xdr:rowOff>
    </xdr:from>
    <xdr:to>
      <xdr:col>6</xdr:col>
      <xdr:colOff>50800</xdr:colOff>
      <xdr:row>82</xdr:row>
      <xdr:rowOff>34865</xdr:rowOff>
    </xdr:to>
    <xdr:sp macro="" textlink="">
      <xdr:nvSpPr>
        <xdr:cNvPr id="211" name="円/楕円 210"/>
        <xdr:cNvSpPr/>
      </xdr:nvSpPr>
      <xdr:spPr>
        <a:xfrm>
          <a:off x="4064000" y="13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45042</xdr:rowOff>
    </xdr:from>
    <xdr:ext cx="736600" cy="259045"/>
    <xdr:sp macro="" textlink="">
      <xdr:nvSpPr>
        <xdr:cNvPr id="212" name="テキスト ボックス 211"/>
        <xdr:cNvSpPr txBox="1"/>
      </xdr:nvSpPr>
      <xdr:spPr>
        <a:xfrm>
          <a:off x="3733800" y="1376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93334</xdr:rowOff>
    </xdr:from>
    <xdr:to>
      <xdr:col>4</xdr:col>
      <xdr:colOff>533400</xdr:colOff>
      <xdr:row>82</xdr:row>
      <xdr:rowOff>23484</xdr:rowOff>
    </xdr:to>
    <xdr:sp macro="" textlink="">
      <xdr:nvSpPr>
        <xdr:cNvPr id="213" name="円/楕円 212"/>
        <xdr:cNvSpPr/>
      </xdr:nvSpPr>
      <xdr:spPr>
        <a:xfrm>
          <a:off x="3175000" y="13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33661</xdr:rowOff>
    </xdr:from>
    <xdr:ext cx="762000" cy="259045"/>
    <xdr:sp macro="" textlink="">
      <xdr:nvSpPr>
        <xdr:cNvPr id="214" name="テキスト ボックス 213"/>
        <xdr:cNvSpPr txBox="1"/>
      </xdr:nvSpPr>
      <xdr:spPr>
        <a:xfrm>
          <a:off x="2844800" y="137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143545</xdr:rowOff>
    </xdr:from>
    <xdr:to>
      <xdr:col>3</xdr:col>
      <xdr:colOff>330200</xdr:colOff>
      <xdr:row>82</xdr:row>
      <xdr:rowOff>73695</xdr:rowOff>
    </xdr:to>
    <xdr:sp macro="" textlink="">
      <xdr:nvSpPr>
        <xdr:cNvPr id="215" name="円/楕円 214"/>
        <xdr:cNvSpPr/>
      </xdr:nvSpPr>
      <xdr:spPr>
        <a:xfrm>
          <a:off x="2286000" y="140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83872</xdr:rowOff>
    </xdr:from>
    <xdr:ext cx="762000" cy="259045"/>
    <xdr:sp macro="" textlink="">
      <xdr:nvSpPr>
        <xdr:cNvPr id="216" name="テキスト ボックス 215"/>
        <xdr:cNvSpPr txBox="1"/>
      </xdr:nvSpPr>
      <xdr:spPr>
        <a:xfrm>
          <a:off x="1955800" y="137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131716</xdr:rowOff>
    </xdr:from>
    <xdr:to>
      <xdr:col>2</xdr:col>
      <xdr:colOff>127000</xdr:colOff>
      <xdr:row>82</xdr:row>
      <xdr:rowOff>61866</xdr:rowOff>
    </xdr:to>
    <xdr:sp macro="" textlink="">
      <xdr:nvSpPr>
        <xdr:cNvPr id="217" name="円/楕円 216"/>
        <xdr:cNvSpPr/>
      </xdr:nvSpPr>
      <xdr:spPr>
        <a:xfrm>
          <a:off x="1397000" y="140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72043</xdr:rowOff>
    </xdr:from>
    <xdr:ext cx="762000" cy="259045"/>
    <xdr:sp macro="" textlink="">
      <xdr:nvSpPr>
        <xdr:cNvPr id="218" name="テキスト ボックス 217"/>
        <xdr:cNvSpPr txBox="1"/>
      </xdr:nvSpPr>
      <xdr:spPr>
        <a:xfrm>
          <a:off x="1066800" y="1378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類似団体を下回</a:t>
          </a:r>
          <a:r>
            <a:rPr lang="ja-JP" altLang="en-US" sz="1100" b="0" i="0" baseline="0">
              <a:solidFill>
                <a:schemeClr val="dk1"/>
              </a:solidFill>
              <a:effectLst/>
              <a:latin typeface="+mn-lt"/>
              <a:ea typeface="+mn-ea"/>
              <a:cs typeface="+mn-cs"/>
            </a:rPr>
            <a:t>る数値となっている。</a:t>
          </a:r>
          <a:r>
            <a:rPr lang="ja-JP" altLang="ja-JP" sz="1100" b="0" i="0" baseline="0">
              <a:solidFill>
                <a:schemeClr val="dk1"/>
              </a:solidFill>
              <a:effectLst/>
              <a:latin typeface="+mn-lt"/>
              <a:ea typeface="+mn-ea"/>
              <a:cs typeface="+mn-cs"/>
            </a:rPr>
            <a:t>今後も現水準を維持し、適正な給与水準に努める。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85</xdr:row>
      <xdr:rowOff>80011</xdr:rowOff>
    </xdr:to>
    <xdr:cxnSp macro="">
      <xdr:nvCxnSpPr>
        <xdr:cNvPr id="252" name="直線コネクタ 251"/>
        <xdr:cNvCxnSpPr/>
      </xdr:nvCxnSpPr>
      <xdr:spPr>
        <a:xfrm flipV="1">
          <a:off x="16179800" y="14331527"/>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48261</xdr:rowOff>
    </xdr:to>
    <xdr:cxnSp macro="">
      <xdr:nvCxnSpPr>
        <xdr:cNvPr id="255" name="直線コネクタ 254"/>
        <xdr:cNvCxnSpPr/>
      </xdr:nvCxnSpPr>
      <xdr:spPr>
        <a:xfrm flipV="1">
          <a:off x="15290800" y="1465326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48261</xdr:rowOff>
    </xdr:to>
    <xdr:cxnSp macro="">
      <xdr:nvCxnSpPr>
        <xdr:cNvPr id="258" name="直線コネクタ 257"/>
        <xdr:cNvCxnSpPr/>
      </xdr:nvCxnSpPr>
      <xdr:spPr>
        <a:xfrm>
          <a:off x="14401800" y="150956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88</xdr:row>
      <xdr:rowOff>8043</xdr:rowOff>
    </xdr:to>
    <xdr:cxnSp macro="">
      <xdr:nvCxnSpPr>
        <xdr:cNvPr id="261" name="直線コネクタ 260"/>
        <xdr:cNvCxnSpPr/>
      </xdr:nvCxnSpPr>
      <xdr:spPr>
        <a:xfrm>
          <a:off x="13512800" y="14363700"/>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4" name="フローチャート : 判断 263"/>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5" name="テキスト ボックス 264"/>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1" name="円/楕円 270"/>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2"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5" name="円/楕円 274"/>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76" name="テキスト ボックス 275"/>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7" name="円/楕円 276"/>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78" name="テキスト ボックス 277"/>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9" name="円/楕円 278"/>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0" name="テキスト ボックス 279"/>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従来からの厳粛な定員管理により、職員数抑制を行ってきたため、類似団体を下回る数値となった。</a:t>
          </a:r>
          <a:endParaRPr lang="ja-JP" altLang="ja-JP" sz="1400">
            <a:effectLst/>
          </a:endParaRPr>
        </a:p>
        <a:p>
          <a:pPr rtl="0"/>
          <a:r>
            <a:rPr lang="ja-JP" altLang="ja-JP" sz="1100" b="0" i="0" baseline="0">
              <a:solidFill>
                <a:schemeClr val="dk1"/>
              </a:solidFill>
              <a:effectLst/>
              <a:latin typeface="+mn-lt"/>
              <a:ea typeface="+mn-ea"/>
              <a:cs typeface="+mn-cs"/>
            </a:rPr>
            <a:t>今後も民間委託や配置転換による業務の安定化等職員の増加を抑制する。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154094</xdr:rowOff>
    </xdr:from>
    <xdr:to>
      <xdr:col>24</xdr:col>
      <xdr:colOff>558800</xdr:colOff>
      <xdr:row>61</xdr:row>
      <xdr:rowOff>2752</xdr:rowOff>
    </xdr:to>
    <xdr:cxnSp macro="">
      <xdr:nvCxnSpPr>
        <xdr:cNvPr id="315" name="直線コネクタ 314"/>
        <xdr:cNvCxnSpPr/>
      </xdr:nvCxnSpPr>
      <xdr:spPr>
        <a:xfrm>
          <a:off x="16179800" y="1044109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60</xdr:row>
      <xdr:rowOff>167499</xdr:rowOff>
    </xdr:to>
    <xdr:cxnSp macro="">
      <xdr:nvCxnSpPr>
        <xdr:cNvPr id="318" name="直線コネクタ 317"/>
        <xdr:cNvCxnSpPr/>
      </xdr:nvCxnSpPr>
      <xdr:spPr>
        <a:xfrm flipV="1">
          <a:off x="15290800" y="1044109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167499</xdr:rowOff>
    </xdr:from>
    <xdr:to>
      <xdr:col>22</xdr:col>
      <xdr:colOff>203200</xdr:colOff>
      <xdr:row>61</xdr:row>
      <xdr:rowOff>6773</xdr:rowOff>
    </xdr:to>
    <xdr:cxnSp macro="">
      <xdr:nvCxnSpPr>
        <xdr:cNvPr id="321" name="直線コネクタ 320"/>
        <xdr:cNvCxnSpPr/>
      </xdr:nvCxnSpPr>
      <xdr:spPr>
        <a:xfrm flipV="1">
          <a:off x="14401800" y="10454499"/>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13476</xdr:rowOff>
    </xdr:to>
    <xdr:cxnSp macro="">
      <xdr:nvCxnSpPr>
        <xdr:cNvPr id="324" name="直線コネクタ 323"/>
        <xdr:cNvCxnSpPr/>
      </xdr:nvCxnSpPr>
      <xdr:spPr>
        <a:xfrm flipV="1">
          <a:off x="13512800" y="1046522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106398</xdr:rowOff>
    </xdr:from>
    <xdr:to>
      <xdr:col>19</xdr:col>
      <xdr:colOff>533400</xdr:colOff>
      <xdr:row>64</xdr:row>
      <xdr:rowOff>36548</xdr:rowOff>
    </xdr:to>
    <xdr:sp macro="" textlink="">
      <xdr:nvSpPr>
        <xdr:cNvPr id="327" name="フローチャート : 判断 326"/>
        <xdr:cNvSpPr/>
      </xdr:nvSpPr>
      <xdr:spPr>
        <a:xfrm>
          <a:off x="13462000" y="1090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21325</xdr:rowOff>
    </xdr:from>
    <xdr:ext cx="762000" cy="259045"/>
    <xdr:sp macro="" textlink="">
      <xdr:nvSpPr>
        <xdr:cNvPr id="328" name="テキスト ボックス 327"/>
        <xdr:cNvSpPr txBox="1"/>
      </xdr:nvSpPr>
      <xdr:spPr>
        <a:xfrm>
          <a:off x="13131800" y="109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34" name="円/楕円 333"/>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139929</xdr:rowOff>
    </xdr:from>
    <xdr:ext cx="762000" cy="259045"/>
    <xdr:sp macro="" textlink="">
      <xdr:nvSpPr>
        <xdr:cNvPr id="335" name="定員管理の状況該当値テキスト"/>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103294</xdr:rowOff>
    </xdr:from>
    <xdr:to>
      <xdr:col>23</xdr:col>
      <xdr:colOff>457200</xdr:colOff>
      <xdr:row>61</xdr:row>
      <xdr:rowOff>33444</xdr:rowOff>
    </xdr:to>
    <xdr:sp macro="" textlink="">
      <xdr:nvSpPr>
        <xdr:cNvPr id="336" name="円/楕円 335"/>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43621</xdr:rowOff>
    </xdr:from>
    <xdr:ext cx="736600" cy="259045"/>
    <xdr:sp macro="" textlink="">
      <xdr:nvSpPr>
        <xdr:cNvPr id="337" name="テキスト ボックス 33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116699</xdr:rowOff>
    </xdr:from>
    <xdr:to>
      <xdr:col>22</xdr:col>
      <xdr:colOff>254000</xdr:colOff>
      <xdr:row>61</xdr:row>
      <xdr:rowOff>46849</xdr:rowOff>
    </xdr:to>
    <xdr:sp macro="" textlink="">
      <xdr:nvSpPr>
        <xdr:cNvPr id="338" name="円/楕円 337"/>
        <xdr:cNvSpPr/>
      </xdr:nvSpPr>
      <xdr:spPr>
        <a:xfrm>
          <a:off x="15240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57026</xdr:rowOff>
    </xdr:from>
    <xdr:ext cx="762000" cy="259045"/>
    <xdr:sp macro="" textlink="">
      <xdr:nvSpPr>
        <xdr:cNvPr id="339" name="テキスト ボックス 338"/>
        <xdr:cNvSpPr txBox="1"/>
      </xdr:nvSpPr>
      <xdr:spPr>
        <a:xfrm>
          <a:off x="14909800" y="1017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127423</xdr:rowOff>
    </xdr:from>
    <xdr:to>
      <xdr:col>21</xdr:col>
      <xdr:colOff>50800</xdr:colOff>
      <xdr:row>61</xdr:row>
      <xdr:rowOff>57573</xdr:rowOff>
    </xdr:to>
    <xdr:sp macro="" textlink="">
      <xdr:nvSpPr>
        <xdr:cNvPr id="340" name="円/楕円 339"/>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67750</xdr:rowOff>
    </xdr:from>
    <xdr:ext cx="762000" cy="259045"/>
    <xdr:sp macro="" textlink="">
      <xdr:nvSpPr>
        <xdr:cNvPr id="341" name="テキスト ボックス 340"/>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134126</xdr:rowOff>
    </xdr:from>
    <xdr:to>
      <xdr:col>19</xdr:col>
      <xdr:colOff>533400</xdr:colOff>
      <xdr:row>61</xdr:row>
      <xdr:rowOff>64276</xdr:rowOff>
    </xdr:to>
    <xdr:sp macro="" textlink="">
      <xdr:nvSpPr>
        <xdr:cNvPr id="342" name="円/楕円 341"/>
        <xdr:cNvSpPr/>
      </xdr:nvSpPr>
      <xdr:spPr>
        <a:xfrm>
          <a:off x="13462000" y="104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74453</xdr:rowOff>
    </xdr:from>
    <xdr:ext cx="762000" cy="259045"/>
    <xdr:sp macro="" textlink="">
      <xdr:nvSpPr>
        <xdr:cNvPr id="343" name="テキスト ボックス 342"/>
        <xdr:cNvSpPr txBox="1"/>
      </xdr:nvSpPr>
      <xdr:spPr>
        <a:xfrm>
          <a:off x="13131800" y="1019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a:t>
          </a:r>
          <a:r>
            <a:rPr lang="ja-JP" altLang="en-US" sz="1100" b="0" i="0" baseline="0">
              <a:solidFill>
                <a:schemeClr val="dk1"/>
              </a:solidFill>
              <a:effectLst/>
              <a:latin typeface="+mn-lt"/>
              <a:ea typeface="+mn-ea"/>
              <a:cs typeface="+mn-cs"/>
            </a:rPr>
            <a:t>を続けたことで、</a:t>
          </a:r>
          <a:r>
            <a:rPr lang="ja-JP" altLang="ja-JP" sz="1100" b="0" i="0" baseline="0">
              <a:solidFill>
                <a:schemeClr val="dk1"/>
              </a:solidFill>
              <a:effectLst/>
              <a:latin typeface="+mn-lt"/>
              <a:ea typeface="+mn-ea"/>
              <a:cs typeface="+mn-cs"/>
            </a:rPr>
            <a:t>地方債残高は年々減少し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が、庁舎改築等の防災対策や公営企業による起債が増加する見込みにあるので、楽観視できる状況にはない。</a:t>
          </a:r>
          <a:endParaRPr lang="ja-JP" altLang="ja-JP" sz="1400">
            <a:effectLst/>
          </a:endParaRPr>
        </a:p>
        <a:p>
          <a:pPr rtl="0"/>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37</xdr:row>
      <xdr:rowOff>30057</xdr:rowOff>
    </xdr:to>
    <xdr:cxnSp macro="">
      <xdr:nvCxnSpPr>
        <xdr:cNvPr id="377" name="直線コネクタ 376"/>
        <xdr:cNvCxnSpPr/>
      </xdr:nvCxnSpPr>
      <xdr:spPr>
        <a:xfrm flipV="1">
          <a:off x="16179800" y="630131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30057</xdr:rowOff>
    </xdr:from>
    <xdr:to>
      <xdr:col>23</xdr:col>
      <xdr:colOff>406400</xdr:colOff>
      <xdr:row>37</xdr:row>
      <xdr:rowOff>62230</xdr:rowOff>
    </xdr:to>
    <xdr:cxnSp macro="">
      <xdr:nvCxnSpPr>
        <xdr:cNvPr id="380" name="直線コネクタ 379"/>
        <xdr:cNvCxnSpPr/>
      </xdr:nvCxnSpPr>
      <xdr:spPr>
        <a:xfrm flipV="1">
          <a:off x="15290800" y="63737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62230</xdr:rowOff>
    </xdr:from>
    <xdr:to>
      <xdr:col>22</xdr:col>
      <xdr:colOff>203200</xdr:colOff>
      <xdr:row>37</xdr:row>
      <xdr:rowOff>126577</xdr:rowOff>
    </xdr:to>
    <xdr:cxnSp macro="">
      <xdr:nvCxnSpPr>
        <xdr:cNvPr id="383" name="直線コネクタ 382"/>
        <xdr:cNvCxnSpPr/>
      </xdr:nvCxnSpPr>
      <xdr:spPr>
        <a:xfrm flipV="1">
          <a:off x="14401800" y="64058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38</xdr:row>
      <xdr:rowOff>3387</xdr:rowOff>
    </xdr:to>
    <xdr:cxnSp macro="">
      <xdr:nvCxnSpPr>
        <xdr:cNvPr id="386" name="直線コネクタ 385"/>
        <xdr:cNvCxnSpPr/>
      </xdr:nvCxnSpPr>
      <xdr:spPr>
        <a:xfrm flipV="1">
          <a:off x="13512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9" name="フローチャート :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96" name="円/楕円 395"/>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97"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150707</xdr:rowOff>
    </xdr:from>
    <xdr:to>
      <xdr:col>23</xdr:col>
      <xdr:colOff>457200</xdr:colOff>
      <xdr:row>37</xdr:row>
      <xdr:rowOff>80857</xdr:rowOff>
    </xdr:to>
    <xdr:sp macro="" textlink="">
      <xdr:nvSpPr>
        <xdr:cNvPr id="398" name="円/楕円 397"/>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91034</xdr:rowOff>
    </xdr:from>
    <xdr:ext cx="736600" cy="259045"/>
    <xdr:sp macro="" textlink="">
      <xdr:nvSpPr>
        <xdr:cNvPr id="399" name="テキスト ボックス 398"/>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400" name="円/楕円 399"/>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401" name="テキスト ボックス 400"/>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02" name="円/楕円 401"/>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16104</xdr:rowOff>
    </xdr:from>
    <xdr:ext cx="762000" cy="259045"/>
    <xdr:sp macro="" textlink="">
      <xdr:nvSpPr>
        <xdr:cNvPr id="403" name="テキスト ボックス 402"/>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124037</xdr:rowOff>
    </xdr:from>
    <xdr:to>
      <xdr:col>19</xdr:col>
      <xdr:colOff>533400</xdr:colOff>
      <xdr:row>38</xdr:row>
      <xdr:rowOff>54187</xdr:rowOff>
    </xdr:to>
    <xdr:sp macro="" textlink="">
      <xdr:nvSpPr>
        <xdr:cNvPr id="404" name="円/楕円 403"/>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64364</xdr:rowOff>
    </xdr:from>
    <xdr:ext cx="762000" cy="259045"/>
    <xdr:sp macro="" textlink="">
      <xdr:nvSpPr>
        <xdr:cNvPr id="405" name="テキスト ボックス 404"/>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起債抑制策を続けたことで、地方債残高は年々減少し、充当可能財源等が将来負担額を上回っているため将来負担率は－％となり表記されていない。</a:t>
          </a:r>
          <a:endParaRPr lang="ja-JP" altLang="ja-JP" sz="1400">
            <a:effectLst/>
          </a:endParaRPr>
        </a:p>
        <a:p>
          <a:pPr rtl="0"/>
          <a:r>
            <a:rPr lang="ja-JP" altLang="ja-JP" sz="1100" b="0" i="0" baseline="0">
              <a:solidFill>
                <a:schemeClr val="dk1"/>
              </a:solidFill>
              <a:effectLst/>
              <a:latin typeface="+mn-lt"/>
              <a:ea typeface="+mn-ea"/>
              <a:cs typeface="+mn-cs"/>
            </a:rPr>
            <a:t>今後も充当可能財源等が将来負担額を上回るよう現状維持に努めていく。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152502</xdr:rowOff>
    </xdr:from>
    <xdr:to>
      <xdr:col>19</xdr:col>
      <xdr:colOff>533400</xdr:colOff>
      <xdr:row>15</xdr:row>
      <xdr:rowOff>82652</xdr:rowOff>
    </xdr:to>
    <xdr:sp macro="" textlink="">
      <xdr:nvSpPr>
        <xdr:cNvPr id="445" name="フローチャート : 判断 444"/>
        <xdr:cNvSpPr/>
      </xdr:nvSpPr>
      <xdr:spPr>
        <a:xfrm>
          <a:off x="13462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92829</xdr:rowOff>
    </xdr:from>
    <xdr:ext cx="762000" cy="259045"/>
    <xdr:sp macro="" textlink="">
      <xdr:nvSpPr>
        <xdr:cNvPr id="446" name="テキスト ボックス 445"/>
        <xdr:cNvSpPr txBox="1"/>
      </xdr:nvSpPr>
      <xdr:spPr>
        <a:xfrm>
          <a:off x="13131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15,510
15,413
14.24
5,701,591
5,601,859
66,318
3,587,045
389,465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人件費に係る経常収支比率が他の類似団体と比べて低いのは、従来から行われている厳粛な定員管理によるものである。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今後も民間委託の推進や事務の見直し等により、職員の増員を抑制するように努める。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67564</xdr:rowOff>
    </xdr:to>
    <xdr:cxnSp macro="">
      <xdr:nvCxnSpPr>
        <xdr:cNvPr id="62" name="直線コネクタ 61"/>
        <xdr:cNvCxnSpPr/>
      </xdr:nvCxnSpPr>
      <xdr:spPr>
        <a:xfrm>
          <a:off x="3987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62992</xdr:rowOff>
    </xdr:to>
    <xdr:cxnSp macro="">
      <xdr:nvCxnSpPr>
        <xdr:cNvPr id="65" name="直線コネクタ 64"/>
        <xdr:cNvCxnSpPr/>
      </xdr:nvCxnSpPr>
      <xdr:spPr>
        <a:xfrm flipV="1">
          <a:off x="3098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94996</xdr:rowOff>
    </xdr:to>
    <xdr:cxnSp macro="">
      <xdr:nvCxnSpPr>
        <xdr:cNvPr id="68" name="直線コネクタ 67"/>
        <xdr:cNvCxnSpPr/>
      </xdr:nvCxnSpPr>
      <xdr:spPr>
        <a:xfrm flipV="1">
          <a:off x="2209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36</xdr:row>
      <xdr:rowOff>108712</xdr:rowOff>
    </xdr:to>
    <xdr:cxnSp macro="">
      <xdr:nvCxnSpPr>
        <xdr:cNvPr id="71" name="直線コネクタ 70"/>
        <xdr:cNvCxnSpPr/>
      </xdr:nvCxnSpPr>
      <xdr:spPr>
        <a:xfrm flipV="1">
          <a:off x="1320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1" name="円/楕円 80"/>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2"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5" name="円/楕円 84"/>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6" name="テキスト ボックス 85"/>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7" name="円/楕円 86"/>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8" name="テキスト ボックス 87"/>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89" name="円/楕円 88"/>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0" name="テキスト ボックス 89"/>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従来から高い比率で推移してきたのは、早くから業務の民間委託を行ってきたことにある。</a:t>
          </a:r>
          <a:endParaRPr lang="ja-JP" altLang="ja-JP" sz="1400">
            <a:effectLst/>
          </a:endParaRPr>
        </a:p>
        <a:p>
          <a:pPr rtl="0"/>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年度において若干改善されたが、以降年々増加している。今後も事務事業の見直し、ごみ処理業務等の経費の抑制等を徹底する。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76381</xdr:rowOff>
    </xdr:from>
    <xdr:to>
      <xdr:col>24</xdr:col>
      <xdr:colOff>31750</xdr:colOff>
      <xdr:row>17</xdr:row>
      <xdr:rowOff>95976</xdr:rowOff>
    </xdr:to>
    <xdr:cxnSp macro="">
      <xdr:nvCxnSpPr>
        <xdr:cNvPr id="125" name="直線コネクタ 124"/>
        <xdr:cNvCxnSpPr/>
      </xdr:nvCxnSpPr>
      <xdr:spPr>
        <a:xfrm flipV="1">
          <a:off x="15671800" y="29910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30662</xdr:rowOff>
    </xdr:from>
    <xdr:to>
      <xdr:col>22</xdr:col>
      <xdr:colOff>565150</xdr:colOff>
      <xdr:row>17</xdr:row>
      <xdr:rowOff>95976</xdr:rowOff>
    </xdr:to>
    <xdr:cxnSp macro="">
      <xdr:nvCxnSpPr>
        <xdr:cNvPr id="128" name="直線コネクタ 127"/>
        <xdr:cNvCxnSpPr/>
      </xdr:nvCxnSpPr>
      <xdr:spPr>
        <a:xfrm>
          <a:off x="14782800" y="29453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30662</xdr:rowOff>
    </xdr:to>
    <xdr:cxnSp macro="">
      <xdr:nvCxnSpPr>
        <xdr:cNvPr id="131" name="直線コネクタ 130"/>
        <xdr:cNvCxnSpPr/>
      </xdr:nvCxnSpPr>
      <xdr:spPr>
        <a:xfrm>
          <a:off x="13893800" y="2925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11067</xdr:rowOff>
    </xdr:from>
    <xdr:to>
      <xdr:col>20</xdr:col>
      <xdr:colOff>158750</xdr:colOff>
      <xdr:row>17</xdr:row>
      <xdr:rowOff>161290</xdr:rowOff>
    </xdr:to>
    <xdr:cxnSp macro="">
      <xdr:nvCxnSpPr>
        <xdr:cNvPr id="134" name="直線コネクタ 133"/>
        <xdr:cNvCxnSpPr/>
      </xdr:nvCxnSpPr>
      <xdr:spPr>
        <a:xfrm flipV="1">
          <a:off x="13004800" y="29257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15784</xdr:rowOff>
    </xdr:from>
    <xdr:to>
      <xdr:col>19</xdr:col>
      <xdr:colOff>6350</xdr:colOff>
      <xdr:row>15</xdr:row>
      <xdr:rowOff>117384</xdr:rowOff>
    </xdr:to>
    <xdr:sp macro="" textlink="">
      <xdr:nvSpPr>
        <xdr:cNvPr id="137" name="フローチャート : 判断 136"/>
        <xdr:cNvSpPr/>
      </xdr:nvSpPr>
      <xdr:spPr>
        <a:xfrm>
          <a:off x="12954000" y="25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127561</xdr:rowOff>
    </xdr:from>
    <xdr:ext cx="762000" cy="259045"/>
    <xdr:sp macro="" textlink="">
      <xdr:nvSpPr>
        <xdr:cNvPr id="138" name="テキスト ボックス 137"/>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25581</xdr:rowOff>
    </xdr:from>
    <xdr:to>
      <xdr:col>24</xdr:col>
      <xdr:colOff>82550</xdr:colOff>
      <xdr:row>17</xdr:row>
      <xdr:rowOff>127181</xdr:rowOff>
    </xdr:to>
    <xdr:sp macro="" textlink="">
      <xdr:nvSpPr>
        <xdr:cNvPr id="144" name="円/楕円 143"/>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169108</xdr:rowOff>
    </xdr:from>
    <xdr:ext cx="762000" cy="259045"/>
    <xdr:sp macro="" textlink="">
      <xdr:nvSpPr>
        <xdr:cNvPr id="145" name="物件費該当値テキスト"/>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45176</xdr:rowOff>
    </xdr:from>
    <xdr:to>
      <xdr:col>22</xdr:col>
      <xdr:colOff>615950</xdr:colOff>
      <xdr:row>17</xdr:row>
      <xdr:rowOff>146776</xdr:rowOff>
    </xdr:to>
    <xdr:sp macro="" textlink="">
      <xdr:nvSpPr>
        <xdr:cNvPr id="146" name="円/楕円 145"/>
        <xdr:cNvSpPr/>
      </xdr:nvSpPr>
      <xdr:spPr>
        <a:xfrm>
          <a:off x="15621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131553</xdr:rowOff>
    </xdr:from>
    <xdr:ext cx="736600" cy="259045"/>
    <xdr:sp macro="" textlink="">
      <xdr:nvSpPr>
        <xdr:cNvPr id="147" name="テキスト ボックス 146"/>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151312</xdr:rowOff>
    </xdr:from>
    <xdr:to>
      <xdr:col>21</xdr:col>
      <xdr:colOff>412750</xdr:colOff>
      <xdr:row>17</xdr:row>
      <xdr:rowOff>81462</xdr:rowOff>
    </xdr:to>
    <xdr:sp macro="" textlink="">
      <xdr:nvSpPr>
        <xdr:cNvPr id="148" name="円/楕円 147"/>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66239</xdr:rowOff>
    </xdr:from>
    <xdr:ext cx="762000" cy="259045"/>
    <xdr:sp macro="" textlink="">
      <xdr:nvSpPr>
        <xdr:cNvPr id="149" name="テキスト ボックス 148"/>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0" name="円/楕円 149"/>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1" name="テキスト ボックス 150"/>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自然増により、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年度から年々増加している。今後、適正な資格審査を実施し財政を圧迫しないように努めなければならない。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8" name="直線コネクタ 187"/>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45357</xdr:rowOff>
    </xdr:to>
    <xdr:cxnSp macro="">
      <xdr:nvCxnSpPr>
        <xdr:cNvPr id="191" name="直線コネクタ 190"/>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167822</xdr:rowOff>
    </xdr:to>
    <xdr:cxnSp macro="">
      <xdr:nvCxnSpPr>
        <xdr:cNvPr id="194" name="直線コネクタ 193"/>
        <xdr:cNvCxnSpPr/>
      </xdr:nvCxnSpPr>
      <xdr:spPr>
        <a:xfrm>
          <a:off x="2209800" y="94342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69850</xdr:rowOff>
    </xdr:to>
    <xdr:cxnSp macro="">
      <xdr:nvCxnSpPr>
        <xdr:cNvPr id="197" name="直線コネクタ 196"/>
        <xdr:cNvCxnSpPr/>
      </xdr:nvCxnSpPr>
      <xdr:spPr>
        <a:xfrm flipV="1">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0" name="フローチャート :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1" name="テキスト ボックス 200"/>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8"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1" name="円/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3" name="円/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6" name="テキスト ボックス 21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その他に係る経常収支比率の割合が高い要因は、繰出金が主な要因である。</a:t>
          </a:r>
          <a:endParaRPr lang="ja-JP" altLang="ja-JP" sz="1400">
            <a:effectLst/>
          </a:endParaRPr>
        </a:p>
        <a:p>
          <a:pPr rtl="0"/>
          <a:r>
            <a:rPr lang="ja-JP" altLang="ja-JP" sz="1100" b="0" i="0" baseline="0">
              <a:solidFill>
                <a:schemeClr val="dk1"/>
              </a:solidFill>
              <a:effectLst/>
              <a:latin typeface="+mn-lt"/>
              <a:ea typeface="+mn-ea"/>
              <a:cs typeface="+mn-cs"/>
            </a:rPr>
            <a:t>今後も事業の進捗状況の検討や経費の削減を徹底し、急激な繰出金の増加を抑制するように努める。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133858</xdr:rowOff>
    </xdr:to>
    <xdr:cxnSp macro="">
      <xdr:nvCxnSpPr>
        <xdr:cNvPr id="246" name="直線コネクタ 245"/>
        <xdr:cNvCxnSpPr/>
      </xdr:nvCxnSpPr>
      <xdr:spPr>
        <a:xfrm>
          <a:off x="15671800" y="9856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83566</xdr:rowOff>
    </xdr:to>
    <xdr:cxnSp macro="">
      <xdr:nvCxnSpPr>
        <xdr:cNvPr id="249" name="直線コネクタ 248"/>
        <xdr:cNvCxnSpPr/>
      </xdr:nvCxnSpPr>
      <xdr:spPr>
        <a:xfrm>
          <a:off x="14782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78994</xdr:rowOff>
    </xdr:from>
    <xdr:to>
      <xdr:col>21</xdr:col>
      <xdr:colOff>361950</xdr:colOff>
      <xdr:row>58</xdr:row>
      <xdr:rowOff>67564</xdr:rowOff>
    </xdr:to>
    <xdr:cxnSp macro="">
      <xdr:nvCxnSpPr>
        <xdr:cNvPr id="252" name="直線コネクタ 251"/>
        <xdr:cNvCxnSpPr/>
      </xdr:nvCxnSpPr>
      <xdr:spPr>
        <a:xfrm flipV="1">
          <a:off x="13893800" y="98516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58</xdr:row>
      <xdr:rowOff>67564</xdr:rowOff>
    </xdr:to>
    <xdr:cxnSp macro="">
      <xdr:nvCxnSpPr>
        <xdr:cNvPr id="255" name="直線コネクタ 254"/>
        <xdr:cNvCxnSpPr/>
      </xdr:nvCxnSpPr>
      <xdr:spPr>
        <a:xfrm>
          <a:off x="13004800" y="981506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83058</xdr:rowOff>
    </xdr:from>
    <xdr:to>
      <xdr:col>24</xdr:col>
      <xdr:colOff>82550</xdr:colOff>
      <xdr:row>58</xdr:row>
      <xdr:rowOff>13208</xdr:rowOff>
    </xdr:to>
    <xdr:sp macro="" textlink="">
      <xdr:nvSpPr>
        <xdr:cNvPr id="265" name="円/楕円 264"/>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55135</xdr:rowOff>
    </xdr:from>
    <xdr:ext cx="762000" cy="259045"/>
    <xdr:sp macro="" textlink="">
      <xdr:nvSpPr>
        <xdr:cNvPr id="266"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7" name="円/楕円 266"/>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8" name="テキスト ボックス 267"/>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69" name="円/楕円 268"/>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70" name="テキスト ボックス 269"/>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xdr:rowOff>
    </xdr:from>
    <xdr:to>
      <xdr:col>20</xdr:col>
      <xdr:colOff>209550</xdr:colOff>
      <xdr:row>58</xdr:row>
      <xdr:rowOff>118364</xdr:rowOff>
    </xdr:to>
    <xdr:sp macro="" textlink="">
      <xdr:nvSpPr>
        <xdr:cNvPr id="271" name="円/楕円 270"/>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103141</xdr:rowOff>
    </xdr:from>
    <xdr:ext cx="762000" cy="259045"/>
    <xdr:sp macro="" textlink="">
      <xdr:nvSpPr>
        <xdr:cNvPr id="272" name="テキスト ボックス 271"/>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3" name="円/楕円 272"/>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4" name="テキスト ボックス 273"/>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類似団体と比べ低い比率で推移している。</a:t>
          </a:r>
          <a:endParaRPr lang="ja-JP" altLang="ja-JP" sz="1400">
            <a:effectLst/>
          </a:endParaRPr>
        </a:p>
        <a:p>
          <a:pPr rtl="0"/>
          <a:r>
            <a:rPr lang="ja-JP" altLang="ja-JP" sz="1100" b="0" i="0" baseline="0">
              <a:solidFill>
                <a:schemeClr val="dk1"/>
              </a:solidFill>
              <a:effectLst/>
              <a:latin typeface="+mn-lt"/>
              <a:ea typeface="+mn-ea"/>
              <a:cs typeface="+mn-cs"/>
            </a:rPr>
            <a:t>今後も各種団体への補助金の費用対効果を勘案し、効果の少ないものへの補助の廃止、減額を積極的に進める。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44704</xdr:rowOff>
    </xdr:to>
    <xdr:cxnSp macro="">
      <xdr:nvCxnSpPr>
        <xdr:cNvPr id="304" name="直線コネクタ 303"/>
        <xdr:cNvCxnSpPr/>
      </xdr:nvCxnSpPr>
      <xdr:spPr>
        <a:xfrm>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xdr:rowOff>
    </xdr:to>
    <xdr:cxnSp macro="">
      <xdr:nvCxnSpPr>
        <xdr:cNvPr id="307" name="直線コネクタ 306"/>
        <xdr:cNvCxnSpPr/>
      </xdr:nvCxnSpPr>
      <xdr:spPr>
        <a:xfrm>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3556</xdr:rowOff>
    </xdr:to>
    <xdr:cxnSp macro="">
      <xdr:nvCxnSpPr>
        <xdr:cNvPr id="310" name="直線コネクタ 309"/>
        <xdr:cNvCxnSpPr/>
      </xdr:nvCxnSpPr>
      <xdr:spPr>
        <a:xfrm>
          <a:off x="13893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53848</xdr:rowOff>
    </xdr:to>
    <xdr:cxnSp macro="">
      <xdr:nvCxnSpPr>
        <xdr:cNvPr id="313" name="直線コネクタ 312"/>
        <xdr:cNvCxnSpPr/>
      </xdr:nvCxnSpPr>
      <xdr:spPr>
        <a:xfrm flipV="1">
          <a:off x="13004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3" name="円/楕円 322"/>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4"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5" name="円/楕円 324"/>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6" name="テキスト ボックス 325"/>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7" name="円/楕円 326"/>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8" name="テキスト ボックス 327"/>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9" name="円/楕円 328"/>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0" name="テキスト ボックス 32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1" name="円/楕円 330"/>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2" name="テキスト ボックス 33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起債抑制策を続けたことで、地方債残高は年々減少しているが、庁舎改築等の防災対策や公営企業による起債が増加する見込みにあるので、楽観視できる状況にはない。</a:t>
          </a:r>
          <a:endParaRPr lang="ja-JP" altLang="ja-JP" sz="1400">
            <a:effectLst/>
          </a:endParaRPr>
        </a:p>
        <a:p>
          <a:pPr rtl="0"/>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154432</xdr:rowOff>
    </xdr:from>
    <xdr:to>
      <xdr:col>7</xdr:col>
      <xdr:colOff>15875</xdr:colOff>
      <xdr:row>75</xdr:row>
      <xdr:rowOff>60706</xdr:rowOff>
    </xdr:to>
    <xdr:cxnSp macro="">
      <xdr:nvCxnSpPr>
        <xdr:cNvPr id="362" name="直線コネクタ 361"/>
        <xdr:cNvCxnSpPr/>
      </xdr:nvCxnSpPr>
      <xdr:spPr>
        <a:xfrm flipV="1">
          <a:off x="3987800" y="128417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60706</xdr:rowOff>
    </xdr:from>
    <xdr:to>
      <xdr:col>5</xdr:col>
      <xdr:colOff>549275</xdr:colOff>
      <xdr:row>75</xdr:row>
      <xdr:rowOff>78994</xdr:rowOff>
    </xdr:to>
    <xdr:cxnSp macro="">
      <xdr:nvCxnSpPr>
        <xdr:cNvPr id="365" name="直線コネクタ 364"/>
        <xdr:cNvCxnSpPr/>
      </xdr:nvCxnSpPr>
      <xdr:spPr>
        <a:xfrm flipV="1">
          <a:off x="3098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78994</xdr:rowOff>
    </xdr:from>
    <xdr:to>
      <xdr:col>4</xdr:col>
      <xdr:colOff>346075</xdr:colOff>
      <xdr:row>75</xdr:row>
      <xdr:rowOff>78994</xdr:rowOff>
    </xdr:to>
    <xdr:cxnSp macro="">
      <xdr:nvCxnSpPr>
        <xdr:cNvPr id="368" name="直線コネクタ 367"/>
        <xdr:cNvCxnSpPr/>
      </xdr:nvCxnSpPr>
      <xdr:spPr>
        <a:xfrm>
          <a:off x="2209800" y="12937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78994</xdr:rowOff>
    </xdr:from>
    <xdr:to>
      <xdr:col>3</xdr:col>
      <xdr:colOff>142875</xdr:colOff>
      <xdr:row>75</xdr:row>
      <xdr:rowOff>110998</xdr:rowOff>
    </xdr:to>
    <xdr:cxnSp macro="">
      <xdr:nvCxnSpPr>
        <xdr:cNvPr id="371" name="直線コネクタ 370"/>
        <xdr:cNvCxnSpPr/>
      </xdr:nvCxnSpPr>
      <xdr:spPr>
        <a:xfrm flipV="1">
          <a:off x="1320800" y="12937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4" name="フローチャート : 判断 373"/>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5" name="テキスト ボックス 374"/>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103632</xdr:rowOff>
    </xdr:from>
    <xdr:to>
      <xdr:col>7</xdr:col>
      <xdr:colOff>66675</xdr:colOff>
      <xdr:row>75</xdr:row>
      <xdr:rowOff>33782</xdr:rowOff>
    </xdr:to>
    <xdr:sp macro="" textlink="">
      <xdr:nvSpPr>
        <xdr:cNvPr id="381" name="円/楕円 380"/>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12209</xdr:rowOff>
    </xdr:from>
    <xdr:ext cx="762000" cy="259045"/>
    <xdr:sp macro="" textlink="">
      <xdr:nvSpPr>
        <xdr:cNvPr id="382" name="公債費該当値テキスト"/>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xdr:rowOff>
    </xdr:from>
    <xdr:to>
      <xdr:col>5</xdr:col>
      <xdr:colOff>600075</xdr:colOff>
      <xdr:row>75</xdr:row>
      <xdr:rowOff>111506</xdr:rowOff>
    </xdr:to>
    <xdr:sp macro="" textlink="">
      <xdr:nvSpPr>
        <xdr:cNvPr id="383" name="円/楕円 382"/>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121683</xdr:rowOff>
    </xdr:from>
    <xdr:ext cx="736600" cy="259045"/>
    <xdr:sp macro="" textlink="">
      <xdr:nvSpPr>
        <xdr:cNvPr id="384" name="テキスト ボックス 383"/>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28194</xdr:rowOff>
    </xdr:from>
    <xdr:to>
      <xdr:col>4</xdr:col>
      <xdr:colOff>396875</xdr:colOff>
      <xdr:row>75</xdr:row>
      <xdr:rowOff>129794</xdr:rowOff>
    </xdr:to>
    <xdr:sp macro="" textlink="">
      <xdr:nvSpPr>
        <xdr:cNvPr id="385" name="円/楕円 384"/>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139971</xdr:rowOff>
    </xdr:from>
    <xdr:ext cx="762000" cy="259045"/>
    <xdr:sp macro="" textlink="">
      <xdr:nvSpPr>
        <xdr:cNvPr id="386" name="テキスト ボックス 385"/>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28194</xdr:rowOff>
    </xdr:from>
    <xdr:to>
      <xdr:col>3</xdr:col>
      <xdr:colOff>193675</xdr:colOff>
      <xdr:row>75</xdr:row>
      <xdr:rowOff>129794</xdr:rowOff>
    </xdr:to>
    <xdr:sp macro="" textlink="">
      <xdr:nvSpPr>
        <xdr:cNvPr id="387" name="円/楕円 386"/>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139971</xdr:rowOff>
    </xdr:from>
    <xdr:ext cx="762000" cy="259045"/>
    <xdr:sp macro="" textlink="">
      <xdr:nvSpPr>
        <xdr:cNvPr id="388" name="テキスト ボックス 387"/>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89" name="円/楕円 388"/>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90" name="テキスト ボックス 389"/>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公債費以外に係る経常収支比率が高い要因は、物件費と繰出金が類似団体平均を上回っていることにある。</a:t>
          </a:r>
          <a:endParaRPr lang="ja-JP" altLang="ja-JP" sz="1400">
            <a:effectLst/>
          </a:endParaRPr>
        </a:p>
        <a:p>
          <a:pPr rtl="0"/>
          <a:r>
            <a:rPr lang="ja-JP" altLang="ja-JP" sz="1100" b="0" i="0" baseline="0">
              <a:solidFill>
                <a:schemeClr val="dk1"/>
              </a:solidFill>
              <a:effectLst/>
              <a:latin typeface="+mn-lt"/>
              <a:ea typeface="+mn-ea"/>
              <a:cs typeface="+mn-cs"/>
            </a:rPr>
            <a:t>経常経費抑制の更なる徹底を図り、物件費を抑制し、繰出状況の精査と経費の削減を徹底する。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146050</xdr:rowOff>
    </xdr:to>
    <xdr:cxnSp macro="">
      <xdr:nvCxnSpPr>
        <xdr:cNvPr id="423" name="直線コネクタ 422"/>
        <xdr:cNvCxnSpPr/>
      </xdr:nvCxnSpPr>
      <xdr:spPr>
        <a:xfrm>
          <a:off x="15671800" y="132562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54611</xdr:rowOff>
    </xdr:to>
    <xdr:cxnSp macro="">
      <xdr:nvCxnSpPr>
        <xdr:cNvPr id="426" name="直線コネクタ 425"/>
        <xdr:cNvCxnSpPr/>
      </xdr:nvCxnSpPr>
      <xdr:spPr>
        <a:xfrm>
          <a:off x="14782800" y="13214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111761</xdr:rowOff>
    </xdr:to>
    <xdr:cxnSp macro="">
      <xdr:nvCxnSpPr>
        <xdr:cNvPr id="429" name="直線コネクタ 428"/>
        <xdr:cNvCxnSpPr/>
      </xdr:nvCxnSpPr>
      <xdr:spPr>
        <a:xfrm flipV="1">
          <a:off x="13893800" y="132143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115570</xdr:rowOff>
    </xdr:to>
    <xdr:cxnSp macro="">
      <xdr:nvCxnSpPr>
        <xdr:cNvPr id="432" name="直線コネクタ 431"/>
        <xdr:cNvCxnSpPr/>
      </xdr:nvCxnSpPr>
      <xdr:spPr>
        <a:xfrm flipV="1">
          <a:off x="13004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5" name="フローチャート : 判断 434"/>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6" name="テキスト ボックス 435"/>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2" name="円/楕円 44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4" name="円/楕円 443"/>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5" name="テキスト ボックス 444"/>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6" name="円/楕円 445"/>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7" name="テキスト ボックス 44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8" name="円/楕円 447"/>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9" name="テキスト ボックス 448"/>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0" name="円/楕円 44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1" name="テキスト ボックス 450"/>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徳島県松茂町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41224</xdr:rowOff>
    </xdr:from>
    <xdr:to>
      <xdr:col>4</xdr:col>
      <xdr:colOff>1117600</xdr:colOff>
      <xdr:row>19</xdr:row>
      <xdr:rowOff>52413</xdr:rowOff>
    </xdr:to>
    <xdr:cxnSp macro="">
      <xdr:nvCxnSpPr>
        <xdr:cNvPr id="50" name="直線コネクタ 49"/>
        <xdr:cNvCxnSpPr/>
      </xdr:nvCxnSpPr>
      <xdr:spPr bwMode="auto">
        <a:xfrm>
          <a:off x="5003800" y="3346399"/>
          <a:ext cx="6477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40894</xdr:rowOff>
    </xdr:from>
    <xdr:to>
      <xdr:col>4</xdr:col>
      <xdr:colOff>469900</xdr:colOff>
      <xdr:row>19</xdr:row>
      <xdr:rowOff>41224</xdr:rowOff>
    </xdr:to>
    <xdr:cxnSp macro="">
      <xdr:nvCxnSpPr>
        <xdr:cNvPr id="53" name="直線コネクタ 52"/>
        <xdr:cNvCxnSpPr/>
      </xdr:nvCxnSpPr>
      <xdr:spPr bwMode="auto">
        <a:xfrm>
          <a:off x="4305300" y="3346069"/>
          <a:ext cx="698500" cy="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133121</xdr:rowOff>
    </xdr:from>
    <xdr:to>
      <xdr:col>3</xdr:col>
      <xdr:colOff>904875</xdr:colOff>
      <xdr:row>19</xdr:row>
      <xdr:rowOff>40894</xdr:rowOff>
    </xdr:to>
    <xdr:cxnSp macro="">
      <xdr:nvCxnSpPr>
        <xdr:cNvPr id="56" name="直線コネクタ 55"/>
        <xdr:cNvCxnSpPr/>
      </xdr:nvCxnSpPr>
      <xdr:spPr bwMode="auto">
        <a:xfrm>
          <a:off x="3606800" y="3266846"/>
          <a:ext cx="698500" cy="7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133121</xdr:rowOff>
    </xdr:from>
    <xdr:to>
      <xdr:col>3</xdr:col>
      <xdr:colOff>206375</xdr:colOff>
      <xdr:row>19</xdr:row>
      <xdr:rowOff>70485</xdr:rowOff>
    </xdr:to>
    <xdr:cxnSp macro="">
      <xdr:nvCxnSpPr>
        <xdr:cNvPr id="59" name="直線コネクタ 58"/>
        <xdr:cNvCxnSpPr/>
      </xdr:nvCxnSpPr>
      <xdr:spPr bwMode="auto">
        <a:xfrm flipV="1">
          <a:off x="2908300" y="3266846"/>
          <a:ext cx="698500" cy="10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123685</xdr:rowOff>
    </xdr:from>
    <xdr:to>
      <xdr:col>2</xdr:col>
      <xdr:colOff>692150</xdr:colOff>
      <xdr:row>17</xdr:row>
      <xdr:rowOff>53835</xdr:rowOff>
    </xdr:to>
    <xdr:sp macro="" textlink="">
      <xdr:nvSpPr>
        <xdr:cNvPr id="62" name="フローチャート : 判断 61"/>
        <xdr:cNvSpPr/>
      </xdr:nvSpPr>
      <xdr:spPr bwMode="auto">
        <a:xfrm>
          <a:off x="2857500" y="291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64012</xdr:rowOff>
    </xdr:from>
    <xdr:ext cx="762000" cy="259045"/>
    <xdr:sp macro="" textlink="">
      <xdr:nvSpPr>
        <xdr:cNvPr id="63" name="テキスト ボックス 62"/>
        <xdr:cNvSpPr txBox="1"/>
      </xdr:nvSpPr>
      <xdr:spPr>
        <a:xfrm>
          <a:off x="2527300" y="26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1613</xdr:rowOff>
    </xdr:from>
    <xdr:to>
      <xdr:col>5</xdr:col>
      <xdr:colOff>34925</xdr:colOff>
      <xdr:row>19</xdr:row>
      <xdr:rowOff>103213</xdr:rowOff>
    </xdr:to>
    <xdr:sp macro="" textlink="">
      <xdr:nvSpPr>
        <xdr:cNvPr id="69" name="円/楕円 68"/>
        <xdr:cNvSpPr/>
      </xdr:nvSpPr>
      <xdr:spPr bwMode="auto">
        <a:xfrm>
          <a:off x="5600700" y="330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145140</xdr:rowOff>
    </xdr:from>
    <xdr:ext cx="762000" cy="259045"/>
    <xdr:sp macro="" textlink="">
      <xdr:nvSpPr>
        <xdr:cNvPr id="70" name="人口1人当たり決算額の推移該当値テキスト130"/>
        <xdr:cNvSpPr txBox="1"/>
      </xdr:nvSpPr>
      <xdr:spPr>
        <a:xfrm>
          <a:off x="5740400" y="32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161874</xdr:rowOff>
    </xdr:from>
    <xdr:to>
      <xdr:col>4</xdr:col>
      <xdr:colOff>520700</xdr:colOff>
      <xdr:row>19</xdr:row>
      <xdr:rowOff>92024</xdr:rowOff>
    </xdr:to>
    <xdr:sp macro="" textlink="">
      <xdr:nvSpPr>
        <xdr:cNvPr id="71" name="円/楕円 70"/>
        <xdr:cNvSpPr/>
      </xdr:nvSpPr>
      <xdr:spPr bwMode="auto">
        <a:xfrm>
          <a:off x="4953000" y="329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76801</xdr:rowOff>
    </xdr:from>
    <xdr:ext cx="736600" cy="259045"/>
    <xdr:sp macro="" textlink="">
      <xdr:nvSpPr>
        <xdr:cNvPr id="72" name="テキスト ボックス 71"/>
        <xdr:cNvSpPr txBox="1"/>
      </xdr:nvSpPr>
      <xdr:spPr>
        <a:xfrm>
          <a:off x="4622800" y="338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161544</xdr:rowOff>
    </xdr:from>
    <xdr:to>
      <xdr:col>3</xdr:col>
      <xdr:colOff>955675</xdr:colOff>
      <xdr:row>19</xdr:row>
      <xdr:rowOff>91694</xdr:rowOff>
    </xdr:to>
    <xdr:sp macro="" textlink="">
      <xdr:nvSpPr>
        <xdr:cNvPr id="73" name="円/楕円 72"/>
        <xdr:cNvSpPr/>
      </xdr:nvSpPr>
      <xdr:spPr bwMode="auto">
        <a:xfrm>
          <a:off x="4254500" y="329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76471</xdr:rowOff>
    </xdr:from>
    <xdr:ext cx="762000" cy="259045"/>
    <xdr:sp macro="" textlink="">
      <xdr:nvSpPr>
        <xdr:cNvPr id="74" name="テキスト ボックス 73"/>
        <xdr:cNvSpPr txBox="1"/>
      </xdr:nvSpPr>
      <xdr:spPr>
        <a:xfrm>
          <a:off x="3924300" y="33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82321</xdr:rowOff>
    </xdr:from>
    <xdr:to>
      <xdr:col>3</xdr:col>
      <xdr:colOff>257175</xdr:colOff>
      <xdr:row>19</xdr:row>
      <xdr:rowOff>12471</xdr:rowOff>
    </xdr:to>
    <xdr:sp macro="" textlink="">
      <xdr:nvSpPr>
        <xdr:cNvPr id="75" name="円/楕円 74"/>
        <xdr:cNvSpPr/>
      </xdr:nvSpPr>
      <xdr:spPr bwMode="auto">
        <a:xfrm>
          <a:off x="3556000" y="321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168698</xdr:rowOff>
    </xdr:from>
    <xdr:ext cx="762000" cy="259045"/>
    <xdr:sp macro="" textlink="">
      <xdr:nvSpPr>
        <xdr:cNvPr id="76" name="テキスト ボックス 75"/>
        <xdr:cNvSpPr txBox="1"/>
      </xdr:nvSpPr>
      <xdr:spPr>
        <a:xfrm>
          <a:off x="3225800" y="33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82,768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19685</xdr:rowOff>
    </xdr:from>
    <xdr:to>
      <xdr:col>2</xdr:col>
      <xdr:colOff>692150</xdr:colOff>
      <xdr:row>19</xdr:row>
      <xdr:rowOff>121285</xdr:rowOff>
    </xdr:to>
    <xdr:sp macro="" textlink="">
      <xdr:nvSpPr>
        <xdr:cNvPr id="77" name="円/楕円 76"/>
        <xdr:cNvSpPr/>
      </xdr:nvSpPr>
      <xdr:spPr bwMode="auto">
        <a:xfrm>
          <a:off x="2857500" y="332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106062</xdr:rowOff>
    </xdr:from>
    <xdr:ext cx="762000" cy="259045"/>
    <xdr:sp macro="" textlink="">
      <xdr:nvSpPr>
        <xdr:cNvPr id="78" name="テキスト ボックス 77"/>
        <xdr:cNvSpPr txBox="1"/>
      </xdr:nvSpPr>
      <xdr:spPr>
        <a:xfrm>
          <a:off x="2527300" y="341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6075</xdr:rowOff>
    </xdr:from>
    <xdr:ext cx="762000" cy="259045"/>
    <xdr:sp macro="" textlink="">
      <xdr:nvSpPr>
        <xdr:cNvPr id="106" name="人口1人当たり決算額の推移最小値テキスト445"/>
        <xdr:cNvSpPr txBox="1"/>
      </xdr:nvSpPr>
      <xdr:spPr>
        <a:xfrm>
          <a:off x="5740400" y="7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263771</xdr:rowOff>
    </xdr:from>
    <xdr:to>
      <xdr:col>4</xdr:col>
      <xdr:colOff>1117600</xdr:colOff>
      <xdr:row>37</xdr:row>
      <xdr:rowOff>338798</xdr:rowOff>
    </xdr:to>
    <xdr:cxnSp macro="">
      <xdr:nvCxnSpPr>
        <xdr:cNvPr id="110" name="直線コネクタ 109"/>
        <xdr:cNvCxnSpPr/>
      </xdr:nvCxnSpPr>
      <xdr:spPr bwMode="auto">
        <a:xfrm>
          <a:off x="5003800" y="7388471"/>
          <a:ext cx="647700" cy="7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244935</xdr:rowOff>
    </xdr:from>
    <xdr:to>
      <xdr:col>4</xdr:col>
      <xdr:colOff>469900</xdr:colOff>
      <xdr:row>37</xdr:row>
      <xdr:rowOff>263771</xdr:rowOff>
    </xdr:to>
    <xdr:cxnSp macro="">
      <xdr:nvCxnSpPr>
        <xdr:cNvPr id="113" name="直線コネクタ 112"/>
        <xdr:cNvCxnSpPr/>
      </xdr:nvCxnSpPr>
      <xdr:spPr bwMode="auto">
        <a:xfrm>
          <a:off x="4305300" y="7369635"/>
          <a:ext cx="698500" cy="1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213137</xdr:rowOff>
    </xdr:from>
    <xdr:to>
      <xdr:col>3</xdr:col>
      <xdr:colOff>904875</xdr:colOff>
      <xdr:row>37</xdr:row>
      <xdr:rowOff>244935</xdr:rowOff>
    </xdr:to>
    <xdr:cxnSp macro="">
      <xdr:nvCxnSpPr>
        <xdr:cNvPr id="116" name="直線コネクタ 115"/>
        <xdr:cNvCxnSpPr/>
      </xdr:nvCxnSpPr>
      <xdr:spPr bwMode="auto">
        <a:xfrm>
          <a:off x="3606800" y="7337837"/>
          <a:ext cx="698500" cy="3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197477</xdr:rowOff>
    </xdr:from>
    <xdr:to>
      <xdr:col>3</xdr:col>
      <xdr:colOff>206375</xdr:colOff>
      <xdr:row>37</xdr:row>
      <xdr:rowOff>213137</xdr:rowOff>
    </xdr:to>
    <xdr:cxnSp macro="">
      <xdr:nvCxnSpPr>
        <xdr:cNvPr id="119" name="直線コネクタ 118"/>
        <xdr:cNvCxnSpPr/>
      </xdr:nvCxnSpPr>
      <xdr:spPr bwMode="auto">
        <a:xfrm>
          <a:off x="2908300" y="7322177"/>
          <a:ext cx="698500" cy="1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139728</xdr:rowOff>
    </xdr:from>
    <xdr:to>
      <xdr:col>2</xdr:col>
      <xdr:colOff>692150</xdr:colOff>
      <xdr:row>35</xdr:row>
      <xdr:rowOff>241328</xdr:rowOff>
    </xdr:to>
    <xdr:sp macro="" textlink="">
      <xdr:nvSpPr>
        <xdr:cNvPr id="122" name="フローチャート : 判断 121"/>
        <xdr:cNvSpPr/>
      </xdr:nvSpPr>
      <xdr:spPr bwMode="auto">
        <a:xfrm>
          <a:off x="2857500" y="6750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251505</xdr:rowOff>
    </xdr:from>
    <xdr:ext cx="762000" cy="259045"/>
    <xdr:sp macro="" textlink="">
      <xdr:nvSpPr>
        <xdr:cNvPr id="123" name="テキスト ボックス 122"/>
        <xdr:cNvSpPr txBox="1"/>
      </xdr:nvSpPr>
      <xdr:spPr>
        <a:xfrm>
          <a:off x="2527300" y="65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287998</xdr:rowOff>
    </xdr:from>
    <xdr:to>
      <xdr:col>5</xdr:col>
      <xdr:colOff>34925</xdr:colOff>
      <xdr:row>38</xdr:row>
      <xdr:rowOff>46698</xdr:rowOff>
    </xdr:to>
    <xdr:sp macro="" textlink="">
      <xdr:nvSpPr>
        <xdr:cNvPr id="129" name="円/楕円 128"/>
        <xdr:cNvSpPr/>
      </xdr:nvSpPr>
      <xdr:spPr bwMode="auto">
        <a:xfrm>
          <a:off x="5600700" y="741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196575</xdr:rowOff>
    </xdr:from>
    <xdr:ext cx="762000" cy="259045"/>
    <xdr:sp macro="" textlink="">
      <xdr:nvSpPr>
        <xdr:cNvPr id="130" name="人口1人当たり決算額の推移該当値テキスト445"/>
        <xdr:cNvSpPr txBox="1"/>
      </xdr:nvSpPr>
      <xdr:spPr>
        <a:xfrm>
          <a:off x="5740400" y="732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212971</xdr:rowOff>
    </xdr:from>
    <xdr:to>
      <xdr:col>4</xdr:col>
      <xdr:colOff>520700</xdr:colOff>
      <xdr:row>37</xdr:row>
      <xdr:rowOff>314571</xdr:rowOff>
    </xdr:to>
    <xdr:sp macro="" textlink="">
      <xdr:nvSpPr>
        <xdr:cNvPr id="131" name="円/楕円 130"/>
        <xdr:cNvSpPr/>
      </xdr:nvSpPr>
      <xdr:spPr bwMode="auto">
        <a:xfrm>
          <a:off x="4953000" y="733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299348</xdr:rowOff>
    </xdr:from>
    <xdr:ext cx="736600" cy="259045"/>
    <xdr:sp macro="" textlink="">
      <xdr:nvSpPr>
        <xdr:cNvPr id="132" name="テキスト ボックス 131"/>
        <xdr:cNvSpPr txBox="1"/>
      </xdr:nvSpPr>
      <xdr:spPr>
        <a:xfrm>
          <a:off x="4622800" y="74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194135</xdr:rowOff>
    </xdr:from>
    <xdr:to>
      <xdr:col>3</xdr:col>
      <xdr:colOff>955675</xdr:colOff>
      <xdr:row>37</xdr:row>
      <xdr:rowOff>295735</xdr:rowOff>
    </xdr:to>
    <xdr:sp macro="" textlink="">
      <xdr:nvSpPr>
        <xdr:cNvPr id="133" name="円/楕円 132"/>
        <xdr:cNvSpPr/>
      </xdr:nvSpPr>
      <xdr:spPr bwMode="auto">
        <a:xfrm>
          <a:off x="4254500" y="731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280512</xdr:rowOff>
    </xdr:from>
    <xdr:ext cx="762000" cy="259045"/>
    <xdr:sp macro="" textlink="">
      <xdr:nvSpPr>
        <xdr:cNvPr id="134" name="テキスト ボックス 133"/>
        <xdr:cNvSpPr txBox="1"/>
      </xdr:nvSpPr>
      <xdr:spPr>
        <a:xfrm>
          <a:off x="3924300" y="740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162337</xdr:rowOff>
    </xdr:from>
    <xdr:to>
      <xdr:col>3</xdr:col>
      <xdr:colOff>257175</xdr:colOff>
      <xdr:row>37</xdr:row>
      <xdr:rowOff>263937</xdr:rowOff>
    </xdr:to>
    <xdr:sp macro="" textlink="">
      <xdr:nvSpPr>
        <xdr:cNvPr id="135" name="円/楕円 134"/>
        <xdr:cNvSpPr/>
      </xdr:nvSpPr>
      <xdr:spPr bwMode="auto">
        <a:xfrm>
          <a:off x="3556000" y="728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248714</xdr:rowOff>
    </xdr:from>
    <xdr:ext cx="762000" cy="259045"/>
    <xdr:sp macro="" textlink="">
      <xdr:nvSpPr>
        <xdr:cNvPr id="136" name="テキスト ボックス 135"/>
        <xdr:cNvSpPr txBox="1"/>
      </xdr:nvSpPr>
      <xdr:spPr>
        <a:xfrm>
          <a:off x="3225800" y="737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146677</xdr:rowOff>
    </xdr:from>
    <xdr:to>
      <xdr:col>2</xdr:col>
      <xdr:colOff>692150</xdr:colOff>
      <xdr:row>37</xdr:row>
      <xdr:rowOff>248277</xdr:rowOff>
    </xdr:to>
    <xdr:sp macro="" textlink="">
      <xdr:nvSpPr>
        <xdr:cNvPr id="137" name="円/楕円 136"/>
        <xdr:cNvSpPr/>
      </xdr:nvSpPr>
      <xdr:spPr bwMode="auto">
        <a:xfrm>
          <a:off x="2857500" y="727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233054</xdr:rowOff>
    </xdr:from>
    <xdr:ext cx="762000" cy="259045"/>
    <xdr:sp macro="" textlink="">
      <xdr:nvSpPr>
        <xdr:cNvPr id="138" name="テキスト ボックス 137"/>
        <xdr:cNvSpPr txBox="1"/>
      </xdr:nvSpPr>
      <xdr:spPr>
        <a:xfrm>
          <a:off x="2527300" y="73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経常経費の見直しによる経費の削減や普通建設事業の年次計画の見直しにより、標準財政規模比においても良好と言える。</a:t>
          </a:r>
          <a:endParaRPr lang="ja-JP" altLang="ja-JP" sz="1400">
            <a:effectLst/>
          </a:endParaRPr>
        </a:p>
        <a:p>
          <a:pPr rtl="0"/>
          <a:r>
            <a:rPr lang="ja-JP" altLang="ja-JP" sz="1100" b="0" i="0" baseline="0">
              <a:solidFill>
                <a:schemeClr val="dk1"/>
              </a:solidFill>
              <a:effectLst/>
              <a:latin typeface="+mn-lt"/>
              <a:ea typeface="+mn-ea"/>
              <a:cs typeface="+mn-cs"/>
            </a:rPr>
            <a:t>今後も現状を維持できるよう引き続き健全な財政運営に努めていく。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全ての会計において黒字となっており、安定した状態にあると言える。</a:t>
          </a:r>
          <a:endParaRPr lang="ja-JP" altLang="ja-JP" sz="1400">
            <a:effectLst/>
          </a:endParaRPr>
        </a:p>
        <a:p>
          <a:pPr rtl="0"/>
          <a:r>
            <a:rPr lang="ja-JP" altLang="ja-JP" sz="1100" b="0" i="0" baseline="0">
              <a:solidFill>
                <a:schemeClr val="dk1"/>
              </a:solidFill>
              <a:effectLst/>
              <a:latin typeface="+mn-lt"/>
              <a:ea typeface="+mn-ea"/>
              <a:cs typeface="+mn-cs"/>
            </a:rPr>
            <a:t>今後は、一般会計からの繰出金の縮減に向けて、使用料の徴収の徹底と事業内容の精査を進め、より一層の財政健全化を図るよう努める。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元利償還金は従来からの起債抑制により減少傾向にある。</a:t>
          </a:r>
          <a:endParaRPr lang="ja-JP" altLang="ja-JP" sz="1400">
            <a:effectLst/>
          </a:endParaRPr>
        </a:p>
        <a:p>
          <a:pPr rtl="0"/>
          <a:r>
            <a:rPr lang="ja-JP" altLang="ja-JP" sz="1100" b="0" i="0" baseline="0">
              <a:solidFill>
                <a:schemeClr val="dk1"/>
              </a:solidFill>
              <a:effectLst/>
              <a:latin typeface="+mn-lt"/>
              <a:ea typeface="+mn-ea"/>
              <a:cs typeface="+mn-cs"/>
            </a:rPr>
            <a:t>しかしながら公共下水道事業の開始に伴い、公営企業債の元利償還金に対する繰出金が増加している。</a:t>
          </a:r>
          <a:endParaRPr lang="ja-JP" altLang="ja-JP" sz="1400">
            <a:effectLst/>
          </a:endParaRPr>
        </a:p>
        <a:p>
          <a:pPr rtl="0"/>
          <a:r>
            <a:rPr lang="ja-JP" altLang="ja-JP" sz="1100" b="0" i="0" baseline="0">
              <a:solidFill>
                <a:schemeClr val="dk1"/>
              </a:solidFill>
              <a:effectLst/>
              <a:latin typeface="+mn-lt"/>
              <a:ea typeface="+mn-ea"/>
              <a:cs typeface="+mn-cs"/>
            </a:rPr>
            <a:t>今後は、算入公債費の分析を深め、事業を中長期的な計画の基に執行し、起債の急激な増加抑制に努める。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一般会計に係る地方債の現在高は、これまでの起債抑制により年々減少しているが、公共下水道事業を進めているために公営企業債等繰入見込額が増加傾向にある。</a:t>
          </a:r>
          <a:endParaRPr lang="ja-JP" altLang="ja-JP" sz="1400">
            <a:effectLst/>
          </a:endParaRPr>
        </a:p>
        <a:p>
          <a:pPr rtl="0"/>
          <a:r>
            <a:rPr lang="ja-JP" altLang="ja-JP" sz="1100" b="0" i="0" baseline="0">
              <a:solidFill>
                <a:schemeClr val="dk1"/>
              </a:solidFill>
              <a:effectLst/>
              <a:latin typeface="+mn-lt"/>
              <a:ea typeface="+mn-ea"/>
              <a:cs typeface="+mn-cs"/>
            </a:rPr>
            <a:t>今後充当可能財源の確保と起債の抑制で健全な財政運営を心がける。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5701591</v>
      </c>
      <c r="BO4" s="349"/>
      <c r="BP4" s="349"/>
      <c r="BQ4" s="349"/>
      <c r="BR4" s="349"/>
      <c r="BS4" s="349"/>
      <c r="BT4" s="349"/>
      <c r="BU4" s="350"/>
      <c r="BV4" s="348">
        <v>5664553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5601859</v>
      </c>
      <c r="BO5" s="386"/>
      <c r="BP5" s="386"/>
      <c r="BQ5" s="386"/>
      <c r="BR5" s="386"/>
      <c r="BS5" s="386"/>
      <c r="BT5" s="386"/>
      <c r="BU5" s="387"/>
      <c r="BV5" s="385">
        <v>5580657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77.599999999999994</v>
      </c>
      <c r="CU5" s="383"/>
      <c r="CV5" s="383"/>
      <c r="CW5" s="383"/>
      <c r="CX5" s="383"/>
      <c r="CY5" s="383"/>
      <c r="CZ5" s="383"/>
      <c r="DA5" s="384"/>
      <c r="DB5" s="382">
        <v>76.900000000000006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99732</v>
      </c>
      <c r="BO6" s="386"/>
      <c r="BP6" s="386"/>
      <c r="BQ6" s="386"/>
      <c r="BR6" s="386"/>
      <c r="BS6" s="386"/>
      <c r="BT6" s="386"/>
      <c r="BU6" s="387"/>
      <c r="BV6" s="385">
        <v>83896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77.599999999999994</v>
      </c>
      <c r="CU6" s="423"/>
      <c r="CV6" s="423"/>
      <c r="CW6" s="423"/>
      <c r="CX6" s="423"/>
      <c r="CY6" s="423"/>
      <c r="CZ6" s="423"/>
      <c r="DA6" s="424"/>
      <c r="DB6" s="422">
        <v>76.900000000000006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33414</v>
      </c>
      <c r="BO7" s="386"/>
      <c r="BP7" s="386"/>
      <c r="BQ7" s="386"/>
      <c r="BR7" s="386"/>
      <c r="BS7" s="386"/>
      <c r="BT7" s="386"/>
      <c r="BU7" s="387"/>
      <c r="BV7" s="385">
        <v>18927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3587045</v>
      </c>
      <c r="CU7" s="386"/>
      <c r="CV7" s="386"/>
      <c r="CW7" s="386"/>
      <c r="CX7" s="386"/>
      <c r="CY7" s="386"/>
      <c r="CZ7" s="386"/>
      <c r="DA7" s="387"/>
      <c r="DB7" s="385">
        <v>3642419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66318</v>
      </c>
      <c r="BO8" s="386"/>
      <c r="BP8" s="386"/>
      <c r="BQ8" s="386"/>
      <c r="BR8" s="386"/>
      <c r="BS8" s="386"/>
      <c r="BT8" s="386"/>
      <c r="BU8" s="387"/>
      <c r="BV8" s="385">
        <v>64969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15070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1349</v>
      </c>
      <c r="BO9" s="386"/>
      <c r="BP9" s="386"/>
      <c r="BQ9" s="386"/>
      <c r="BR9" s="386"/>
      <c r="BS9" s="386"/>
      <c r="BT9" s="386"/>
      <c r="BU9" s="387"/>
      <c r="BV9" s="385">
        <v>7154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5</v>
      </c>
      <c r="CU9" s="383"/>
      <c r="CV9" s="383"/>
      <c r="CW9" s="383"/>
      <c r="CX9" s="383"/>
      <c r="CY9" s="383"/>
      <c r="CZ9" s="383"/>
      <c r="DA9" s="384"/>
      <c r="DB9" s="382">
        <v>6.6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14926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409010</v>
      </c>
      <c r="BO10" s="386"/>
      <c r="BP10" s="386"/>
      <c r="BQ10" s="386"/>
      <c r="BR10" s="386"/>
      <c r="BS10" s="386"/>
      <c r="BT10" s="386"/>
      <c r="BU10" s="387"/>
      <c r="BV10" s="385">
        <v>390000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15510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130000</v>
      </c>
      <c r="BO12" s="386"/>
      <c r="BP12" s="386"/>
      <c r="BQ12" s="386"/>
      <c r="BR12" s="386"/>
      <c r="BS12" s="386"/>
      <c r="BT12" s="386"/>
      <c r="BU12" s="387"/>
      <c r="BV12" s="385">
        <v>100000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15413</v>
      </c>
      <c r="S13" s="467"/>
      <c r="T13" s="467"/>
      <c r="U13" s="467"/>
      <c r="V13" s="468"/>
      <c r="W13" s="401" t="s">
        <v>122</v>
      </c>
      <c r="X13" s="402"/>
      <c r="Y13" s="402"/>
      <c r="Z13" s="402"/>
      <c r="AA13" s="402"/>
      <c r="AB13" s="392"/>
      <c r="AC13" s="436">
        <v>638</v>
      </c>
      <c r="AD13" s="437"/>
      <c r="AE13" s="437"/>
      <c r="AF13" s="437"/>
      <c r="AG13" s="476"/>
      <c r="AH13" s="436">
        <v>730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280359</v>
      </c>
      <c r="BO13" s="386"/>
      <c r="BP13" s="386"/>
      <c r="BQ13" s="386"/>
      <c r="BR13" s="386"/>
      <c r="BS13" s="386"/>
      <c r="BT13" s="386"/>
      <c r="BU13" s="387"/>
      <c r="BV13" s="385">
        <v>297154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15566</v>
      </c>
      <c r="S14" s="467"/>
      <c r="T14" s="467"/>
      <c r="U14" s="467"/>
      <c r="V14" s="468"/>
      <c r="W14" s="375"/>
      <c r="X14" s="376"/>
      <c r="Y14" s="376"/>
      <c r="Z14" s="376"/>
      <c r="AA14" s="376"/>
      <c r="AB14" s="365"/>
      <c r="AC14" s="469">
        <v>9.1</v>
      </c>
      <c r="AD14" s="470"/>
      <c r="AE14" s="470"/>
      <c r="AF14" s="470"/>
      <c r="AG14" s="471"/>
      <c r="AH14" s="469">
        <v>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15472</v>
      </c>
      <c r="S15" s="467"/>
      <c r="T15" s="467"/>
      <c r="U15" s="467"/>
      <c r="V15" s="468"/>
      <c r="W15" s="401" t="s">
        <v>129</v>
      </c>
      <c r="X15" s="402"/>
      <c r="Y15" s="402"/>
      <c r="Z15" s="402"/>
      <c r="AA15" s="402"/>
      <c r="AB15" s="392"/>
      <c r="AC15" s="436">
        <v>1874</v>
      </c>
      <c r="AD15" s="437"/>
      <c r="AE15" s="437"/>
      <c r="AF15" s="437"/>
      <c r="AG15" s="476"/>
      <c r="AH15" s="436">
        <v>2132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2328691</v>
      </c>
      <c r="BO15" s="349"/>
      <c r="BP15" s="349"/>
      <c r="BQ15" s="349"/>
      <c r="BR15" s="349"/>
      <c r="BS15" s="349"/>
      <c r="BT15" s="349"/>
      <c r="BU15" s="350"/>
      <c r="BV15" s="348">
        <v>2361363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26.6</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2585920</v>
      </c>
      <c r="BO16" s="386"/>
      <c r="BP16" s="386"/>
      <c r="BQ16" s="386"/>
      <c r="BR16" s="386"/>
      <c r="BS16" s="386"/>
      <c r="BT16" s="386"/>
      <c r="BU16" s="387"/>
      <c r="BV16" s="385">
        <v>2617824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4522</v>
      </c>
      <c r="AD17" s="437"/>
      <c r="AE17" s="437"/>
      <c r="AF17" s="437"/>
      <c r="AG17" s="476"/>
      <c r="AH17" s="436">
        <v>4675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3023765</v>
      </c>
      <c r="BO17" s="386"/>
      <c r="BP17" s="386"/>
      <c r="BQ17" s="386"/>
      <c r="BR17" s="386"/>
      <c r="BS17" s="386"/>
      <c r="BT17" s="386"/>
      <c r="BU17" s="387"/>
      <c r="BV17" s="385">
        <v>3081936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14.24</v>
      </c>
      <c r="M18" s="498"/>
      <c r="N18" s="498"/>
      <c r="O18" s="498"/>
      <c r="P18" s="498"/>
      <c r="Q18" s="498"/>
      <c r="R18" s="499"/>
      <c r="S18" s="499"/>
      <c r="T18" s="499"/>
      <c r="U18" s="499"/>
      <c r="V18" s="500"/>
      <c r="W18" s="403"/>
      <c r="X18" s="404"/>
      <c r="Y18" s="404"/>
      <c r="Z18" s="404"/>
      <c r="AA18" s="404"/>
      <c r="AB18" s="395"/>
      <c r="AC18" s="501">
        <v>64.3</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2739158</v>
      </c>
      <c r="BO18" s="386"/>
      <c r="BP18" s="386"/>
      <c r="BQ18" s="386"/>
      <c r="BR18" s="386"/>
      <c r="BS18" s="386"/>
      <c r="BT18" s="386"/>
      <c r="BU18" s="387"/>
      <c r="BV18" s="385">
        <v>2747035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1058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3936141</v>
      </c>
      <c r="BO19" s="386"/>
      <c r="BP19" s="386"/>
      <c r="BQ19" s="386"/>
      <c r="BR19" s="386"/>
      <c r="BS19" s="386"/>
      <c r="BT19" s="386"/>
      <c r="BU19" s="387"/>
      <c r="BV19" s="385">
        <v>3968211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5602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389465</v>
      </c>
      <c r="BO23" s="386"/>
      <c r="BP23" s="386"/>
      <c r="BQ23" s="386"/>
      <c r="BR23" s="386"/>
      <c r="BS23" s="386"/>
      <c r="BT23" s="386"/>
      <c r="BU23" s="387"/>
      <c r="BV23" s="385">
        <v>617204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7660</v>
      </c>
      <c r="R24" s="437"/>
      <c r="S24" s="437"/>
      <c r="T24" s="437"/>
      <c r="U24" s="437"/>
      <c r="V24" s="476"/>
      <c r="W24" s="531"/>
      <c r="X24" s="519"/>
      <c r="Y24" s="520"/>
      <c r="Z24" s="435" t="s">
        <v>152</v>
      </c>
      <c r="AA24" s="415"/>
      <c r="AB24" s="415"/>
      <c r="AC24" s="415"/>
      <c r="AD24" s="415"/>
      <c r="AE24" s="415"/>
      <c r="AF24" s="415"/>
      <c r="AG24" s="416"/>
      <c r="AH24" s="436">
        <v>89</v>
      </c>
      <c r="AI24" s="437"/>
      <c r="AJ24" s="437"/>
      <c r="AK24" s="437"/>
      <c r="AL24" s="476"/>
      <c r="AM24" s="436">
        <v>267801</v>
      </c>
      <c r="AN24" s="437"/>
      <c r="AO24" s="437"/>
      <c r="AP24" s="437"/>
      <c r="AQ24" s="437"/>
      <c r="AR24" s="476"/>
      <c r="AS24" s="436">
        <v>3009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262144</v>
      </c>
      <c r="BO24" s="386"/>
      <c r="BP24" s="386"/>
      <c r="BQ24" s="386"/>
      <c r="BR24" s="386"/>
      <c r="BS24" s="386"/>
      <c r="BT24" s="386"/>
      <c r="BU24" s="387"/>
      <c r="BV24" s="385">
        <v>435786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6128</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253394</v>
      </c>
      <c r="BO25" s="349"/>
      <c r="BP25" s="349"/>
      <c r="BQ25" s="349"/>
      <c r="BR25" s="349"/>
      <c r="BS25" s="349"/>
      <c r="BT25" s="349"/>
      <c r="BU25" s="350"/>
      <c r="BV25" s="348">
        <v>369926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5668</v>
      </c>
      <c r="R26" s="437"/>
      <c r="S26" s="437"/>
      <c r="T26" s="437"/>
      <c r="U26" s="437"/>
      <c r="V26" s="476"/>
      <c r="W26" s="531"/>
      <c r="X26" s="519"/>
      <c r="Y26" s="520"/>
      <c r="Z26" s="435" t="s">
        <v>158</v>
      </c>
      <c r="AA26" s="555"/>
      <c r="AB26" s="555"/>
      <c r="AC26" s="555"/>
      <c r="AD26" s="555"/>
      <c r="AE26" s="555"/>
      <c r="AF26" s="555"/>
      <c r="AG26" s="556"/>
      <c r="AH26" s="436">
        <v>11</v>
      </c>
      <c r="AI26" s="437"/>
      <c r="AJ26" s="437"/>
      <c r="AK26" s="437"/>
      <c r="AL26" s="476"/>
      <c r="AM26" s="436">
        <v>32065</v>
      </c>
      <c r="AN26" s="437"/>
      <c r="AO26" s="437"/>
      <c r="AP26" s="437"/>
      <c r="AQ26" s="437"/>
      <c r="AR26" s="476"/>
      <c r="AS26" s="436">
        <v>2915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570</v>
      </c>
      <c r="BO26" s="386"/>
      <c r="BP26" s="386"/>
      <c r="BQ26" s="386"/>
      <c r="BR26" s="386"/>
      <c r="BS26" s="386"/>
      <c r="BT26" s="386"/>
      <c r="BU26" s="387"/>
      <c r="BV26" s="385">
        <v>1900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3102</v>
      </c>
      <c r="R27" s="437"/>
      <c r="S27" s="437"/>
      <c r="T27" s="437"/>
      <c r="U27" s="437"/>
      <c r="V27" s="476"/>
      <c r="W27" s="531"/>
      <c r="X27" s="519"/>
      <c r="Y27" s="520"/>
      <c r="Z27" s="435" t="s">
        <v>161</v>
      </c>
      <c r="AA27" s="415"/>
      <c r="AB27" s="415"/>
      <c r="AC27" s="415"/>
      <c r="AD27" s="415"/>
      <c r="AE27" s="415"/>
      <c r="AF27" s="415"/>
      <c r="AG27" s="416"/>
      <c r="AH27" s="436">
        <v>12</v>
      </c>
      <c r="AI27" s="437"/>
      <c r="AJ27" s="437"/>
      <c r="AK27" s="437"/>
      <c r="AL27" s="476"/>
      <c r="AM27" s="436">
        <v>31548</v>
      </c>
      <c r="AN27" s="437"/>
      <c r="AO27" s="437"/>
      <c r="AP27" s="437"/>
      <c r="AQ27" s="437"/>
      <c r="AR27" s="476"/>
      <c r="AS27" s="436">
        <v>2629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63645</v>
      </c>
      <c r="BO27" s="553"/>
      <c r="BP27" s="553"/>
      <c r="BQ27" s="553"/>
      <c r="BR27" s="553"/>
      <c r="BS27" s="553"/>
      <c r="BT27" s="553"/>
      <c r="BU27" s="554"/>
      <c r="BV27" s="552">
        <v>63645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2585</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2769010</v>
      </c>
      <c r="BO28" s="349"/>
      <c r="BP28" s="349"/>
      <c r="BQ28" s="349"/>
      <c r="BR28" s="349"/>
      <c r="BS28" s="349"/>
      <c r="BT28" s="349"/>
      <c r="BU28" s="350"/>
      <c r="BV28" s="348">
        <v>2490000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10</v>
      </c>
      <c r="M29" s="437"/>
      <c r="N29" s="437"/>
      <c r="O29" s="437"/>
      <c r="P29" s="476"/>
      <c r="Q29" s="436">
        <v>2068</v>
      </c>
      <c r="R29" s="437"/>
      <c r="S29" s="437"/>
      <c r="T29" s="437"/>
      <c r="U29" s="437"/>
      <c r="V29" s="476"/>
      <c r="W29" s="532"/>
      <c r="X29" s="533"/>
      <c r="Y29" s="534"/>
      <c r="Z29" s="435" t="s">
        <v>168</v>
      </c>
      <c r="AA29" s="415"/>
      <c r="AB29" s="415"/>
      <c r="AC29" s="415"/>
      <c r="AD29" s="415"/>
      <c r="AE29" s="415"/>
      <c r="AF29" s="415"/>
      <c r="AG29" s="416"/>
      <c r="AH29" s="436">
        <v>101</v>
      </c>
      <c r="AI29" s="437"/>
      <c r="AJ29" s="437"/>
      <c r="AK29" s="437"/>
      <c r="AL29" s="476"/>
      <c r="AM29" s="436">
        <v>299349</v>
      </c>
      <c r="AN29" s="437"/>
      <c r="AO29" s="437"/>
      <c r="AP29" s="437"/>
      <c r="AQ29" s="437"/>
      <c r="AR29" s="476"/>
      <c r="AS29" s="436">
        <v>2964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109147</v>
      </c>
      <c r="BO29" s="386"/>
      <c r="BP29" s="386"/>
      <c r="BQ29" s="386"/>
      <c r="BR29" s="386"/>
      <c r="BS29" s="386"/>
      <c r="BT29" s="386"/>
      <c r="BU29" s="387"/>
      <c r="BV29" s="385">
        <v>108962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91.6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2685551</v>
      </c>
      <c r="BO30" s="553"/>
      <c r="BP30" s="553"/>
      <c r="BQ30" s="553"/>
      <c r="BR30" s="553"/>
      <c r="BS30" s="553"/>
      <c r="BT30" s="553"/>
      <c r="BU30" s="554"/>
      <c r="BV30" s="552">
        <v>3115805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板野東部消防組合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松茂町土地開発公社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長原渡船運行特別会計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板野東部青少年育成センター組合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松茂町ほか二町競艇事業組合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徳島県市町村議会議員公務災害補償等組合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徳島県市町村総合事務組合（一般会計）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徳島県市町村総合事務組合（滞納整理機構特別会計）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徳島県後期高齢者医療広域連合（一般会計）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徳島県後期高齢者医療広域連合（後期高齢者医療事業会計）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1497</v>
      </c>
      <c r="J41" s="83">
        <v>1198</v>
      </c>
      <c r="K41" s="83">
        <v>907</v>
      </c>
      <c r="L41" s="83">
        <v>617</v>
      </c>
      <c r="M41" s="84">
        <v>389</v>
      </c>
    </row>
    <row r="42" spans="2:13" ht="27.75" customHeight="1" x14ac:dyDescent="0.15">
      <c r="B42" s="1171"/>
      <c r="C42" s="1172"/>
      <c r="D42" s="85"/>
      <c r="E42" s="1177" t="s">
        <v>26</v>
      </c>
      <c r="F42" s="1177"/>
      <c r="G42" s="1177"/>
      <c r="H42" s="1178"/>
      <c r="I42" s="86" t="s">
        <v>475</v>
      </c>
      <c r="J42" s="87" t="s">
        <v>475</v>
      </c>
      <c r="K42" s="87" t="s">
        <v>475</v>
      </c>
      <c r="L42" s="87" t="s">
        <v>475</v>
      </c>
      <c r="M42" s="88" t="s">
        <v>475</v>
      </c>
    </row>
    <row r="43" spans="2:13" ht="27.75" customHeight="1" x14ac:dyDescent="0.15">
      <c r="B43" s="1171"/>
      <c r="C43" s="1172"/>
      <c r="D43" s="85"/>
      <c r="E43" s="1177" t="s">
        <v>27</v>
      </c>
      <c r="F43" s="1177"/>
      <c r="G43" s="1177"/>
      <c r="H43" s="1178"/>
      <c r="I43" s="86">
        <v>3155</v>
      </c>
      <c r="J43" s="87">
        <v>3335</v>
      </c>
      <c r="K43" s="87">
        <v>3282</v>
      </c>
      <c r="L43" s="87">
        <v>3314</v>
      </c>
      <c r="M43" s="88">
        <v>3297</v>
      </c>
    </row>
    <row r="44" spans="2:13" ht="27.75" customHeight="1" x14ac:dyDescent="0.15">
      <c r="B44" s="1171"/>
      <c r="C44" s="1172"/>
      <c r="D44" s="85"/>
      <c r="E44" s="1177" t="s">
        <v>28</v>
      </c>
      <c r="F44" s="1177"/>
      <c r="G44" s="1177"/>
      <c r="H44" s="1178"/>
      <c r="I44" s="86">
        <v>424</v>
      </c>
      <c r="J44" s="87">
        <v>410</v>
      </c>
      <c r="K44" s="87">
        <v>384</v>
      </c>
      <c r="L44" s="87">
        <v>367</v>
      </c>
      <c r="M44" s="88">
        <v>366</v>
      </c>
    </row>
    <row r="45" spans="2:13" ht="27.75" customHeight="1" x14ac:dyDescent="0.15">
      <c r="B45" s="1171"/>
      <c r="C45" s="1172"/>
      <c r="D45" s="85"/>
      <c r="E45" s="1177" t="s">
        <v>29</v>
      </c>
      <c r="F45" s="1177"/>
      <c r="G45" s="1177"/>
      <c r="H45" s="1178"/>
      <c r="I45" s="86">
        <v>469</v>
      </c>
      <c r="J45" s="87">
        <v>461</v>
      </c>
      <c r="K45" s="87">
        <v>568</v>
      </c>
      <c r="L45" s="87">
        <v>630</v>
      </c>
      <c r="M45" s="88">
        <v>341</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5559</v>
      </c>
      <c r="J49" s="87">
        <v>5730</v>
      </c>
      <c r="K49" s="87">
        <v>5665</v>
      </c>
      <c r="L49" s="87">
        <v>5779</v>
      </c>
      <c r="M49" s="88">
        <v>5628</v>
      </c>
    </row>
    <row r="50" spans="2:13" ht="27.75" customHeight="1" x14ac:dyDescent="0.15">
      <c r="B50" s="1171"/>
      <c r="C50" s="1172"/>
      <c r="D50" s="85"/>
      <c r="E50" s="1177" t="s">
        <v>35</v>
      </c>
      <c r="F50" s="1177"/>
      <c r="G50" s="1177"/>
      <c r="H50" s="1178"/>
      <c r="I50" s="86">
        <v>234</v>
      </c>
      <c r="J50" s="87">
        <v>272</v>
      </c>
      <c r="K50" s="87">
        <v>225</v>
      </c>
      <c r="L50" s="87">
        <v>109</v>
      </c>
      <c r="M50" s="88">
        <v>92</v>
      </c>
    </row>
    <row r="51" spans="2:13" ht="27.75" customHeight="1" x14ac:dyDescent="0.15">
      <c r="B51" s="1173"/>
      <c r="C51" s="1174"/>
      <c r="D51" s="85"/>
      <c r="E51" s="1177" t="s">
        <v>36</v>
      </c>
      <c r="F51" s="1177"/>
      <c r="G51" s="1177"/>
      <c r="H51" s="1178"/>
      <c r="I51" s="86">
        <v>4081</v>
      </c>
      <c r="J51" s="87">
        <v>4854</v>
      </c>
      <c r="K51" s="87">
        <v>4500</v>
      </c>
      <c r="L51" s="87">
        <v>4806</v>
      </c>
      <c r="M51" s="88">
        <v>4818</v>
      </c>
    </row>
    <row r="52" spans="2:13" ht="27.75" customHeight="1" thickBot="1" x14ac:dyDescent="0.2">
      <c r="B52" s="1181" t="s">
        <v>37</v>
      </c>
      <c r="C52" s="1182"/>
      <c r="D52" s="90"/>
      <c r="E52" s="1183" t="s">
        <v>38</v>
      </c>
      <c r="F52" s="1183"/>
      <c r="G52" s="1183"/>
      <c r="H52" s="1184"/>
      <c r="I52" s="91">
        <v>-4328</v>
      </c>
      <c r="J52" s="92">
        <v>-5452</v>
      </c>
      <c r="K52" s="92">
        <v>-5249</v>
      </c>
      <c r="L52" s="92">
        <v>-5766</v>
      </c>
      <c r="M52" s="93">
        <v>-6145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35770</v>
      </c>
      <c r="E3" s="116"/>
      <c r="F3" s="117">
        <v>89245</v>
      </c>
      <c r="G3" s="118"/>
      <c r="H3" s="119"/>
    </row>
    <row r="4" spans="1:8" x14ac:dyDescent="0.15">
      <c r="A4" s="120"/>
      <c r="B4" s="121"/>
      <c r="C4" s="122"/>
      <c r="D4" s="123">
        <v>22143</v>
      </c>
      <c r="E4" s="124"/>
      <c r="F4" s="125">
        <v>42966</v>
      </c>
      <c r="G4" s="126"/>
      <c r="H4" s="127"/>
    </row>
    <row r="5" spans="1:8" x14ac:dyDescent="0.15">
      <c r="A5" s="108" t="s">
        <v>508</v>
      </c>
      <c r="B5" s="113"/>
      <c r="C5" s="114"/>
      <c r="D5" s="115">
        <v>31796</v>
      </c>
      <c r="E5" s="116"/>
      <c r="F5" s="117">
        <v>61557</v>
      </c>
      <c r="G5" s="118"/>
      <c r="H5" s="119"/>
    </row>
    <row r="6" spans="1:8" x14ac:dyDescent="0.15">
      <c r="A6" s="120"/>
      <c r="B6" s="121"/>
      <c r="C6" s="122"/>
      <c r="D6" s="123">
        <v>23069</v>
      </c>
      <c r="E6" s="124"/>
      <c r="F6" s="125">
        <v>32497</v>
      </c>
      <c r="G6" s="126"/>
      <c r="H6" s="127"/>
    </row>
    <row r="7" spans="1:8" x14ac:dyDescent="0.15">
      <c r="A7" s="108" t="s">
        <v>509</v>
      </c>
      <c r="B7" s="113"/>
      <c r="C7" s="114"/>
      <c r="D7" s="115">
        <v>31873</v>
      </c>
      <c r="E7" s="116"/>
      <c r="F7" s="117">
        <v>69806</v>
      </c>
      <c r="G7" s="118"/>
      <c r="H7" s="119"/>
    </row>
    <row r="8" spans="1:8" x14ac:dyDescent="0.15">
      <c r="A8" s="120"/>
      <c r="B8" s="121"/>
      <c r="C8" s="122"/>
      <c r="D8" s="123">
        <v>23609</v>
      </c>
      <c r="E8" s="124"/>
      <c r="F8" s="125">
        <v>32823</v>
      </c>
      <c r="G8" s="126"/>
      <c r="H8" s="127"/>
    </row>
    <row r="9" spans="1:8" x14ac:dyDescent="0.15">
      <c r="A9" s="108" t="s">
        <v>510</v>
      </c>
      <c r="B9" s="113"/>
      <c r="C9" s="114"/>
      <c r="D9" s="115">
        <v>43296</v>
      </c>
      <c r="E9" s="116"/>
      <c r="F9" s="117">
        <v>74444</v>
      </c>
      <c r="G9" s="118"/>
      <c r="H9" s="119"/>
    </row>
    <row r="10" spans="1:8" x14ac:dyDescent="0.15">
      <c r="A10" s="120"/>
      <c r="B10" s="121"/>
      <c r="C10" s="122"/>
      <c r="D10" s="123">
        <v>28488</v>
      </c>
      <c r="E10" s="124"/>
      <c r="F10" s="125">
        <v>34175</v>
      </c>
      <c r="G10" s="126"/>
      <c r="H10" s="127"/>
    </row>
    <row r="11" spans="1:8" x14ac:dyDescent="0.15">
      <c r="A11" s="108" t="s">
        <v>511</v>
      </c>
      <c r="B11" s="113"/>
      <c r="C11" s="114"/>
      <c r="D11" s="115">
        <v>42293</v>
      </c>
      <c r="E11" s="116"/>
      <c r="F11" s="117">
        <v>85205</v>
      </c>
      <c r="G11" s="118"/>
      <c r="H11" s="119"/>
    </row>
    <row r="12" spans="1:8" x14ac:dyDescent="0.15">
      <c r="A12" s="120"/>
      <c r="B12" s="121"/>
      <c r="C12" s="128"/>
      <c r="D12" s="123">
        <v>28595</v>
      </c>
      <c r="E12" s="124"/>
      <c r="F12" s="125">
        <v>38847</v>
      </c>
      <c r="G12" s="126"/>
      <c r="H12" s="127"/>
    </row>
    <row r="13" spans="1:8" x14ac:dyDescent="0.15">
      <c r="A13" s="108"/>
      <c r="B13" s="113"/>
      <c r="C13" s="129"/>
      <c r="D13" s="130">
        <v>37006</v>
      </c>
      <c r="E13" s="131"/>
      <c r="F13" s="132">
        <v>76051</v>
      </c>
      <c r="G13" s="133"/>
      <c r="H13" s="119"/>
    </row>
    <row r="14" spans="1:8" x14ac:dyDescent="0.15">
      <c r="A14" s="120"/>
      <c r="B14" s="121"/>
      <c r="C14" s="122"/>
      <c r="D14" s="123">
        <v>25181</v>
      </c>
      <c r="E14" s="124"/>
      <c r="F14" s="125">
        <v>36262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2.5099999999999998</v>
      </c>
      <c r="C19" s="134">
        <f>ROUND(VALUE(SUBSTITUTE(実質収支比率等に係る経年分析!G$48,"▲","-")),2)</f>
        <v>1.27</v>
      </c>
      <c r="D19" s="134">
        <f>ROUND(VALUE(SUBSTITUTE(実質収支比率等に係る経年分析!H$48,"▲","-")),2)</f>
        <v>1.61</v>
      </c>
      <c r="E19" s="134">
        <f>ROUND(VALUE(SUBSTITUTE(実質収支比率等に係る経年分析!I$48,"▲","-")),2)</f>
        <v>1.78</v>
      </c>
      <c r="F19" s="134">
        <f>ROUND(VALUE(SUBSTITUTE(実質収支比率等に係る経年分析!J$48,"▲","-")),2)</f>
        <v>1.85</v>
      </c>
    </row>
    <row r="20" spans="1:11" x14ac:dyDescent="0.15">
      <c r="A20" s="134" t="s">
        <v>43</v>
      </c>
      <c r="B20" s="134">
        <f>ROUND(VALUE(SUBSTITUTE(実質収支比率等に係る経年分析!F$47,"▲","-")),2)</f>
        <v>43.94</v>
      </c>
      <c r="C20" s="134">
        <f>ROUND(VALUE(SUBSTITUTE(実質収支比率等に係る経年分析!G$47,"▲","-")),2)</f>
        <v>55.84</v>
      </c>
      <c r="D20" s="134">
        <f>ROUND(VALUE(SUBSTITUTE(実質収支比率等に係る経年分析!H$47,"▲","-")),2)</f>
        <v>61.3</v>
      </c>
      <c r="E20" s="134">
        <f>ROUND(VALUE(SUBSTITUTE(実質収支比率等に係る経年分析!I$47,"▲","-")),2)</f>
        <v>68.36</v>
      </c>
      <c r="F20" s="134">
        <f>ROUND(VALUE(SUBSTITUTE(実質収支比率等に係る経年分析!J$47,"▲","-")),2)</f>
        <v>77.19</v>
      </c>
    </row>
    <row r="21" spans="1:11" x14ac:dyDescent="0.15">
      <c r="A21" s="134" t="s">
        <v>44</v>
      </c>
      <c r="B21" s="134">
        <f>IF(ISNUMBER(VALUE(SUBSTITUTE(実質収支比率等に係る経年分析!F$49,"▲","-"))),ROUND(VALUE(SUBSTITUTE(実質収支比率等に係る経年分析!F$49,"▲","-")),2),NA())</f>
        <v>6.21</v>
      </c>
      <c r="C21" s="134">
        <f>IF(ISNUMBER(VALUE(SUBSTITUTE(実質収支比率等に係る経年分析!G$49,"▲","-"))),ROUND(VALUE(SUBSTITUTE(実質収支比率等に係る経年分析!G$49,"▲","-")),2),NA())</f>
        <v>11.1</v>
      </c>
      <c r="D21" s="134">
        <f>IF(ISNUMBER(VALUE(SUBSTITUTE(実質収支比率等に係る経年分析!H$49,"▲","-"))),ROUND(VALUE(SUBSTITUTE(実質収支比率等に係る経年分析!H$49,"▲","-")),2),NA())</f>
        <v>5.91</v>
      </c>
      <c r="E21" s="134">
        <f>IF(ISNUMBER(VALUE(SUBSTITUTE(実質収支比率等に係る経年分析!I$49,"▲","-"))),ROUND(VALUE(SUBSTITUTE(実質収支比率等に係る経年分析!I$49,"▲","-")),2),NA())</f>
        <v>8.16</v>
      </c>
      <c r="F21" s="134">
        <f>IF(ISNUMBER(VALUE(SUBSTITUTE(実質収支比率等に係る経年分析!J$49,"▲","-"))),ROUND(VALUE(SUBSTITUTE(実質収支比率等に係る経年分析!J$49,"▲","-")),2),NA())</f>
        <v>7.82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長原渡船運行特別会計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2.93</v>
      </c>
    </row>
    <row r="36" spans="1:16" x14ac:dyDescent="0.15">
      <c r="A36" s="135" t="str">
        <f>IF(連結実質赤字比率に係る赤字・黒字の構成分析!C$34="",NA(),連結実質赤字比率に係る赤字・黒字の構成分析!C$34)</f>
        <v>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405</v>
      </c>
      <c r="E42" s="136"/>
      <c r="F42" s="136"/>
      <c r="G42" s="136">
        <f>'実質公債費比率（分子）の構造'!L$52</f>
        <v>417</v>
      </c>
      <c r="H42" s="136"/>
      <c r="I42" s="136"/>
      <c r="J42" s="136">
        <f>'実質公債費比率（分子）の構造'!M$52</f>
        <v>433</v>
      </c>
      <c r="K42" s="136"/>
      <c r="L42" s="136"/>
      <c r="M42" s="136">
        <f>'実質公債費比率（分子）の構造'!N$52</f>
        <v>456</v>
      </c>
      <c r="N42" s="136"/>
      <c r="O42" s="136"/>
      <c r="P42" s="136">
        <f>'実質公債費比率（分子）の構造'!O$52</f>
        <v>449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24</v>
      </c>
      <c r="C45" s="136"/>
      <c r="D45" s="136"/>
      <c r="E45" s="136">
        <f>'実質公債費比率（分子）の構造'!L$49</f>
        <v>24</v>
      </c>
      <c r="F45" s="136"/>
      <c r="G45" s="136"/>
      <c r="H45" s="136">
        <f>'実質公債費比率（分子）の構造'!M$49</f>
        <v>23</v>
      </c>
      <c r="I45" s="136"/>
      <c r="J45" s="136"/>
      <c r="K45" s="136">
        <f>'実質公債費比率（分子）の構造'!N$49</f>
        <v>24</v>
      </c>
      <c r="L45" s="136"/>
      <c r="M45" s="136"/>
      <c r="N45" s="136">
        <f>'実質公債費比率（分子）の構造'!O$49</f>
        <v>30</v>
      </c>
      <c r="O45" s="136"/>
      <c r="P45" s="136"/>
    </row>
    <row r="46" spans="1:16" x14ac:dyDescent="0.15">
      <c r="A46" s="136" t="s">
        <v>55</v>
      </c>
      <c r="B46" s="136">
        <f>'実質公債費比率（分子）の構造'!K$48</f>
        <v>146</v>
      </c>
      <c r="C46" s="136"/>
      <c r="D46" s="136"/>
      <c r="E46" s="136">
        <f>'実質公債費比率（分子）の構造'!L$48</f>
        <v>156</v>
      </c>
      <c r="F46" s="136"/>
      <c r="G46" s="136"/>
      <c r="H46" s="136">
        <f>'実質公債費比率（分子）の構造'!M$48</f>
        <v>159</v>
      </c>
      <c r="I46" s="136"/>
      <c r="J46" s="136"/>
      <c r="K46" s="136">
        <f>'実質公債費比率（分子）の構造'!N$48</f>
        <v>177</v>
      </c>
      <c r="L46" s="136"/>
      <c r="M46" s="136"/>
      <c r="N46" s="136">
        <f>'実質公債費比率（分子）の構造'!O$48</f>
        <v>191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341</v>
      </c>
      <c r="C49" s="136"/>
      <c r="D49" s="136"/>
      <c r="E49" s="136">
        <f>'実質公債費比率（分子）の構造'!L$45</f>
        <v>331</v>
      </c>
      <c r="F49" s="136"/>
      <c r="G49" s="136"/>
      <c r="H49" s="136">
        <f>'実質公債費比率（分子）の構造'!M$45</f>
        <v>325</v>
      </c>
      <c r="I49" s="136"/>
      <c r="J49" s="136"/>
      <c r="K49" s="136">
        <f>'実質公債費比率（分子）の構造'!N$45</f>
        <v>317</v>
      </c>
      <c r="L49" s="136"/>
      <c r="M49" s="136"/>
      <c r="N49" s="136">
        <f>'実質公債費比率（分子）の構造'!O$45</f>
        <v>239</v>
      </c>
      <c r="O49" s="136"/>
      <c r="P49" s="136"/>
    </row>
    <row r="50" spans="1:16" x14ac:dyDescent="0.15">
      <c r="A50" s="136" t="s">
        <v>58</v>
      </c>
      <c r="B50" s="136" t="e">
        <f>NA()</f>
        <v>#N/A</v>
      </c>
      <c r="C50" s="136">
        <f>IF(ISNUMBER('実質公債費比率（分子）の構造'!K$53),'実質公債費比率（分子）の構造'!K$53,NA())</f>
        <v>106</v>
      </c>
      <c r="D50" s="136" t="e">
        <f>NA()</f>
        <v>#N/A</v>
      </c>
      <c r="E50" s="136" t="e">
        <f>NA()</f>
        <v>#N/A</v>
      </c>
      <c r="F50" s="136">
        <f>IF(ISNUMBER('実質公債費比率（分子）の構造'!L$53),'実質公債費比率（分子）の構造'!L$53,NA())</f>
        <v>94</v>
      </c>
      <c r="G50" s="136" t="e">
        <f>NA()</f>
        <v>#N/A</v>
      </c>
      <c r="H50" s="136" t="e">
        <f>NA()</f>
        <v>#N/A</v>
      </c>
      <c r="I50" s="136">
        <f>IF(ISNUMBER('実質公債費比率（分子）の構造'!M$53),'実質公債費比率（分子）の構造'!M$53,NA())</f>
        <v>74</v>
      </c>
      <c r="J50" s="136" t="e">
        <f>NA()</f>
        <v>#N/A</v>
      </c>
      <c r="K50" s="136" t="e">
        <f>NA()</f>
        <v>#N/A</v>
      </c>
      <c r="L50" s="136">
        <f>IF(ISNUMBER('実質公債費比率（分子）の構造'!N$53),'実質公債費比率（分子）の構造'!N$53,NA())</f>
        <v>62</v>
      </c>
      <c r="M50" s="136" t="e">
        <f>NA()</f>
        <v>#N/A</v>
      </c>
      <c r="N50" s="136" t="e">
        <f>NA()</f>
        <v>#N/A</v>
      </c>
      <c r="O50" s="136">
        <f>IF(ISNUMBER('実質公債費比率（分子）の構造'!O$53),'実質公債費比率（分子）の構造'!O$53,NA())</f>
        <v>11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4081</v>
      </c>
      <c r="E56" s="135"/>
      <c r="F56" s="135"/>
      <c r="G56" s="135">
        <f>'将来負担比率（分子）の構造'!J$51</f>
        <v>4854</v>
      </c>
      <c r="H56" s="135"/>
      <c r="I56" s="135"/>
      <c r="J56" s="135">
        <f>'将来負担比率（分子）の構造'!K$51</f>
        <v>4500</v>
      </c>
      <c r="K56" s="135"/>
      <c r="L56" s="135"/>
      <c r="M56" s="135">
        <f>'将来負担比率（分子）の構造'!L$51</f>
        <v>4806</v>
      </c>
      <c r="N56" s="135"/>
      <c r="O56" s="135"/>
      <c r="P56" s="135">
        <f>'将来負担比率（分子）の構造'!M$51</f>
        <v>4818</v>
      </c>
    </row>
    <row r="57" spans="1:16" x14ac:dyDescent="0.15">
      <c r="A57" s="135" t="s">
        <v>35</v>
      </c>
      <c r="B57" s="135"/>
      <c r="C57" s="135"/>
      <c r="D57" s="135">
        <f>'将来負担比率（分子）の構造'!I$50</f>
        <v>234</v>
      </c>
      <c r="E57" s="135"/>
      <c r="F57" s="135"/>
      <c r="G57" s="135">
        <f>'将来負担比率（分子）の構造'!J$50</f>
        <v>272</v>
      </c>
      <c r="H57" s="135"/>
      <c r="I57" s="135"/>
      <c r="J57" s="135">
        <f>'将来負担比率（分子）の構造'!K$50</f>
        <v>225</v>
      </c>
      <c r="K57" s="135"/>
      <c r="L57" s="135"/>
      <c r="M57" s="135">
        <f>'将来負担比率（分子）の構造'!L$50</f>
        <v>109</v>
      </c>
      <c r="N57" s="135"/>
      <c r="O57" s="135"/>
      <c r="P57" s="135">
        <f>'将来負担比率（分子）の構造'!M$50</f>
        <v>92</v>
      </c>
    </row>
    <row r="58" spans="1:16" x14ac:dyDescent="0.15">
      <c r="A58" s="135" t="s">
        <v>34</v>
      </c>
      <c r="B58" s="135"/>
      <c r="C58" s="135"/>
      <c r="D58" s="135">
        <f>'将来負担比率（分子）の構造'!I$49</f>
        <v>5559</v>
      </c>
      <c r="E58" s="135"/>
      <c r="F58" s="135"/>
      <c r="G58" s="135">
        <f>'将来負担比率（分子）の構造'!J$49</f>
        <v>5730</v>
      </c>
      <c r="H58" s="135"/>
      <c r="I58" s="135"/>
      <c r="J58" s="135">
        <f>'将来負担比率（分子）の構造'!K$49</f>
        <v>5665</v>
      </c>
      <c r="K58" s="135"/>
      <c r="L58" s="135"/>
      <c r="M58" s="135">
        <f>'将来負担比率（分子）の構造'!L$49</f>
        <v>5779</v>
      </c>
      <c r="N58" s="135"/>
      <c r="O58" s="135"/>
      <c r="P58" s="135">
        <f>'将来負担比率（分子）の構造'!M$49</f>
        <v>5628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469</v>
      </c>
      <c r="C62" s="135"/>
      <c r="D62" s="135"/>
      <c r="E62" s="135">
        <f>'将来負担比率（分子）の構造'!J$45</f>
        <v>461</v>
      </c>
      <c r="F62" s="135"/>
      <c r="G62" s="135"/>
      <c r="H62" s="135">
        <f>'将来負担比率（分子）の構造'!K$45</f>
        <v>568</v>
      </c>
      <c r="I62" s="135"/>
      <c r="J62" s="135"/>
      <c r="K62" s="135">
        <f>'将来負担比率（分子）の構造'!L$45</f>
        <v>630</v>
      </c>
      <c r="L62" s="135"/>
      <c r="M62" s="135"/>
      <c r="N62" s="135">
        <f>'将来負担比率（分子）の構造'!M$45</f>
        <v>341</v>
      </c>
      <c r="O62" s="135"/>
      <c r="P62" s="135"/>
    </row>
    <row r="63" spans="1:16" x14ac:dyDescent="0.15">
      <c r="A63" s="135" t="s">
        <v>28</v>
      </c>
      <c r="B63" s="135">
        <f>'将来負担比率（分子）の構造'!I$44</f>
        <v>424</v>
      </c>
      <c r="C63" s="135"/>
      <c r="D63" s="135"/>
      <c r="E63" s="135">
        <f>'将来負担比率（分子）の構造'!J$44</f>
        <v>410</v>
      </c>
      <c r="F63" s="135"/>
      <c r="G63" s="135"/>
      <c r="H63" s="135">
        <f>'将来負担比率（分子）の構造'!K$44</f>
        <v>384</v>
      </c>
      <c r="I63" s="135"/>
      <c r="J63" s="135"/>
      <c r="K63" s="135">
        <f>'将来負担比率（分子）の構造'!L$44</f>
        <v>367</v>
      </c>
      <c r="L63" s="135"/>
      <c r="M63" s="135"/>
      <c r="N63" s="135">
        <f>'将来負担比率（分子）の構造'!M$44</f>
        <v>366</v>
      </c>
      <c r="O63" s="135"/>
      <c r="P63" s="135"/>
    </row>
    <row r="64" spans="1:16" x14ac:dyDescent="0.15">
      <c r="A64" s="135" t="s">
        <v>27</v>
      </c>
      <c r="B64" s="135">
        <f>'将来負担比率（分子）の構造'!I$43</f>
        <v>3155</v>
      </c>
      <c r="C64" s="135"/>
      <c r="D64" s="135"/>
      <c r="E64" s="135">
        <f>'将来負担比率（分子）の構造'!J$43</f>
        <v>3335</v>
      </c>
      <c r="F64" s="135"/>
      <c r="G64" s="135"/>
      <c r="H64" s="135">
        <f>'将来負担比率（分子）の構造'!K$43</f>
        <v>3282</v>
      </c>
      <c r="I64" s="135"/>
      <c r="J64" s="135"/>
      <c r="K64" s="135">
        <f>'将来負担比率（分子）の構造'!L$43</f>
        <v>3314</v>
      </c>
      <c r="L64" s="135"/>
      <c r="M64" s="135"/>
      <c r="N64" s="135">
        <f>'将来負担比率（分子）の構造'!M$43</f>
        <v>3297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1497</v>
      </c>
      <c r="C66" s="135"/>
      <c r="D66" s="135"/>
      <c r="E66" s="135">
        <f>'将来負担比率（分子）の構造'!J$41</f>
        <v>1198</v>
      </c>
      <c r="F66" s="135"/>
      <c r="G66" s="135"/>
      <c r="H66" s="135">
        <f>'将来負担比率（分子）の構造'!K$41</f>
        <v>907</v>
      </c>
      <c r="I66" s="135"/>
      <c r="J66" s="135"/>
      <c r="K66" s="135">
        <f>'将来負担比率（分子）の構造'!L$41</f>
        <v>617</v>
      </c>
      <c r="L66" s="135"/>
      <c r="M66" s="135"/>
      <c r="N66" s="135">
        <f>'将来負担比率（分子）の構造'!M$41</f>
        <v>389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2739437</v>
      </c>
      <c r="S5" s="583"/>
      <c r="T5" s="583"/>
      <c r="U5" s="583"/>
      <c r="V5" s="583"/>
      <c r="W5" s="583"/>
      <c r="X5" s="583"/>
      <c r="Y5" s="584"/>
      <c r="Z5" s="585">
        <v>48</v>
      </c>
      <c r="AA5" s="585"/>
      <c r="AB5" s="585"/>
      <c r="AC5" s="585"/>
      <c r="AD5" s="586">
        <v>2739437</v>
      </c>
      <c r="AE5" s="586"/>
      <c r="AF5" s="586"/>
      <c r="AG5" s="586"/>
      <c r="AH5" s="586"/>
      <c r="AI5" s="586"/>
      <c r="AJ5" s="586"/>
      <c r="AK5" s="586"/>
      <c r="AL5" s="587">
        <v>77.599999999999994</v>
      </c>
      <c r="AM5" s="588"/>
      <c r="AN5" s="588"/>
      <c r="AO5" s="589"/>
      <c r="AP5" s="579" t="s">
        <v>206</v>
      </c>
      <c r="AQ5" s="580"/>
      <c r="AR5" s="580"/>
      <c r="AS5" s="580"/>
      <c r="AT5" s="580"/>
      <c r="AU5" s="580"/>
      <c r="AV5" s="580"/>
      <c r="AW5" s="580"/>
      <c r="AX5" s="580"/>
      <c r="AY5" s="580"/>
      <c r="AZ5" s="580"/>
      <c r="BA5" s="580"/>
      <c r="BB5" s="580"/>
      <c r="BC5" s="580"/>
      <c r="BD5" s="580"/>
      <c r="BE5" s="580"/>
      <c r="BF5" s="581"/>
      <c r="BG5" s="593">
        <v>2739437</v>
      </c>
      <c r="BH5" s="594"/>
      <c r="BI5" s="594"/>
      <c r="BJ5" s="594"/>
      <c r="BK5" s="594"/>
      <c r="BL5" s="594"/>
      <c r="BM5" s="594"/>
      <c r="BN5" s="595"/>
      <c r="BO5" s="596">
        <v>100</v>
      </c>
      <c r="BP5" s="596"/>
      <c r="BQ5" s="596"/>
      <c r="BR5" s="596"/>
      <c r="BS5" s="597">
        <v>17992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63893</v>
      </c>
      <c r="S6" s="594"/>
      <c r="T6" s="594"/>
      <c r="U6" s="594"/>
      <c r="V6" s="594"/>
      <c r="W6" s="594"/>
      <c r="X6" s="594"/>
      <c r="Y6" s="595"/>
      <c r="Z6" s="596">
        <v>1.1000000000000001</v>
      </c>
      <c r="AA6" s="596"/>
      <c r="AB6" s="596"/>
      <c r="AC6" s="596"/>
      <c r="AD6" s="597">
        <v>63893</v>
      </c>
      <c r="AE6" s="597"/>
      <c r="AF6" s="597"/>
      <c r="AG6" s="597"/>
      <c r="AH6" s="597"/>
      <c r="AI6" s="597"/>
      <c r="AJ6" s="597"/>
      <c r="AK6" s="597"/>
      <c r="AL6" s="598">
        <v>1.8</v>
      </c>
      <c r="AM6" s="599"/>
      <c r="AN6" s="599"/>
      <c r="AO6" s="600"/>
      <c r="AP6" s="590" t="s">
        <v>211</v>
      </c>
      <c r="AQ6" s="591"/>
      <c r="AR6" s="591"/>
      <c r="AS6" s="591"/>
      <c r="AT6" s="591"/>
      <c r="AU6" s="591"/>
      <c r="AV6" s="591"/>
      <c r="AW6" s="591"/>
      <c r="AX6" s="591"/>
      <c r="AY6" s="591"/>
      <c r="AZ6" s="591"/>
      <c r="BA6" s="591"/>
      <c r="BB6" s="591"/>
      <c r="BC6" s="591"/>
      <c r="BD6" s="591"/>
      <c r="BE6" s="591"/>
      <c r="BF6" s="592"/>
      <c r="BG6" s="593">
        <v>2739437</v>
      </c>
      <c r="BH6" s="594"/>
      <c r="BI6" s="594"/>
      <c r="BJ6" s="594"/>
      <c r="BK6" s="594"/>
      <c r="BL6" s="594"/>
      <c r="BM6" s="594"/>
      <c r="BN6" s="595"/>
      <c r="BO6" s="596">
        <v>100</v>
      </c>
      <c r="BP6" s="596"/>
      <c r="BQ6" s="596"/>
      <c r="BR6" s="596"/>
      <c r="BS6" s="597">
        <v>17992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82486</v>
      </c>
      <c r="CS6" s="594"/>
      <c r="CT6" s="594"/>
      <c r="CU6" s="594"/>
      <c r="CV6" s="594"/>
      <c r="CW6" s="594"/>
      <c r="CX6" s="594"/>
      <c r="CY6" s="595"/>
      <c r="CZ6" s="596">
        <v>1.5</v>
      </c>
      <c r="DA6" s="596"/>
      <c r="DB6" s="596"/>
      <c r="DC6" s="596"/>
      <c r="DD6" s="602">
        <v>490</v>
      </c>
      <c r="DE6" s="594"/>
      <c r="DF6" s="594"/>
      <c r="DG6" s="594"/>
      <c r="DH6" s="594"/>
      <c r="DI6" s="594"/>
      <c r="DJ6" s="594"/>
      <c r="DK6" s="594"/>
      <c r="DL6" s="594"/>
      <c r="DM6" s="594"/>
      <c r="DN6" s="594"/>
      <c r="DO6" s="594"/>
      <c r="DP6" s="595"/>
      <c r="DQ6" s="602">
        <v>82486</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5277</v>
      </c>
      <c r="S7" s="594"/>
      <c r="T7" s="594"/>
      <c r="U7" s="594"/>
      <c r="V7" s="594"/>
      <c r="W7" s="594"/>
      <c r="X7" s="594"/>
      <c r="Y7" s="595"/>
      <c r="Z7" s="596">
        <v>0.1</v>
      </c>
      <c r="AA7" s="596"/>
      <c r="AB7" s="596"/>
      <c r="AC7" s="596"/>
      <c r="AD7" s="597">
        <v>5277</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1014271</v>
      </c>
      <c r="BH7" s="594"/>
      <c r="BI7" s="594"/>
      <c r="BJ7" s="594"/>
      <c r="BK7" s="594"/>
      <c r="BL7" s="594"/>
      <c r="BM7" s="594"/>
      <c r="BN7" s="595"/>
      <c r="BO7" s="596">
        <v>37</v>
      </c>
      <c r="BP7" s="596"/>
      <c r="BQ7" s="596"/>
      <c r="BR7" s="596"/>
      <c r="BS7" s="597">
        <v>17992</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927163</v>
      </c>
      <c r="CS7" s="594"/>
      <c r="CT7" s="594"/>
      <c r="CU7" s="594"/>
      <c r="CV7" s="594"/>
      <c r="CW7" s="594"/>
      <c r="CX7" s="594"/>
      <c r="CY7" s="595"/>
      <c r="CZ7" s="596">
        <v>16.600000000000001</v>
      </c>
      <c r="DA7" s="596"/>
      <c r="DB7" s="596"/>
      <c r="DC7" s="596"/>
      <c r="DD7" s="602">
        <v>9128</v>
      </c>
      <c r="DE7" s="594"/>
      <c r="DF7" s="594"/>
      <c r="DG7" s="594"/>
      <c r="DH7" s="594"/>
      <c r="DI7" s="594"/>
      <c r="DJ7" s="594"/>
      <c r="DK7" s="594"/>
      <c r="DL7" s="594"/>
      <c r="DM7" s="594"/>
      <c r="DN7" s="594"/>
      <c r="DO7" s="594"/>
      <c r="DP7" s="595"/>
      <c r="DQ7" s="602">
        <v>869711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27657</v>
      </c>
      <c r="S8" s="594"/>
      <c r="T8" s="594"/>
      <c r="U8" s="594"/>
      <c r="V8" s="594"/>
      <c r="W8" s="594"/>
      <c r="X8" s="594"/>
      <c r="Y8" s="595"/>
      <c r="Z8" s="596">
        <v>0.5</v>
      </c>
      <c r="AA8" s="596"/>
      <c r="AB8" s="596"/>
      <c r="AC8" s="596"/>
      <c r="AD8" s="597">
        <v>27657</v>
      </c>
      <c r="AE8" s="597"/>
      <c r="AF8" s="597"/>
      <c r="AG8" s="597"/>
      <c r="AH8" s="597"/>
      <c r="AI8" s="597"/>
      <c r="AJ8" s="597"/>
      <c r="AK8" s="597"/>
      <c r="AL8" s="598">
        <v>0.8</v>
      </c>
      <c r="AM8" s="599"/>
      <c r="AN8" s="599"/>
      <c r="AO8" s="600"/>
      <c r="AP8" s="590" t="s">
        <v>217</v>
      </c>
      <c r="AQ8" s="591"/>
      <c r="AR8" s="591"/>
      <c r="AS8" s="591"/>
      <c r="AT8" s="591"/>
      <c r="AU8" s="591"/>
      <c r="AV8" s="591"/>
      <c r="AW8" s="591"/>
      <c r="AX8" s="591"/>
      <c r="AY8" s="591"/>
      <c r="AZ8" s="591"/>
      <c r="BA8" s="591"/>
      <c r="BB8" s="591"/>
      <c r="BC8" s="591"/>
      <c r="BD8" s="591"/>
      <c r="BE8" s="591"/>
      <c r="BF8" s="592"/>
      <c r="BG8" s="593">
        <v>25668</v>
      </c>
      <c r="BH8" s="594"/>
      <c r="BI8" s="594"/>
      <c r="BJ8" s="594"/>
      <c r="BK8" s="594"/>
      <c r="BL8" s="594"/>
      <c r="BM8" s="594"/>
      <c r="BN8" s="595"/>
      <c r="BO8" s="596">
        <v>0.9</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1716810</v>
      </c>
      <c r="CS8" s="594"/>
      <c r="CT8" s="594"/>
      <c r="CU8" s="594"/>
      <c r="CV8" s="594"/>
      <c r="CW8" s="594"/>
      <c r="CX8" s="594"/>
      <c r="CY8" s="595"/>
      <c r="CZ8" s="596">
        <v>30.6</v>
      </c>
      <c r="DA8" s="596"/>
      <c r="DB8" s="596"/>
      <c r="DC8" s="596"/>
      <c r="DD8" s="602">
        <v>7701</v>
      </c>
      <c r="DE8" s="594"/>
      <c r="DF8" s="594"/>
      <c r="DG8" s="594"/>
      <c r="DH8" s="594"/>
      <c r="DI8" s="594"/>
      <c r="DJ8" s="594"/>
      <c r="DK8" s="594"/>
      <c r="DL8" s="594"/>
      <c r="DM8" s="594"/>
      <c r="DN8" s="594"/>
      <c r="DO8" s="594"/>
      <c r="DP8" s="595"/>
      <c r="DQ8" s="602">
        <v>912654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17528</v>
      </c>
      <c r="S9" s="594"/>
      <c r="T9" s="594"/>
      <c r="U9" s="594"/>
      <c r="V9" s="594"/>
      <c r="W9" s="594"/>
      <c r="X9" s="594"/>
      <c r="Y9" s="595"/>
      <c r="Z9" s="596">
        <v>0.3</v>
      </c>
      <c r="AA9" s="596"/>
      <c r="AB9" s="596"/>
      <c r="AC9" s="596"/>
      <c r="AD9" s="597">
        <v>17528</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728833</v>
      </c>
      <c r="BH9" s="594"/>
      <c r="BI9" s="594"/>
      <c r="BJ9" s="594"/>
      <c r="BK9" s="594"/>
      <c r="BL9" s="594"/>
      <c r="BM9" s="594"/>
      <c r="BN9" s="595"/>
      <c r="BO9" s="596">
        <v>26.6</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577380</v>
      </c>
      <c r="CS9" s="594"/>
      <c r="CT9" s="594"/>
      <c r="CU9" s="594"/>
      <c r="CV9" s="594"/>
      <c r="CW9" s="594"/>
      <c r="CX9" s="594"/>
      <c r="CY9" s="595"/>
      <c r="CZ9" s="596">
        <v>10.3</v>
      </c>
      <c r="DA9" s="596"/>
      <c r="DB9" s="596"/>
      <c r="DC9" s="596"/>
      <c r="DD9" s="602">
        <v>105610</v>
      </c>
      <c r="DE9" s="594"/>
      <c r="DF9" s="594"/>
      <c r="DG9" s="594"/>
      <c r="DH9" s="594"/>
      <c r="DI9" s="594"/>
      <c r="DJ9" s="594"/>
      <c r="DK9" s="594"/>
      <c r="DL9" s="594"/>
      <c r="DM9" s="594"/>
      <c r="DN9" s="594"/>
      <c r="DO9" s="594"/>
      <c r="DP9" s="595"/>
      <c r="DQ9" s="602">
        <v>424615</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190581</v>
      </c>
      <c r="S10" s="594"/>
      <c r="T10" s="594"/>
      <c r="U10" s="594"/>
      <c r="V10" s="594"/>
      <c r="W10" s="594"/>
      <c r="X10" s="594"/>
      <c r="Y10" s="595"/>
      <c r="Z10" s="596">
        <v>3.3</v>
      </c>
      <c r="AA10" s="596"/>
      <c r="AB10" s="596"/>
      <c r="AC10" s="596"/>
      <c r="AD10" s="597">
        <v>190581</v>
      </c>
      <c r="AE10" s="597"/>
      <c r="AF10" s="597"/>
      <c r="AG10" s="597"/>
      <c r="AH10" s="597"/>
      <c r="AI10" s="597"/>
      <c r="AJ10" s="597"/>
      <c r="AK10" s="597"/>
      <c r="AL10" s="598">
        <v>5.4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57404</v>
      </c>
      <c r="BH10" s="594"/>
      <c r="BI10" s="594"/>
      <c r="BJ10" s="594"/>
      <c r="BK10" s="594"/>
      <c r="BL10" s="594"/>
      <c r="BM10" s="594"/>
      <c r="BN10" s="595"/>
      <c r="BO10" s="596">
        <v>2.1</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218</v>
      </c>
      <c r="CS10" s="594"/>
      <c r="CT10" s="594"/>
      <c r="CU10" s="594"/>
      <c r="CV10" s="594"/>
      <c r="CW10" s="594"/>
      <c r="CX10" s="594"/>
      <c r="CY10" s="595"/>
      <c r="CZ10" s="596" t="s">
        <v>218</v>
      </c>
      <c r="DA10" s="596"/>
      <c r="DB10" s="596"/>
      <c r="DC10" s="596"/>
      <c r="DD10" s="602" t="s">
        <v>218</v>
      </c>
      <c r="DE10" s="594"/>
      <c r="DF10" s="594"/>
      <c r="DG10" s="594"/>
      <c r="DH10" s="594"/>
      <c r="DI10" s="594"/>
      <c r="DJ10" s="594"/>
      <c r="DK10" s="594"/>
      <c r="DL10" s="594"/>
      <c r="DM10" s="594"/>
      <c r="DN10" s="594"/>
      <c r="DO10" s="594"/>
      <c r="DP10" s="595"/>
      <c r="DQ10" s="602" t="s">
        <v>218</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218</v>
      </c>
      <c r="S11" s="594"/>
      <c r="T11" s="594"/>
      <c r="U11" s="594"/>
      <c r="V11" s="594"/>
      <c r="W11" s="594"/>
      <c r="X11" s="594"/>
      <c r="Y11" s="595"/>
      <c r="Z11" s="596" t="s">
        <v>218</v>
      </c>
      <c r="AA11" s="596"/>
      <c r="AB11" s="596"/>
      <c r="AC11" s="596"/>
      <c r="AD11" s="597" t="s">
        <v>218</v>
      </c>
      <c r="AE11" s="597"/>
      <c r="AF11" s="597"/>
      <c r="AG11" s="597"/>
      <c r="AH11" s="597"/>
      <c r="AI11" s="597"/>
      <c r="AJ11" s="597"/>
      <c r="AK11" s="597"/>
      <c r="AL11" s="598" t="s">
        <v>218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202366</v>
      </c>
      <c r="BH11" s="594"/>
      <c r="BI11" s="594"/>
      <c r="BJ11" s="594"/>
      <c r="BK11" s="594"/>
      <c r="BL11" s="594"/>
      <c r="BM11" s="594"/>
      <c r="BN11" s="595"/>
      <c r="BO11" s="596">
        <v>7.4</v>
      </c>
      <c r="BP11" s="596"/>
      <c r="BQ11" s="596"/>
      <c r="BR11" s="596"/>
      <c r="BS11" s="602">
        <v>17992</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312195</v>
      </c>
      <c r="CS11" s="594"/>
      <c r="CT11" s="594"/>
      <c r="CU11" s="594"/>
      <c r="CV11" s="594"/>
      <c r="CW11" s="594"/>
      <c r="CX11" s="594"/>
      <c r="CY11" s="595"/>
      <c r="CZ11" s="596">
        <v>5.6</v>
      </c>
      <c r="DA11" s="596"/>
      <c r="DB11" s="596"/>
      <c r="DC11" s="596"/>
      <c r="DD11" s="602">
        <v>169463</v>
      </c>
      <c r="DE11" s="594"/>
      <c r="DF11" s="594"/>
      <c r="DG11" s="594"/>
      <c r="DH11" s="594"/>
      <c r="DI11" s="594"/>
      <c r="DJ11" s="594"/>
      <c r="DK11" s="594"/>
      <c r="DL11" s="594"/>
      <c r="DM11" s="594"/>
      <c r="DN11" s="594"/>
      <c r="DO11" s="594"/>
      <c r="DP11" s="595"/>
      <c r="DQ11" s="602">
        <v>147351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1542431</v>
      </c>
      <c r="BH12" s="594"/>
      <c r="BI12" s="594"/>
      <c r="BJ12" s="594"/>
      <c r="BK12" s="594"/>
      <c r="BL12" s="594"/>
      <c r="BM12" s="594"/>
      <c r="BN12" s="595"/>
      <c r="BO12" s="596">
        <v>56.3</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49890</v>
      </c>
      <c r="CS12" s="594"/>
      <c r="CT12" s="594"/>
      <c r="CU12" s="594"/>
      <c r="CV12" s="594"/>
      <c r="CW12" s="594"/>
      <c r="CX12" s="594"/>
      <c r="CY12" s="595"/>
      <c r="CZ12" s="596">
        <v>0.9</v>
      </c>
      <c r="DA12" s="596"/>
      <c r="DB12" s="596"/>
      <c r="DC12" s="596"/>
      <c r="DD12" s="602" t="s">
        <v>218</v>
      </c>
      <c r="DE12" s="594"/>
      <c r="DF12" s="594"/>
      <c r="DG12" s="594"/>
      <c r="DH12" s="594"/>
      <c r="DI12" s="594"/>
      <c r="DJ12" s="594"/>
      <c r="DK12" s="594"/>
      <c r="DL12" s="594"/>
      <c r="DM12" s="594"/>
      <c r="DN12" s="594"/>
      <c r="DO12" s="594"/>
      <c r="DP12" s="595"/>
      <c r="DQ12" s="602">
        <v>30291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3979</v>
      </c>
      <c r="S13" s="594"/>
      <c r="T13" s="594"/>
      <c r="U13" s="594"/>
      <c r="V13" s="594"/>
      <c r="W13" s="594"/>
      <c r="X13" s="594"/>
      <c r="Y13" s="595"/>
      <c r="Z13" s="596">
        <v>0.1</v>
      </c>
      <c r="AA13" s="596"/>
      <c r="AB13" s="596"/>
      <c r="AC13" s="596"/>
      <c r="AD13" s="597">
        <v>3979</v>
      </c>
      <c r="AE13" s="597"/>
      <c r="AF13" s="597"/>
      <c r="AG13" s="597"/>
      <c r="AH13" s="597"/>
      <c r="AI13" s="597"/>
      <c r="AJ13" s="597"/>
      <c r="AK13" s="597"/>
      <c r="AL13" s="598">
        <v>0.1</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1444124</v>
      </c>
      <c r="BH13" s="594"/>
      <c r="BI13" s="594"/>
      <c r="BJ13" s="594"/>
      <c r="BK13" s="594"/>
      <c r="BL13" s="594"/>
      <c r="BM13" s="594"/>
      <c r="BN13" s="595"/>
      <c r="BO13" s="596">
        <v>52.7</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689482</v>
      </c>
      <c r="CS13" s="594"/>
      <c r="CT13" s="594"/>
      <c r="CU13" s="594"/>
      <c r="CV13" s="594"/>
      <c r="CW13" s="594"/>
      <c r="CX13" s="594"/>
      <c r="CY13" s="595"/>
      <c r="CZ13" s="596">
        <v>12.3</v>
      </c>
      <c r="DA13" s="596"/>
      <c r="DB13" s="596"/>
      <c r="DC13" s="596"/>
      <c r="DD13" s="602">
        <v>288137</v>
      </c>
      <c r="DE13" s="594"/>
      <c r="DF13" s="594"/>
      <c r="DG13" s="594"/>
      <c r="DH13" s="594"/>
      <c r="DI13" s="594"/>
      <c r="DJ13" s="594"/>
      <c r="DK13" s="594"/>
      <c r="DL13" s="594"/>
      <c r="DM13" s="594"/>
      <c r="DN13" s="594"/>
      <c r="DO13" s="594"/>
      <c r="DP13" s="595"/>
      <c r="DQ13" s="602">
        <v>348460</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35712</v>
      </c>
      <c r="BH14" s="594"/>
      <c r="BI14" s="594"/>
      <c r="BJ14" s="594"/>
      <c r="BK14" s="594"/>
      <c r="BL14" s="594"/>
      <c r="BM14" s="594"/>
      <c r="BN14" s="595"/>
      <c r="BO14" s="596">
        <v>1.3</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292198</v>
      </c>
      <c r="CS14" s="594"/>
      <c r="CT14" s="594"/>
      <c r="CU14" s="594"/>
      <c r="CV14" s="594"/>
      <c r="CW14" s="594"/>
      <c r="CX14" s="594"/>
      <c r="CY14" s="595"/>
      <c r="CZ14" s="596">
        <v>5.2</v>
      </c>
      <c r="DA14" s="596"/>
      <c r="DB14" s="596"/>
      <c r="DC14" s="596"/>
      <c r="DD14" s="602">
        <v>5098</v>
      </c>
      <c r="DE14" s="594"/>
      <c r="DF14" s="594"/>
      <c r="DG14" s="594"/>
      <c r="DH14" s="594"/>
      <c r="DI14" s="594"/>
      <c r="DJ14" s="594"/>
      <c r="DK14" s="594"/>
      <c r="DL14" s="594"/>
      <c r="DM14" s="594"/>
      <c r="DN14" s="594"/>
      <c r="DO14" s="594"/>
      <c r="DP14" s="595"/>
      <c r="DQ14" s="602">
        <v>286878</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9800</v>
      </c>
      <c r="S15" s="594"/>
      <c r="T15" s="594"/>
      <c r="U15" s="594"/>
      <c r="V15" s="594"/>
      <c r="W15" s="594"/>
      <c r="X15" s="594"/>
      <c r="Y15" s="595"/>
      <c r="Z15" s="596">
        <v>0.2</v>
      </c>
      <c r="AA15" s="596"/>
      <c r="AB15" s="596"/>
      <c r="AC15" s="596"/>
      <c r="AD15" s="597">
        <v>9800</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147023</v>
      </c>
      <c r="BH15" s="594"/>
      <c r="BI15" s="594"/>
      <c r="BJ15" s="594"/>
      <c r="BK15" s="594"/>
      <c r="BL15" s="594"/>
      <c r="BM15" s="594"/>
      <c r="BN15" s="595"/>
      <c r="BO15" s="596">
        <v>5.4</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715003</v>
      </c>
      <c r="CS15" s="594"/>
      <c r="CT15" s="594"/>
      <c r="CU15" s="594"/>
      <c r="CV15" s="594"/>
      <c r="CW15" s="594"/>
      <c r="CX15" s="594"/>
      <c r="CY15" s="595"/>
      <c r="CZ15" s="596">
        <v>12.8</v>
      </c>
      <c r="DA15" s="596"/>
      <c r="DB15" s="596"/>
      <c r="DC15" s="596"/>
      <c r="DD15" s="602">
        <v>70333</v>
      </c>
      <c r="DE15" s="594"/>
      <c r="DF15" s="594"/>
      <c r="DG15" s="594"/>
      <c r="DH15" s="594"/>
      <c r="DI15" s="594"/>
      <c r="DJ15" s="594"/>
      <c r="DK15" s="594"/>
      <c r="DL15" s="594"/>
      <c r="DM15" s="594"/>
      <c r="DN15" s="594"/>
      <c r="DO15" s="594"/>
      <c r="DP15" s="595"/>
      <c r="DQ15" s="602">
        <v>537192</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380920</v>
      </c>
      <c r="S16" s="594"/>
      <c r="T16" s="594"/>
      <c r="U16" s="594"/>
      <c r="V16" s="594"/>
      <c r="W16" s="594"/>
      <c r="X16" s="594"/>
      <c r="Y16" s="595"/>
      <c r="Z16" s="596">
        <v>6.7</v>
      </c>
      <c r="AA16" s="596"/>
      <c r="AB16" s="596"/>
      <c r="AC16" s="596"/>
      <c r="AD16" s="597">
        <v>256255</v>
      </c>
      <c r="AE16" s="597"/>
      <c r="AF16" s="597"/>
      <c r="AG16" s="597"/>
      <c r="AH16" s="597"/>
      <c r="AI16" s="597"/>
      <c r="AJ16" s="597"/>
      <c r="AK16" s="597"/>
      <c r="AL16" s="598">
        <v>7.3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218</v>
      </c>
      <c r="CS16" s="594"/>
      <c r="CT16" s="594"/>
      <c r="CU16" s="594"/>
      <c r="CV16" s="594"/>
      <c r="CW16" s="594"/>
      <c r="CX16" s="594"/>
      <c r="CY16" s="595"/>
      <c r="CZ16" s="596" t="s">
        <v>218</v>
      </c>
      <c r="DA16" s="596"/>
      <c r="DB16" s="596"/>
      <c r="DC16" s="596"/>
      <c r="DD16" s="602" t="s">
        <v>218</v>
      </c>
      <c r="DE16" s="594"/>
      <c r="DF16" s="594"/>
      <c r="DG16" s="594"/>
      <c r="DH16" s="594"/>
      <c r="DI16" s="594"/>
      <c r="DJ16" s="594"/>
      <c r="DK16" s="594"/>
      <c r="DL16" s="594"/>
      <c r="DM16" s="594"/>
      <c r="DN16" s="594"/>
      <c r="DO16" s="594"/>
      <c r="DP16" s="595"/>
      <c r="DQ16" s="602" t="s">
        <v>218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256255</v>
      </c>
      <c r="S17" s="594"/>
      <c r="T17" s="594"/>
      <c r="U17" s="594"/>
      <c r="V17" s="594"/>
      <c r="W17" s="594"/>
      <c r="X17" s="594"/>
      <c r="Y17" s="595"/>
      <c r="Z17" s="596">
        <v>4.5</v>
      </c>
      <c r="AA17" s="596"/>
      <c r="AB17" s="596"/>
      <c r="AC17" s="596"/>
      <c r="AD17" s="597">
        <v>256255</v>
      </c>
      <c r="AE17" s="597"/>
      <c r="AF17" s="597"/>
      <c r="AG17" s="597"/>
      <c r="AH17" s="597"/>
      <c r="AI17" s="597"/>
      <c r="AJ17" s="597"/>
      <c r="AK17" s="597"/>
      <c r="AL17" s="598">
        <v>7.3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239252</v>
      </c>
      <c r="CS17" s="594"/>
      <c r="CT17" s="594"/>
      <c r="CU17" s="594"/>
      <c r="CV17" s="594"/>
      <c r="CW17" s="594"/>
      <c r="CX17" s="594"/>
      <c r="CY17" s="595"/>
      <c r="CZ17" s="596">
        <v>4.3</v>
      </c>
      <c r="DA17" s="596"/>
      <c r="DB17" s="596"/>
      <c r="DC17" s="596"/>
      <c r="DD17" s="602" t="s">
        <v>218</v>
      </c>
      <c r="DE17" s="594"/>
      <c r="DF17" s="594"/>
      <c r="DG17" s="594"/>
      <c r="DH17" s="594"/>
      <c r="DI17" s="594"/>
      <c r="DJ17" s="594"/>
      <c r="DK17" s="594"/>
      <c r="DL17" s="594"/>
      <c r="DM17" s="594"/>
      <c r="DN17" s="594"/>
      <c r="DO17" s="594"/>
      <c r="DP17" s="595"/>
      <c r="DQ17" s="602">
        <v>196771</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124665</v>
      </c>
      <c r="S18" s="594"/>
      <c r="T18" s="594"/>
      <c r="U18" s="594"/>
      <c r="V18" s="594"/>
      <c r="W18" s="594"/>
      <c r="X18" s="594"/>
      <c r="Y18" s="595"/>
      <c r="Z18" s="596">
        <v>2.2000000000000002</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218</v>
      </c>
      <c r="S19" s="594"/>
      <c r="T19" s="594"/>
      <c r="U19" s="594"/>
      <c r="V19" s="594"/>
      <c r="W19" s="594"/>
      <c r="X19" s="594"/>
      <c r="Y19" s="595"/>
      <c r="Z19" s="596" t="s">
        <v>218</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218</v>
      </c>
      <c r="BH19" s="594"/>
      <c r="BI19" s="594"/>
      <c r="BJ19" s="594"/>
      <c r="BK19" s="594"/>
      <c r="BL19" s="594"/>
      <c r="BM19" s="594"/>
      <c r="BN19" s="595"/>
      <c r="BO19" s="596" t="s">
        <v>218</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3439072</v>
      </c>
      <c r="S20" s="594"/>
      <c r="T20" s="594"/>
      <c r="U20" s="594"/>
      <c r="V20" s="594"/>
      <c r="W20" s="594"/>
      <c r="X20" s="594"/>
      <c r="Y20" s="595"/>
      <c r="Z20" s="596">
        <v>60.3</v>
      </c>
      <c r="AA20" s="596"/>
      <c r="AB20" s="596"/>
      <c r="AC20" s="596"/>
      <c r="AD20" s="597">
        <v>3314407</v>
      </c>
      <c r="AE20" s="597"/>
      <c r="AF20" s="597"/>
      <c r="AG20" s="597"/>
      <c r="AH20" s="597"/>
      <c r="AI20" s="597"/>
      <c r="AJ20" s="597"/>
      <c r="AK20" s="597"/>
      <c r="AL20" s="598">
        <v>93.9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218</v>
      </c>
      <c r="BH20" s="594"/>
      <c r="BI20" s="594"/>
      <c r="BJ20" s="594"/>
      <c r="BK20" s="594"/>
      <c r="BL20" s="594"/>
      <c r="BM20" s="594"/>
      <c r="BN20" s="595"/>
      <c r="BO20" s="596" t="s">
        <v>218</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5601859</v>
      </c>
      <c r="CS20" s="594"/>
      <c r="CT20" s="594"/>
      <c r="CU20" s="594"/>
      <c r="CV20" s="594"/>
      <c r="CW20" s="594"/>
      <c r="CX20" s="594"/>
      <c r="CY20" s="595"/>
      <c r="CZ20" s="596">
        <v>100</v>
      </c>
      <c r="DA20" s="596"/>
      <c r="DB20" s="596"/>
      <c r="DC20" s="596"/>
      <c r="DD20" s="602">
        <v>655960</v>
      </c>
      <c r="DE20" s="594"/>
      <c r="DF20" s="594"/>
      <c r="DG20" s="594"/>
      <c r="DH20" s="594"/>
      <c r="DI20" s="594"/>
      <c r="DJ20" s="594"/>
      <c r="DK20" s="594"/>
      <c r="DL20" s="594"/>
      <c r="DM20" s="594"/>
      <c r="DN20" s="594"/>
      <c r="DO20" s="594"/>
      <c r="DP20" s="595"/>
      <c r="DQ20" s="602">
        <v>3836409</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1811</v>
      </c>
      <c r="S21" s="594"/>
      <c r="T21" s="594"/>
      <c r="U21" s="594"/>
      <c r="V21" s="594"/>
      <c r="W21" s="594"/>
      <c r="X21" s="594"/>
      <c r="Y21" s="595"/>
      <c r="Z21" s="596">
        <v>0</v>
      </c>
      <c r="AA21" s="596"/>
      <c r="AB21" s="596"/>
      <c r="AC21" s="596"/>
      <c r="AD21" s="597">
        <v>1811</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67471</v>
      </c>
      <c r="S22" s="594"/>
      <c r="T22" s="594"/>
      <c r="U22" s="594"/>
      <c r="V22" s="594"/>
      <c r="W22" s="594"/>
      <c r="X22" s="594"/>
      <c r="Y22" s="595"/>
      <c r="Z22" s="596">
        <v>1.2</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131561</v>
      </c>
      <c r="S23" s="594"/>
      <c r="T23" s="594"/>
      <c r="U23" s="594"/>
      <c r="V23" s="594"/>
      <c r="W23" s="594"/>
      <c r="X23" s="594"/>
      <c r="Y23" s="595"/>
      <c r="Z23" s="596">
        <v>2.2999999999999998</v>
      </c>
      <c r="AA23" s="596"/>
      <c r="AB23" s="596"/>
      <c r="AC23" s="596"/>
      <c r="AD23" s="597" t="s">
        <v>218</v>
      </c>
      <c r="AE23" s="597"/>
      <c r="AF23" s="597"/>
      <c r="AG23" s="597"/>
      <c r="AH23" s="597"/>
      <c r="AI23" s="597"/>
      <c r="AJ23" s="597"/>
      <c r="AK23" s="597"/>
      <c r="AL23" s="598" t="s">
        <v>218</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218</v>
      </c>
      <c r="BH23" s="594"/>
      <c r="BI23" s="594"/>
      <c r="BJ23" s="594"/>
      <c r="BK23" s="594"/>
      <c r="BL23" s="594"/>
      <c r="BM23" s="594"/>
      <c r="BN23" s="595"/>
      <c r="BO23" s="596" t="s">
        <v>218</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22987</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1824438</v>
      </c>
      <c r="CS24" s="583"/>
      <c r="CT24" s="583"/>
      <c r="CU24" s="583"/>
      <c r="CV24" s="583"/>
      <c r="CW24" s="583"/>
      <c r="CX24" s="583"/>
      <c r="CY24" s="584"/>
      <c r="CZ24" s="624">
        <v>32.6</v>
      </c>
      <c r="DA24" s="625"/>
      <c r="DB24" s="625"/>
      <c r="DC24" s="626"/>
      <c r="DD24" s="623">
        <v>1164538</v>
      </c>
      <c r="DE24" s="583"/>
      <c r="DF24" s="583"/>
      <c r="DG24" s="583"/>
      <c r="DH24" s="583"/>
      <c r="DI24" s="583"/>
      <c r="DJ24" s="583"/>
      <c r="DK24" s="584"/>
      <c r="DL24" s="623">
        <v>1158796</v>
      </c>
      <c r="DM24" s="583"/>
      <c r="DN24" s="583"/>
      <c r="DO24" s="583"/>
      <c r="DP24" s="583"/>
      <c r="DQ24" s="583"/>
      <c r="DR24" s="583"/>
      <c r="DS24" s="583"/>
      <c r="DT24" s="583"/>
      <c r="DU24" s="583"/>
      <c r="DV24" s="584"/>
      <c r="DW24" s="587">
        <v>32.799999999999997</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616559</v>
      </c>
      <c r="S25" s="594"/>
      <c r="T25" s="594"/>
      <c r="U25" s="594"/>
      <c r="V25" s="594"/>
      <c r="W25" s="594"/>
      <c r="X25" s="594"/>
      <c r="Y25" s="595"/>
      <c r="Z25" s="596">
        <v>10.8</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807616</v>
      </c>
      <c r="CS25" s="619"/>
      <c r="CT25" s="619"/>
      <c r="CU25" s="619"/>
      <c r="CV25" s="619"/>
      <c r="CW25" s="619"/>
      <c r="CX25" s="619"/>
      <c r="CY25" s="620"/>
      <c r="CZ25" s="627">
        <v>14.4</v>
      </c>
      <c r="DA25" s="628"/>
      <c r="DB25" s="628"/>
      <c r="DC25" s="629"/>
      <c r="DD25" s="602">
        <v>752733</v>
      </c>
      <c r="DE25" s="619"/>
      <c r="DF25" s="619"/>
      <c r="DG25" s="619"/>
      <c r="DH25" s="619"/>
      <c r="DI25" s="619"/>
      <c r="DJ25" s="619"/>
      <c r="DK25" s="620"/>
      <c r="DL25" s="602">
        <v>747047</v>
      </c>
      <c r="DM25" s="619"/>
      <c r="DN25" s="619"/>
      <c r="DO25" s="619"/>
      <c r="DP25" s="619"/>
      <c r="DQ25" s="619"/>
      <c r="DR25" s="619"/>
      <c r="DS25" s="619"/>
      <c r="DT25" s="619"/>
      <c r="DU25" s="619"/>
      <c r="DV25" s="620"/>
      <c r="DW25" s="598">
        <v>21.2</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v>211950</v>
      </c>
      <c r="S26" s="594"/>
      <c r="T26" s="594"/>
      <c r="U26" s="594"/>
      <c r="V26" s="594"/>
      <c r="W26" s="594"/>
      <c r="X26" s="594"/>
      <c r="Y26" s="595"/>
      <c r="Z26" s="596">
        <v>3.7</v>
      </c>
      <c r="AA26" s="596"/>
      <c r="AB26" s="596"/>
      <c r="AC26" s="596"/>
      <c r="AD26" s="597">
        <v>211950</v>
      </c>
      <c r="AE26" s="597"/>
      <c r="AF26" s="597"/>
      <c r="AG26" s="597"/>
      <c r="AH26" s="597"/>
      <c r="AI26" s="597"/>
      <c r="AJ26" s="597"/>
      <c r="AK26" s="597"/>
      <c r="AL26" s="598">
        <v>6</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510433</v>
      </c>
      <c r="CS26" s="594"/>
      <c r="CT26" s="594"/>
      <c r="CU26" s="594"/>
      <c r="CV26" s="594"/>
      <c r="CW26" s="594"/>
      <c r="CX26" s="594"/>
      <c r="CY26" s="595"/>
      <c r="CZ26" s="627">
        <v>9.1</v>
      </c>
      <c r="DA26" s="628"/>
      <c r="DB26" s="628"/>
      <c r="DC26" s="629"/>
      <c r="DD26" s="602">
        <v>481272</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378437</v>
      </c>
      <c r="S27" s="594"/>
      <c r="T27" s="594"/>
      <c r="U27" s="594"/>
      <c r="V27" s="594"/>
      <c r="W27" s="594"/>
      <c r="X27" s="594"/>
      <c r="Y27" s="595"/>
      <c r="Z27" s="596">
        <v>6.6</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2739437</v>
      </c>
      <c r="BH27" s="594"/>
      <c r="BI27" s="594"/>
      <c r="BJ27" s="594"/>
      <c r="BK27" s="594"/>
      <c r="BL27" s="594"/>
      <c r="BM27" s="594"/>
      <c r="BN27" s="595"/>
      <c r="BO27" s="596">
        <v>100</v>
      </c>
      <c r="BP27" s="596"/>
      <c r="BQ27" s="596"/>
      <c r="BR27" s="596"/>
      <c r="BS27" s="602">
        <v>17992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777570</v>
      </c>
      <c r="CS27" s="619"/>
      <c r="CT27" s="619"/>
      <c r="CU27" s="619"/>
      <c r="CV27" s="619"/>
      <c r="CW27" s="619"/>
      <c r="CX27" s="619"/>
      <c r="CY27" s="620"/>
      <c r="CZ27" s="627">
        <v>13.9</v>
      </c>
      <c r="DA27" s="628"/>
      <c r="DB27" s="628"/>
      <c r="DC27" s="629"/>
      <c r="DD27" s="602">
        <v>215034</v>
      </c>
      <c r="DE27" s="619"/>
      <c r="DF27" s="619"/>
      <c r="DG27" s="619"/>
      <c r="DH27" s="619"/>
      <c r="DI27" s="619"/>
      <c r="DJ27" s="619"/>
      <c r="DK27" s="620"/>
      <c r="DL27" s="602">
        <v>214978</v>
      </c>
      <c r="DM27" s="619"/>
      <c r="DN27" s="619"/>
      <c r="DO27" s="619"/>
      <c r="DP27" s="619"/>
      <c r="DQ27" s="619"/>
      <c r="DR27" s="619"/>
      <c r="DS27" s="619"/>
      <c r="DT27" s="619"/>
      <c r="DU27" s="619"/>
      <c r="DV27" s="620"/>
      <c r="DW27" s="598">
        <v>6.1</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7279</v>
      </c>
      <c r="S28" s="594"/>
      <c r="T28" s="594"/>
      <c r="U28" s="594"/>
      <c r="V28" s="594"/>
      <c r="W28" s="594"/>
      <c r="X28" s="594"/>
      <c r="Y28" s="595"/>
      <c r="Z28" s="596">
        <v>0.1</v>
      </c>
      <c r="AA28" s="596"/>
      <c r="AB28" s="596"/>
      <c r="AC28" s="596"/>
      <c r="AD28" s="597">
        <v>24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239252</v>
      </c>
      <c r="CS28" s="594"/>
      <c r="CT28" s="594"/>
      <c r="CU28" s="594"/>
      <c r="CV28" s="594"/>
      <c r="CW28" s="594"/>
      <c r="CX28" s="594"/>
      <c r="CY28" s="595"/>
      <c r="CZ28" s="627">
        <v>4.3</v>
      </c>
      <c r="DA28" s="628"/>
      <c r="DB28" s="628"/>
      <c r="DC28" s="629"/>
      <c r="DD28" s="602">
        <v>196771</v>
      </c>
      <c r="DE28" s="594"/>
      <c r="DF28" s="594"/>
      <c r="DG28" s="594"/>
      <c r="DH28" s="594"/>
      <c r="DI28" s="594"/>
      <c r="DJ28" s="594"/>
      <c r="DK28" s="595"/>
      <c r="DL28" s="602">
        <v>196771</v>
      </c>
      <c r="DM28" s="594"/>
      <c r="DN28" s="594"/>
      <c r="DO28" s="594"/>
      <c r="DP28" s="594"/>
      <c r="DQ28" s="594"/>
      <c r="DR28" s="594"/>
      <c r="DS28" s="594"/>
      <c r="DT28" s="594"/>
      <c r="DU28" s="594"/>
      <c r="DV28" s="595"/>
      <c r="DW28" s="598">
        <v>5.6</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4325</v>
      </c>
      <c r="S29" s="594"/>
      <c r="T29" s="594"/>
      <c r="U29" s="594"/>
      <c r="V29" s="594"/>
      <c r="W29" s="594"/>
      <c r="X29" s="594"/>
      <c r="Y29" s="595"/>
      <c r="Z29" s="596">
        <v>0.1</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239252</v>
      </c>
      <c r="CS29" s="619"/>
      <c r="CT29" s="619"/>
      <c r="CU29" s="619"/>
      <c r="CV29" s="619"/>
      <c r="CW29" s="619"/>
      <c r="CX29" s="619"/>
      <c r="CY29" s="620"/>
      <c r="CZ29" s="627">
        <v>4.3</v>
      </c>
      <c r="DA29" s="628"/>
      <c r="DB29" s="628"/>
      <c r="DC29" s="629"/>
      <c r="DD29" s="602">
        <v>196771</v>
      </c>
      <c r="DE29" s="619"/>
      <c r="DF29" s="619"/>
      <c r="DG29" s="619"/>
      <c r="DH29" s="619"/>
      <c r="DI29" s="619"/>
      <c r="DJ29" s="619"/>
      <c r="DK29" s="620"/>
      <c r="DL29" s="602">
        <v>196771</v>
      </c>
      <c r="DM29" s="619"/>
      <c r="DN29" s="619"/>
      <c r="DO29" s="619"/>
      <c r="DP29" s="619"/>
      <c r="DQ29" s="619"/>
      <c r="DR29" s="619"/>
      <c r="DS29" s="619"/>
      <c r="DT29" s="619"/>
      <c r="DU29" s="619"/>
      <c r="DV29" s="620"/>
      <c r="DW29" s="598">
        <v>5.6</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609798</v>
      </c>
      <c r="S30" s="594"/>
      <c r="T30" s="594"/>
      <c r="U30" s="594"/>
      <c r="V30" s="594"/>
      <c r="W30" s="594"/>
      <c r="X30" s="594"/>
      <c r="Y30" s="595"/>
      <c r="Z30" s="596">
        <v>10.7</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99.3</v>
      </c>
      <c r="BH30" s="652"/>
      <c r="BI30" s="652"/>
      <c r="BJ30" s="652"/>
      <c r="BK30" s="652"/>
      <c r="BL30" s="652"/>
      <c r="BM30" s="588">
        <v>98.3</v>
      </c>
      <c r="BN30" s="652"/>
      <c r="BO30" s="652"/>
      <c r="BP30" s="652"/>
      <c r="BQ30" s="653"/>
      <c r="BR30" s="651">
        <v>99</v>
      </c>
      <c r="BS30" s="652"/>
      <c r="BT30" s="652"/>
      <c r="BU30" s="652"/>
      <c r="BV30" s="652"/>
      <c r="BW30" s="652"/>
      <c r="BX30" s="588">
        <v>98.3</v>
      </c>
      <c r="BY30" s="652"/>
      <c r="BZ30" s="652"/>
      <c r="CA30" s="652"/>
      <c r="CB30" s="653"/>
      <c r="CD30" s="656"/>
      <c r="CE30" s="657"/>
      <c r="CF30" s="607" t="s">
        <v>291</v>
      </c>
      <c r="CG30" s="608"/>
      <c r="CH30" s="608"/>
      <c r="CI30" s="608"/>
      <c r="CJ30" s="608"/>
      <c r="CK30" s="608"/>
      <c r="CL30" s="608"/>
      <c r="CM30" s="608"/>
      <c r="CN30" s="608"/>
      <c r="CO30" s="608"/>
      <c r="CP30" s="608"/>
      <c r="CQ30" s="609"/>
      <c r="CR30" s="593">
        <v>228939</v>
      </c>
      <c r="CS30" s="594"/>
      <c r="CT30" s="594"/>
      <c r="CU30" s="594"/>
      <c r="CV30" s="594"/>
      <c r="CW30" s="594"/>
      <c r="CX30" s="594"/>
      <c r="CY30" s="595"/>
      <c r="CZ30" s="627">
        <v>4.0999999999999996</v>
      </c>
      <c r="DA30" s="628"/>
      <c r="DB30" s="628"/>
      <c r="DC30" s="629"/>
      <c r="DD30" s="602">
        <v>189063</v>
      </c>
      <c r="DE30" s="594"/>
      <c r="DF30" s="594"/>
      <c r="DG30" s="594"/>
      <c r="DH30" s="594"/>
      <c r="DI30" s="594"/>
      <c r="DJ30" s="594"/>
      <c r="DK30" s="595"/>
      <c r="DL30" s="602">
        <v>189063</v>
      </c>
      <c r="DM30" s="594"/>
      <c r="DN30" s="594"/>
      <c r="DO30" s="594"/>
      <c r="DP30" s="594"/>
      <c r="DQ30" s="594"/>
      <c r="DR30" s="594"/>
      <c r="DS30" s="594"/>
      <c r="DT30" s="594"/>
      <c r="DU30" s="594"/>
      <c r="DV30" s="595"/>
      <c r="DW30" s="598">
        <v>5.4</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83896</v>
      </c>
      <c r="S31" s="594"/>
      <c r="T31" s="594"/>
      <c r="U31" s="594"/>
      <c r="V31" s="594"/>
      <c r="W31" s="594"/>
      <c r="X31" s="594"/>
      <c r="Y31" s="595"/>
      <c r="Z31" s="596">
        <v>1.5</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99.4</v>
      </c>
      <c r="BH31" s="619"/>
      <c r="BI31" s="619"/>
      <c r="BJ31" s="619"/>
      <c r="BK31" s="619"/>
      <c r="BL31" s="619"/>
      <c r="BM31" s="599">
        <v>98.7</v>
      </c>
      <c r="BN31" s="649"/>
      <c r="BO31" s="649"/>
      <c r="BP31" s="649"/>
      <c r="BQ31" s="650"/>
      <c r="BR31" s="648">
        <v>98.9</v>
      </c>
      <c r="BS31" s="619"/>
      <c r="BT31" s="619"/>
      <c r="BU31" s="619"/>
      <c r="BV31" s="619"/>
      <c r="BW31" s="619"/>
      <c r="BX31" s="599">
        <v>98.7</v>
      </c>
      <c r="BY31" s="649"/>
      <c r="BZ31" s="649"/>
      <c r="CA31" s="649"/>
      <c r="CB31" s="650"/>
      <c r="CD31" s="656"/>
      <c r="CE31" s="657"/>
      <c r="CF31" s="607" t="s">
        <v>295</v>
      </c>
      <c r="CG31" s="608"/>
      <c r="CH31" s="608"/>
      <c r="CI31" s="608"/>
      <c r="CJ31" s="608"/>
      <c r="CK31" s="608"/>
      <c r="CL31" s="608"/>
      <c r="CM31" s="608"/>
      <c r="CN31" s="608"/>
      <c r="CO31" s="608"/>
      <c r="CP31" s="608"/>
      <c r="CQ31" s="609"/>
      <c r="CR31" s="593">
        <v>10313</v>
      </c>
      <c r="CS31" s="619"/>
      <c r="CT31" s="619"/>
      <c r="CU31" s="619"/>
      <c r="CV31" s="619"/>
      <c r="CW31" s="619"/>
      <c r="CX31" s="619"/>
      <c r="CY31" s="620"/>
      <c r="CZ31" s="627">
        <v>0.2</v>
      </c>
      <c r="DA31" s="628"/>
      <c r="DB31" s="628"/>
      <c r="DC31" s="629"/>
      <c r="DD31" s="602">
        <v>7708</v>
      </c>
      <c r="DE31" s="619"/>
      <c r="DF31" s="619"/>
      <c r="DG31" s="619"/>
      <c r="DH31" s="619"/>
      <c r="DI31" s="619"/>
      <c r="DJ31" s="619"/>
      <c r="DK31" s="620"/>
      <c r="DL31" s="602">
        <v>7708</v>
      </c>
      <c r="DM31" s="619"/>
      <c r="DN31" s="619"/>
      <c r="DO31" s="619"/>
      <c r="DP31" s="619"/>
      <c r="DQ31" s="619"/>
      <c r="DR31" s="619"/>
      <c r="DS31" s="619"/>
      <c r="DT31" s="619"/>
      <c r="DU31" s="619"/>
      <c r="DV31" s="620"/>
      <c r="DW31" s="598">
        <v>0.2</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125245</v>
      </c>
      <c r="S32" s="594"/>
      <c r="T32" s="594"/>
      <c r="U32" s="594"/>
      <c r="V32" s="594"/>
      <c r="W32" s="594"/>
      <c r="X32" s="594"/>
      <c r="Y32" s="595"/>
      <c r="Z32" s="596">
        <v>2.2000000000000002</v>
      </c>
      <c r="AA32" s="596"/>
      <c r="AB32" s="596"/>
      <c r="AC32" s="596"/>
      <c r="AD32" s="597">
        <v>466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97.9</v>
      </c>
      <c r="BN32" s="661"/>
      <c r="BO32" s="661"/>
      <c r="BP32" s="661"/>
      <c r="BQ32" s="663"/>
      <c r="BR32" s="660">
        <v>98.9</v>
      </c>
      <c r="BS32" s="661"/>
      <c r="BT32" s="661"/>
      <c r="BU32" s="661"/>
      <c r="BV32" s="661"/>
      <c r="BW32" s="661"/>
      <c r="BX32" s="662">
        <v>97.9</v>
      </c>
      <c r="BY32" s="661"/>
      <c r="BZ32" s="661"/>
      <c r="CA32" s="661"/>
      <c r="CB32" s="663"/>
      <c r="CD32" s="658"/>
      <c r="CE32" s="659"/>
      <c r="CF32" s="607" t="s">
        <v>298</v>
      </c>
      <c r="CG32" s="608"/>
      <c r="CH32" s="608"/>
      <c r="CI32" s="608"/>
      <c r="CJ32" s="608"/>
      <c r="CK32" s="608"/>
      <c r="CL32" s="608"/>
      <c r="CM32" s="608"/>
      <c r="CN32" s="608"/>
      <c r="CO32" s="608"/>
      <c r="CP32" s="608"/>
      <c r="CQ32" s="609"/>
      <c r="CR32" s="593" t="s">
        <v>218</v>
      </c>
      <c r="CS32" s="594"/>
      <c r="CT32" s="594"/>
      <c r="CU32" s="594"/>
      <c r="CV32" s="594"/>
      <c r="CW32" s="594"/>
      <c r="CX32" s="594"/>
      <c r="CY32" s="595"/>
      <c r="CZ32" s="627" t="s">
        <v>218</v>
      </c>
      <c r="DA32" s="628"/>
      <c r="DB32" s="628"/>
      <c r="DC32" s="629"/>
      <c r="DD32" s="602" t="s">
        <v>218</v>
      </c>
      <c r="DE32" s="594"/>
      <c r="DF32" s="594"/>
      <c r="DG32" s="594"/>
      <c r="DH32" s="594"/>
      <c r="DI32" s="594"/>
      <c r="DJ32" s="594"/>
      <c r="DK32" s="595"/>
      <c r="DL32" s="602" t="s">
        <v>218</v>
      </c>
      <c r="DM32" s="594"/>
      <c r="DN32" s="594"/>
      <c r="DO32" s="594"/>
      <c r="DP32" s="594"/>
      <c r="DQ32" s="594"/>
      <c r="DR32" s="594"/>
      <c r="DS32" s="594"/>
      <c r="DT32" s="594"/>
      <c r="DU32" s="594"/>
      <c r="DV32" s="595"/>
      <c r="DW32" s="598" t="s">
        <v>218</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1200</v>
      </c>
      <c r="S33" s="594"/>
      <c r="T33" s="594"/>
      <c r="U33" s="594"/>
      <c r="V33" s="594"/>
      <c r="W33" s="594"/>
      <c r="X33" s="594"/>
      <c r="Y33" s="595"/>
      <c r="Z33" s="596">
        <v>0</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3121461</v>
      </c>
      <c r="CS33" s="619"/>
      <c r="CT33" s="619"/>
      <c r="CU33" s="619"/>
      <c r="CV33" s="619"/>
      <c r="CW33" s="619"/>
      <c r="CX33" s="619"/>
      <c r="CY33" s="620"/>
      <c r="CZ33" s="627">
        <v>55.7</v>
      </c>
      <c r="DA33" s="628"/>
      <c r="DB33" s="628"/>
      <c r="DC33" s="629"/>
      <c r="DD33" s="602">
        <v>2571121</v>
      </c>
      <c r="DE33" s="619"/>
      <c r="DF33" s="619"/>
      <c r="DG33" s="619"/>
      <c r="DH33" s="619"/>
      <c r="DI33" s="619"/>
      <c r="DJ33" s="619"/>
      <c r="DK33" s="620"/>
      <c r="DL33" s="602">
        <v>1580362</v>
      </c>
      <c r="DM33" s="619"/>
      <c r="DN33" s="619"/>
      <c r="DO33" s="619"/>
      <c r="DP33" s="619"/>
      <c r="DQ33" s="619"/>
      <c r="DR33" s="619"/>
      <c r="DS33" s="619"/>
      <c r="DT33" s="619"/>
      <c r="DU33" s="619"/>
      <c r="DV33" s="620"/>
      <c r="DW33" s="598">
        <v>44.8</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1309646</v>
      </c>
      <c r="CS34" s="594"/>
      <c r="CT34" s="594"/>
      <c r="CU34" s="594"/>
      <c r="CV34" s="594"/>
      <c r="CW34" s="594"/>
      <c r="CX34" s="594"/>
      <c r="CY34" s="595"/>
      <c r="CZ34" s="627">
        <v>23.4</v>
      </c>
      <c r="DA34" s="628"/>
      <c r="DB34" s="628"/>
      <c r="DC34" s="629"/>
      <c r="DD34" s="602">
        <v>924742</v>
      </c>
      <c r="DE34" s="594"/>
      <c r="DF34" s="594"/>
      <c r="DG34" s="594"/>
      <c r="DH34" s="594"/>
      <c r="DI34" s="594"/>
      <c r="DJ34" s="594"/>
      <c r="DK34" s="595"/>
      <c r="DL34" s="602">
        <v>621810</v>
      </c>
      <c r="DM34" s="594"/>
      <c r="DN34" s="594"/>
      <c r="DO34" s="594"/>
      <c r="DP34" s="594"/>
      <c r="DQ34" s="594"/>
      <c r="DR34" s="594"/>
      <c r="DS34" s="594"/>
      <c r="DT34" s="594"/>
      <c r="DU34" s="594"/>
      <c r="DV34" s="595"/>
      <c r="DW34" s="598">
        <v>17.600000000000001</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t="s">
        <v>218</v>
      </c>
      <c r="S35" s="594"/>
      <c r="T35" s="594"/>
      <c r="U35" s="594"/>
      <c r="V35" s="594"/>
      <c r="W35" s="594"/>
      <c r="X35" s="594"/>
      <c r="Y35" s="595"/>
      <c r="Z35" s="596" t="s">
        <v>218</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886646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105288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49241</v>
      </c>
      <c r="CS35" s="619"/>
      <c r="CT35" s="619"/>
      <c r="CU35" s="619"/>
      <c r="CV35" s="619"/>
      <c r="CW35" s="619"/>
      <c r="CX35" s="619"/>
      <c r="CY35" s="620"/>
      <c r="CZ35" s="627">
        <v>0.9</v>
      </c>
      <c r="DA35" s="628"/>
      <c r="DB35" s="628"/>
      <c r="DC35" s="629"/>
      <c r="DD35" s="602">
        <v>34627</v>
      </c>
      <c r="DE35" s="619"/>
      <c r="DF35" s="619"/>
      <c r="DG35" s="619"/>
      <c r="DH35" s="619"/>
      <c r="DI35" s="619"/>
      <c r="DJ35" s="619"/>
      <c r="DK35" s="620"/>
      <c r="DL35" s="602">
        <v>34627</v>
      </c>
      <c r="DM35" s="619"/>
      <c r="DN35" s="619"/>
      <c r="DO35" s="619"/>
      <c r="DP35" s="619"/>
      <c r="DQ35" s="619"/>
      <c r="DR35" s="619"/>
      <c r="DS35" s="619"/>
      <c r="DT35" s="619"/>
      <c r="DU35" s="619"/>
      <c r="DV35" s="620"/>
      <c r="DW35" s="598">
        <v>1</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5701591</v>
      </c>
      <c r="S36" s="666"/>
      <c r="T36" s="666"/>
      <c r="U36" s="666"/>
      <c r="V36" s="666"/>
      <c r="W36" s="666"/>
      <c r="X36" s="666"/>
      <c r="Y36" s="667"/>
      <c r="Z36" s="668">
        <v>100</v>
      </c>
      <c r="AA36" s="668"/>
      <c r="AB36" s="668"/>
      <c r="AC36" s="668"/>
      <c r="AD36" s="669">
        <v>3528658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353012</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-46807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428837</v>
      </c>
      <c r="CS36" s="594"/>
      <c r="CT36" s="594"/>
      <c r="CU36" s="594"/>
      <c r="CV36" s="594"/>
      <c r="CW36" s="594"/>
      <c r="CX36" s="594"/>
      <c r="CY36" s="595"/>
      <c r="CZ36" s="627">
        <v>7.7</v>
      </c>
      <c r="DA36" s="628"/>
      <c r="DB36" s="628"/>
      <c r="DC36" s="629"/>
      <c r="DD36" s="602">
        <v>407676</v>
      </c>
      <c r="DE36" s="594"/>
      <c r="DF36" s="594"/>
      <c r="DG36" s="594"/>
      <c r="DH36" s="594"/>
      <c r="DI36" s="594"/>
      <c r="DJ36" s="594"/>
      <c r="DK36" s="595"/>
      <c r="DL36" s="602">
        <v>376226</v>
      </c>
      <c r="DM36" s="594"/>
      <c r="DN36" s="594"/>
      <c r="DO36" s="594"/>
      <c r="DP36" s="594"/>
      <c r="DQ36" s="594"/>
      <c r="DR36" s="594"/>
      <c r="DS36" s="594"/>
      <c r="DT36" s="594"/>
      <c r="DU36" s="594"/>
      <c r="DV36" s="595"/>
      <c r="DW36" s="598">
        <v>10.7</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850</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2043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263505</v>
      </c>
      <c r="CS37" s="619"/>
      <c r="CT37" s="619"/>
      <c r="CU37" s="619"/>
      <c r="CV37" s="619"/>
      <c r="CW37" s="619"/>
      <c r="CX37" s="619"/>
      <c r="CY37" s="620"/>
      <c r="CZ37" s="627">
        <v>4.7</v>
      </c>
      <c r="DA37" s="628"/>
      <c r="DB37" s="628"/>
      <c r="DC37" s="629"/>
      <c r="DD37" s="602">
        <v>263505</v>
      </c>
      <c r="DE37" s="619"/>
      <c r="DF37" s="619"/>
      <c r="DG37" s="619"/>
      <c r="DH37" s="619"/>
      <c r="DI37" s="619"/>
      <c r="DJ37" s="619"/>
      <c r="DK37" s="620"/>
      <c r="DL37" s="602">
        <v>263505</v>
      </c>
      <c r="DM37" s="619"/>
      <c r="DN37" s="619"/>
      <c r="DO37" s="619"/>
      <c r="DP37" s="619"/>
      <c r="DQ37" s="619"/>
      <c r="DR37" s="619"/>
      <c r="DS37" s="619"/>
      <c r="DT37" s="619"/>
      <c r="DU37" s="619"/>
      <c r="DV37" s="620"/>
      <c r="DW37" s="598">
        <v>7.5</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t="s">
        <v>317</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3609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885796</v>
      </c>
      <c r="CS38" s="594"/>
      <c r="CT38" s="594"/>
      <c r="CU38" s="594"/>
      <c r="CV38" s="594"/>
      <c r="CW38" s="594"/>
      <c r="CX38" s="594"/>
      <c r="CY38" s="595"/>
      <c r="CZ38" s="627">
        <v>15.8</v>
      </c>
      <c r="DA38" s="628"/>
      <c r="DB38" s="628"/>
      <c r="DC38" s="629"/>
      <c r="DD38" s="602">
        <v>761041</v>
      </c>
      <c r="DE38" s="594"/>
      <c r="DF38" s="594"/>
      <c r="DG38" s="594"/>
      <c r="DH38" s="594"/>
      <c r="DI38" s="594"/>
      <c r="DJ38" s="594"/>
      <c r="DK38" s="595"/>
      <c r="DL38" s="602">
        <v>547699</v>
      </c>
      <c r="DM38" s="594"/>
      <c r="DN38" s="594"/>
      <c r="DO38" s="594"/>
      <c r="DP38" s="594"/>
      <c r="DQ38" s="594"/>
      <c r="DR38" s="594"/>
      <c r="DS38" s="594"/>
      <c r="DT38" s="594"/>
      <c r="DU38" s="594"/>
      <c r="DV38" s="595"/>
      <c r="DW38" s="598">
        <v>15.5</v>
      </c>
      <c r="DX38" s="621"/>
      <c r="DY38" s="621"/>
      <c r="DZ38" s="621"/>
      <c r="EA38" s="621"/>
      <c r="EB38" s="621"/>
      <c r="EC38" s="622"/>
    </row>
    <row r="39" spans="2:133" ht="11.25" customHeight="1" x14ac:dyDescent="0.15">
      <c r="AQ39" s="672" t="s">
        <v>320</v>
      </c>
      <c r="AR39" s="673"/>
      <c r="AS39" s="673"/>
      <c r="AT39" s="673"/>
      <c r="AU39" s="673"/>
      <c r="AV39" s="673"/>
      <c r="AW39" s="673"/>
      <c r="AX39" s="673"/>
      <c r="AY39" s="674"/>
      <c r="AZ39" s="593" t="s">
        <v>317</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447941</v>
      </c>
      <c r="CS39" s="619"/>
      <c r="CT39" s="619"/>
      <c r="CU39" s="619"/>
      <c r="CV39" s="619"/>
      <c r="CW39" s="619"/>
      <c r="CX39" s="619"/>
      <c r="CY39" s="620"/>
      <c r="CZ39" s="627">
        <v>8</v>
      </c>
      <c r="DA39" s="628"/>
      <c r="DB39" s="628"/>
      <c r="DC39" s="629"/>
      <c r="DD39" s="602">
        <v>443035</v>
      </c>
      <c r="DE39" s="619"/>
      <c r="DF39" s="619"/>
      <c r="DG39" s="619"/>
      <c r="DH39" s="619"/>
      <c r="DI39" s="619"/>
      <c r="DJ39" s="619"/>
      <c r="DK39" s="620"/>
      <c r="DL39" s="602" t="s">
        <v>317</v>
      </c>
      <c r="DM39" s="619"/>
      <c r="DN39" s="619"/>
      <c r="DO39" s="619"/>
      <c r="DP39" s="619"/>
      <c r="DQ39" s="619"/>
      <c r="DR39" s="619"/>
      <c r="DS39" s="619"/>
      <c r="DT39" s="619"/>
      <c r="DU39" s="619"/>
      <c r="DV39" s="620"/>
      <c r="DW39" s="598"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178058</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110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27" t="s">
        <v>317</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354726</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294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655960</v>
      </c>
      <c r="CS42" s="594"/>
      <c r="CT42" s="594"/>
      <c r="CU42" s="594"/>
      <c r="CV42" s="594"/>
      <c r="CW42" s="594"/>
      <c r="CX42" s="594"/>
      <c r="CY42" s="595"/>
      <c r="CZ42" s="627">
        <v>11.7</v>
      </c>
      <c r="DA42" s="686"/>
      <c r="DB42" s="686"/>
      <c r="DC42" s="687"/>
      <c r="DD42" s="602">
        <v>100750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8703</v>
      </c>
      <c r="CS43" s="619"/>
      <c r="CT43" s="619"/>
      <c r="CU43" s="619"/>
      <c r="CV43" s="619"/>
      <c r="CW43" s="619"/>
      <c r="CX43" s="619"/>
      <c r="CY43" s="620"/>
      <c r="CZ43" s="627">
        <v>0.2</v>
      </c>
      <c r="DA43" s="628"/>
      <c r="DB43" s="628"/>
      <c r="DC43" s="629"/>
      <c r="DD43" s="602">
        <v>8703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655960</v>
      </c>
      <c r="CS44" s="594"/>
      <c r="CT44" s="594"/>
      <c r="CU44" s="594"/>
      <c r="CV44" s="594"/>
      <c r="CW44" s="594"/>
      <c r="CX44" s="594"/>
      <c r="CY44" s="595"/>
      <c r="CZ44" s="627">
        <v>11.7</v>
      </c>
      <c r="DA44" s="686"/>
      <c r="DB44" s="686"/>
      <c r="DC44" s="687"/>
      <c r="DD44" s="602">
        <v>100750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200516</v>
      </c>
      <c r="CS45" s="619"/>
      <c r="CT45" s="619"/>
      <c r="CU45" s="619"/>
      <c r="CV45" s="619"/>
      <c r="CW45" s="619"/>
      <c r="CX45" s="619"/>
      <c r="CY45" s="620"/>
      <c r="CZ45" s="627">
        <v>3.6</v>
      </c>
      <c r="DA45" s="628"/>
      <c r="DB45" s="628"/>
      <c r="DC45" s="629"/>
      <c r="DD45" s="602">
        <v>6362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443515</v>
      </c>
      <c r="CS46" s="594"/>
      <c r="CT46" s="594"/>
      <c r="CU46" s="594"/>
      <c r="CV46" s="594"/>
      <c r="CW46" s="594"/>
      <c r="CX46" s="594"/>
      <c r="CY46" s="595"/>
      <c r="CZ46" s="627">
        <v>7.9</v>
      </c>
      <c r="DA46" s="686"/>
      <c r="DB46" s="686"/>
      <c r="DC46" s="687"/>
      <c r="DD46" s="602">
        <v>82459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t="s">
        <v>218</v>
      </c>
      <c r="CS47" s="619"/>
      <c r="CT47" s="619"/>
      <c r="CU47" s="619"/>
      <c r="CV47" s="619"/>
      <c r="CW47" s="619"/>
      <c r="CX47" s="619"/>
      <c r="CY47" s="620"/>
      <c r="CZ47" s="627" t="s">
        <v>218</v>
      </c>
      <c r="DA47" s="628"/>
      <c r="DB47" s="628"/>
      <c r="DC47" s="629"/>
      <c r="DD47" s="602" t="s">
        <v>218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86"/>
      <c r="DB48" s="686"/>
      <c r="DC48" s="687"/>
      <c r="DD48" s="602" t="s">
        <v>218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5601859</v>
      </c>
      <c r="CS49" s="661"/>
      <c r="CT49" s="661"/>
      <c r="CU49" s="661"/>
      <c r="CV49" s="661"/>
      <c r="CW49" s="661"/>
      <c r="CX49" s="661"/>
      <c r="CY49" s="688"/>
      <c r="CZ49" s="689">
        <v>100</v>
      </c>
      <c r="DA49" s="690"/>
      <c r="DB49" s="690"/>
      <c r="DC49" s="691"/>
      <c r="DD49" s="692">
        <v>3836409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5693</v>
      </c>
      <c r="R7" s="723"/>
      <c r="S7" s="723"/>
      <c r="T7" s="723"/>
      <c r="U7" s="723"/>
      <c r="V7" s="723">
        <v>5596</v>
      </c>
      <c r="W7" s="723"/>
      <c r="X7" s="723"/>
      <c r="Y7" s="723"/>
      <c r="Z7" s="723"/>
      <c r="AA7" s="723">
        <v>97</v>
      </c>
      <c r="AB7" s="723"/>
      <c r="AC7" s="723"/>
      <c r="AD7" s="723"/>
      <c r="AE7" s="724"/>
      <c r="AF7" s="725">
        <v>63</v>
      </c>
      <c r="AG7" s="726"/>
      <c r="AH7" s="726"/>
      <c r="AI7" s="726"/>
      <c r="AJ7" s="727"/>
      <c r="AK7" s="762">
        <v>605</v>
      </c>
      <c r="AL7" s="763"/>
      <c r="AM7" s="763"/>
      <c r="AN7" s="763"/>
      <c r="AO7" s="763"/>
      <c r="AP7" s="763">
        <v>389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29</v>
      </c>
      <c r="CN7" s="760"/>
      <c r="CO7" s="760"/>
      <c r="CP7" s="760"/>
      <c r="CQ7" s="761"/>
      <c r="CR7" s="759">
        <v>3</v>
      </c>
      <c r="CS7" s="760"/>
      <c r="CT7" s="760"/>
      <c r="CU7" s="760"/>
      <c r="CV7" s="761"/>
      <c r="CW7" s="759" t="s">
        <v>537</v>
      </c>
      <c r="CX7" s="760"/>
      <c r="CY7" s="760"/>
      <c r="CZ7" s="760"/>
      <c r="DA7" s="761"/>
      <c r="DB7" s="759">
        <v>12</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15</v>
      </c>
      <c r="R8" s="747"/>
      <c r="S8" s="747"/>
      <c r="T8" s="747"/>
      <c r="U8" s="747"/>
      <c r="V8" s="747">
        <v>12</v>
      </c>
      <c r="W8" s="747"/>
      <c r="X8" s="747"/>
      <c r="Y8" s="747"/>
      <c r="Z8" s="747"/>
      <c r="AA8" s="747">
        <v>3</v>
      </c>
      <c r="AB8" s="747"/>
      <c r="AC8" s="747"/>
      <c r="AD8" s="747"/>
      <c r="AE8" s="748"/>
      <c r="AF8" s="749">
        <v>3</v>
      </c>
      <c r="AG8" s="750"/>
      <c r="AH8" s="750"/>
      <c r="AI8" s="750"/>
      <c r="AJ8" s="751"/>
      <c r="AK8" s="752" t="s">
        <v>537</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5702</v>
      </c>
      <c r="R23" s="782"/>
      <c r="S23" s="782"/>
      <c r="T23" s="782"/>
      <c r="U23" s="782"/>
      <c r="V23" s="782">
        <v>5602</v>
      </c>
      <c r="W23" s="782"/>
      <c r="X23" s="782"/>
      <c r="Y23" s="782"/>
      <c r="Z23" s="782"/>
      <c r="AA23" s="782">
        <v>100</v>
      </c>
      <c r="AB23" s="782"/>
      <c r="AC23" s="782"/>
      <c r="AD23" s="782"/>
      <c r="AE23" s="783"/>
      <c r="AF23" s="784">
        <v>66</v>
      </c>
      <c r="AG23" s="782"/>
      <c r="AH23" s="782"/>
      <c r="AI23" s="782"/>
      <c r="AJ23" s="785"/>
      <c r="AK23" s="786"/>
      <c r="AL23" s="787"/>
      <c r="AM23" s="787"/>
      <c r="AN23" s="787"/>
      <c r="AO23" s="787"/>
      <c r="AP23" s="782">
        <v>389</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1725</v>
      </c>
      <c r="R28" s="811"/>
      <c r="S28" s="811"/>
      <c r="T28" s="811"/>
      <c r="U28" s="811"/>
      <c r="V28" s="811">
        <v>1620</v>
      </c>
      <c r="W28" s="811"/>
      <c r="X28" s="811"/>
      <c r="Y28" s="811"/>
      <c r="Z28" s="811"/>
      <c r="AA28" s="811">
        <v>105</v>
      </c>
      <c r="AB28" s="811"/>
      <c r="AC28" s="811"/>
      <c r="AD28" s="811"/>
      <c r="AE28" s="812"/>
      <c r="AF28" s="813">
        <v>105</v>
      </c>
      <c r="AG28" s="811"/>
      <c r="AH28" s="811"/>
      <c r="AI28" s="811"/>
      <c r="AJ28" s="814"/>
      <c r="AK28" s="815">
        <v>178</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1016</v>
      </c>
      <c r="R29" s="747"/>
      <c r="S29" s="747"/>
      <c r="T29" s="747"/>
      <c r="U29" s="747"/>
      <c r="V29" s="747">
        <v>981</v>
      </c>
      <c r="W29" s="747"/>
      <c r="X29" s="747"/>
      <c r="Y29" s="747"/>
      <c r="Z29" s="747"/>
      <c r="AA29" s="747">
        <v>35</v>
      </c>
      <c r="AB29" s="747"/>
      <c r="AC29" s="747"/>
      <c r="AD29" s="747"/>
      <c r="AE29" s="748"/>
      <c r="AF29" s="749">
        <v>35</v>
      </c>
      <c r="AG29" s="750"/>
      <c r="AH29" s="750"/>
      <c r="AI29" s="750"/>
      <c r="AJ29" s="751"/>
      <c r="AK29" s="818">
        <v>177</v>
      </c>
      <c r="AL29" s="819"/>
      <c r="AM29" s="819"/>
      <c r="AN29" s="819"/>
      <c r="AO29" s="819"/>
      <c r="AP29" s="819" t="s">
        <v>537</v>
      </c>
      <c r="AQ29" s="819"/>
      <c r="AR29" s="819"/>
      <c r="AS29" s="819"/>
      <c r="AT29" s="819"/>
      <c r="AU29" s="819" t="s">
        <v>538</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144</v>
      </c>
      <c r="R30" s="747"/>
      <c r="S30" s="747"/>
      <c r="T30" s="747"/>
      <c r="U30" s="747"/>
      <c r="V30" s="747">
        <v>141</v>
      </c>
      <c r="W30" s="747"/>
      <c r="X30" s="747"/>
      <c r="Y30" s="747"/>
      <c r="Z30" s="747"/>
      <c r="AA30" s="747">
        <v>3</v>
      </c>
      <c r="AB30" s="747"/>
      <c r="AC30" s="747"/>
      <c r="AD30" s="747"/>
      <c r="AE30" s="748"/>
      <c r="AF30" s="749" t="s">
        <v>110</v>
      </c>
      <c r="AG30" s="750"/>
      <c r="AH30" s="750"/>
      <c r="AI30" s="750"/>
      <c r="AJ30" s="751"/>
      <c r="AK30" s="818">
        <v>41</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353</v>
      </c>
      <c r="R31" s="747"/>
      <c r="S31" s="747"/>
      <c r="T31" s="747"/>
      <c r="U31" s="747"/>
      <c r="V31" s="747">
        <v>326</v>
      </c>
      <c r="W31" s="747"/>
      <c r="X31" s="747"/>
      <c r="Y31" s="747"/>
      <c r="Z31" s="747"/>
      <c r="AA31" s="747">
        <v>27</v>
      </c>
      <c r="AB31" s="747"/>
      <c r="AC31" s="747"/>
      <c r="AD31" s="747"/>
      <c r="AE31" s="748"/>
      <c r="AF31" s="749">
        <v>497</v>
      </c>
      <c r="AG31" s="750"/>
      <c r="AH31" s="750"/>
      <c r="AI31" s="750"/>
      <c r="AJ31" s="751"/>
      <c r="AK31" s="818">
        <v>1</v>
      </c>
      <c r="AL31" s="819"/>
      <c r="AM31" s="819"/>
      <c r="AN31" s="819"/>
      <c r="AO31" s="819"/>
      <c r="AP31" s="819">
        <v>731</v>
      </c>
      <c r="AQ31" s="819"/>
      <c r="AR31" s="819"/>
      <c r="AS31" s="819"/>
      <c r="AT31" s="819"/>
      <c r="AU31" s="819">
        <v>0</v>
      </c>
      <c r="AV31" s="819"/>
      <c r="AW31" s="819"/>
      <c r="AX31" s="819"/>
      <c r="AY31" s="819"/>
      <c r="AZ31" s="820" t="s">
        <v>537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528</v>
      </c>
      <c r="R32" s="747"/>
      <c r="S32" s="747"/>
      <c r="T32" s="747"/>
      <c r="U32" s="747"/>
      <c r="V32" s="747">
        <v>523</v>
      </c>
      <c r="W32" s="747"/>
      <c r="X32" s="747"/>
      <c r="Y32" s="747"/>
      <c r="Z32" s="747"/>
      <c r="AA32" s="747">
        <v>5</v>
      </c>
      <c r="AB32" s="747"/>
      <c r="AC32" s="747"/>
      <c r="AD32" s="747"/>
      <c r="AE32" s="748"/>
      <c r="AF32" s="749">
        <v>5</v>
      </c>
      <c r="AG32" s="750"/>
      <c r="AH32" s="750"/>
      <c r="AI32" s="750"/>
      <c r="AJ32" s="751"/>
      <c r="AK32" s="818">
        <v>260</v>
      </c>
      <c r="AL32" s="819"/>
      <c r="AM32" s="819"/>
      <c r="AN32" s="819"/>
      <c r="AO32" s="819"/>
      <c r="AP32" s="819">
        <v>2413</v>
      </c>
      <c r="AQ32" s="819"/>
      <c r="AR32" s="819"/>
      <c r="AS32" s="819"/>
      <c r="AT32" s="819"/>
      <c r="AU32" s="819">
        <v>2413</v>
      </c>
      <c r="AV32" s="819"/>
      <c r="AW32" s="819"/>
      <c r="AX32" s="819"/>
      <c r="AY32" s="819"/>
      <c r="AZ32" s="820" t="s">
        <v>539</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104</v>
      </c>
      <c r="R33" s="747"/>
      <c r="S33" s="747"/>
      <c r="T33" s="747"/>
      <c r="U33" s="747"/>
      <c r="V33" s="747">
        <v>103</v>
      </c>
      <c r="W33" s="747"/>
      <c r="X33" s="747"/>
      <c r="Y33" s="747"/>
      <c r="Z33" s="747"/>
      <c r="AA33" s="747">
        <v>1</v>
      </c>
      <c r="AB33" s="747"/>
      <c r="AC33" s="747"/>
      <c r="AD33" s="747"/>
      <c r="AE33" s="748"/>
      <c r="AF33" s="749">
        <v>1</v>
      </c>
      <c r="AG33" s="750"/>
      <c r="AH33" s="750"/>
      <c r="AI33" s="750"/>
      <c r="AJ33" s="751"/>
      <c r="AK33" s="818">
        <v>93</v>
      </c>
      <c r="AL33" s="819"/>
      <c r="AM33" s="819"/>
      <c r="AN33" s="819"/>
      <c r="AO33" s="819"/>
      <c r="AP33" s="819">
        <v>884</v>
      </c>
      <c r="AQ33" s="819"/>
      <c r="AR33" s="819"/>
      <c r="AS33" s="819"/>
      <c r="AT33" s="819"/>
      <c r="AU33" s="819">
        <v>884</v>
      </c>
      <c r="AV33" s="819"/>
      <c r="AW33" s="819"/>
      <c r="AX33" s="819"/>
      <c r="AY33" s="819"/>
      <c r="AZ33" s="820" t="s">
        <v>537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643</v>
      </c>
      <c r="AG63" s="830"/>
      <c r="AH63" s="830"/>
      <c r="AI63" s="830"/>
      <c r="AJ63" s="831"/>
      <c r="AK63" s="832"/>
      <c r="AL63" s="827"/>
      <c r="AM63" s="827"/>
      <c r="AN63" s="827"/>
      <c r="AO63" s="827"/>
      <c r="AP63" s="830">
        <v>4028</v>
      </c>
      <c r="AQ63" s="830"/>
      <c r="AR63" s="830"/>
      <c r="AS63" s="830"/>
      <c r="AT63" s="830"/>
      <c r="AU63" s="830">
        <v>3297</v>
      </c>
      <c r="AV63" s="830"/>
      <c r="AW63" s="830"/>
      <c r="AX63" s="830"/>
      <c r="AY63" s="830"/>
      <c r="AZ63" s="834"/>
      <c r="BA63" s="834"/>
      <c r="BB63" s="834"/>
      <c r="BC63" s="834"/>
      <c r="BD63" s="834"/>
      <c r="BE63" s="835" t="s">
        <v>537</v>
      </c>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1251</v>
      </c>
      <c r="R68" s="854"/>
      <c r="S68" s="854"/>
      <c r="T68" s="854"/>
      <c r="U68" s="854"/>
      <c r="V68" s="854">
        <v>1204</v>
      </c>
      <c r="W68" s="854"/>
      <c r="X68" s="854"/>
      <c r="Y68" s="854"/>
      <c r="Z68" s="854"/>
      <c r="AA68" s="854">
        <v>47</v>
      </c>
      <c r="AB68" s="854"/>
      <c r="AC68" s="854"/>
      <c r="AD68" s="854"/>
      <c r="AE68" s="854"/>
      <c r="AF68" s="854">
        <v>47</v>
      </c>
      <c r="AG68" s="854"/>
      <c r="AH68" s="854"/>
      <c r="AI68" s="854"/>
      <c r="AJ68" s="854"/>
      <c r="AK68" s="854" t="s">
        <v>537</v>
      </c>
      <c r="AL68" s="854"/>
      <c r="AM68" s="854"/>
      <c r="AN68" s="854"/>
      <c r="AO68" s="854"/>
      <c r="AP68" s="854">
        <v>1573</v>
      </c>
      <c r="AQ68" s="854"/>
      <c r="AR68" s="854"/>
      <c r="AS68" s="854"/>
      <c r="AT68" s="854"/>
      <c r="AU68" s="854">
        <v>366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37</v>
      </c>
      <c r="R69" s="819"/>
      <c r="S69" s="819"/>
      <c r="T69" s="819"/>
      <c r="U69" s="819"/>
      <c r="V69" s="819">
        <v>35</v>
      </c>
      <c r="W69" s="819"/>
      <c r="X69" s="819"/>
      <c r="Y69" s="819"/>
      <c r="Z69" s="819"/>
      <c r="AA69" s="819">
        <v>2</v>
      </c>
      <c r="AB69" s="819"/>
      <c r="AC69" s="819"/>
      <c r="AD69" s="819"/>
      <c r="AE69" s="819"/>
      <c r="AF69" s="819">
        <v>2</v>
      </c>
      <c r="AG69" s="819"/>
      <c r="AH69" s="819"/>
      <c r="AI69" s="819"/>
      <c r="AJ69" s="819"/>
      <c r="AK69" s="819" t="s">
        <v>537</v>
      </c>
      <c r="AL69" s="819"/>
      <c r="AM69" s="819"/>
      <c r="AN69" s="819"/>
      <c r="AO69" s="819"/>
      <c r="AP69" s="819" t="s">
        <v>537</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7</v>
      </c>
      <c r="R70" s="819"/>
      <c r="S70" s="819"/>
      <c r="T70" s="819"/>
      <c r="U70" s="819"/>
      <c r="V70" s="819">
        <v>5</v>
      </c>
      <c r="W70" s="819"/>
      <c r="X70" s="819"/>
      <c r="Y70" s="819"/>
      <c r="Z70" s="819"/>
      <c r="AA70" s="819">
        <v>2</v>
      </c>
      <c r="AB70" s="819"/>
      <c r="AC70" s="819"/>
      <c r="AD70" s="819"/>
      <c r="AE70" s="819"/>
      <c r="AF70" s="819">
        <v>2</v>
      </c>
      <c r="AG70" s="819"/>
      <c r="AH70" s="819"/>
      <c r="AI70" s="819"/>
      <c r="AJ70" s="819"/>
      <c r="AK70" s="819" t="s">
        <v>537</v>
      </c>
      <c r="AL70" s="819"/>
      <c r="AM70" s="819"/>
      <c r="AN70" s="819"/>
      <c r="AO70" s="819"/>
      <c r="AP70" s="819" t="s">
        <v>537</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5</v>
      </c>
      <c r="R71" s="819"/>
      <c r="S71" s="819"/>
      <c r="T71" s="819"/>
      <c r="U71" s="819"/>
      <c r="V71" s="819">
        <v>4</v>
      </c>
      <c r="W71" s="819"/>
      <c r="X71" s="819"/>
      <c r="Y71" s="819"/>
      <c r="Z71" s="819"/>
      <c r="AA71" s="819">
        <v>1</v>
      </c>
      <c r="AB71" s="819"/>
      <c r="AC71" s="819"/>
      <c r="AD71" s="819"/>
      <c r="AE71" s="819"/>
      <c r="AF71" s="819">
        <v>1</v>
      </c>
      <c r="AG71" s="819"/>
      <c r="AH71" s="819"/>
      <c r="AI71" s="819"/>
      <c r="AJ71" s="819"/>
      <c r="AK71" s="819" t="s">
        <v>539</v>
      </c>
      <c r="AL71" s="819"/>
      <c r="AM71" s="819"/>
      <c r="AN71" s="819"/>
      <c r="AO71" s="819"/>
      <c r="AP71" s="819" t="s">
        <v>539</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6314</v>
      </c>
      <c r="R72" s="819"/>
      <c r="S72" s="819"/>
      <c r="T72" s="819"/>
      <c r="U72" s="819"/>
      <c r="V72" s="819">
        <v>6304</v>
      </c>
      <c r="W72" s="819"/>
      <c r="X72" s="819"/>
      <c r="Y72" s="819"/>
      <c r="Z72" s="819"/>
      <c r="AA72" s="819">
        <v>10</v>
      </c>
      <c r="AB72" s="819"/>
      <c r="AC72" s="819"/>
      <c r="AD72" s="819"/>
      <c r="AE72" s="819"/>
      <c r="AF72" s="819">
        <v>10</v>
      </c>
      <c r="AG72" s="819"/>
      <c r="AH72" s="819"/>
      <c r="AI72" s="819"/>
      <c r="AJ72" s="819"/>
      <c r="AK72" s="819">
        <v>908</v>
      </c>
      <c r="AL72" s="819"/>
      <c r="AM72" s="819"/>
      <c r="AN72" s="819"/>
      <c r="AO72" s="819"/>
      <c r="AP72" s="819" t="s">
        <v>537</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102</v>
      </c>
      <c r="R73" s="819"/>
      <c r="S73" s="819"/>
      <c r="T73" s="819"/>
      <c r="U73" s="819"/>
      <c r="V73" s="819">
        <v>55</v>
      </c>
      <c r="W73" s="819"/>
      <c r="X73" s="819"/>
      <c r="Y73" s="819"/>
      <c r="Z73" s="819"/>
      <c r="AA73" s="819">
        <v>47</v>
      </c>
      <c r="AB73" s="819"/>
      <c r="AC73" s="819"/>
      <c r="AD73" s="819"/>
      <c r="AE73" s="819"/>
      <c r="AF73" s="819">
        <v>47</v>
      </c>
      <c r="AG73" s="819"/>
      <c r="AH73" s="819"/>
      <c r="AI73" s="819"/>
      <c r="AJ73" s="819"/>
      <c r="AK73" s="819" t="s">
        <v>537</v>
      </c>
      <c r="AL73" s="819"/>
      <c r="AM73" s="819"/>
      <c r="AN73" s="819"/>
      <c r="AO73" s="819"/>
      <c r="AP73" s="819" t="s">
        <v>537</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911</v>
      </c>
      <c r="R74" s="819"/>
      <c r="S74" s="819"/>
      <c r="T74" s="819"/>
      <c r="U74" s="819"/>
      <c r="V74" s="819">
        <v>894</v>
      </c>
      <c r="W74" s="819"/>
      <c r="X74" s="819"/>
      <c r="Y74" s="819"/>
      <c r="Z74" s="819"/>
      <c r="AA74" s="819">
        <v>17</v>
      </c>
      <c r="AB74" s="819"/>
      <c r="AC74" s="819"/>
      <c r="AD74" s="819"/>
      <c r="AE74" s="819"/>
      <c r="AF74" s="819">
        <v>17</v>
      </c>
      <c r="AG74" s="819"/>
      <c r="AH74" s="819"/>
      <c r="AI74" s="819"/>
      <c r="AJ74" s="819"/>
      <c r="AK74" s="819">
        <v>6</v>
      </c>
      <c r="AL74" s="819"/>
      <c r="AM74" s="819"/>
      <c r="AN74" s="819"/>
      <c r="AO74" s="819"/>
      <c r="AP74" s="819" t="s">
        <v>539</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123408</v>
      </c>
      <c r="R75" s="868"/>
      <c r="S75" s="868"/>
      <c r="T75" s="868"/>
      <c r="U75" s="818"/>
      <c r="V75" s="869">
        <v>117136</v>
      </c>
      <c r="W75" s="868"/>
      <c r="X75" s="868"/>
      <c r="Y75" s="868"/>
      <c r="Z75" s="818"/>
      <c r="AA75" s="869">
        <v>6272</v>
      </c>
      <c r="AB75" s="868"/>
      <c r="AC75" s="868"/>
      <c r="AD75" s="868"/>
      <c r="AE75" s="818"/>
      <c r="AF75" s="869">
        <v>6272</v>
      </c>
      <c r="AG75" s="868"/>
      <c r="AH75" s="868"/>
      <c r="AI75" s="868"/>
      <c r="AJ75" s="818"/>
      <c r="AK75" s="869" t="s">
        <v>537</v>
      </c>
      <c r="AL75" s="868"/>
      <c r="AM75" s="868"/>
      <c r="AN75" s="868"/>
      <c r="AO75" s="818"/>
      <c r="AP75" s="869" t="s">
        <v>539</v>
      </c>
      <c r="AQ75" s="868"/>
      <c r="AR75" s="868"/>
      <c r="AS75" s="868"/>
      <c r="AT75" s="818"/>
      <c r="AU75" s="869" t="s">
        <v>537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6398</v>
      </c>
      <c r="AG88" s="830"/>
      <c r="AH88" s="830"/>
      <c r="AI88" s="830"/>
      <c r="AJ88" s="830"/>
      <c r="AK88" s="827"/>
      <c r="AL88" s="827"/>
      <c r="AM88" s="827"/>
      <c r="AN88" s="827"/>
      <c r="AO88" s="827"/>
      <c r="AP88" s="830">
        <v>1573</v>
      </c>
      <c r="AQ88" s="830"/>
      <c r="AR88" s="830"/>
      <c r="AS88" s="830"/>
      <c r="AT88" s="830"/>
      <c r="AU88" s="830">
        <v>366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t="s">
        <v>537</v>
      </c>
      <c r="CX102" s="838"/>
      <c r="CY102" s="838"/>
      <c r="CZ102" s="838"/>
      <c r="DA102" s="881"/>
      <c r="DB102" s="880">
        <v>12</v>
      </c>
      <c r="DC102" s="838"/>
      <c r="DD102" s="838"/>
      <c r="DE102" s="838"/>
      <c r="DF102" s="881"/>
      <c r="DG102" s="880" t="s">
        <v>537</v>
      </c>
      <c r="DH102" s="838"/>
      <c r="DI102" s="838"/>
      <c r="DJ102" s="838"/>
      <c r="DK102" s="881"/>
      <c r="DL102" s="880" t="s">
        <v>537</v>
      </c>
      <c r="DM102" s="838"/>
      <c r="DN102" s="838"/>
      <c r="DO102" s="838"/>
      <c r="DP102" s="881"/>
      <c r="DQ102" s="880" t="s">
        <v>537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324543</v>
      </c>
      <c r="AB110" s="890"/>
      <c r="AC110" s="890"/>
      <c r="AD110" s="890"/>
      <c r="AE110" s="891"/>
      <c r="AF110" s="892">
        <v>317047</v>
      </c>
      <c r="AG110" s="890"/>
      <c r="AH110" s="890"/>
      <c r="AI110" s="890"/>
      <c r="AJ110" s="891"/>
      <c r="AK110" s="892">
        <v>239252</v>
      </c>
      <c r="AL110" s="890"/>
      <c r="AM110" s="890"/>
      <c r="AN110" s="890"/>
      <c r="AO110" s="891"/>
      <c r="AP110" s="893">
        <v>7.5</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907369</v>
      </c>
      <c r="BR110" s="927"/>
      <c r="BS110" s="927"/>
      <c r="BT110" s="927"/>
      <c r="BU110" s="927"/>
      <c r="BV110" s="927">
        <v>617204</v>
      </c>
      <c r="BW110" s="927"/>
      <c r="BX110" s="927"/>
      <c r="BY110" s="927"/>
      <c r="BZ110" s="927"/>
      <c r="CA110" s="927">
        <v>389465</v>
      </c>
      <c r="CB110" s="927"/>
      <c r="CC110" s="927"/>
      <c r="CD110" s="927"/>
      <c r="CE110" s="927"/>
      <c r="CF110" s="941">
        <v>12.2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3281548</v>
      </c>
      <c r="BR112" s="920"/>
      <c r="BS112" s="920"/>
      <c r="BT112" s="920"/>
      <c r="BU112" s="920"/>
      <c r="BV112" s="920">
        <v>3314467</v>
      </c>
      <c r="BW112" s="920"/>
      <c r="BX112" s="920"/>
      <c r="BY112" s="920"/>
      <c r="BZ112" s="920"/>
      <c r="CA112" s="920">
        <v>3296998</v>
      </c>
      <c r="CB112" s="920"/>
      <c r="CC112" s="920"/>
      <c r="CD112" s="920"/>
      <c r="CE112" s="920"/>
      <c r="CF112" s="914">
        <v>103.7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160453</v>
      </c>
      <c r="AB113" s="934"/>
      <c r="AC113" s="934"/>
      <c r="AD113" s="934"/>
      <c r="AE113" s="935"/>
      <c r="AF113" s="936">
        <v>177415</v>
      </c>
      <c r="AG113" s="934"/>
      <c r="AH113" s="934"/>
      <c r="AI113" s="934"/>
      <c r="AJ113" s="935"/>
      <c r="AK113" s="936">
        <v>190764</v>
      </c>
      <c r="AL113" s="934"/>
      <c r="AM113" s="934"/>
      <c r="AN113" s="934"/>
      <c r="AO113" s="935"/>
      <c r="AP113" s="937">
        <v>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384338</v>
      </c>
      <c r="BR113" s="920"/>
      <c r="BS113" s="920"/>
      <c r="BT113" s="920"/>
      <c r="BU113" s="920"/>
      <c r="BV113" s="920">
        <v>366614</v>
      </c>
      <c r="BW113" s="920"/>
      <c r="BX113" s="920"/>
      <c r="BY113" s="920"/>
      <c r="BZ113" s="920"/>
      <c r="CA113" s="920">
        <v>366311</v>
      </c>
      <c r="CB113" s="920"/>
      <c r="CC113" s="920"/>
      <c r="CD113" s="920"/>
      <c r="CE113" s="920"/>
      <c r="CF113" s="914">
        <v>11.5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23986</v>
      </c>
      <c r="AB114" s="959"/>
      <c r="AC114" s="959"/>
      <c r="AD114" s="959"/>
      <c r="AE114" s="960"/>
      <c r="AF114" s="961">
        <v>23986</v>
      </c>
      <c r="AG114" s="959"/>
      <c r="AH114" s="959"/>
      <c r="AI114" s="959"/>
      <c r="AJ114" s="960"/>
      <c r="AK114" s="961">
        <v>30463</v>
      </c>
      <c r="AL114" s="959"/>
      <c r="AM114" s="959"/>
      <c r="AN114" s="959"/>
      <c r="AO114" s="960"/>
      <c r="AP114" s="962">
        <v>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568130</v>
      </c>
      <c r="BR114" s="920"/>
      <c r="BS114" s="920"/>
      <c r="BT114" s="920"/>
      <c r="BU114" s="920"/>
      <c r="BV114" s="920">
        <v>630266</v>
      </c>
      <c r="BW114" s="920"/>
      <c r="BX114" s="920"/>
      <c r="BY114" s="920"/>
      <c r="BZ114" s="920"/>
      <c r="CA114" s="920">
        <v>340774</v>
      </c>
      <c r="CB114" s="920"/>
      <c r="CC114" s="920"/>
      <c r="CD114" s="920"/>
      <c r="CE114" s="920"/>
      <c r="CF114" s="914">
        <v>10.7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508982</v>
      </c>
      <c r="AB117" s="966"/>
      <c r="AC117" s="966"/>
      <c r="AD117" s="966"/>
      <c r="AE117" s="967"/>
      <c r="AF117" s="965">
        <v>518448</v>
      </c>
      <c r="AG117" s="966"/>
      <c r="AH117" s="966"/>
      <c r="AI117" s="966"/>
      <c r="AJ117" s="967"/>
      <c r="AK117" s="965">
        <v>460479</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5141385</v>
      </c>
      <c r="BR118" s="986"/>
      <c r="BS118" s="986"/>
      <c r="BT118" s="986"/>
      <c r="BU118" s="986"/>
      <c r="BV118" s="986">
        <v>4928551</v>
      </c>
      <c r="BW118" s="986"/>
      <c r="BX118" s="986"/>
      <c r="BY118" s="986"/>
      <c r="BZ118" s="986"/>
      <c r="CA118" s="986">
        <v>4393548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5665287</v>
      </c>
      <c r="BR119" s="927"/>
      <c r="BS119" s="927"/>
      <c r="BT119" s="927"/>
      <c r="BU119" s="927"/>
      <c r="BV119" s="927">
        <v>5779408</v>
      </c>
      <c r="BW119" s="927"/>
      <c r="BX119" s="927"/>
      <c r="BY119" s="927"/>
      <c r="BZ119" s="927"/>
      <c r="CA119" s="927">
        <v>5628349</v>
      </c>
      <c r="CB119" s="927"/>
      <c r="CC119" s="927"/>
      <c r="CD119" s="927"/>
      <c r="CE119" s="927"/>
      <c r="CF119" s="941">
        <v>177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224867</v>
      </c>
      <c r="BR120" s="920"/>
      <c r="BS120" s="920"/>
      <c r="BT120" s="920"/>
      <c r="BU120" s="920"/>
      <c r="BV120" s="920">
        <v>109047</v>
      </c>
      <c r="BW120" s="920"/>
      <c r="BX120" s="920"/>
      <c r="BY120" s="920"/>
      <c r="BZ120" s="920"/>
      <c r="CA120" s="920">
        <v>91663</v>
      </c>
      <c r="CB120" s="920"/>
      <c r="CC120" s="920"/>
      <c r="CD120" s="920"/>
      <c r="CE120" s="920"/>
      <c r="CF120" s="914">
        <v>2.9</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2281280</v>
      </c>
      <c r="DH120" s="927"/>
      <c r="DI120" s="927"/>
      <c r="DJ120" s="927"/>
      <c r="DK120" s="927"/>
      <c r="DL120" s="927">
        <v>2371555</v>
      </c>
      <c r="DM120" s="927"/>
      <c r="DN120" s="927"/>
      <c r="DO120" s="927"/>
      <c r="DP120" s="927"/>
      <c r="DQ120" s="927">
        <v>2412837</v>
      </c>
      <c r="DR120" s="927"/>
      <c r="DS120" s="927"/>
      <c r="DT120" s="927"/>
      <c r="DU120" s="927"/>
      <c r="DV120" s="928">
        <v>75.900000000000006</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4500491</v>
      </c>
      <c r="BR121" s="986"/>
      <c r="BS121" s="986"/>
      <c r="BT121" s="986"/>
      <c r="BU121" s="986"/>
      <c r="BV121" s="986">
        <v>4806163</v>
      </c>
      <c r="BW121" s="986"/>
      <c r="BX121" s="986"/>
      <c r="BY121" s="986"/>
      <c r="BZ121" s="986"/>
      <c r="CA121" s="986">
        <v>4818127</v>
      </c>
      <c r="CB121" s="986"/>
      <c r="CC121" s="986"/>
      <c r="CD121" s="986"/>
      <c r="CE121" s="986"/>
      <c r="CF121" s="1024">
        <v>151.5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1000268</v>
      </c>
      <c r="DH121" s="920"/>
      <c r="DI121" s="920"/>
      <c r="DJ121" s="920"/>
      <c r="DK121" s="920"/>
      <c r="DL121" s="920">
        <v>942912</v>
      </c>
      <c r="DM121" s="920"/>
      <c r="DN121" s="920"/>
      <c r="DO121" s="920"/>
      <c r="DP121" s="920"/>
      <c r="DQ121" s="920">
        <v>884161</v>
      </c>
      <c r="DR121" s="920"/>
      <c r="DS121" s="920"/>
      <c r="DT121" s="920"/>
      <c r="DU121" s="920"/>
      <c r="DV121" s="921">
        <v>27.8</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10390645</v>
      </c>
      <c r="BR122" s="1035"/>
      <c r="BS122" s="1035"/>
      <c r="BT122" s="1035"/>
      <c r="BU122" s="1035"/>
      <c r="BV122" s="1035">
        <v>10694618</v>
      </c>
      <c r="BW122" s="1035"/>
      <c r="BX122" s="1035"/>
      <c r="BY122" s="1035"/>
      <c r="BZ122" s="1035"/>
      <c r="CA122" s="1035">
        <v>10538139</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49561</v>
      </c>
      <c r="AB128" s="1090"/>
      <c r="AC128" s="1090"/>
      <c r="AD128" s="1090"/>
      <c r="AE128" s="1091"/>
      <c r="AF128" s="1092">
        <v>55572</v>
      </c>
      <c r="AG128" s="1090"/>
      <c r="AH128" s="1090"/>
      <c r="AI128" s="1090"/>
      <c r="AJ128" s="1091"/>
      <c r="AK128" s="1092">
        <v>42481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3588692</v>
      </c>
      <c r="AB129" s="959"/>
      <c r="AC129" s="959"/>
      <c r="AD129" s="959"/>
      <c r="AE129" s="960"/>
      <c r="AF129" s="961">
        <v>3642419</v>
      </c>
      <c r="AG129" s="959"/>
      <c r="AH129" s="959"/>
      <c r="AI129" s="959"/>
      <c r="AJ129" s="960"/>
      <c r="AK129" s="961">
        <v>3587045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382391</v>
      </c>
      <c r="AB130" s="959"/>
      <c r="AC130" s="959"/>
      <c r="AD130" s="959"/>
      <c r="AE130" s="960"/>
      <c r="AF130" s="961">
        <v>400342</v>
      </c>
      <c r="AG130" s="959"/>
      <c r="AH130" s="959"/>
      <c r="AI130" s="959"/>
      <c r="AJ130" s="960"/>
      <c r="AK130" s="961">
        <v>406591</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3206301</v>
      </c>
      <c r="AB131" s="998"/>
      <c r="AC131" s="998"/>
      <c r="AD131" s="998"/>
      <c r="AE131" s="999"/>
      <c r="AF131" s="1000">
        <v>3242077</v>
      </c>
      <c r="AG131" s="998"/>
      <c r="AH131" s="998"/>
      <c r="AI131" s="998"/>
      <c r="AJ131" s="999"/>
      <c r="AK131" s="1000">
        <v>3180454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2.4024569119999999</v>
      </c>
      <c r="AB132" s="1104"/>
      <c r="AC132" s="1104"/>
      <c r="AD132" s="1104"/>
      <c r="AE132" s="1105"/>
      <c r="AF132" s="1106">
        <v>1.9288252560000001</v>
      </c>
      <c r="AG132" s="1104"/>
      <c r="AH132" s="1104"/>
      <c r="AI132" s="1104"/>
      <c r="AJ132" s="1105"/>
      <c r="AK132" s="1106">
        <v>0.358659487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2.8</v>
      </c>
      <c r="AB133" s="1111"/>
      <c r="AC133" s="1111"/>
      <c r="AD133" s="1111"/>
      <c r="AE133" s="1112"/>
      <c r="AF133" s="1110">
        <v>2.4</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807616</v>
      </c>
      <c r="L9" s="264">
        <v>52071</v>
      </c>
      <c r="M9" s="265">
        <v>77799</v>
      </c>
      <c r="N9" s="266">
        <v>-33.1</v>
      </c>
    </row>
    <row r="10" spans="1:16" x14ac:dyDescent="0.15">
      <c r="A10" s="248"/>
      <c r="B10" s="244"/>
      <c r="C10" s="244"/>
      <c r="D10" s="244"/>
      <c r="E10" s="244"/>
      <c r="F10" s="244"/>
      <c r="G10" s="1119" t="s">
        <v>472</v>
      </c>
      <c r="H10" s="1120"/>
      <c r="I10" s="1120"/>
      <c r="J10" s="1121"/>
      <c r="K10" s="267">
        <v>208957</v>
      </c>
      <c r="L10" s="268">
        <v>13472</v>
      </c>
      <c r="M10" s="269">
        <v>8141</v>
      </c>
      <c r="N10" s="270">
        <v>65.5</v>
      </c>
    </row>
    <row r="11" spans="1:16" ht="13.5" customHeight="1" x14ac:dyDescent="0.15">
      <c r="A11" s="248"/>
      <c r="B11" s="244"/>
      <c r="C11" s="244"/>
      <c r="D11" s="244"/>
      <c r="E11" s="244"/>
      <c r="F11" s="244"/>
      <c r="G11" s="1119" t="s">
        <v>473</v>
      </c>
      <c r="H11" s="1120"/>
      <c r="I11" s="1120"/>
      <c r="J11" s="1121"/>
      <c r="K11" s="267">
        <v>147163</v>
      </c>
      <c r="L11" s="268">
        <v>9488</v>
      </c>
      <c r="M11" s="269">
        <v>11503</v>
      </c>
      <c r="N11" s="270">
        <v>-17.5</v>
      </c>
    </row>
    <row r="12" spans="1:16" ht="13.5" customHeight="1" x14ac:dyDescent="0.15">
      <c r="A12" s="248"/>
      <c r="B12" s="244"/>
      <c r="C12" s="244"/>
      <c r="D12" s="244"/>
      <c r="E12" s="244"/>
      <c r="F12" s="244"/>
      <c r="G12" s="1119" t="s">
        <v>474</v>
      </c>
      <c r="H12" s="1120"/>
      <c r="I12" s="1120"/>
      <c r="J12" s="1121"/>
      <c r="K12" s="267" t="s">
        <v>475</v>
      </c>
      <c r="L12" s="268" t="s">
        <v>475</v>
      </c>
      <c r="M12" s="269">
        <v>578</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77111</v>
      </c>
      <c r="L14" s="268">
        <v>4972</v>
      </c>
      <c r="M14" s="269">
        <v>3404</v>
      </c>
      <c r="N14" s="270">
        <v>46.1</v>
      </c>
    </row>
    <row r="15" spans="1:16" ht="13.5" customHeight="1" x14ac:dyDescent="0.15">
      <c r="A15" s="248"/>
      <c r="B15" s="244"/>
      <c r="C15" s="244"/>
      <c r="D15" s="244"/>
      <c r="E15" s="244"/>
      <c r="F15" s="244"/>
      <c r="G15" s="1119" t="s">
        <v>478</v>
      </c>
      <c r="H15" s="1120"/>
      <c r="I15" s="1120"/>
      <c r="J15" s="1121"/>
      <c r="K15" s="267">
        <v>8703</v>
      </c>
      <c r="L15" s="268">
        <v>561</v>
      </c>
      <c r="M15" s="269">
        <v>1859</v>
      </c>
      <c r="N15" s="270">
        <v>-69.8</v>
      </c>
    </row>
    <row r="16" spans="1:16" x14ac:dyDescent="0.15">
      <c r="A16" s="248"/>
      <c r="B16" s="244"/>
      <c r="C16" s="244"/>
      <c r="D16" s="244"/>
      <c r="E16" s="244"/>
      <c r="F16" s="244"/>
      <c r="G16" s="1122" t="s">
        <v>479</v>
      </c>
      <c r="H16" s="1123"/>
      <c r="I16" s="1123"/>
      <c r="J16" s="1124"/>
      <c r="K16" s="268">
        <v>-76642</v>
      </c>
      <c r="L16" s="268">
        <v>-4941</v>
      </c>
      <c r="M16" s="269">
        <v>-8484</v>
      </c>
      <c r="N16" s="270">
        <v>-41.8</v>
      </c>
    </row>
    <row r="17" spans="1:16" x14ac:dyDescent="0.15">
      <c r="A17" s="248"/>
      <c r="B17" s="244"/>
      <c r="C17" s="244"/>
      <c r="D17" s="244"/>
      <c r="E17" s="244"/>
      <c r="F17" s="244"/>
      <c r="G17" s="1122" t="s">
        <v>168</v>
      </c>
      <c r="H17" s="1123"/>
      <c r="I17" s="1123"/>
      <c r="J17" s="1124"/>
      <c r="K17" s="268">
        <v>1172908</v>
      </c>
      <c r="L17" s="268">
        <v>75623</v>
      </c>
      <c r="M17" s="269">
        <v>94801</v>
      </c>
      <c r="N17" s="270">
        <v>-20.2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6.51</v>
      </c>
      <c r="L21" s="281">
        <v>8.7799999999999994</v>
      </c>
      <c r="M21" s="282">
        <v>-2.27</v>
      </c>
      <c r="N21" s="249"/>
      <c r="O21" s="283"/>
      <c r="P21" s="279"/>
    </row>
    <row r="22" spans="1:16" s="284" customFormat="1" x14ac:dyDescent="0.15">
      <c r="A22" s="279"/>
      <c r="B22" s="249"/>
      <c r="C22" s="249"/>
      <c r="D22" s="249"/>
      <c r="E22" s="249"/>
      <c r="F22" s="249"/>
      <c r="G22" s="1114" t="s">
        <v>485</v>
      </c>
      <c r="H22" s="1115"/>
      <c r="I22" s="1115"/>
      <c r="J22" s="1116"/>
      <c r="K22" s="285">
        <v>91.6</v>
      </c>
      <c r="L22" s="286">
        <v>96.7</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239252</v>
      </c>
      <c r="L32" s="294">
        <v>15426</v>
      </c>
      <c r="M32" s="295">
        <v>52939</v>
      </c>
      <c r="N32" s="296">
        <v>-70.900000000000006</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6</v>
      </c>
      <c r="N34" s="296" t="s">
        <v>475</v>
      </c>
    </row>
    <row r="35" spans="1:16" ht="27" customHeight="1" x14ac:dyDescent="0.15">
      <c r="A35" s="248"/>
      <c r="B35" s="244"/>
      <c r="C35" s="244"/>
      <c r="D35" s="244"/>
      <c r="E35" s="244"/>
      <c r="F35" s="244"/>
      <c r="G35" s="1130" t="s">
        <v>491</v>
      </c>
      <c r="H35" s="1131"/>
      <c r="I35" s="1131"/>
      <c r="J35" s="1132"/>
      <c r="K35" s="294">
        <v>190764</v>
      </c>
      <c r="L35" s="294">
        <v>12299</v>
      </c>
      <c r="M35" s="295">
        <v>16218</v>
      </c>
      <c r="N35" s="296">
        <v>-24.2</v>
      </c>
    </row>
    <row r="36" spans="1:16" ht="27" customHeight="1" x14ac:dyDescent="0.15">
      <c r="A36" s="248"/>
      <c r="B36" s="244"/>
      <c r="C36" s="244"/>
      <c r="D36" s="244"/>
      <c r="E36" s="244"/>
      <c r="F36" s="244"/>
      <c r="G36" s="1130" t="s">
        <v>492</v>
      </c>
      <c r="H36" s="1131"/>
      <c r="I36" s="1131"/>
      <c r="J36" s="1132"/>
      <c r="K36" s="294">
        <v>30463</v>
      </c>
      <c r="L36" s="294">
        <v>1964</v>
      </c>
      <c r="M36" s="295">
        <v>3341</v>
      </c>
      <c r="N36" s="296">
        <v>-41.2</v>
      </c>
    </row>
    <row r="37" spans="1:16" ht="13.5" customHeight="1" x14ac:dyDescent="0.15">
      <c r="A37" s="248"/>
      <c r="B37" s="244"/>
      <c r="C37" s="244"/>
      <c r="D37" s="244"/>
      <c r="E37" s="244"/>
      <c r="F37" s="244"/>
      <c r="G37" s="1130" t="s">
        <v>493</v>
      </c>
      <c r="H37" s="1131"/>
      <c r="I37" s="1131"/>
      <c r="J37" s="1132"/>
      <c r="K37" s="294" t="s">
        <v>475</v>
      </c>
      <c r="L37" s="294" t="s">
        <v>475</v>
      </c>
      <c r="M37" s="295">
        <v>1023</v>
      </c>
      <c r="N37" s="296" t="s">
        <v>475</v>
      </c>
    </row>
    <row r="38" spans="1:16" ht="27" customHeight="1" x14ac:dyDescent="0.15">
      <c r="A38" s="248"/>
      <c r="B38" s="244"/>
      <c r="C38" s="244"/>
      <c r="D38" s="244"/>
      <c r="E38" s="244"/>
      <c r="F38" s="244"/>
      <c r="G38" s="1133" t="s">
        <v>494</v>
      </c>
      <c r="H38" s="1134"/>
      <c r="I38" s="1134"/>
      <c r="J38" s="1135"/>
      <c r="K38" s="297" t="s">
        <v>475</v>
      </c>
      <c r="L38" s="297" t="s">
        <v>475</v>
      </c>
      <c r="M38" s="298">
        <v>7</v>
      </c>
      <c r="N38" s="299" t="s">
        <v>475</v>
      </c>
      <c r="O38" s="293"/>
    </row>
    <row r="39" spans="1:16" x14ac:dyDescent="0.15">
      <c r="A39" s="248"/>
      <c r="B39" s="244"/>
      <c r="C39" s="244"/>
      <c r="D39" s="244"/>
      <c r="E39" s="244"/>
      <c r="F39" s="244"/>
      <c r="G39" s="1133" t="s">
        <v>495</v>
      </c>
      <c r="H39" s="1134"/>
      <c r="I39" s="1134"/>
      <c r="J39" s="1135"/>
      <c r="K39" s="300">
        <v>-42481</v>
      </c>
      <c r="L39" s="300">
        <v>-2739</v>
      </c>
      <c r="M39" s="301">
        <v>-3044</v>
      </c>
      <c r="N39" s="302">
        <v>-10</v>
      </c>
      <c r="O39" s="293"/>
    </row>
    <row r="40" spans="1:16" ht="27" customHeight="1" x14ac:dyDescent="0.15">
      <c r="A40" s="248"/>
      <c r="B40" s="244"/>
      <c r="C40" s="244"/>
      <c r="D40" s="244"/>
      <c r="E40" s="244"/>
      <c r="F40" s="244"/>
      <c r="G40" s="1130" t="s">
        <v>496</v>
      </c>
      <c r="H40" s="1131"/>
      <c r="I40" s="1131"/>
      <c r="J40" s="1132"/>
      <c r="K40" s="300">
        <v>-406591</v>
      </c>
      <c r="L40" s="300">
        <v>-26215</v>
      </c>
      <c r="M40" s="301">
        <v>-47792</v>
      </c>
      <c r="N40" s="302">
        <v>-45.1</v>
      </c>
      <c r="O40" s="293"/>
    </row>
    <row r="41" spans="1:16" x14ac:dyDescent="0.15">
      <c r="A41" s="248"/>
      <c r="B41" s="244"/>
      <c r="C41" s="244"/>
      <c r="D41" s="244"/>
      <c r="E41" s="244"/>
      <c r="F41" s="244"/>
      <c r="G41" s="1136" t="s">
        <v>279</v>
      </c>
      <c r="H41" s="1137"/>
      <c r="I41" s="1137"/>
      <c r="J41" s="1138"/>
      <c r="K41" s="294">
        <v>11407</v>
      </c>
      <c r="L41" s="300">
        <v>735</v>
      </c>
      <c r="M41" s="301">
        <v>22698</v>
      </c>
      <c r="N41" s="302">
        <v>-96.8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548314</v>
      </c>
      <c r="J51" s="320">
        <v>35770</v>
      </c>
      <c r="K51" s="321">
        <v>12.5</v>
      </c>
      <c r="L51" s="322">
        <v>89245</v>
      </c>
      <c r="M51" s="323">
        <v>27</v>
      </c>
      <c r="N51" s="324">
        <v>-14.5</v>
      </c>
    </row>
    <row r="52" spans="1:14" x14ac:dyDescent="0.15">
      <c r="A52" s="248"/>
      <c r="B52" s="244"/>
      <c r="C52" s="244"/>
      <c r="D52" s="244"/>
      <c r="E52" s="244"/>
      <c r="F52" s="244"/>
      <c r="G52" s="325"/>
      <c r="H52" s="326" t="s">
        <v>507</v>
      </c>
      <c r="I52" s="327">
        <v>339433</v>
      </c>
      <c r="J52" s="328">
        <v>22143</v>
      </c>
      <c r="K52" s="329">
        <v>-21.8</v>
      </c>
      <c r="L52" s="330">
        <v>42966</v>
      </c>
      <c r="M52" s="331">
        <v>2.9</v>
      </c>
      <c r="N52" s="332">
        <v>-24.7</v>
      </c>
    </row>
    <row r="53" spans="1:14" x14ac:dyDescent="0.15">
      <c r="A53" s="248"/>
      <c r="B53" s="244"/>
      <c r="C53" s="244"/>
      <c r="D53" s="244"/>
      <c r="E53" s="244"/>
      <c r="F53" s="244"/>
      <c r="G53" s="310" t="s">
        <v>508</v>
      </c>
      <c r="H53" s="311"/>
      <c r="I53" s="319">
        <v>486359</v>
      </c>
      <c r="J53" s="320">
        <v>31796</v>
      </c>
      <c r="K53" s="321">
        <v>-11.1</v>
      </c>
      <c r="L53" s="322">
        <v>61557</v>
      </c>
      <c r="M53" s="323">
        <v>-31</v>
      </c>
      <c r="N53" s="324">
        <v>19.899999999999999</v>
      </c>
    </row>
    <row r="54" spans="1:14" x14ac:dyDescent="0.15">
      <c r="A54" s="248"/>
      <c r="B54" s="244"/>
      <c r="C54" s="244"/>
      <c r="D54" s="244"/>
      <c r="E54" s="244"/>
      <c r="F54" s="244"/>
      <c r="G54" s="325"/>
      <c r="H54" s="326" t="s">
        <v>507</v>
      </c>
      <c r="I54" s="327">
        <v>352870</v>
      </c>
      <c r="J54" s="328">
        <v>23069</v>
      </c>
      <c r="K54" s="329">
        <v>4.2</v>
      </c>
      <c r="L54" s="330">
        <v>32497</v>
      </c>
      <c r="M54" s="331">
        <v>-24.4</v>
      </c>
      <c r="N54" s="332">
        <v>28.6</v>
      </c>
    </row>
    <row r="55" spans="1:14" x14ac:dyDescent="0.15">
      <c r="A55" s="248"/>
      <c r="B55" s="244"/>
      <c r="C55" s="244"/>
      <c r="D55" s="244"/>
      <c r="E55" s="244"/>
      <c r="F55" s="244"/>
      <c r="G55" s="310" t="s">
        <v>509</v>
      </c>
      <c r="H55" s="311"/>
      <c r="I55" s="319">
        <v>493005</v>
      </c>
      <c r="J55" s="320">
        <v>31873</v>
      </c>
      <c r="K55" s="321">
        <v>0.2</v>
      </c>
      <c r="L55" s="322">
        <v>69806</v>
      </c>
      <c r="M55" s="323">
        <v>13.4</v>
      </c>
      <c r="N55" s="324">
        <v>-13.2</v>
      </c>
    </row>
    <row r="56" spans="1:14" x14ac:dyDescent="0.15">
      <c r="A56" s="248"/>
      <c r="B56" s="244"/>
      <c r="C56" s="244"/>
      <c r="D56" s="244"/>
      <c r="E56" s="244"/>
      <c r="F56" s="244"/>
      <c r="G56" s="325"/>
      <c r="H56" s="326" t="s">
        <v>507</v>
      </c>
      <c r="I56" s="327">
        <v>365185</v>
      </c>
      <c r="J56" s="328">
        <v>23609</v>
      </c>
      <c r="K56" s="329">
        <v>2.2999999999999998</v>
      </c>
      <c r="L56" s="330">
        <v>32823</v>
      </c>
      <c r="M56" s="331">
        <v>1</v>
      </c>
      <c r="N56" s="332">
        <v>1.3</v>
      </c>
    </row>
    <row r="57" spans="1:14" x14ac:dyDescent="0.15">
      <c r="A57" s="248"/>
      <c r="B57" s="244"/>
      <c r="C57" s="244"/>
      <c r="D57" s="244"/>
      <c r="E57" s="244"/>
      <c r="F57" s="244"/>
      <c r="G57" s="310" t="s">
        <v>510</v>
      </c>
      <c r="H57" s="311"/>
      <c r="I57" s="319">
        <v>673948</v>
      </c>
      <c r="J57" s="320">
        <v>43296</v>
      </c>
      <c r="K57" s="321">
        <v>35.799999999999997</v>
      </c>
      <c r="L57" s="322">
        <v>74444</v>
      </c>
      <c r="M57" s="323">
        <v>6.6</v>
      </c>
      <c r="N57" s="324">
        <v>29.2</v>
      </c>
    </row>
    <row r="58" spans="1:14" x14ac:dyDescent="0.15">
      <c r="A58" s="248"/>
      <c r="B58" s="244"/>
      <c r="C58" s="244"/>
      <c r="D58" s="244"/>
      <c r="E58" s="244"/>
      <c r="F58" s="244"/>
      <c r="G58" s="325"/>
      <c r="H58" s="326" t="s">
        <v>507</v>
      </c>
      <c r="I58" s="327">
        <v>443438</v>
      </c>
      <c r="J58" s="328">
        <v>28488</v>
      </c>
      <c r="K58" s="329">
        <v>20.7</v>
      </c>
      <c r="L58" s="330">
        <v>34175</v>
      </c>
      <c r="M58" s="331">
        <v>4.0999999999999996</v>
      </c>
      <c r="N58" s="332">
        <v>16.600000000000001</v>
      </c>
    </row>
    <row r="59" spans="1:14" x14ac:dyDescent="0.15">
      <c r="A59" s="248"/>
      <c r="B59" s="244"/>
      <c r="C59" s="244"/>
      <c r="D59" s="244"/>
      <c r="E59" s="244"/>
      <c r="F59" s="244"/>
      <c r="G59" s="310" t="s">
        <v>511</v>
      </c>
      <c r="H59" s="311"/>
      <c r="I59" s="319">
        <v>655960</v>
      </c>
      <c r="J59" s="320">
        <v>42293</v>
      </c>
      <c r="K59" s="321">
        <v>-2.2999999999999998</v>
      </c>
      <c r="L59" s="322">
        <v>85205</v>
      </c>
      <c r="M59" s="323">
        <v>14.5</v>
      </c>
      <c r="N59" s="324">
        <v>-16.8</v>
      </c>
    </row>
    <row r="60" spans="1:14" x14ac:dyDescent="0.15">
      <c r="A60" s="248"/>
      <c r="B60" s="244"/>
      <c r="C60" s="244"/>
      <c r="D60" s="244"/>
      <c r="E60" s="244"/>
      <c r="F60" s="244"/>
      <c r="G60" s="325"/>
      <c r="H60" s="326" t="s">
        <v>507</v>
      </c>
      <c r="I60" s="333">
        <v>443515</v>
      </c>
      <c r="J60" s="328">
        <v>28595</v>
      </c>
      <c r="K60" s="329">
        <v>0.4</v>
      </c>
      <c r="L60" s="330">
        <v>38847</v>
      </c>
      <c r="M60" s="331">
        <v>13.7</v>
      </c>
      <c r="N60" s="332">
        <v>-13.3</v>
      </c>
    </row>
    <row r="61" spans="1:14" x14ac:dyDescent="0.15">
      <c r="A61" s="248"/>
      <c r="B61" s="244"/>
      <c r="C61" s="244"/>
      <c r="D61" s="244"/>
      <c r="E61" s="244"/>
      <c r="F61" s="244"/>
      <c r="G61" s="310" t="s">
        <v>512</v>
      </c>
      <c r="H61" s="334"/>
      <c r="I61" s="335">
        <v>571517</v>
      </c>
      <c r="J61" s="336">
        <v>37006</v>
      </c>
      <c r="K61" s="337">
        <v>7</v>
      </c>
      <c r="L61" s="338">
        <v>76051</v>
      </c>
      <c r="M61" s="339">
        <v>6.1</v>
      </c>
      <c r="N61" s="324">
        <v>0.9</v>
      </c>
    </row>
    <row r="62" spans="1:14" x14ac:dyDescent="0.15">
      <c r="A62" s="248"/>
      <c r="B62" s="244"/>
      <c r="C62" s="244"/>
      <c r="D62" s="244"/>
      <c r="E62" s="244"/>
      <c r="F62" s="244"/>
      <c r="G62" s="325"/>
      <c r="H62" s="326" t="s">
        <v>507</v>
      </c>
      <c r="I62" s="327">
        <v>388888</v>
      </c>
      <c r="J62" s="328">
        <v>25181</v>
      </c>
      <c r="K62" s="329">
        <v>1.2</v>
      </c>
      <c r="L62" s="330">
        <v>36262</v>
      </c>
      <c r="M62" s="331">
        <v>-0.5</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43.94</v>
      </c>
      <c r="G47" s="12">
        <v>55.84</v>
      </c>
      <c r="H47" s="12">
        <v>61.3</v>
      </c>
      <c r="I47" s="12">
        <v>68.36</v>
      </c>
      <c r="J47" s="13">
        <v>77.19</v>
      </c>
    </row>
    <row r="48" spans="2:10" ht="57.75" customHeight="1" x14ac:dyDescent="0.15">
      <c r="B48" s="14"/>
      <c r="C48" s="1141" t="s">
        <v>4</v>
      </c>
      <c r="D48" s="1141"/>
      <c r="E48" s="1142"/>
      <c r="F48" s="15">
        <v>2.5099999999999998</v>
      </c>
      <c r="G48" s="16">
        <v>1.27</v>
      </c>
      <c r="H48" s="16">
        <v>1.61</v>
      </c>
      <c r="I48" s="16">
        <v>1.78</v>
      </c>
      <c r="J48" s="17">
        <v>1.85</v>
      </c>
    </row>
    <row r="49" spans="2:10" ht="57.75" customHeight="1" thickBot="1" x14ac:dyDescent="0.2">
      <c r="B49" s="18"/>
      <c r="C49" s="1143" t="s">
        <v>5</v>
      </c>
      <c r="D49" s="1143"/>
      <c r="E49" s="1144"/>
      <c r="F49" s="19">
        <v>6.21</v>
      </c>
      <c r="G49" s="20">
        <v>11.1</v>
      </c>
      <c r="H49" s="20">
        <v>5.91</v>
      </c>
      <c r="I49" s="20">
        <v>8.16</v>
      </c>
      <c r="J49" s="21">
        <v>7.82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8.56</v>
      </c>
      <c r="G34" s="33">
        <v>8.69</v>
      </c>
      <c r="H34" s="33">
        <v>10.09</v>
      </c>
      <c r="I34" s="33">
        <v>11.56</v>
      </c>
      <c r="J34" s="34">
        <v>13.85</v>
      </c>
      <c r="K34" s="22"/>
      <c r="L34" s="22"/>
      <c r="M34" s="22"/>
      <c r="N34" s="22"/>
      <c r="O34" s="22"/>
      <c r="P34" s="22"/>
    </row>
    <row r="35" spans="1:16" ht="39" customHeight="1" x14ac:dyDescent="0.15">
      <c r="A35" s="22"/>
      <c r="B35" s="35"/>
      <c r="C35" s="1145" t="s">
        <v>520</v>
      </c>
      <c r="D35" s="1146"/>
      <c r="E35" s="1147"/>
      <c r="F35" s="36">
        <v>2.66</v>
      </c>
      <c r="G35" s="37">
        <v>3.45</v>
      </c>
      <c r="H35" s="37">
        <v>3.99</v>
      </c>
      <c r="I35" s="37">
        <v>2.5</v>
      </c>
      <c r="J35" s="38">
        <v>2.93</v>
      </c>
      <c r="K35" s="22"/>
      <c r="L35" s="22"/>
      <c r="M35" s="22"/>
      <c r="N35" s="22"/>
      <c r="O35" s="22"/>
      <c r="P35" s="22"/>
    </row>
    <row r="36" spans="1:16" ht="39" customHeight="1" x14ac:dyDescent="0.15">
      <c r="A36" s="22"/>
      <c r="B36" s="35"/>
      <c r="C36" s="1145" t="s">
        <v>521</v>
      </c>
      <c r="D36" s="1146"/>
      <c r="E36" s="1147"/>
      <c r="F36" s="36">
        <v>2.42</v>
      </c>
      <c r="G36" s="37">
        <v>1.18</v>
      </c>
      <c r="H36" s="37">
        <v>1.52</v>
      </c>
      <c r="I36" s="37">
        <v>1.69</v>
      </c>
      <c r="J36" s="38">
        <v>1.76</v>
      </c>
      <c r="K36" s="22"/>
      <c r="L36" s="22"/>
      <c r="M36" s="22"/>
      <c r="N36" s="22"/>
      <c r="O36" s="22"/>
      <c r="P36" s="22"/>
    </row>
    <row r="37" spans="1:16" ht="39" customHeight="1" x14ac:dyDescent="0.15">
      <c r="A37" s="22"/>
      <c r="B37" s="35"/>
      <c r="C37" s="1145" t="s">
        <v>522</v>
      </c>
      <c r="D37" s="1146"/>
      <c r="E37" s="1147"/>
      <c r="F37" s="36">
        <v>2.0499999999999998</v>
      </c>
      <c r="G37" s="37">
        <v>1.98</v>
      </c>
      <c r="H37" s="37">
        <v>1.1299999999999999</v>
      </c>
      <c r="I37" s="37">
        <v>0.57999999999999996</v>
      </c>
      <c r="J37" s="38">
        <v>0.97</v>
      </c>
      <c r="K37" s="22"/>
      <c r="L37" s="22"/>
      <c r="M37" s="22"/>
      <c r="N37" s="22"/>
      <c r="O37" s="22"/>
      <c r="P37" s="22"/>
    </row>
    <row r="38" spans="1:16" ht="39" customHeight="1" x14ac:dyDescent="0.15">
      <c r="A38" s="22"/>
      <c r="B38" s="35"/>
      <c r="C38" s="1145" t="s">
        <v>523</v>
      </c>
      <c r="D38" s="1146"/>
      <c r="E38" s="1147"/>
      <c r="F38" s="36">
        <v>0.06</v>
      </c>
      <c r="G38" s="37">
        <v>0.06</v>
      </c>
      <c r="H38" s="37">
        <v>0.1</v>
      </c>
      <c r="I38" s="37">
        <v>0.16</v>
      </c>
      <c r="J38" s="38">
        <v>0.14000000000000001</v>
      </c>
      <c r="K38" s="22"/>
      <c r="L38" s="22"/>
      <c r="M38" s="22"/>
      <c r="N38" s="22"/>
      <c r="O38" s="22"/>
      <c r="P38" s="22"/>
    </row>
    <row r="39" spans="1:16" ht="39" customHeight="1" x14ac:dyDescent="0.15">
      <c r="A39" s="22"/>
      <c r="B39" s="35"/>
      <c r="C39" s="1145" t="s">
        <v>524</v>
      </c>
      <c r="D39" s="1146"/>
      <c r="E39" s="1147"/>
      <c r="F39" s="36">
        <v>0.08</v>
      </c>
      <c r="G39" s="37">
        <v>0.08</v>
      </c>
      <c r="H39" s="37">
        <v>0.08</v>
      </c>
      <c r="I39" s="37">
        <v>0.08</v>
      </c>
      <c r="J39" s="38">
        <v>0.08</v>
      </c>
      <c r="K39" s="22"/>
      <c r="L39" s="22"/>
      <c r="M39" s="22"/>
      <c r="N39" s="22"/>
      <c r="O39" s="22"/>
      <c r="P39" s="22"/>
    </row>
    <row r="40" spans="1:16" ht="39" customHeight="1" x14ac:dyDescent="0.15">
      <c r="A40" s="22"/>
      <c r="B40" s="35"/>
      <c r="C40" s="1145" t="s">
        <v>525</v>
      </c>
      <c r="D40" s="1146"/>
      <c r="E40" s="1147"/>
      <c r="F40" s="36">
        <v>0.01</v>
      </c>
      <c r="G40" s="37">
        <v>0</v>
      </c>
      <c r="H40" s="37">
        <v>0.02</v>
      </c>
      <c r="I40" s="37">
        <v>0.01</v>
      </c>
      <c r="J40" s="38">
        <v>0.02</v>
      </c>
      <c r="K40" s="22"/>
      <c r="L40" s="22"/>
      <c r="M40" s="22"/>
      <c r="N40" s="22"/>
      <c r="O40" s="22"/>
      <c r="P40" s="22"/>
    </row>
    <row r="41" spans="1:16" ht="39" customHeight="1" x14ac:dyDescent="0.15">
      <c r="A41" s="22"/>
      <c r="B41" s="35"/>
      <c r="C41" s="1145" t="s">
        <v>526</v>
      </c>
      <c r="D41" s="1146"/>
      <c r="E41" s="1147"/>
      <c r="F41" s="36">
        <v>0.03</v>
      </c>
      <c r="G41" s="37">
        <v>7.0000000000000007E-2</v>
      </c>
      <c r="H41" s="37">
        <v>0</v>
      </c>
      <c r="I41" s="37">
        <v>0</v>
      </c>
      <c r="J41" s="38">
        <v>0</v>
      </c>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341</v>
      </c>
      <c r="L45" s="60">
        <v>331</v>
      </c>
      <c r="M45" s="60">
        <v>325</v>
      </c>
      <c r="N45" s="60">
        <v>317</v>
      </c>
      <c r="O45" s="61">
        <v>239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146</v>
      </c>
      <c r="L48" s="64">
        <v>156</v>
      </c>
      <c r="M48" s="64">
        <v>159</v>
      </c>
      <c r="N48" s="64">
        <v>177</v>
      </c>
      <c r="O48" s="65">
        <v>191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24</v>
      </c>
      <c r="L49" s="64">
        <v>24</v>
      </c>
      <c r="M49" s="64">
        <v>23</v>
      </c>
      <c r="N49" s="64">
        <v>24</v>
      </c>
      <c r="O49" s="65">
        <v>30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405</v>
      </c>
      <c r="L52" s="64">
        <v>417</v>
      </c>
      <c r="M52" s="64">
        <v>433</v>
      </c>
      <c r="N52" s="64">
        <v>456</v>
      </c>
      <c r="O52" s="65">
        <v>449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106</v>
      </c>
      <c r="L53" s="69">
        <v>94</v>
      </c>
      <c r="M53" s="69">
        <v>74</v>
      </c>
      <c r="N53" s="69">
        <v>62</v>
      </c>
      <c r="O53" s="70">
        <v>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2016-04-18T08:09:35Z</cp:lastPrinted>
  <dcterms:created xsi:type="dcterms:W3CDTF">2016-02-15T02:05:22Z</dcterms:created>
  <dcterms:modified xsi:type="dcterms:W3CDTF">2016-04-19T04:31:16Z</dcterms:modified>
</cp:coreProperties>
</file>