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O35" i="9"/>
  <c r="CO34" i="9"/>
  <c r="BW34" i="9"/>
  <c r="BW35" i="9" s="1"/>
  <c r="BW36" i="9" s="1"/>
  <c r="BW37" i="9" s="1"/>
  <c r="BW38" i="9" s="1"/>
  <c r="BW39" i="9" s="1"/>
  <c r="BW40" i="9" s="1"/>
  <c r="BW41" i="9" s="1"/>
  <c r="BW42"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s="1"/>
  <c r="BE35" i="9" s="1"/>
  <c r="BE36" i="9" s="1"/>
</calcChain>
</file>

<file path=xl/sharedStrings.xml><?xml version="1.0" encoding="utf-8"?>
<sst xmlns="http://schemas.openxmlformats.org/spreadsheetml/2006/main" count="1067" uniqueCount="554">
  <si>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</si>
  <si>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</si>
  <si>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</si>
  <si>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</si>
  <si>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</si>
  <si>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</si>
  <si>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</si>
  <si>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</si>
  <si>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</si>
  <si>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</si>
  <si>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</si>
  <si>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</si>
  <si>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</si>
  <si>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</si>
  <si>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</si>
  <si>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</si>
  <si>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</si>
  <si>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</si>
  <si>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</si>
  <si>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</si>
  <si>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</si>
  <si>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</si>
  <si>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</si>
  <si>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</si>
  <si>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</si>
  <si>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</si>
  <si>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</si>
  <si>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</si>
  <si>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</si>
  <si>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</si>
  <si>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</si>
  <si>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</si>
  <si>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</si>
  <si>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</si>
  <si>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</si>
  <si>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</si>
  <si>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</si>
  <si>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</si>
  <si>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</si>
  <si>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</si>
  <si>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</si>
  <si>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</si>
  <si>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</si>
  <si>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</si>
  <si>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</si>
  <si>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</si>
  <si>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</si>
  <si>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</si>
  <si>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</si>
  <si>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</si>
  <si>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</si>
  <si>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</si>
  <si>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</si>
  <si>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</si>
  <si>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</si>
  <si>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</si>
  <si>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</si>
  <si>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</si>
  <si>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</si>
  <si>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</si>
  <si>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</si>
  <si>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</si>
  <si>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</si>
  <si>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</si>
  <si>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</si>
  <si>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</si>
  <si>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</si>
  <si>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</si>
  <si>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</si>
  <si>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</si>
  <si>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</si>
  <si>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</si>
  <si>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</si>
  <si>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</si>
  <si>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</si>
  <si>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</si>
  <si>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</si>
  <si>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</si>
  <si>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</si>
  <si>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</si>
  <si>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</si>
  <si>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</si>
  <si>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</si>
  <si>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</si>
  <si>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</si>
  <si>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</si>
  <si>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</si>
  <si>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</si>
  <si>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</si>
  <si>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</si>
  <si>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</si>
  <si>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</si>
  <si>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</si>
  <si>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</si>
  <si>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</si>
  <si>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</si>
  <si>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</si>
  <si>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</si>
  <si>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</si>
  <si>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</si>
  <si>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</si>
  <si>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</si>
  <si>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</si>
  <si>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</si>
  <si>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</si>
  <si>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</si>
  <si>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</si>
  <si>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</si>
  <si>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</si>
  <si>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</si>
  <si>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</si>
  <si>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</si>
  <si>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</si>
  <si>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</si>
  <si>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</si>
  <si>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</si>
  <si>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</si>
  <si>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</si>
  <si>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</si>
  <si>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</si>
  <si>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</si>
  <si>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</si>
  <si>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</si>
  <si>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</si>
  <si>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</si>
  <si>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</si>
  <si>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</si>
  <si>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</si>
  <si>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</si>
  <si>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</si>
  <si>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</si>
  <si>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</si>
  <si>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</si>
  <si>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</si>
  <si>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</si>
  <si>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</si>
  <si>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</si>
  <si>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</si>
  <si>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</si>
  <si>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</si>
  <si>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</si>
  <si>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</si>
  <si>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</si>
  <si>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</si>
  <si>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</si>
  <si>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</si>
  <si>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</si>
  <si>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</si>
  <si>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</si>
  <si>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</si>
  <si>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</si>
  <si>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</si>
  <si>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</si>
  <si>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</si>
  <si>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</si>
  <si>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</si>
  <si>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</si>
  <si>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</si>
  <si>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</si>
  <si>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</si>
  <si>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</si>
  <si>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</si>
  <si>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</si>
  <si>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</si>
  <si>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</si>
  <si>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</si>
  <si>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</si>
  <si>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</si>
  <si>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</si>
  <si>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</si>
  <si>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</si>
  <si>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</si>
  <si>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</si>
  <si>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</si>
  <si>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</si>
  <si>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</si>
  <si>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</si>
  <si>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</si>
  <si>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</si>
  <si>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</si>
  <si>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</si>
  <si>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</si>
  <si>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</si>
  <si>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</si>
  <si>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</si>
  <si>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</si>
  <si>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</si>
  <si>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</si>
  <si>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</si>
  <si>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</si>
  <si>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</si>
  <si>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</si>
  <si>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</si>
  <si>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</si>
  <si>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</si>
  <si>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徳島県美波町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</si>
  <si>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</si>
  <si>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</si>
  <si>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</si>
  <si>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</si>
  <si>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</si>
  <si>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</si>
  <si>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</si>
  <si>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</si>
  <si>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</si>
  <si>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</si>
  <si>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</si>
  <si>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</si>
  <si>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</si>
  <si>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</si>
  <si>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</si>
  <si>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</si>
  <si>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</si>
  <si>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</si>
  <si>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</si>
  <si>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</si>
  <si>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</si>
  <si>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</si>
  <si>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</si>
  <si>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</si>
  <si>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</si>
  <si>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</si>
  <si>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</si>
  <si>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</si>
  <si>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</si>
  <si>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</si>
  <si>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</si>
  <si>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</si>
  <si>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</si>
  <si>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</si>
  <si>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</si>
  <si>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</si>
  <si>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</si>
  <si>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</si>
  <si>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</si>
  <si>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</si>
  <si>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</si>
  <si>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</si>
  <si>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</si>
  <si>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</si>
  <si>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</si>
  <si>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</si>
  <si>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</si>
  <si>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</si>
  <si>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</si>
  <si>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</si>
  <si>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</si>
  <si>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</si>
  <si>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</si>
  <si>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</si>
  <si>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</si>
  <si>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</si>
  <si>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</si>
  <si>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</si>
  <si>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</si>
  <si>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</si>
  <si>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</si>
  <si>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</si>
  <si>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</si>
  <si>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</si>
  <si>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</si>
  <si>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</si>
  <si>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</si>
  <si>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</si>
  <si>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</si>
  <si>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</si>
  <si>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</si>
  <si>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</si>
  <si>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</si>
  <si>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</si>
  <si>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</si>
  <si>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</si>
  <si>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</si>
  <si>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</si>
  <si>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</si>
  <si>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</si>
  <si>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</si>
  <si>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</si>
  <si>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</si>
  <si>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</si>
  <si>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</si>
  <si>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</si>
  <si>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</si>
  <si>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</si>
  <si>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</si>
  <si>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</si>
  <si>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</si>
  <si>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</si>
  <si>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</si>
  <si>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</si>
  <si>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</si>
  <si>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</si>
  <si>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</si>
  <si>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</si>
  <si>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</si>
  <si>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</si>
  <si>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</si>
  <si>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</si>
  <si>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</si>
  <si>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</si>
  <si>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</si>
  <si>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</si>
  <si>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</si>
  <si>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</si>
  <si>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</si>
  <si>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</si>
  <si>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</si>
  <si>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</si>
  <si>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</si>
  <si>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</si>
  <si>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</si>
  <si>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</si>
  <si>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</si>
  <si>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</si>
  <si>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</si>
  <si>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</si>
  <si>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</si>
  <si>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</si>
  <si>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</si>
  <si>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</si>
  <si>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</si>
  <si>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</si>
  <si>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</si>
  <si>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</si>
  <si>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</si>
  <si>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</si>
  <si>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</si>
  <si>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</si>
  <si>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</si>
  <si>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</si>
  <si>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</si>
  <si>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</si>
  <si>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</si>
  <si>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</si>
  <si>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</si>
  <si>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</si>
  <si>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</si>
  <si>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</si>
  <si>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</si>
  <si>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</si>
  <si>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</si>
  <si>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</si>
  <si>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</si>
  <si>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</si>
  <si>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徳島県美波町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</si>
  <si>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</si>
  <si>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</si>
  <si>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</si>
  <si>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</si>
  <si>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</si>
  <si>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</si>
  <si>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</si>
  <si>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</si>
  <si>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</si>
  <si>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</si>
  <si>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</si>
  <si>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</si>
  <si>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</si>
  <si>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</si>
  <si>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</si>
  <si>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</si>
  <si>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</si>
  <si>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</si>
  <si>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</si>
  <si>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</si>
  <si>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美波町住宅改良資金貸付特別会計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</si>
  <si>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</si>
  <si>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</si>
  <si>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</si>
  <si>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</si>
  <si>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</si>
  <si>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</si>
  <si>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</si>
  <si>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</si>
  <si>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</si>
  <si>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</si>
  <si>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</si>
  <si>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</si>
  <si>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</si>
  <si>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</si>
  <si>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</si>
  <si>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美波町国民健康保険阿部診療所特別会計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</si>
  <si>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</si>
  <si>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</si>
  <si>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</si>
  <si>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</si>
  <si>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</si>
  <si>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美波町簡易水道事業特別会計</t>
    <phoneticPr fontId="5"/>
  </si>
  <si>
    <t>法非適用企業</t>
    <phoneticPr fontId="5"/>
  </si>
  <si>
    <t>美波町公共下水道事業特別会計</t>
    <phoneticPr fontId="5"/>
  </si>
  <si>
    <t>美波町漁業集落排水事業特別会計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</si>
  <si>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</si>
  <si>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</si>
  <si>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</si>
  <si>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</si>
  <si>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</si>
  <si>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</si>
  <si>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</si>
  <si>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</si>
  <si>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</si>
  <si>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</si>
  <si>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</si>
  <si>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</si>
  <si>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</si>
  <si>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</si>
  <si>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</si>
  <si>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</si>
  <si>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</si>
  <si>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</si>
  <si>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</si>
  <si>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</si>
  <si>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</si>
  <si>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</si>
  <si>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</si>
  <si>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</si>
  <si>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</si>
  <si>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</si>
  <si>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</si>
  <si>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</si>
  <si>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</si>
  <si>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</si>
  <si>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</si>
  <si>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</si>
  <si>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</si>
  <si>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</si>
  <si>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</si>
  <si>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</si>
  <si>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</si>
  <si>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</si>
  <si>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</si>
  <si>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</si>
  <si>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</si>
  <si>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</si>
  <si>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</si>
  <si>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</si>
  <si>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</si>
  <si>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</si>
  <si>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</si>
  <si>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</si>
  <si>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</si>
  <si>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</si>
  <si>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</si>
  <si>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美波町公共下水道事業特別会計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</si>
  <si>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</si>
  <si>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</si>
  <si>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美波町病院事業会計</t>
    <phoneticPr fontId="5"/>
  </si>
  <si>
    <t>(Ｆ)</t>
    <phoneticPr fontId="5"/>
  </si>
  <si>
    <t>美波町漁業集落排水事業特別会計</t>
    <phoneticPr fontId="5"/>
  </si>
  <si>
    <t>将来負担比率（(Ｅ)－(Ｆ)）／（(Ｃ)－(Ｄ)）×１００</t>
    <rPh sb="0" eb="2">
      <t>ショウライ</t>
    </rPh>
    <rPh sb="2" eb="4">
      <t>フタン</t>
    </rPh>
    <rPh sb="4" eb="6">
      <t>ヒリツ</t>
    </rPh>
    <phoneticPr fontId="5"/>
  </si>
  <si>
    <t>美波町簡易水道事業特別会計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</si>
  <si>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</si>
  <si>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</si>
  <si>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</si>
  <si>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</si>
  <si>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</si>
  <si>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</si>
  <si>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</si>
  <si>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</si>
  <si>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</si>
  <si>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</si>
  <si>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</si>
  <si>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</si>
  <si>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</si>
  <si>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</si>
  <si>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</si>
  <si>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</si>
  <si>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</si>
  <si>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</si>
  <si>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</si>
  <si>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</si>
  <si>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</si>
  <si>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</si>
  <si>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</si>
  <si>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</si>
  <si>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</si>
  <si>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</si>
  <si>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</si>
  <si>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</si>
  <si>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</si>
  <si>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</si>
  <si>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</si>
  <si>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</si>
  <si>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</si>
  <si>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</si>
  <si>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</si>
  <si>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</si>
  <si>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</si>
  <si>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</si>
  <si>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</si>
  <si>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</si>
  <si>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</si>
  <si>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</si>
  <si>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</si>
  <si>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</si>
  <si>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</si>
  <si>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</si>
  <si>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</si>
  <si>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</si>
  <si>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</si>
  <si>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</si>
  <si>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</si>
  <si>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</si>
  <si>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</si>
  <si>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</si>
  <si>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</si>
  <si>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</si>
  <si>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</si>
  <si>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</si>
  <si>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</si>
  <si>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</si>
  <si>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</si>
  <si>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</si>
  <si>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</si>
  <si>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</si>
  <si>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</si>
  <si>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</si>
  <si>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</si>
  <si>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</si>
  <si>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</si>
  <si>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</si>
  <si>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</si>
  <si>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</si>
  <si>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</si>
  <si>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</si>
  <si>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</si>
  <si>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</si>
  <si>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</si>
  <si>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</si>
  <si>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</si>
  <si>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</si>
  <si>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美波町病院事業会計</t>
  </si>
  <si>
    <t>一般会計</t>
  </si>
  <si>
    <t>美波町介護保険事業特別会計</t>
  </si>
  <si>
    <t>美波町水道事業会計</t>
  </si>
  <si>
    <t>美波町簡易水道事業特別会計</t>
  </si>
  <si>
    <t>美波町後期高齢者医療特別会計</t>
  </si>
  <si>
    <t>美波町公共下水道事業特別会計</t>
  </si>
  <si>
    <t>美波町国民健康保険事業特別会計</t>
  </si>
  <si>
    <t>その他会計（赤字）</t>
  </si>
  <si>
    <t>その他会計（黒字）</t>
  </si>
  <si>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</si>
  <si>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</si>
  <si>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</si>
  <si>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2"/>
  </si>
  <si>
    <t>徳島県市町村総合事務組合（徳島滞納整理機構特別会計）</t>
    <rPh sb="13" eb="15">
      <t>トクシマ</t>
    </rPh>
    <rPh sb="15" eb="17">
      <t>タイノウ</t>
    </rPh>
    <rPh sb="17" eb="19">
      <t>セイリ</t>
    </rPh>
    <rPh sb="19" eb="21">
      <t>キコウ</t>
    </rPh>
    <rPh sb="21" eb="23">
      <t>トクベツ</t>
    </rPh>
    <rPh sb="23" eb="25">
      <t>カイケイ</t>
    </rPh>
    <phoneticPr fontId="22"/>
  </si>
  <si>
    <t>徳島県後期高齢者医療広域連合（一般会計）</t>
    <rPh sb="0" eb="3">
      <t>トクシマケン</t>
    </rPh>
    <rPh sb="3" eb="5">
      <t>コウキ</t>
    </rPh>
    <rPh sb="5" eb="8">
      <t>コウレイシャ</t>
    </rPh>
    <rPh sb="8" eb="10">
      <t>イリョウ</t>
    </rPh>
    <rPh sb="10" eb="12">
      <t>コウイキ</t>
    </rPh>
    <rPh sb="12" eb="14">
      <t>レンゴウ</t>
    </rPh>
    <phoneticPr fontId="2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</si>
  <si>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2"/>
  </si>
  <si>
    <t>海部老人ホーム町村組合</t>
    <rPh sb="0" eb="2">
      <t>カイフ</t>
    </rPh>
    <rPh sb="2" eb="4">
      <t>ロウジン</t>
    </rPh>
    <rPh sb="7" eb="9">
      <t>チョウソン</t>
    </rPh>
    <rPh sb="9" eb="11">
      <t>クミアイ</t>
    </rPh>
    <phoneticPr fontId="22"/>
  </si>
  <si>
    <t>海部郡衛生処理事務組合</t>
    <rPh sb="0" eb="3">
      <t>カイフグン</t>
    </rPh>
    <rPh sb="3" eb="5">
      <t>エイセイ</t>
    </rPh>
    <rPh sb="5" eb="7">
      <t>ショリ</t>
    </rPh>
    <rPh sb="7" eb="9">
      <t>ジム</t>
    </rPh>
    <rPh sb="9" eb="11">
      <t>クミアイ</t>
    </rPh>
    <phoneticPr fontId="22"/>
  </si>
  <si>
    <t>海部消防組合</t>
    <rPh sb="0" eb="2">
      <t>カイフ</t>
    </rPh>
    <rPh sb="2" eb="4">
      <t>ショウボウ</t>
    </rPh>
    <rPh sb="4" eb="6">
      <t>クミアイ</t>
    </rPh>
    <phoneticPr fontId="22"/>
  </si>
  <si>
    <t>海部郡特別養護老人ホーム事務組合</t>
    <rPh sb="0" eb="3">
      <t>カイフグン</t>
    </rPh>
    <rPh sb="3" eb="5">
      <t>トクベツ</t>
    </rPh>
    <rPh sb="5" eb="7">
      <t>ヨウゴ</t>
    </rPh>
    <rPh sb="7" eb="9">
      <t>ロウジン</t>
    </rPh>
    <rPh sb="12" eb="14">
      <t>ジム</t>
    </rPh>
    <rPh sb="14" eb="16">
      <t>クミアイ</t>
    </rPh>
    <phoneticPr fontId="22"/>
  </si>
  <si>
    <t>株式会社道の駅日和佐</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</si>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</sst>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78122</c:v>
                </c:pt>
                <c:pt idx="1">
                  <c:v>45074</c:v>
                </c:pt>
                <c:pt idx="2">
                  <c:v>48102</c:v>
                </c:pt>
                <c:pt idx="3">
                  <c:v>130087</c:v>
                </c:pt>
                <c:pt idx="4">
                  <c:v>53371</c:v>
                </c:pt>
              </c:numCache>
            </c:numRef>
          </c:val>
          <c:smooth val="0"/>
        </c:ser>
        <c:dLbls>
          <c:showLegendKey val="0"/>
          <c:showVal val="0"/>
          <c:showCatName val="0"/>
          <c:showSerName val="0"/>
          <c:showPercent val="0"/>
          <c:showBubbleSize val="0"/>
        </c:dLbls>
        <c:marker val="1"/>
        <c:smooth val="0"/>
        <c:axId val="336553840"/>
        <c:axId val="336554232"/>
      </c:lineChart>
      <c:catAx>
        <c:axId val="33655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554232"/>
        <c:crosses val="autoZero"/>
        <c:auto val="1"/>
        <c:lblAlgn val="ctr"/>
        <c:lblOffset val="100"/>
        <c:tickLblSkip val="1"/>
        <c:tickMarkSkip val="1"/>
        <c:noMultiLvlLbl val="0"/>
      </c:catAx>
      <c:valAx>
        <c:axId val="3365542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55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6.89</c:v>
                </c:pt>
                <c:pt idx="1">
                  <c:v>4.92</c:v>
                </c:pt>
                <c:pt idx="2">
                  <c:v>3.92</c:v>
                </c:pt>
                <c:pt idx="3">
                  <c:v>5.38</c:v>
                </c:pt>
                <c:pt idx="4">
                  <c:v>4.5599999999999996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c:v>
                </c:pt>
                <c:pt idx="1">
                  <c:v>51.53</c:v>
                </c:pt>
                <c:pt idx="2">
                  <c:v>59.34</c:v>
                </c:pt>
                <c:pt idx="3">
                  <c:v>63.22</c:v>
                </c:pt>
                <c:pt idx="4">
                  <c:v>63.91</c:v>
                </c:pt>
              </c:numCache>
            </c:numRef>
          </c:val>
        </c:ser>
        <c:dLbls>
          <c:showLegendKey val="0"/>
          <c:showVal val="0"/>
          <c:showCatName val="0"/>
          <c:showSerName val="0"/>
          <c:showPercent val="0"/>
          <c:showBubbleSize val="0"/>
        </c:dLbls>
        <c:gapWidth val="250"/>
        <c:overlap val="100"/>
        <c:axId val="336555016"/>
        <c:axId val="33655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15.06</c:v>
                </c:pt>
                <c:pt idx="1">
                  <c:v>11.67</c:v>
                </c:pt>
                <c:pt idx="2">
                  <c:v>6.25</c:v>
                </c:pt>
                <c:pt idx="3">
                  <c:v>6.05</c:v>
                </c:pt>
                <c:pt idx="4">
                  <c:v>-0.59</c:v>
                </c:pt>
              </c:numCache>
            </c:numRef>
          </c:val>
          <c:smooth val="0"/>
        </c:ser>
        <c:dLbls>
          <c:showLegendKey val="0"/>
          <c:showVal val="0"/>
          <c:showCatName val="0"/>
          <c:showSerName val="0"/>
          <c:showPercent val="0"/>
          <c:showBubbleSize val="0"/>
        </c:dLbls>
        <c:marker val="1"/>
        <c:smooth val="0"/>
        <c:axId val="336555016"/>
        <c:axId val="336555408"/>
      </c:lineChart>
      <c:catAx>
        <c:axId val="33655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555408"/>
        <c:crosses val="autoZero"/>
        <c:auto val="1"/>
        <c:lblAlgn val="ctr"/>
        <c:lblOffset val="100"/>
        <c:tickLblSkip val="1"/>
        <c:tickMarkSkip val="1"/>
        <c:noMultiLvlLbl val="0"/>
      </c:catAx>
      <c:valAx>
        <c:axId val="33655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55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0.21</c:v>
                </c:pt>
                <c:pt idx="4">
                  <c:v>#N/A</c:v>
                </c:pt>
                <c:pt idx="5">
                  <c:v>0.19</c:v>
                </c:pt>
                <c:pt idx="6">
                  <c:v>#N/A</c:v>
                </c:pt>
                <c:pt idx="7">
                  <c:v>0.21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美波町国民健康保険事業特別会計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1.1399999999999999</c:v>
                </c:pt>
                <c:pt idx="2">
                  <c:v>#N/A</c:v>
                </c:pt>
                <c:pt idx="3">
                  <c:v>1.23</c:v>
                </c:pt>
                <c:pt idx="4">
                  <c:v>#N/A</c:v>
                </c:pt>
                <c:pt idx="5">
                  <c:v>0.92</c:v>
                </c:pt>
                <c:pt idx="6">
                  <c:v>#N/A</c:v>
                </c:pt>
                <c:pt idx="7">
                  <c:v>0.14000000000000001</c:v>
                </c:pt>
                <c:pt idx="8">
                  <c:v>#N/A</c:v>
                </c:pt>
                <c:pt idx="9">
                  <c:v>0.09</c:v>
                </c:pt>
              </c:numCache>
            </c:numRef>
          </c:val>
        </c:ser>
        <c:ser>
          <c:idx val="3"/>
          <c:order val="3"/>
          <c:tx>
            <c:strRef>
              <c:f>データシート!$A$30</c:f>
              <c:strCache>
                <c:ptCount val="1"/>
                <c:pt idx="0">
                  <c:v>美波町公共下水道事業特別会計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0.04</c:v>
                </c:pt>
                <c:pt idx="4">
                  <c:v>#N/A</c:v>
                </c:pt>
                <c:pt idx="5">
                  <c:v>0.02</c:v>
                </c:pt>
                <c:pt idx="6">
                  <c:v>#N/A</c:v>
                </c:pt>
                <c:pt idx="7">
                  <c:v>0.04</c:v>
                </c:pt>
                <c:pt idx="8">
                  <c:v>#N/A</c:v>
                </c:pt>
                <c:pt idx="9">
                  <c:v>0.1</c:v>
                </c:pt>
              </c:numCache>
            </c:numRef>
          </c:val>
        </c:ser>
        <c:ser>
          <c:idx val="4"/>
          <c:order val="4"/>
          <c:tx>
            <c:strRef>
              <c:f>データシート!$A$31</c:f>
              <c:strCache>
                <c:ptCount val="1"/>
                <c:pt idx="0">
                  <c:v>美波町後期高齢者医療特別会計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0.09</c:v>
                </c:pt>
                <c:pt idx="6">
                  <c:v>#N/A</c:v>
                </c:pt>
                <c:pt idx="7">
                  <c:v>0.1</c:v>
                </c:pt>
                <c:pt idx="8">
                  <c:v>#N/A</c:v>
                </c:pt>
                <c:pt idx="9">
                  <c:v>0.11</c:v>
                </c:pt>
              </c:numCache>
            </c:numRef>
          </c:val>
        </c:ser>
        <c:ser>
          <c:idx val="5"/>
          <c:order val="5"/>
          <c:tx>
            <c:strRef>
              <c:f>データシート!$A$32</c:f>
              <c:strCache>
                <c:ptCount val="1"/>
                <c:pt idx="0">
                  <c:v>美波町簡易水道事業特別会計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0.77</c:v>
                </c:pt>
                <c:pt idx="2">
                  <c:v>#N/A</c:v>
                </c:pt>
                <c:pt idx="3">
                  <c:v>0.5</c:v>
                </c:pt>
                <c:pt idx="4">
                  <c:v>#N/A</c:v>
                </c:pt>
                <c:pt idx="5">
                  <c:v>0.52</c:v>
                </c:pt>
                <c:pt idx="6">
                  <c:v>#N/A</c:v>
                </c:pt>
                <c:pt idx="7">
                  <c:v>0.21</c:v>
                </c:pt>
                <c:pt idx="8">
                  <c:v>#N/A</c:v>
                </c:pt>
                <c:pt idx="9">
                  <c:v>0.26</c:v>
                </c:pt>
              </c:numCache>
            </c:numRef>
          </c:val>
        </c:ser>
        <c:ser>
          <c:idx val="6"/>
          <c:order val="6"/>
          <c:tx>
            <c:strRef>
              <c:f>データシート!$A$33</c:f>
              <c:strCache>
                <c:ptCount val="1"/>
                <c:pt idx="0">
                  <c:v>美波町水道事業会計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1.45</c:v>
                </c:pt>
                <c:pt idx="2">
                  <c:v>#N/A</c:v>
                </c:pt>
                <c:pt idx="3">
                  <c:v>1.45</c:v>
                </c:pt>
                <c:pt idx="4">
                  <c:v>#N/A</c:v>
                </c:pt>
                <c:pt idx="5">
                  <c:v>2.0099999999999998</c:v>
                </c:pt>
                <c:pt idx="6">
                  <c:v>#N/A</c:v>
                </c:pt>
                <c:pt idx="7">
                  <c:v>2.2999999999999998</c:v>
                </c:pt>
                <c:pt idx="8">
                  <c:v>#N/A</c:v>
                </c:pt>
                <c:pt idx="9">
                  <c:v>2.4900000000000002</c:v>
                </c:pt>
              </c:numCache>
            </c:numRef>
          </c:val>
        </c:ser>
        <c:ser>
          <c:idx val="7"/>
          <c:order val="7"/>
          <c:tx>
            <c:strRef>
              <c:f>データシート!$A$34</c:f>
              <c:strCache>
                <c:ptCount val="1"/>
                <c:pt idx="0">
                  <c:v>美波町介護保険事業特別会計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0.74</c:v>
                </c:pt>
                <c:pt idx="2">
                  <c:v>#N/A</c:v>
                </c:pt>
                <c:pt idx="3">
                  <c:v>0.56000000000000005</c:v>
                </c:pt>
                <c:pt idx="4">
                  <c:v>#N/A</c:v>
                </c:pt>
                <c:pt idx="5">
                  <c:v>0.95</c:v>
                </c:pt>
                <c:pt idx="6">
                  <c:v>#N/A</c:v>
                </c:pt>
                <c:pt idx="7">
                  <c:v>1.3</c:v>
                </c:pt>
                <c:pt idx="8">
                  <c:v>#N/A</c:v>
                </c:pt>
                <c:pt idx="9">
                  <c:v>2.66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6.81</c:v>
                </c:pt>
                <c:pt idx="2">
                  <c:v>#N/A</c:v>
                </c:pt>
                <c:pt idx="3">
                  <c:v>4.83</c:v>
                </c:pt>
                <c:pt idx="4">
                  <c:v>#N/A</c:v>
                </c:pt>
                <c:pt idx="5">
                  <c:v>3.81</c:v>
                </c:pt>
                <c:pt idx="6">
                  <c:v>#N/A</c:v>
                </c:pt>
                <c:pt idx="7">
                  <c:v>5.21</c:v>
                </c:pt>
                <c:pt idx="8">
                  <c:v>#N/A</c:v>
                </c:pt>
                <c:pt idx="9">
                  <c:v>4.46</c:v>
                </c:pt>
              </c:numCache>
            </c:numRef>
          </c:val>
        </c:ser>
        <c:ser>
          <c:idx val="9"/>
          <c:order val="9"/>
          <c:tx>
            <c:strRef>
              <c:f>データシート!$A$36</c:f>
              <c:strCache>
                <c:ptCount val="1"/>
                <c:pt idx="0">
                  <c:v>美波町病院事業会計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10.41</c:v>
                </c:pt>
                <c:pt idx="2">
                  <c:v>#N/A</c:v>
                </c:pt>
                <c:pt idx="3">
                  <c:v>11.22</c:v>
                </c:pt>
                <c:pt idx="4">
                  <c:v>#N/A</c:v>
                </c:pt>
                <c:pt idx="5">
                  <c:v>13.04</c:v>
                </c:pt>
                <c:pt idx="6">
                  <c:v>#N/A</c:v>
                </c:pt>
                <c:pt idx="7">
                  <c:v>11.88</c:v>
                </c:pt>
                <c:pt idx="8">
                  <c:v>#N/A</c:v>
                </c:pt>
                <c:pt idx="9">
                  <c:v>20.96</c:v>
                </c:pt>
              </c:numCache>
            </c:numRef>
          </c:val>
        </c:ser>
        <c:dLbls>
          <c:showLegendKey val="0"/>
          <c:showVal val="0"/>
          <c:showCatName val="0"/>
          <c:showSerName val="0"/>
          <c:showPercent val="0"/>
          <c:showBubbleSize val="0"/>
        </c:dLbls>
        <c:gapWidth val="150"/>
        <c:overlap val="100"/>
        <c:axId val="408470728"/>
        <c:axId val="408471120"/>
      </c:barChart>
      <c:catAx>
        <c:axId val="40847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471120"/>
        <c:crosses val="autoZero"/>
        <c:auto val="1"/>
        <c:lblAlgn val="ctr"/>
        <c:lblOffset val="100"/>
        <c:tickLblSkip val="1"/>
        <c:tickMarkSkip val="1"/>
        <c:noMultiLvlLbl val="0"/>
      </c:catAx>
      <c:valAx>
        <c:axId val="40847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470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566</c:v>
                </c:pt>
                <c:pt idx="5">
                  <c:v>542</c:v>
                </c:pt>
                <c:pt idx="8">
                  <c:v>572</c:v>
                </c:pt>
                <c:pt idx="11">
                  <c:v>593</c:v>
                </c:pt>
                <c:pt idx="14">
                  <c:v>639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9</c:v>
                </c:pt>
                <c:pt idx="6">
                  <c:v>9</c:v>
                </c:pt>
                <c:pt idx="9">
                  <c:v>19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89</c:v>
                </c:pt>
                <c:pt idx="3">
                  <c:v>88</c:v>
                </c:pt>
                <c:pt idx="6">
                  <c:v>105</c:v>
                </c:pt>
                <c:pt idx="9">
                  <c:v>109</c:v>
                </c:pt>
                <c:pt idx="12">
                  <c:v>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689</c:v>
                </c:pt>
                <c:pt idx="3">
                  <c:v>678</c:v>
                </c:pt>
                <c:pt idx="6">
                  <c:v>658</c:v>
                </c:pt>
                <c:pt idx="9">
                  <c:v>666</c:v>
                </c:pt>
                <c:pt idx="12">
                  <c:v>692</c:v>
                </c:pt>
              </c:numCache>
            </c:numRef>
          </c:val>
        </c:ser>
        <c:dLbls>
          <c:showLegendKey val="0"/>
          <c:showVal val="0"/>
          <c:showCatName val="0"/>
          <c:showSerName val="0"/>
          <c:showPercent val="0"/>
          <c:showBubbleSize val="0"/>
        </c:dLbls>
        <c:gapWidth val="100"/>
        <c:overlap val="100"/>
        <c:axId val="408471904"/>
        <c:axId val="337221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220</c:v>
                </c:pt>
                <c:pt idx="2">
                  <c:v>#N/A</c:v>
                </c:pt>
                <c:pt idx="3">
                  <c:v>#N/A</c:v>
                </c:pt>
                <c:pt idx="4">
                  <c:v>233</c:v>
                </c:pt>
                <c:pt idx="5">
                  <c:v>#N/A</c:v>
                </c:pt>
                <c:pt idx="6">
                  <c:v>#N/A</c:v>
                </c:pt>
                <c:pt idx="7">
                  <c:v>200</c:v>
                </c:pt>
                <c:pt idx="8">
                  <c:v>#N/A</c:v>
                </c:pt>
                <c:pt idx="9">
                  <c:v>#N/A</c:v>
                </c:pt>
                <c:pt idx="10">
                  <c:v>201</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408471904"/>
        <c:axId val="337221352"/>
      </c:lineChart>
      <c:catAx>
        <c:axId val="4084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221352"/>
        <c:crosses val="autoZero"/>
        <c:auto val="1"/>
        <c:lblAlgn val="ctr"/>
        <c:lblOffset val="100"/>
        <c:tickLblSkip val="1"/>
        <c:tickMarkSkip val="1"/>
        <c:noMultiLvlLbl val="0"/>
      </c:catAx>
      <c:valAx>
        <c:axId val="337221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4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5235</c:v>
                </c:pt>
                <c:pt idx="5">
                  <c:v>5371</c:v>
                </c:pt>
                <c:pt idx="8">
                  <c:v>5584</c:v>
                </c:pt>
                <c:pt idx="11">
                  <c:v>5408</c:v>
                </c:pt>
                <c:pt idx="14">
                  <c:v>5461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55</c:v>
                </c:pt>
                <c:pt idx="5">
                  <c:v>60</c:v>
                </c:pt>
                <c:pt idx="8">
                  <c:v>68</c:v>
                </c:pt>
                <c:pt idx="11">
                  <c:v>68</c:v>
                </c:pt>
                <c:pt idx="14">
                  <c:v>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2775</c:v>
                </c:pt>
                <c:pt idx="5">
                  <c:v>3272</c:v>
                </c:pt>
                <c:pt idx="8">
                  <c:v>3562</c:v>
                </c:pt>
                <c:pt idx="11">
                  <c:v>3684</c:v>
                </c:pt>
                <c:pt idx="14">
                  <c:v>3842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1161</c:v>
                </c:pt>
                <c:pt idx="3">
                  <c:v>1096</c:v>
                </c:pt>
                <c:pt idx="6">
                  <c:v>1097</c:v>
                </c:pt>
                <c:pt idx="9">
                  <c:v>1087</c:v>
                </c:pt>
                <c:pt idx="12">
                  <c:v>1029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c:v>
                </c:pt>
                <c:pt idx="3">
                  <c:v>85</c:v>
                </c:pt>
                <c:pt idx="6">
                  <c:v>120</c:v>
                </c:pt>
                <c:pt idx="9">
                  <c:v>104</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1233</c:v>
                </c:pt>
                <c:pt idx="3">
                  <c:v>1008</c:v>
                </c:pt>
                <c:pt idx="6">
                  <c:v>945</c:v>
                </c:pt>
                <c:pt idx="9">
                  <c:v>1082</c:v>
                </c:pt>
                <c:pt idx="12">
                  <c:v>1408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c:v>
                </c:pt>
                <c:pt idx="3">
                  <c:v>21</c:v>
                </c:pt>
                <c:pt idx="6">
                  <c:v>17</c:v>
                </c:pt>
                <c:pt idx="9">
                  <c:v>88</c:v>
                </c:pt>
                <c:pt idx="12">
                  <c:v>344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6248</c:v>
                </c:pt>
                <c:pt idx="3">
                  <c:v>6058</c:v>
                </c:pt>
                <c:pt idx="6">
                  <c:v>5882</c:v>
                </c:pt>
                <c:pt idx="9">
                  <c:v>5875</c:v>
                </c:pt>
                <c:pt idx="12">
                  <c:v>5849</c:v>
                </c:pt>
              </c:numCache>
            </c:numRef>
          </c:val>
        </c:ser>
        <c:dLbls>
          <c:showLegendKey val="0"/>
          <c:showVal val="0"/>
          <c:showCatName val="0"/>
          <c:showSerName val="0"/>
          <c:showPercent val="0"/>
          <c:showBubbleSize val="0"/>
        </c:dLbls>
        <c:gapWidth val="100"/>
        <c:overlap val="100"/>
        <c:axId val="337222920"/>
        <c:axId val="33759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675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7222920"/>
        <c:axId val="337594000"/>
      </c:lineChart>
      <c:catAx>
        <c:axId val="33722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594000"/>
        <c:crosses val="autoZero"/>
        <c:auto val="1"/>
        <c:lblAlgn val="ctr"/>
        <c:lblOffset val="100"/>
        <c:tickLblSkip val="1"/>
        <c:tickMarkSkip val="1"/>
        <c:noMultiLvlLbl val="0"/>
      </c:catAx>
      <c:valAx>
        <c:axId val="33759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22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7,487
7,444
140.82
5,929,094
5,692,685
169,375
3,717,998
5,849,397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の減少や高齢化、大型事業所が少ないことから、地方税収が乏しく、類似団体数値を大幅に下回っている。今後は、税の徴収力を強化することに努め、増収を図るとともに、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100754</xdr:rowOff>
    </xdr:from>
    <xdr:to>
      <xdr:col>7</xdr:col>
      <xdr:colOff>152400</xdr:colOff>
      <xdr:row>44</xdr:row>
      <xdr:rowOff>108796</xdr:rowOff>
    </xdr:to>
    <xdr:cxnSp macro="">
      <xdr:nvCxnSpPr>
        <xdr:cNvPr id="66" name="直線コネクタ 65"/>
        <xdr:cNvCxnSpPr/>
      </xdr:nvCxnSpPr>
      <xdr:spPr>
        <a:xfrm>
          <a:off x="4114800" y="764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100754</xdr:rowOff>
    </xdr:from>
    <xdr:to>
      <xdr:col>6</xdr:col>
      <xdr:colOff>0</xdr:colOff>
      <xdr:row>44</xdr:row>
      <xdr:rowOff>100754</xdr:rowOff>
    </xdr:to>
    <xdr:cxnSp macro="">
      <xdr:nvCxnSpPr>
        <xdr:cNvPr id="69" name="直線コネクタ 68"/>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92710</xdr:rowOff>
    </xdr:from>
    <xdr:to>
      <xdr:col>4</xdr:col>
      <xdr:colOff>482600</xdr:colOff>
      <xdr:row>44</xdr:row>
      <xdr:rowOff>100754</xdr:rowOff>
    </xdr:to>
    <xdr:cxnSp macro="">
      <xdr:nvCxnSpPr>
        <xdr:cNvPr id="72" name="直線コネクタ 71"/>
        <xdr:cNvCxnSpPr/>
      </xdr:nvCxnSpPr>
      <xdr:spPr>
        <a:xfrm>
          <a:off x="2336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92710</xdr:rowOff>
    </xdr:to>
    <xdr:cxnSp macro="">
      <xdr:nvCxnSpPr>
        <xdr:cNvPr id="75" name="直線コネクタ 74"/>
        <xdr:cNvCxnSpPr/>
      </xdr:nvCxnSpPr>
      <xdr:spPr>
        <a:xfrm>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57996</xdr:rowOff>
    </xdr:from>
    <xdr:to>
      <xdr:col>7</xdr:col>
      <xdr:colOff>203200</xdr:colOff>
      <xdr:row>44</xdr:row>
      <xdr:rowOff>159596</xdr:rowOff>
    </xdr:to>
    <xdr:sp macro="" textlink="">
      <xdr:nvSpPr>
        <xdr:cNvPr id="85" name="円/楕円 84"/>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125323</xdr:rowOff>
    </xdr:from>
    <xdr:ext cx="762000" cy="259045"/>
    <xdr:sp macro="" textlink="">
      <xdr:nvSpPr>
        <xdr:cNvPr id="86" name="財政力該当値テキスト"/>
        <xdr:cNvSpPr txBox="1"/>
      </xdr:nvSpPr>
      <xdr:spPr>
        <a:xfrm>
          <a:off x="5041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49954</xdr:rowOff>
    </xdr:from>
    <xdr:to>
      <xdr:col>6</xdr:col>
      <xdr:colOff>50800</xdr:colOff>
      <xdr:row>44</xdr:row>
      <xdr:rowOff>151554</xdr:rowOff>
    </xdr:to>
    <xdr:sp macro="" textlink="">
      <xdr:nvSpPr>
        <xdr:cNvPr id="87" name="円/楕円 86"/>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136331</xdr:rowOff>
    </xdr:from>
    <xdr:ext cx="736600" cy="259045"/>
    <xdr:sp macro="" textlink="">
      <xdr:nvSpPr>
        <xdr:cNvPr id="88" name="テキスト ボックス 87"/>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49954</xdr:rowOff>
    </xdr:from>
    <xdr:to>
      <xdr:col>4</xdr:col>
      <xdr:colOff>533400</xdr:colOff>
      <xdr:row>44</xdr:row>
      <xdr:rowOff>151554</xdr:rowOff>
    </xdr:to>
    <xdr:sp macro="" textlink="">
      <xdr:nvSpPr>
        <xdr:cNvPr id="89" name="円/楕円 88"/>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136331</xdr:rowOff>
    </xdr:from>
    <xdr:ext cx="762000" cy="259045"/>
    <xdr:sp macro="" textlink="">
      <xdr:nvSpPr>
        <xdr:cNvPr id="90" name="テキスト ボックス 89"/>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91" name="円/楕円 90"/>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2" name="テキスト ボックス 91"/>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3" name="円/楕円 92"/>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4" name="テキスト ボックス 93"/>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歳入で、普通交付税（前年度比</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地方消費税交付金</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百万円）で、経常一般財源</a:t>
          </a:r>
          <a:r>
            <a:rPr lang="ja-JP" altLang="en-US" sz="1100" b="0" i="0" baseline="0">
              <a:solidFill>
                <a:schemeClr val="dk1"/>
              </a:solidFill>
              <a:effectLst/>
              <a:latin typeface="+mn-lt"/>
              <a:ea typeface="+mn-ea"/>
              <a:cs typeface="+mn-cs"/>
            </a:rPr>
            <a:t>に増減はない。</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歳出で、</a:t>
          </a:r>
          <a:r>
            <a:rPr lang="ja-JP" altLang="en-US" sz="1100" b="0" i="0" baseline="0">
              <a:solidFill>
                <a:schemeClr val="dk1"/>
              </a:solidFill>
              <a:effectLst/>
              <a:latin typeface="+mn-lt"/>
              <a:ea typeface="+mn-ea"/>
              <a:cs typeface="+mn-cs"/>
            </a:rPr>
            <a:t>公債費償還（前年度比＋２６百万円）、扶助費（前年度比＋２３百万円）</a:t>
          </a:r>
          <a:r>
            <a:rPr lang="ja-JP" altLang="ja-JP" sz="1100" b="0" i="0" baseline="0">
              <a:solidFill>
                <a:schemeClr val="dk1"/>
              </a:solidFill>
              <a:effectLst/>
              <a:latin typeface="+mn-lt"/>
              <a:ea typeface="+mn-ea"/>
              <a:cs typeface="+mn-cs"/>
            </a:rPr>
            <a:t>となったため、経常収支比率が</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％の悪化となった。</a:t>
          </a:r>
          <a:endParaRPr lang="ja-JP" altLang="ja-JP" sz="1400">
            <a:effectLst/>
          </a:endParaRPr>
        </a:p>
        <a:p>
          <a:pPr rtl="0"/>
          <a:r>
            <a:rPr lang="ja-JP" altLang="ja-JP" sz="1100" b="0" i="0" baseline="0">
              <a:solidFill>
                <a:schemeClr val="dk1"/>
              </a:solidFill>
              <a:effectLst/>
              <a:latin typeface="+mn-lt"/>
              <a:ea typeface="+mn-ea"/>
              <a:cs typeface="+mn-cs"/>
            </a:rPr>
            <a:t>病院建設事業などに伴う地方債発行による公債費の増加が懸念されるため、経常的経費の削減に努める。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87630</xdr:rowOff>
    </xdr:to>
    <xdr:cxnSp macro="">
      <xdr:nvCxnSpPr>
        <xdr:cNvPr id="129" name="直線コネクタ 128"/>
        <xdr:cNvCxnSpPr/>
      </xdr:nvCxnSpPr>
      <xdr:spPr>
        <a:xfrm>
          <a:off x="4114800" y="109880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162560</xdr:rowOff>
    </xdr:from>
    <xdr:to>
      <xdr:col>6</xdr:col>
      <xdr:colOff>0</xdr:colOff>
      <xdr:row>64</xdr:row>
      <xdr:rowOff>15240</xdr:rowOff>
    </xdr:to>
    <xdr:cxnSp macro="">
      <xdr:nvCxnSpPr>
        <xdr:cNvPr id="132" name="直線コネクタ 131"/>
        <xdr:cNvCxnSpPr/>
      </xdr:nvCxnSpPr>
      <xdr:spPr>
        <a:xfrm>
          <a:off x="3225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63</xdr:row>
      <xdr:rowOff>162560</xdr:rowOff>
    </xdr:to>
    <xdr:cxnSp macro="">
      <xdr:nvCxnSpPr>
        <xdr:cNvPr id="135" name="直線コネクタ 134"/>
        <xdr:cNvCxnSpPr/>
      </xdr:nvCxnSpPr>
      <xdr:spPr>
        <a:xfrm>
          <a:off x="2336800" y="1095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63</xdr:row>
      <xdr:rowOff>154517</xdr:rowOff>
    </xdr:to>
    <xdr:cxnSp macro="">
      <xdr:nvCxnSpPr>
        <xdr:cNvPr id="138" name="直線コネクタ 137"/>
        <xdr:cNvCxnSpPr/>
      </xdr:nvCxnSpPr>
      <xdr:spPr>
        <a:xfrm>
          <a:off x="1447800" y="1078293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8" name="円/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53357</xdr:rowOff>
    </xdr:from>
    <xdr:ext cx="762000" cy="259045"/>
    <xdr:sp macro="" textlink="">
      <xdr:nvSpPr>
        <xdr:cNvPr id="149"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0" name="円/楕円 149"/>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51" name="テキスト ボックス 150"/>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2" name="円/楕円 151"/>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52087</xdr:rowOff>
    </xdr:from>
    <xdr:ext cx="762000" cy="259045"/>
    <xdr:sp macro="" textlink="">
      <xdr:nvSpPr>
        <xdr:cNvPr id="153" name="テキスト ボックス 152"/>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103717</xdr:rowOff>
    </xdr:from>
    <xdr:to>
      <xdr:col>3</xdr:col>
      <xdr:colOff>330200</xdr:colOff>
      <xdr:row>64</xdr:row>
      <xdr:rowOff>33867</xdr:rowOff>
    </xdr:to>
    <xdr:sp macro="" textlink="">
      <xdr:nvSpPr>
        <xdr:cNvPr id="154" name="円/楕円 153"/>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44044</xdr:rowOff>
    </xdr:from>
    <xdr:ext cx="762000" cy="259045"/>
    <xdr:sp macro="" textlink="">
      <xdr:nvSpPr>
        <xdr:cNvPr id="155" name="テキスト ボックス 154"/>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56" name="円/楕円 155"/>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42562</xdr:rowOff>
    </xdr:from>
    <xdr:ext cx="762000" cy="259045"/>
    <xdr:sp macro="" textlink="">
      <xdr:nvSpPr>
        <xdr:cNvPr id="157" name="テキスト ボックス 156"/>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[268,371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類似団体よりも上回ることとなった。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業務の効率化を進めるためシステム化を図っており、それに伴い物件費の増加が顕著となっている。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今後は、事務事業の見直しにより、</a:t>
          </a:r>
          <a:r>
            <a:rPr lang="ja-JP" altLang="ja-JP" sz="1100" b="0" i="0" baseline="0">
              <a:solidFill>
                <a:schemeClr val="dk1"/>
              </a:solidFill>
              <a:effectLst/>
              <a:latin typeface="+mn-lt"/>
              <a:ea typeface="+mn-ea"/>
              <a:cs typeface="+mn-cs"/>
            </a:rPr>
            <a:t>経常的事務経費の削減に努める。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106787</xdr:rowOff>
    </xdr:from>
    <xdr:to>
      <xdr:col>7</xdr:col>
      <xdr:colOff>152400</xdr:colOff>
      <xdr:row>82</xdr:row>
      <xdr:rowOff>146870</xdr:rowOff>
    </xdr:to>
    <xdr:cxnSp macro="">
      <xdr:nvCxnSpPr>
        <xdr:cNvPr id="193" name="直線コネクタ 192"/>
        <xdr:cNvCxnSpPr/>
      </xdr:nvCxnSpPr>
      <xdr:spPr>
        <a:xfrm>
          <a:off x="4114800" y="14165687"/>
          <a:ext cx="8382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83201</xdr:rowOff>
    </xdr:from>
    <xdr:to>
      <xdr:col>6</xdr:col>
      <xdr:colOff>0</xdr:colOff>
      <xdr:row>82</xdr:row>
      <xdr:rowOff>106787</xdr:rowOff>
    </xdr:to>
    <xdr:cxnSp macro="">
      <xdr:nvCxnSpPr>
        <xdr:cNvPr id="196" name="直線コネクタ 195"/>
        <xdr:cNvCxnSpPr/>
      </xdr:nvCxnSpPr>
      <xdr:spPr>
        <a:xfrm>
          <a:off x="3225800" y="14142101"/>
          <a:ext cx="889000" cy="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83201</xdr:rowOff>
    </xdr:from>
    <xdr:to>
      <xdr:col>4</xdr:col>
      <xdr:colOff>482600</xdr:colOff>
      <xdr:row>82</xdr:row>
      <xdr:rowOff>95359</xdr:rowOff>
    </xdr:to>
    <xdr:cxnSp macro="">
      <xdr:nvCxnSpPr>
        <xdr:cNvPr id="199" name="直線コネクタ 198"/>
        <xdr:cNvCxnSpPr/>
      </xdr:nvCxnSpPr>
      <xdr:spPr>
        <a:xfrm flipV="1">
          <a:off x="2336800" y="14142101"/>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76608</xdr:rowOff>
    </xdr:from>
    <xdr:to>
      <xdr:col>3</xdr:col>
      <xdr:colOff>279400</xdr:colOff>
      <xdr:row>82</xdr:row>
      <xdr:rowOff>95359</xdr:rowOff>
    </xdr:to>
    <xdr:cxnSp macro="">
      <xdr:nvCxnSpPr>
        <xdr:cNvPr id="202" name="直線コネクタ 201"/>
        <xdr:cNvCxnSpPr/>
      </xdr:nvCxnSpPr>
      <xdr:spPr>
        <a:xfrm>
          <a:off x="1447800" y="14135508"/>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96070</xdr:rowOff>
    </xdr:from>
    <xdr:to>
      <xdr:col>7</xdr:col>
      <xdr:colOff>203200</xdr:colOff>
      <xdr:row>83</xdr:row>
      <xdr:rowOff>26220</xdr:rowOff>
    </xdr:to>
    <xdr:sp macro="" textlink="">
      <xdr:nvSpPr>
        <xdr:cNvPr id="212" name="円/楕円 211"/>
        <xdr:cNvSpPr/>
      </xdr:nvSpPr>
      <xdr:spPr>
        <a:xfrm>
          <a:off x="4902200" y="141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68147</xdr:rowOff>
    </xdr:from>
    <xdr:ext cx="762000" cy="259045"/>
    <xdr:sp macro="" textlink="">
      <xdr:nvSpPr>
        <xdr:cNvPr id="213" name="人件費・物件費等の状況該当値テキスト"/>
        <xdr:cNvSpPr txBox="1"/>
      </xdr:nvSpPr>
      <xdr:spPr>
        <a:xfrm>
          <a:off x="5041900" y="1412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268,371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55987</xdr:rowOff>
    </xdr:from>
    <xdr:to>
      <xdr:col>6</xdr:col>
      <xdr:colOff>50800</xdr:colOff>
      <xdr:row>82</xdr:row>
      <xdr:rowOff>157587</xdr:rowOff>
    </xdr:to>
    <xdr:sp macro="" textlink="">
      <xdr:nvSpPr>
        <xdr:cNvPr id="214" name="円/楕円 213"/>
        <xdr:cNvSpPr/>
      </xdr:nvSpPr>
      <xdr:spPr>
        <a:xfrm>
          <a:off x="4064000" y="141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142364</xdr:rowOff>
    </xdr:from>
    <xdr:ext cx="736600" cy="259045"/>
    <xdr:sp macro="" textlink="">
      <xdr:nvSpPr>
        <xdr:cNvPr id="215" name="テキスト ボックス 214"/>
        <xdr:cNvSpPr txBox="1"/>
      </xdr:nvSpPr>
      <xdr:spPr>
        <a:xfrm>
          <a:off x="3733800" y="1420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32401</xdr:rowOff>
    </xdr:from>
    <xdr:to>
      <xdr:col>4</xdr:col>
      <xdr:colOff>533400</xdr:colOff>
      <xdr:row>82</xdr:row>
      <xdr:rowOff>134001</xdr:rowOff>
    </xdr:to>
    <xdr:sp macro="" textlink="">
      <xdr:nvSpPr>
        <xdr:cNvPr id="216" name="円/楕円 215"/>
        <xdr:cNvSpPr/>
      </xdr:nvSpPr>
      <xdr:spPr>
        <a:xfrm>
          <a:off x="3175000" y="140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118778</xdr:rowOff>
    </xdr:from>
    <xdr:ext cx="762000" cy="259045"/>
    <xdr:sp macro="" textlink="">
      <xdr:nvSpPr>
        <xdr:cNvPr id="217" name="テキスト ボックス 216"/>
        <xdr:cNvSpPr txBox="1"/>
      </xdr:nvSpPr>
      <xdr:spPr>
        <a:xfrm>
          <a:off x="2844800" y="1417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231,430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44559</xdr:rowOff>
    </xdr:from>
    <xdr:to>
      <xdr:col>3</xdr:col>
      <xdr:colOff>330200</xdr:colOff>
      <xdr:row>82</xdr:row>
      <xdr:rowOff>146159</xdr:rowOff>
    </xdr:to>
    <xdr:sp macro="" textlink="">
      <xdr:nvSpPr>
        <xdr:cNvPr id="218" name="円/楕円 217"/>
        <xdr:cNvSpPr/>
      </xdr:nvSpPr>
      <xdr:spPr>
        <a:xfrm>
          <a:off x="2286000" y="141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130936</xdr:rowOff>
    </xdr:from>
    <xdr:ext cx="762000" cy="259045"/>
    <xdr:sp macro="" textlink="">
      <xdr:nvSpPr>
        <xdr:cNvPr id="219" name="テキスト ボックス 218"/>
        <xdr:cNvSpPr txBox="1"/>
      </xdr:nvSpPr>
      <xdr:spPr>
        <a:xfrm>
          <a:off x="1955800" y="1418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238,484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25808</xdr:rowOff>
    </xdr:from>
    <xdr:to>
      <xdr:col>2</xdr:col>
      <xdr:colOff>127000</xdr:colOff>
      <xdr:row>82</xdr:row>
      <xdr:rowOff>127408</xdr:rowOff>
    </xdr:to>
    <xdr:sp macro="" textlink="">
      <xdr:nvSpPr>
        <xdr:cNvPr id="220" name="円/楕円 219"/>
        <xdr:cNvSpPr/>
      </xdr:nvSpPr>
      <xdr:spPr>
        <a:xfrm>
          <a:off x="1397000" y="140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112185</xdr:rowOff>
    </xdr:from>
    <xdr:ext cx="762000" cy="259045"/>
    <xdr:sp macro="" textlink="">
      <xdr:nvSpPr>
        <xdr:cNvPr id="221" name="テキスト ボックス 220"/>
        <xdr:cNvSpPr txBox="1"/>
      </xdr:nvSpPr>
      <xdr:spPr>
        <a:xfrm>
          <a:off x="1066800" y="141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人事院勧告を尊重した適正な給与水準及び給与制度の維持管理に努めると共に、勤務評定導入についての検討や各種手当の見直しに努め、なお一層の適正化を図る。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86</xdr:row>
      <xdr:rowOff>34037</xdr:rowOff>
    </xdr:to>
    <xdr:cxnSp macro="">
      <xdr:nvCxnSpPr>
        <xdr:cNvPr id="253" name="直線コネクタ 252"/>
        <xdr:cNvCxnSpPr/>
      </xdr:nvCxnSpPr>
      <xdr:spPr>
        <a:xfrm flipV="1">
          <a:off x="16179800" y="14696694"/>
          <a:ext cx="8382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88</xdr:row>
      <xdr:rowOff>9652</xdr:rowOff>
    </xdr:to>
    <xdr:cxnSp macro="">
      <xdr:nvCxnSpPr>
        <xdr:cNvPr id="256" name="直線コネクタ 255"/>
        <xdr:cNvCxnSpPr/>
      </xdr:nvCxnSpPr>
      <xdr:spPr>
        <a:xfrm flipV="1">
          <a:off x="15290800" y="14778737"/>
          <a:ext cx="889000" cy="3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94235</xdr:rowOff>
    </xdr:from>
    <xdr:to>
      <xdr:col>22</xdr:col>
      <xdr:colOff>203200</xdr:colOff>
      <xdr:row>88</xdr:row>
      <xdr:rowOff>9652</xdr:rowOff>
    </xdr:to>
    <xdr:cxnSp macro="">
      <xdr:nvCxnSpPr>
        <xdr:cNvPr id="259" name="直線コネクタ 258"/>
        <xdr:cNvCxnSpPr/>
      </xdr:nvCxnSpPr>
      <xdr:spPr>
        <a:xfrm>
          <a:off x="14401800" y="150103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159765</xdr:rowOff>
    </xdr:from>
    <xdr:to>
      <xdr:col>21</xdr:col>
      <xdr:colOff>0</xdr:colOff>
      <xdr:row>87</xdr:row>
      <xdr:rowOff>94235</xdr:rowOff>
    </xdr:to>
    <xdr:cxnSp macro="">
      <xdr:nvCxnSpPr>
        <xdr:cNvPr id="262" name="直線コネクタ 261"/>
        <xdr:cNvCxnSpPr/>
      </xdr:nvCxnSpPr>
      <xdr:spPr>
        <a:xfrm>
          <a:off x="13512800" y="14561565"/>
          <a:ext cx="889000" cy="4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5" name="フローチャート : 判断 264"/>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28719</xdr:rowOff>
    </xdr:from>
    <xdr:ext cx="762000" cy="259045"/>
    <xdr:sp macro="" textlink="">
      <xdr:nvSpPr>
        <xdr:cNvPr id="266" name="テキスト ボックス 265"/>
        <xdr:cNvSpPr txBox="1"/>
      </xdr:nvSpPr>
      <xdr:spPr>
        <a:xfrm>
          <a:off x="13131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2" name="円/楕円 271"/>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3"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4" name="円/楕円 273"/>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5" name="テキスト ボックス 274"/>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130302</xdr:rowOff>
    </xdr:from>
    <xdr:to>
      <xdr:col>22</xdr:col>
      <xdr:colOff>254000</xdr:colOff>
      <xdr:row>88</xdr:row>
      <xdr:rowOff>60452</xdr:rowOff>
    </xdr:to>
    <xdr:sp macro="" textlink="">
      <xdr:nvSpPr>
        <xdr:cNvPr id="276" name="円/楕円 275"/>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45229</xdr:rowOff>
    </xdr:from>
    <xdr:ext cx="762000" cy="259045"/>
    <xdr:sp macro="" textlink="">
      <xdr:nvSpPr>
        <xdr:cNvPr id="277" name="テキスト ボックス 276"/>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43435</xdr:rowOff>
    </xdr:from>
    <xdr:to>
      <xdr:col>21</xdr:col>
      <xdr:colOff>50800</xdr:colOff>
      <xdr:row>87</xdr:row>
      <xdr:rowOff>145035</xdr:rowOff>
    </xdr:to>
    <xdr:sp macro="" textlink="">
      <xdr:nvSpPr>
        <xdr:cNvPr id="278" name="円/楕円 277"/>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129812</xdr:rowOff>
    </xdr:from>
    <xdr:ext cx="762000" cy="259045"/>
    <xdr:sp macro="" textlink="">
      <xdr:nvSpPr>
        <xdr:cNvPr id="279" name="テキスト ボックス 278"/>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108965</xdr:rowOff>
    </xdr:from>
    <xdr:to>
      <xdr:col>19</xdr:col>
      <xdr:colOff>533400</xdr:colOff>
      <xdr:row>85</xdr:row>
      <xdr:rowOff>39115</xdr:rowOff>
    </xdr:to>
    <xdr:sp macro="" textlink="">
      <xdr:nvSpPr>
        <xdr:cNvPr id="280" name="円/楕円 279"/>
        <xdr:cNvSpPr/>
      </xdr:nvSpPr>
      <xdr:spPr>
        <a:xfrm>
          <a:off x="134620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49292</xdr:rowOff>
    </xdr:from>
    <xdr:ext cx="762000" cy="259045"/>
    <xdr:sp macro="" textlink="">
      <xdr:nvSpPr>
        <xdr:cNvPr id="281" name="テキスト ボックス 280"/>
        <xdr:cNvSpPr txBox="1"/>
      </xdr:nvSpPr>
      <xdr:spPr>
        <a:xfrm>
          <a:off x="13131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平成１７年度以降、退職者不補充や採用抑制を続けており、今後も退職者の補充を必要最小限度に留め、</a:t>
          </a:r>
          <a:r>
            <a:rPr lang="ja-JP" altLang="en-US" sz="1100" b="0" i="0" baseline="0">
              <a:solidFill>
                <a:schemeClr val="dk1"/>
              </a:solidFill>
              <a:effectLst/>
              <a:latin typeface="+mn-lt"/>
              <a:ea typeface="+mn-ea"/>
              <a:cs typeface="+mn-cs"/>
            </a:rPr>
            <a:t>定員管理の適正化</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143026</xdr:rowOff>
    </xdr:from>
    <xdr:to>
      <xdr:col>24</xdr:col>
      <xdr:colOff>558800</xdr:colOff>
      <xdr:row>64</xdr:row>
      <xdr:rowOff>50860</xdr:rowOff>
    </xdr:to>
    <xdr:cxnSp macro="">
      <xdr:nvCxnSpPr>
        <xdr:cNvPr id="318" name="直線コネクタ 317"/>
        <xdr:cNvCxnSpPr/>
      </xdr:nvCxnSpPr>
      <xdr:spPr>
        <a:xfrm>
          <a:off x="16179800" y="1094437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19"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109704</xdr:rowOff>
    </xdr:from>
    <xdr:to>
      <xdr:col>23</xdr:col>
      <xdr:colOff>406400</xdr:colOff>
      <xdr:row>63</xdr:row>
      <xdr:rowOff>143026</xdr:rowOff>
    </xdr:to>
    <xdr:cxnSp macro="">
      <xdr:nvCxnSpPr>
        <xdr:cNvPr id="321" name="直線コネクタ 320"/>
        <xdr:cNvCxnSpPr/>
      </xdr:nvCxnSpPr>
      <xdr:spPr>
        <a:xfrm>
          <a:off x="15290800" y="1091105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3" name="テキスト ボックス 322"/>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85574</xdr:rowOff>
    </xdr:from>
    <xdr:to>
      <xdr:col>22</xdr:col>
      <xdr:colOff>203200</xdr:colOff>
      <xdr:row>63</xdr:row>
      <xdr:rowOff>109704</xdr:rowOff>
    </xdr:to>
    <xdr:cxnSp macro="">
      <xdr:nvCxnSpPr>
        <xdr:cNvPr id="324" name="直線コネクタ 323"/>
        <xdr:cNvCxnSpPr/>
      </xdr:nvCxnSpPr>
      <xdr:spPr>
        <a:xfrm>
          <a:off x="14401800" y="108869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6" name="テキスト ボックス 325"/>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55699</xdr:rowOff>
    </xdr:from>
    <xdr:to>
      <xdr:col>21</xdr:col>
      <xdr:colOff>0</xdr:colOff>
      <xdr:row>63</xdr:row>
      <xdr:rowOff>85574</xdr:rowOff>
    </xdr:to>
    <xdr:cxnSp macro="">
      <xdr:nvCxnSpPr>
        <xdr:cNvPr id="327" name="直線コネクタ 326"/>
        <xdr:cNvCxnSpPr/>
      </xdr:nvCxnSpPr>
      <xdr:spPr>
        <a:xfrm>
          <a:off x="13512800" y="1085704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9" name="テキスト ボックス 328"/>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0" name="フローチャート :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1" name="テキスト ボックス 330"/>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60</xdr:rowOff>
    </xdr:from>
    <xdr:to>
      <xdr:col>24</xdr:col>
      <xdr:colOff>609600</xdr:colOff>
      <xdr:row>64</xdr:row>
      <xdr:rowOff>101660</xdr:rowOff>
    </xdr:to>
    <xdr:sp macro="" textlink="">
      <xdr:nvSpPr>
        <xdr:cNvPr id="337" name="円/楕円 336"/>
        <xdr:cNvSpPr/>
      </xdr:nvSpPr>
      <xdr:spPr>
        <a:xfrm>
          <a:off x="16967200" y="10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143587</xdr:rowOff>
    </xdr:from>
    <xdr:ext cx="762000" cy="259045"/>
    <xdr:sp macro="" textlink="">
      <xdr:nvSpPr>
        <xdr:cNvPr id="338" name="定員管理の状況該当値テキスト"/>
        <xdr:cNvSpPr txBox="1"/>
      </xdr:nvSpPr>
      <xdr:spPr>
        <a:xfrm>
          <a:off x="17106900" y="109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92226</xdr:rowOff>
    </xdr:from>
    <xdr:to>
      <xdr:col>23</xdr:col>
      <xdr:colOff>457200</xdr:colOff>
      <xdr:row>64</xdr:row>
      <xdr:rowOff>22376</xdr:rowOff>
    </xdr:to>
    <xdr:sp macro="" textlink="">
      <xdr:nvSpPr>
        <xdr:cNvPr id="339" name="円/楕円 338"/>
        <xdr:cNvSpPr/>
      </xdr:nvSpPr>
      <xdr:spPr>
        <a:xfrm>
          <a:off x="16129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7153</xdr:rowOff>
    </xdr:from>
    <xdr:ext cx="736600" cy="259045"/>
    <xdr:sp macro="" textlink="">
      <xdr:nvSpPr>
        <xdr:cNvPr id="340" name="テキスト ボックス 339"/>
        <xdr:cNvSpPr txBox="1"/>
      </xdr:nvSpPr>
      <xdr:spPr>
        <a:xfrm>
          <a:off x="15798800" y="1097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58904</xdr:rowOff>
    </xdr:from>
    <xdr:to>
      <xdr:col>22</xdr:col>
      <xdr:colOff>254000</xdr:colOff>
      <xdr:row>63</xdr:row>
      <xdr:rowOff>160504</xdr:rowOff>
    </xdr:to>
    <xdr:sp macro="" textlink="">
      <xdr:nvSpPr>
        <xdr:cNvPr id="341" name="円/楕円 340"/>
        <xdr:cNvSpPr/>
      </xdr:nvSpPr>
      <xdr:spPr>
        <a:xfrm>
          <a:off x="15240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145281</xdr:rowOff>
    </xdr:from>
    <xdr:ext cx="762000" cy="259045"/>
    <xdr:sp macro="" textlink="">
      <xdr:nvSpPr>
        <xdr:cNvPr id="342" name="テキスト ボックス 341"/>
        <xdr:cNvSpPr txBox="1"/>
      </xdr:nvSpPr>
      <xdr:spPr>
        <a:xfrm>
          <a:off x="14909800" y="109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34774</xdr:rowOff>
    </xdr:from>
    <xdr:to>
      <xdr:col>21</xdr:col>
      <xdr:colOff>50800</xdr:colOff>
      <xdr:row>63</xdr:row>
      <xdr:rowOff>136374</xdr:rowOff>
    </xdr:to>
    <xdr:sp macro="" textlink="">
      <xdr:nvSpPr>
        <xdr:cNvPr id="343" name="円/楕円 342"/>
        <xdr:cNvSpPr/>
      </xdr:nvSpPr>
      <xdr:spPr>
        <a:xfrm>
          <a:off x="14351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121151</xdr:rowOff>
    </xdr:from>
    <xdr:ext cx="762000" cy="259045"/>
    <xdr:sp macro="" textlink="">
      <xdr:nvSpPr>
        <xdr:cNvPr id="344" name="テキスト ボックス 343"/>
        <xdr:cNvSpPr txBox="1"/>
      </xdr:nvSpPr>
      <xdr:spPr>
        <a:xfrm>
          <a:off x="14020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4899</xdr:rowOff>
    </xdr:from>
    <xdr:to>
      <xdr:col>19</xdr:col>
      <xdr:colOff>533400</xdr:colOff>
      <xdr:row>63</xdr:row>
      <xdr:rowOff>106499</xdr:rowOff>
    </xdr:to>
    <xdr:sp macro="" textlink="">
      <xdr:nvSpPr>
        <xdr:cNvPr id="345" name="円/楕円 344"/>
        <xdr:cNvSpPr/>
      </xdr:nvSpPr>
      <xdr:spPr>
        <a:xfrm>
          <a:off x="13462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91276</xdr:rowOff>
    </xdr:from>
    <xdr:ext cx="762000" cy="259045"/>
    <xdr:sp macro="" textlink="">
      <xdr:nvSpPr>
        <xdr:cNvPr id="346" name="テキスト ボックス 345"/>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類似団体と比較して良好な数値となっており、改善傾向となっている。</a:t>
          </a:r>
          <a:endParaRPr lang="ja-JP" altLang="ja-JP" sz="1400">
            <a:effectLst/>
          </a:endParaRPr>
        </a:p>
        <a:p>
          <a:pPr rtl="0"/>
          <a:r>
            <a:rPr lang="ja-JP" altLang="ja-JP" sz="1100" b="0" i="0" baseline="0">
              <a:solidFill>
                <a:schemeClr val="dk1"/>
              </a:solidFill>
              <a:effectLst/>
              <a:latin typeface="+mn-lt"/>
              <a:ea typeface="+mn-ea"/>
              <a:cs typeface="+mn-cs"/>
            </a:rPr>
            <a:t>しかし、大規模事業に要した起債の償還開始や、病院建設事業など医療体制整備事業に伴う起債発行により、数値の悪化が見込まれる。</a:t>
          </a:r>
          <a:endParaRPr lang="ja-JP" altLang="ja-JP" sz="1400">
            <a:effectLst/>
          </a:endParaRPr>
        </a:p>
        <a:p>
          <a:pPr rtl="0"/>
          <a:r>
            <a:rPr lang="ja-JP" altLang="ja-JP" sz="1100" b="0" i="0" baseline="0">
              <a:solidFill>
                <a:schemeClr val="dk1"/>
              </a:solidFill>
              <a:effectLst/>
              <a:latin typeface="+mn-lt"/>
              <a:ea typeface="+mn-ea"/>
              <a:cs typeface="+mn-cs"/>
            </a:rPr>
            <a:t>起債発行を財源とする事業の厳格化に努め、財政健全化を図る。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39</xdr:row>
      <xdr:rowOff>24977</xdr:rowOff>
    </xdr:to>
    <xdr:cxnSp macro="">
      <xdr:nvCxnSpPr>
        <xdr:cNvPr id="380" name="直線コネクタ 379"/>
        <xdr:cNvCxnSpPr/>
      </xdr:nvCxnSpPr>
      <xdr:spPr>
        <a:xfrm flipV="1">
          <a:off x="16179800" y="66713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1"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24977</xdr:rowOff>
    </xdr:from>
    <xdr:to>
      <xdr:col>23</xdr:col>
      <xdr:colOff>406400</xdr:colOff>
      <xdr:row>39</xdr:row>
      <xdr:rowOff>33020</xdr:rowOff>
    </xdr:to>
    <xdr:cxnSp macro="">
      <xdr:nvCxnSpPr>
        <xdr:cNvPr id="383" name="直線コネクタ 382"/>
        <xdr:cNvCxnSpPr/>
      </xdr:nvCxnSpPr>
      <xdr:spPr>
        <a:xfrm flipV="1">
          <a:off x="15290800" y="67115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137583</xdr:rowOff>
    </xdr:to>
    <xdr:cxnSp macro="">
      <xdr:nvCxnSpPr>
        <xdr:cNvPr id="386" name="直線コネクタ 385"/>
        <xdr:cNvCxnSpPr/>
      </xdr:nvCxnSpPr>
      <xdr:spPr>
        <a:xfrm flipV="1">
          <a:off x="14401800" y="67195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8" name="テキスト ボックス 38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86783</xdr:rowOff>
    </xdr:to>
    <xdr:cxnSp macro="">
      <xdr:nvCxnSpPr>
        <xdr:cNvPr id="389" name="直線コネクタ 388"/>
        <xdr:cNvCxnSpPr/>
      </xdr:nvCxnSpPr>
      <xdr:spPr>
        <a:xfrm flipV="1">
          <a:off x="13512800" y="68241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1" name="テキスト ボックス 39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2" name="フローチャート :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3" name="テキスト ボックス 39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399" name="円/楕円 398"/>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400"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401" name="円/楕円 400"/>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85954</xdr:rowOff>
    </xdr:from>
    <xdr:ext cx="736600" cy="259045"/>
    <xdr:sp macro="" textlink="">
      <xdr:nvSpPr>
        <xdr:cNvPr id="402" name="テキスト ボックス 401"/>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3" name="円/楕円 402"/>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93997</xdr:rowOff>
    </xdr:from>
    <xdr:ext cx="762000" cy="259045"/>
    <xdr:sp macro="" textlink="">
      <xdr:nvSpPr>
        <xdr:cNvPr id="404" name="テキスト ボックス 403"/>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5" name="円/楕円 404"/>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06" name="テキスト ボックス 405"/>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407" name="円/楕円 406"/>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408" name="テキスト ボックス 40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類似団体と比較して良好な数値となっているが、臨時財政対策債、過疎対策事業債、合併特例債など交付税算入率の高い起債による基準財政需要額算入見込額や充当可能基金残高の影響である。</a:t>
          </a:r>
          <a:endParaRPr lang="ja-JP" altLang="ja-JP" sz="1400">
            <a:effectLst/>
          </a:endParaRPr>
        </a:p>
        <a:p>
          <a:pPr rtl="0"/>
          <a:r>
            <a:rPr lang="ja-JP" altLang="ja-JP" sz="1100" b="0" i="0" baseline="0">
              <a:solidFill>
                <a:schemeClr val="dk1"/>
              </a:solidFill>
              <a:effectLst/>
              <a:latin typeface="+mn-lt"/>
              <a:ea typeface="+mn-ea"/>
              <a:cs typeface="+mn-cs"/>
            </a:rPr>
            <a:t>今後、医療体制整備事業、</a:t>
          </a:r>
          <a:r>
            <a:rPr lang="ja-JP" altLang="en-US" sz="1100" b="0" i="0" baseline="0">
              <a:solidFill>
                <a:schemeClr val="dk1"/>
              </a:solidFill>
              <a:effectLst/>
              <a:latin typeface="+mn-lt"/>
              <a:ea typeface="+mn-ea"/>
              <a:cs typeface="+mn-cs"/>
            </a:rPr>
            <a:t>公共施設長寿命化事業</a:t>
          </a:r>
          <a:r>
            <a:rPr lang="ja-JP" altLang="ja-JP" sz="1100" b="0" i="0" baseline="0">
              <a:solidFill>
                <a:schemeClr val="dk1"/>
              </a:solidFill>
              <a:effectLst/>
              <a:latin typeface="+mn-lt"/>
              <a:ea typeface="+mn-ea"/>
              <a:cs typeface="+mn-cs"/>
            </a:rPr>
            <a:t>など大規模事業を計画しているため、努めて起債発行を抑制しなければならない。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2"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3" name="フローチャート : 判断 442"/>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4" name="フローチャート : 判断 443"/>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5" name="テキスト ボックス 444"/>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6" name="フローチャート : 判断 445"/>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7" name="テキスト ボックス 446"/>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48" name="フローチャート : 判断 447"/>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49" name="テキスト ボックス 448"/>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0" name="フローチャート : 判断 449"/>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1" name="テキスト ボックス 450"/>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81238</xdr:rowOff>
    </xdr:from>
    <xdr:to>
      <xdr:col>19</xdr:col>
      <xdr:colOff>533400</xdr:colOff>
      <xdr:row>15</xdr:row>
      <xdr:rowOff>11388</xdr:rowOff>
    </xdr:to>
    <xdr:sp macro="" textlink="">
      <xdr:nvSpPr>
        <xdr:cNvPr id="457" name="円/楕円 456"/>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21565</xdr:rowOff>
    </xdr:from>
    <xdr:ext cx="762000" cy="259045"/>
    <xdr:sp macro="" textlink="">
      <xdr:nvSpPr>
        <xdr:cNvPr id="458" name="テキスト ボックス 457"/>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7,487
7,444
140.82
5,929,094
5,692,685
169,375
3,717,998
5,849,397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平成１７年度以降、退職者不補充及び必要最小限度の補充に留めており、今後も人件費の抑制に努める。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38</xdr:row>
      <xdr:rowOff>153670</xdr:rowOff>
    </xdr:to>
    <xdr:cxnSp macro="">
      <xdr:nvCxnSpPr>
        <xdr:cNvPr id="63" name="直線コネクタ 62"/>
        <xdr:cNvCxnSpPr/>
      </xdr:nvCxnSpPr>
      <xdr:spPr>
        <a:xfrm>
          <a:off x="3987800" y="6649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38</xdr:row>
      <xdr:rowOff>149860</xdr:rowOff>
    </xdr:to>
    <xdr:cxnSp macro="">
      <xdr:nvCxnSpPr>
        <xdr:cNvPr id="66" name="直線コネクタ 65"/>
        <xdr:cNvCxnSpPr/>
      </xdr:nvCxnSpPr>
      <xdr:spPr>
        <a:xfrm flipV="1">
          <a:off x="3098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38</xdr:row>
      <xdr:rowOff>149860</xdr:rowOff>
    </xdr:to>
    <xdr:cxnSp macro="">
      <xdr:nvCxnSpPr>
        <xdr:cNvPr id="69" name="直線コネクタ 68"/>
        <xdr:cNvCxnSpPr/>
      </xdr:nvCxnSpPr>
      <xdr:spPr>
        <a:xfrm>
          <a:off x="2209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77470</xdr:rowOff>
    </xdr:from>
    <xdr:to>
      <xdr:col>3</xdr:col>
      <xdr:colOff>142875</xdr:colOff>
      <xdr:row>38</xdr:row>
      <xdr:rowOff>149860</xdr:rowOff>
    </xdr:to>
    <xdr:cxnSp macro="">
      <xdr:nvCxnSpPr>
        <xdr:cNvPr id="72" name="直線コネクタ 71"/>
        <xdr:cNvCxnSpPr/>
      </xdr:nvCxnSpPr>
      <xdr:spPr>
        <a:xfrm>
          <a:off x="1320800" y="6592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102870</xdr:rowOff>
    </xdr:from>
    <xdr:to>
      <xdr:col>7</xdr:col>
      <xdr:colOff>66675</xdr:colOff>
      <xdr:row>39</xdr:row>
      <xdr:rowOff>33020</xdr:rowOff>
    </xdr:to>
    <xdr:sp macro="" textlink="">
      <xdr:nvSpPr>
        <xdr:cNvPr id="82" name="円/楕円 81"/>
        <xdr:cNvSpPr/>
      </xdr:nvSpPr>
      <xdr:spPr>
        <a:xfrm>
          <a:off x="47752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74947</xdr:rowOff>
    </xdr:from>
    <xdr:ext cx="762000" cy="259045"/>
    <xdr:sp macro="" textlink="">
      <xdr:nvSpPr>
        <xdr:cNvPr id="83" name="人件費該当値テキスト"/>
        <xdr:cNvSpPr txBox="1"/>
      </xdr:nvSpPr>
      <xdr:spPr>
        <a:xfrm>
          <a:off x="49149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4" name="円/楕円 83"/>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5" name="テキスト ボックス 84"/>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6" name="円/楕円 85"/>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7" name="テキスト ボックス 86"/>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8" name="円/楕円 87"/>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89" name="テキスト ボックス 88"/>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26670</xdr:rowOff>
    </xdr:from>
    <xdr:to>
      <xdr:col>1</xdr:col>
      <xdr:colOff>676275</xdr:colOff>
      <xdr:row>38</xdr:row>
      <xdr:rowOff>128270</xdr:rowOff>
    </xdr:to>
    <xdr:sp macro="" textlink="">
      <xdr:nvSpPr>
        <xdr:cNvPr id="90" name="円/楕円 89"/>
        <xdr:cNvSpPr/>
      </xdr:nvSpPr>
      <xdr:spPr>
        <a:xfrm>
          <a:off x="1270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113047</xdr:rowOff>
    </xdr:from>
    <xdr:ext cx="762000" cy="259045"/>
    <xdr:sp macro="" textlink="">
      <xdr:nvSpPr>
        <xdr:cNvPr id="91" name="テキスト ボックス 90"/>
        <xdr:cNvSpPr txBox="1"/>
      </xdr:nvSpPr>
      <xdr:spPr>
        <a:xfrm>
          <a:off x="9398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経常的な事務経費の削減に努めており、類似団体平均値を下回っている。今後も「行財政改革プラン」に掲げている毎年３％以上の削減（一般財源べース）に努め、適正化を図る。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138430</xdr:rowOff>
    </xdr:from>
    <xdr:to>
      <xdr:col>24</xdr:col>
      <xdr:colOff>31750</xdr:colOff>
      <xdr:row>14</xdr:row>
      <xdr:rowOff>6985</xdr:rowOff>
    </xdr:to>
    <xdr:cxnSp macro="">
      <xdr:nvCxnSpPr>
        <xdr:cNvPr id="120" name="直線コネクタ 119"/>
        <xdr:cNvCxnSpPr/>
      </xdr:nvCxnSpPr>
      <xdr:spPr>
        <a:xfrm flipV="1">
          <a:off x="15671800" y="23672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14</xdr:row>
      <xdr:rowOff>6985</xdr:rowOff>
    </xdr:to>
    <xdr:cxnSp macro="">
      <xdr:nvCxnSpPr>
        <xdr:cNvPr id="123" name="直線コネクタ 122"/>
        <xdr:cNvCxnSpPr/>
      </xdr:nvCxnSpPr>
      <xdr:spPr>
        <a:xfrm>
          <a:off x="14782800" y="23444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115570</xdr:rowOff>
    </xdr:from>
    <xdr:to>
      <xdr:col>21</xdr:col>
      <xdr:colOff>361950</xdr:colOff>
      <xdr:row>13</xdr:row>
      <xdr:rowOff>155575</xdr:rowOff>
    </xdr:to>
    <xdr:cxnSp macro="">
      <xdr:nvCxnSpPr>
        <xdr:cNvPr id="126" name="直線コネクタ 125"/>
        <xdr:cNvCxnSpPr/>
      </xdr:nvCxnSpPr>
      <xdr:spPr>
        <a:xfrm flipV="1">
          <a:off x="13893800" y="2344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81280</xdr:rowOff>
    </xdr:from>
    <xdr:to>
      <xdr:col>20</xdr:col>
      <xdr:colOff>158750</xdr:colOff>
      <xdr:row>13</xdr:row>
      <xdr:rowOff>155575</xdr:rowOff>
    </xdr:to>
    <xdr:cxnSp macro="">
      <xdr:nvCxnSpPr>
        <xdr:cNvPr id="129" name="直線コネクタ 128"/>
        <xdr:cNvCxnSpPr/>
      </xdr:nvCxnSpPr>
      <xdr:spPr>
        <a:xfrm>
          <a:off x="13004800" y="23101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87630</xdr:rowOff>
    </xdr:from>
    <xdr:to>
      <xdr:col>24</xdr:col>
      <xdr:colOff>82550</xdr:colOff>
      <xdr:row>14</xdr:row>
      <xdr:rowOff>17780</xdr:rowOff>
    </xdr:to>
    <xdr:sp macro="" textlink="">
      <xdr:nvSpPr>
        <xdr:cNvPr id="139" name="円/楕円 138"/>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167657</xdr:rowOff>
    </xdr:from>
    <xdr:ext cx="762000" cy="259045"/>
    <xdr:sp macro="" textlink="">
      <xdr:nvSpPr>
        <xdr:cNvPr id="140" name="物件費該当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127635</xdr:rowOff>
    </xdr:from>
    <xdr:to>
      <xdr:col>22</xdr:col>
      <xdr:colOff>615950</xdr:colOff>
      <xdr:row>14</xdr:row>
      <xdr:rowOff>57785</xdr:rowOff>
    </xdr:to>
    <xdr:sp macro="" textlink="">
      <xdr:nvSpPr>
        <xdr:cNvPr id="141" name="円/楕円 140"/>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67962</xdr:rowOff>
    </xdr:from>
    <xdr:ext cx="736600" cy="259045"/>
    <xdr:sp macro="" textlink="">
      <xdr:nvSpPr>
        <xdr:cNvPr id="142" name="テキスト ボックス 141"/>
        <xdr:cNvSpPr txBox="1"/>
      </xdr:nvSpPr>
      <xdr:spPr>
        <a:xfrm>
          <a:off x="15290800" y="21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3" name="円/楕円 142"/>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44" name="テキスト ボックス 143"/>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104775</xdr:rowOff>
    </xdr:from>
    <xdr:to>
      <xdr:col>20</xdr:col>
      <xdr:colOff>209550</xdr:colOff>
      <xdr:row>14</xdr:row>
      <xdr:rowOff>34925</xdr:rowOff>
    </xdr:to>
    <xdr:sp macro="" textlink="">
      <xdr:nvSpPr>
        <xdr:cNvPr id="145" name="円/楕円 144"/>
        <xdr:cNvSpPr/>
      </xdr:nvSpPr>
      <xdr:spPr>
        <a:xfrm>
          <a:off x="13843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45102</xdr:rowOff>
    </xdr:from>
    <xdr:ext cx="762000" cy="259045"/>
    <xdr:sp macro="" textlink="">
      <xdr:nvSpPr>
        <xdr:cNvPr id="146" name="テキスト ボックス 145"/>
        <xdr:cNvSpPr txBox="1"/>
      </xdr:nvSpPr>
      <xdr:spPr>
        <a:xfrm>
          <a:off x="13512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30480</xdr:rowOff>
    </xdr:from>
    <xdr:to>
      <xdr:col>19</xdr:col>
      <xdr:colOff>6350</xdr:colOff>
      <xdr:row>13</xdr:row>
      <xdr:rowOff>132080</xdr:rowOff>
    </xdr:to>
    <xdr:sp macro="" textlink="">
      <xdr:nvSpPr>
        <xdr:cNvPr id="147" name="円/楕円 146"/>
        <xdr:cNvSpPr/>
      </xdr:nvSpPr>
      <xdr:spPr>
        <a:xfrm>
          <a:off x="12954000" y="2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142257</xdr:rowOff>
    </xdr:from>
    <xdr:ext cx="762000" cy="259045"/>
    <xdr:sp macro="" textlink="">
      <xdr:nvSpPr>
        <xdr:cNvPr id="148" name="テキスト ボックス 147"/>
        <xdr:cNvSpPr txBox="1"/>
      </xdr:nvSpPr>
      <xdr:spPr>
        <a:xfrm>
          <a:off x="12623800" y="202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類似団体と比較して近接した数値となっている。</a:t>
          </a:r>
          <a:endParaRPr lang="ja-JP" altLang="ja-JP" sz="1400">
            <a:effectLst/>
          </a:endParaRPr>
        </a:p>
        <a:p>
          <a:pPr rtl="0"/>
          <a:r>
            <a:rPr lang="ja-JP" altLang="ja-JP" sz="1100" b="0" i="0" baseline="0">
              <a:solidFill>
                <a:schemeClr val="dk1"/>
              </a:solidFill>
              <a:effectLst/>
              <a:latin typeface="+mn-lt"/>
              <a:ea typeface="+mn-ea"/>
              <a:cs typeface="+mn-cs"/>
            </a:rPr>
            <a:t>健康診断、健康相談など定期的に実施し、自立した生活が送れるように保健活動に努める。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31750</xdr:rowOff>
    </xdr:to>
    <xdr:cxnSp macro="">
      <xdr:nvCxnSpPr>
        <xdr:cNvPr id="181" name="直線コネクタ 180"/>
        <xdr:cNvCxnSpPr/>
      </xdr:nvCxnSpPr>
      <xdr:spPr>
        <a:xfrm>
          <a:off x="3987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127000</xdr:rowOff>
    </xdr:to>
    <xdr:cxnSp macro="">
      <xdr:nvCxnSpPr>
        <xdr:cNvPr id="184" name="直線コネクタ 183"/>
        <xdr:cNvCxnSpPr/>
      </xdr:nvCxnSpPr>
      <xdr:spPr>
        <a:xfrm flipV="1">
          <a:off x="3098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127000</xdr:rowOff>
    </xdr:to>
    <xdr:cxnSp macro="">
      <xdr:nvCxnSpPr>
        <xdr:cNvPr id="187" name="直線コネクタ 186"/>
        <xdr:cNvCxnSpPr/>
      </xdr:nvCxnSpPr>
      <xdr:spPr>
        <a:xfrm>
          <a:off x="2209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55</xdr:row>
      <xdr:rowOff>31750</xdr:rowOff>
    </xdr:to>
    <xdr:cxnSp macro="">
      <xdr:nvCxnSpPr>
        <xdr:cNvPr id="190" name="直線コネクタ 189"/>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2" name="円/楕円 201"/>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3" name="テキスト ボックス 202"/>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4" name="円/楕円 203"/>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05" name="テキスト ボックス 204"/>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06" name="円/楕円 205"/>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7" name="テキスト ボックス 206"/>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8" name="円/楕円 207"/>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09" name="テキスト ボックス 20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類似団体と同程度の数値で推移しているが、</a:t>
          </a:r>
          <a:r>
            <a:rPr lang="ja-JP" altLang="en-US" sz="1100" b="0" i="0" baseline="0">
              <a:solidFill>
                <a:schemeClr val="dk1"/>
              </a:solidFill>
              <a:effectLst/>
              <a:latin typeface="+mn-lt"/>
              <a:ea typeface="+mn-ea"/>
              <a:cs typeface="+mn-cs"/>
            </a:rPr>
            <a:t>公共下水道事業</a:t>
          </a:r>
          <a:r>
            <a:rPr lang="ja-JP" altLang="ja-JP" sz="1100" b="0" i="0" baseline="0">
              <a:solidFill>
                <a:schemeClr val="dk1"/>
              </a:solidFill>
              <a:effectLst/>
              <a:latin typeface="+mn-lt"/>
              <a:ea typeface="+mn-ea"/>
              <a:cs typeface="+mn-cs"/>
            </a:rPr>
            <a:t>会計</a:t>
          </a:r>
          <a:r>
            <a:rPr lang="ja-JP" altLang="en-US" sz="1100" b="0" i="0" baseline="0">
              <a:solidFill>
                <a:schemeClr val="dk1"/>
              </a:solidFill>
              <a:effectLst/>
              <a:latin typeface="+mn-lt"/>
              <a:ea typeface="+mn-ea"/>
              <a:cs typeface="+mn-cs"/>
            </a:rPr>
            <a:t>など公営企業会計への繰出金</a:t>
          </a:r>
          <a:r>
            <a:rPr lang="ja-JP" altLang="ja-JP" sz="1100" b="0" i="0" baseline="0">
              <a:solidFill>
                <a:schemeClr val="dk1"/>
              </a:solidFill>
              <a:effectLst/>
              <a:latin typeface="+mn-lt"/>
              <a:ea typeface="+mn-ea"/>
              <a:cs typeface="+mn-cs"/>
            </a:rPr>
            <a:t>増加が見込まれるため、</a:t>
          </a:r>
          <a:r>
            <a:rPr lang="ja-JP" altLang="en-US" sz="1100" b="0" i="0" baseline="0">
              <a:solidFill>
                <a:schemeClr val="dk1"/>
              </a:solidFill>
              <a:effectLst/>
              <a:latin typeface="+mn-lt"/>
              <a:ea typeface="+mn-ea"/>
              <a:cs typeface="+mn-cs"/>
            </a:rPr>
            <a:t>事業の平準化により以て、繰出金抑制に努める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168148</xdr:rowOff>
    </xdr:to>
    <xdr:cxnSp macro="">
      <xdr:nvCxnSpPr>
        <xdr:cNvPr id="239" name="直線コネクタ 238"/>
        <xdr:cNvCxnSpPr/>
      </xdr:nvCxnSpPr>
      <xdr:spPr>
        <a:xfrm>
          <a:off x="15671800" y="9751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149860</xdr:rowOff>
    </xdr:to>
    <xdr:cxnSp macro="">
      <xdr:nvCxnSpPr>
        <xdr:cNvPr id="242" name="直線コネクタ 241"/>
        <xdr:cNvCxnSpPr/>
      </xdr:nvCxnSpPr>
      <xdr:spPr>
        <a:xfrm>
          <a:off x="14782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140716</xdr:rowOff>
    </xdr:from>
    <xdr:to>
      <xdr:col>21</xdr:col>
      <xdr:colOff>361950</xdr:colOff>
      <xdr:row>56</xdr:row>
      <xdr:rowOff>149860</xdr:rowOff>
    </xdr:to>
    <xdr:cxnSp macro="">
      <xdr:nvCxnSpPr>
        <xdr:cNvPr id="245" name="直線コネクタ 244"/>
        <xdr:cNvCxnSpPr/>
      </xdr:nvCxnSpPr>
      <xdr:spPr>
        <a:xfrm>
          <a:off x="13893800" y="9741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140716</xdr:rowOff>
    </xdr:to>
    <xdr:cxnSp macro="">
      <xdr:nvCxnSpPr>
        <xdr:cNvPr id="248" name="直線コネクタ 247"/>
        <xdr:cNvCxnSpPr/>
      </xdr:nvCxnSpPr>
      <xdr:spPr>
        <a:xfrm>
          <a:off x="13004800" y="9682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58" name="円/楕円 257"/>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133875</xdr:rowOff>
    </xdr:from>
    <xdr:ext cx="762000" cy="259045"/>
    <xdr:sp macro="" textlink="">
      <xdr:nvSpPr>
        <xdr:cNvPr id="259"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0" name="円/楕円 259"/>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1" name="テキスト ボックス 26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2" name="円/楕円 261"/>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3" name="テキスト ボックス 262"/>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64" name="円/楕円 263"/>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65" name="テキスト ボックス 264"/>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6" name="円/楕円 26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7" name="テキスト ボックス 26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類似団体と同程度の数値で推移しているが、病院事業会計への補助費等の増加が見込まれるため、病院事業会計の経費節減などを求めていく方針である。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74422</xdr:rowOff>
    </xdr:to>
    <xdr:cxnSp macro="">
      <xdr:nvCxnSpPr>
        <xdr:cNvPr id="297" name="直線コネクタ 296"/>
        <xdr:cNvCxnSpPr/>
      </xdr:nvCxnSpPr>
      <xdr:spPr>
        <a:xfrm>
          <a:off x="15671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65278</xdr:rowOff>
    </xdr:to>
    <xdr:cxnSp macro="">
      <xdr:nvCxnSpPr>
        <xdr:cNvPr id="300" name="直線コネクタ 299"/>
        <xdr:cNvCxnSpPr/>
      </xdr:nvCxnSpPr>
      <xdr:spPr>
        <a:xfrm>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19558</xdr:rowOff>
    </xdr:to>
    <xdr:cxnSp macro="">
      <xdr:nvCxnSpPr>
        <xdr:cNvPr id="303" name="直線コネクタ 302"/>
        <xdr:cNvCxnSpPr/>
      </xdr:nvCxnSpPr>
      <xdr:spPr>
        <a:xfrm>
          <a:off x="13893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28702</xdr:rowOff>
    </xdr:to>
    <xdr:cxnSp macro="">
      <xdr:nvCxnSpPr>
        <xdr:cNvPr id="306" name="直線コネクタ 305"/>
        <xdr:cNvCxnSpPr/>
      </xdr:nvCxnSpPr>
      <xdr:spPr>
        <a:xfrm flipV="1">
          <a:off x="13004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16" name="円/楕円 315"/>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17"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18" name="円/楕円 317"/>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19" name="テキスト ボックス 31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0" name="円/楕円 31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1" name="テキスト ボックス 320"/>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2" name="円/楕円 32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3" name="テキスト ボックス 32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4" name="円/楕円 32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5" name="テキスト ボックス 32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病院建設事業など</a:t>
          </a:r>
          <a:r>
            <a:rPr lang="ja-JP" altLang="ja-JP" sz="1100" b="0" i="0" baseline="0">
              <a:solidFill>
                <a:schemeClr val="dk1"/>
              </a:solidFill>
              <a:effectLst/>
              <a:latin typeface="+mn-lt"/>
              <a:ea typeface="+mn-ea"/>
              <a:cs typeface="+mn-cs"/>
            </a:rPr>
            <a:t>大規模事業に要する起債、継続的な臨時財政対策債の発行により、公債費の増加</a:t>
          </a:r>
          <a:r>
            <a:rPr lang="ja-JP" altLang="en-US"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今後は、事業の取捨選択に努め</a:t>
          </a:r>
          <a:r>
            <a:rPr lang="ja-JP" altLang="ja-JP" sz="1100" b="0" i="0" baseline="0">
              <a:solidFill>
                <a:schemeClr val="dk1"/>
              </a:solidFill>
              <a:effectLst/>
              <a:latin typeface="+mn-lt"/>
              <a:ea typeface="+mn-ea"/>
              <a:cs typeface="+mn-cs"/>
            </a:rPr>
            <a:t>、起債発行を抑制し、適正な地方債管理に努める。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138430</xdr:rowOff>
    </xdr:from>
    <xdr:to>
      <xdr:col>7</xdr:col>
      <xdr:colOff>15875</xdr:colOff>
      <xdr:row>77</xdr:row>
      <xdr:rowOff>1270</xdr:rowOff>
    </xdr:to>
    <xdr:cxnSp macro="">
      <xdr:nvCxnSpPr>
        <xdr:cNvPr id="357" name="直線コネクタ 356"/>
        <xdr:cNvCxnSpPr/>
      </xdr:nvCxnSpPr>
      <xdr:spPr>
        <a:xfrm>
          <a:off x="3987800" y="13168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138430</xdr:rowOff>
    </xdr:from>
    <xdr:to>
      <xdr:col>5</xdr:col>
      <xdr:colOff>549275</xdr:colOff>
      <xdr:row>76</xdr:row>
      <xdr:rowOff>142239</xdr:rowOff>
    </xdr:to>
    <xdr:cxnSp macro="">
      <xdr:nvCxnSpPr>
        <xdr:cNvPr id="360" name="直線コネクタ 359"/>
        <xdr:cNvCxnSpPr/>
      </xdr:nvCxnSpPr>
      <xdr:spPr>
        <a:xfrm flipV="1">
          <a:off x="3098800" y="13168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76</xdr:row>
      <xdr:rowOff>153670</xdr:rowOff>
    </xdr:to>
    <xdr:cxnSp macro="">
      <xdr:nvCxnSpPr>
        <xdr:cNvPr id="363" name="直線コネクタ 362"/>
        <xdr:cNvCxnSpPr/>
      </xdr:nvCxnSpPr>
      <xdr:spPr>
        <a:xfrm flipV="1">
          <a:off x="2209800" y="13172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153670</xdr:rowOff>
    </xdr:to>
    <xdr:cxnSp macro="">
      <xdr:nvCxnSpPr>
        <xdr:cNvPr id="366" name="直線コネクタ 365"/>
        <xdr:cNvCxnSpPr/>
      </xdr:nvCxnSpPr>
      <xdr:spPr>
        <a:xfrm>
          <a:off x="1320800" y="13164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6" name="円/楕円 375"/>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77"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87630</xdr:rowOff>
    </xdr:from>
    <xdr:to>
      <xdr:col>5</xdr:col>
      <xdr:colOff>600075</xdr:colOff>
      <xdr:row>77</xdr:row>
      <xdr:rowOff>17780</xdr:rowOff>
    </xdr:to>
    <xdr:sp macro="" textlink="">
      <xdr:nvSpPr>
        <xdr:cNvPr id="378" name="円/楕円 377"/>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79" name="テキスト ボックス 378"/>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0" name="円/楕円 379"/>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1" name="テキスト ボックス 380"/>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102870</xdr:rowOff>
    </xdr:from>
    <xdr:to>
      <xdr:col>3</xdr:col>
      <xdr:colOff>193675</xdr:colOff>
      <xdr:row>77</xdr:row>
      <xdr:rowOff>33020</xdr:rowOff>
    </xdr:to>
    <xdr:sp macro="" textlink="">
      <xdr:nvSpPr>
        <xdr:cNvPr id="382" name="円/楕円 381"/>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83" name="テキスト ボックス 38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84" name="円/楕円 383"/>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85" name="テキスト ボックス 384"/>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類似団体より若干良好な数値となっている。</a:t>
          </a:r>
          <a:endParaRPr lang="ja-JP" altLang="ja-JP" sz="1400">
            <a:effectLst/>
          </a:endParaRPr>
        </a:p>
        <a:p>
          <a:pPr rtl="0"/>
          <a:r>
            <a:rPr lang="ja-JP" altLang="ja-JP" sz="1100" b="0" i="0" baseline="0">
              <a:solidFill>
                <a:schemeClr val="dk1"/>
              </a:solidFill>
              <a:effectLst/>
              <a:latin typeface="+mn-lt"/>
              <a:ea typeface="+mn-ea"/>
              <a:cs typeface="+mn-cs"/>
            </a:rPr>
            <a:t>国民健康保険事業、公営企業への赤字補填的繰出金が、顕著な増加が見込まれるため、独立採算の原則に立ち返り、国民健康保険税の適正化、公営企業は経費節減に努め、繰出金（一般財源ベース）の削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146050</xdr:rowOff>
    </xdr:from>
    <xdr:to>
      <xdr:col>24</xdr:col>
      <xdr:colOff>31750</xdr:colOff>
      <xdr:row>77</xdr:row>
      <xdr:rowOff>8889</xdr:rowOff>
    </xdr:to>
    <xdr:cxnSp macro="">
      <xdr:nvCxnSpPr>
        <xdr:cNvPr id="418" name="直線コネクタ 417"/>
        <xdr:cNvCxnSpPr/>
      </xdr:nvCxnSpPr>
      <xdr:spPr>
        <a:xfrm>
          <a:off x="15671800" y="131762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76</xdr:row>
      <xdr:rowOff>146050</xdr:rowOff>
    </xdr:to>
    <xdr:cxnSp macro="">
      <xdr:nvCxnSpPr>
        <xdr:cNvPr id="421" name="直線コネクタ 420"/>
        <xdr:cNvCxnSpPr/>
      </xdr:nvCxnSpPr>
      <xdr:spPr>
        <a:xfrm>
          <a:off x="14782800" y="13149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76</xdr:row>
      <xdr:rowOff>119380</xdr:rowOff>
    </xdr:to>
    <xdr:cxnSp macro="">
      <xdr:nvCxnSpPr>
        <xdr:cNvPr id="424" name="直線コネクタ 423"/>
        <xdr:cNvCxnSpPr/>
      </xdr:nvCxnSpPr>
      <xdr:spPr>
        <a:xfrm>
          <a:off x="13893800" y="13130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100330</xdr:rowOff>
    </xdr:to>
    <xdr:cxnSp macro="">
      <xdr:nvCxnSpPr>
        <xdr:cNvPr id="427" name="直線コネクタ 426"/>
        <xdr:cNvCxnSpPr/>
      </xdr:nvCxnSpPr>
      <xdr:spPr>
        <a:xfrm>
          <a:off x="13004800" y="129857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7" name="円/楕円 436"/>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38"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95250</xdr:rowOff>
    </xdr:from>
    <xdr:to>
      <xdr:col>22</xdr:col>
      <xdr:colOff>615950</xdr:colOff>
      <xdr:row>77</xdr:row>
      <xdr:rowOff>25400</xdr:rowOff>
    </xdr:to>
    <xdr:sp macro="" textlink="">
      <xdr:nvSpPr>
        <xdr:cNvPr id="439" name="円/楕円 438"/>
        <xdr:cNvSpPr/>
      </xdr:nvSpPr>
      <xdr:spPr>
        <a:xfrm>
          <a:off x="15621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35577</xdr:rowOff>
    </xdr:from>
    <xdr:ext cx="736600" cy="259045"/>
    <xdr:sp macro="" textlink="">
      <xdr:nvSpPr>
        <xdr:cNvPr id="440" name="テキスト ボックス 439"/>
        <xdr:cNvSpPr txBox="1"/>
      </xdr:nvSpPr>
      <xdr:spPr>
        <a:xfrm>
          <a:off x="15290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68580</xdr:rowOff>
    </xdr:from>
    <xdr:to>
      <xdr:col>21</xdr:col>
      <xdr:colOff>412750</xdr:colOff>
      <xdr:row>76</xdr:row>
      <xdr:rowOff>170180</xdr:rowOff>
    </xdr:to>
    <xdr:sp macro="" textlink="">
      <xdr:nvSpPr>
        <xdr:cNvPr id="441" name="円/楕円 440"/>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8907</xdr:rowOff>
    </xdr:from>
    <xdr:ext cx="762000" cy="259045"/>
    <xdr:sp macro="" textlink="">
      <xdr:nvSpPr>
        <xdr:cNvPr id="442" name="テキスト ボックス 441"/>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43" name="円/楕円 442"/>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44" name="テキスト ボックス 443"/>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45" name="円/楕円 444"/>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46" name="テキスト ボックス 445"/>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徳島県美波町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143878</xdr:rowOff>
    </xdr:from>
    <xdr:to>
      <xdr:col>4</xdr:col>
      <xdr:colOff>1117600</xdr:colOff>
      <xdr:row>14</xdr:row>
      <xdr:rowOff>152908</xdr:rowOff>
    </xdr:to>
    <xdr:cxnSp macro="">
      <xdr:nvCxnSpPr>
        <xdr:cNvPr id="54" name="直線コネクタ 53"/>
        <xdr:cNvCxnSpPr/>
      </xdr:nvCxnSpPr>
      <xdr:spPr bwMode="auto">
        <a:xfrm>
          <a:off x="5003800" y="2591803"/>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143878</xdr:rowOff>
    </xdr:from>
    <xdr:to>
      <xdr:col>4</xdr:col>
      <xdr:colOff>469900</xdr:colOff>
      <xdr:row>15</xdr:row>
      <xdr:rowOff>88928</xdr:rowOff>
    </xdr:to>
    <xdr:cxnSp macro="">
      <xdr:nvCxnSpPr>
        <xdr:cNvPr id="57" name="直線コネクタ 56"/>
        <xdr:cNvCxnSpPr/>
      </xdr:nvCxnSpPr>
      <xdr:spPr bwMode="auto">
        <a:xfrm flipV="1">
          <a:off x="4305300" y="2591803"/>
          <a:ext cx="698500" cy="11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46752</xdr:rowOff>
    </xdr:from>
    <xdr:to>
      <xdr:col>3</xdr:col>
      <xdr:colOff>904875</xdr:colOff>
      <xdr:row>15</xdr:row>
      <xdr:rowOff>88928</xdr:rowOff>
    </xdr:to>
    <xdr:cxnSp macro="">
      <xdr:nvCxnSpPr>
        <xdr:cNvPr id="60" name="直線コネクタ 59"/>
        <xdr:cNvCxnSpPr/>
      </xdr:nvCxnSpPr>
      <xdr:spPr bwMode="auto">
        <a:xfrm>
          <a:off x="3606800" y="2666127"/>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140859</xdr:rowOff>
    </xdr:from>
    <xdr:to>
      <xdr:col>3</xdr:col>
      <xdr:colOff>206375</xdr:colOff>
      <xdr:row>15</xdr:row>
      <xdr:rowOff>46752</xdr:rowOff>
    </xdr:to>
    <xdr:cxnSp macro="">
      <xdr:nvCxnSpPr>
        <xdr:cNvPr id="63" name="直線コネクタ 62"/>
        <xdr:cNvCxnSpPr/>
      </xdr:nvCxnSpPr>
      <xdr:spPr bwMode="auto">
        <a:xfrm>
          <a:off x="2908300" y="2588784"/>
          <a:ext cx="698500" cy="77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102108</xdr:rowOff>
    </xdr:from>
    <xdr:to>
      <xdr:col>5</xdr:col>
      <xdr:colOff>34925</xdr:colOff>
      <xdr:row>15</xdr:row>
      <xdr:rowOff>32258</xdr:rowOff>
    </xdr:to>
    <xdr:sp macro="" textlink="">
      <xdr:nvSpPr>
        <xdr:cNvPr id="73" name="円/楕円 72"/>
        <xdr:cNvSpPr/>
      </xdr:nvSpPr>
      <xdr:spPr bwMode="auto">
        <a:xfrm>
          <a:off x="5600700" y="255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118635</xdr:rowOff>
    </xdr:from>
    <xdr:ext cx="762000" cy="259045"/>
    <xdr:sp macro="" textlink="">
      <xdr:nvSpPr>
        <xdr:cNvPr id="74" name="人口1人当たり決算額の推移該当値テキスト130"/>
        <xdr:cNvSpPr txBox="1"/>
      </xdr:nvSpPr>
      <xdr:spPr>
        <a:xfrm>
          <a:off x="5740400" y="239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93078</xdr:rowOff>
    </xdr:from>
    <xdr:to>
      <xdr:col>4</xdr:col>
      <xdr:colOff>520700</xdr:colOff>
      <xdr:row>15</xdr:row>
      <xdr:rowOff>23228</xdr:rowOff>
    </xdr:to>
    <xdr:sp macro="" textlink="">
      <xdr:nvSpPr>
        <xdr:cNvPr id="75" name="円/楕円 74"/>
        <xdr:cNvSpPr/>
      </xdr:nvSpPr>
      <xdr:spPr bwMode="auto">
        <a:xfrm>
          <a:off x="4953000" y="2541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33405</xdr:rowOff>
    </xdr:from>
    <xdr:ext cx="736600" cy="259045"/>
    <xdr:sp macro="" textlink="">
      <xdr:nvSpPr>
        <xdr:cNvPr id="76" name="テキスト ボックス 75"/>
        <xdr:cNvSpPr txBox="1"/>
      </xdr:nvSpPr>
      <xdr:spPr>
        <a:xfrm>
          <a:off x="4622800" y="230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38128</xdr:rowOff>
    </xdr:from>
    <xdr:to>
      <xdr:col>3</xdr:col>
      <xdr:colOff>955675</xdr:colOff>
      <xdr:row>15</xdr:row>
      <xdr:rowOff>139728</xdr:rowOff>
    </xdr:to>
    <xdr:sp macro="" textlink="">
      <xdr:nvSpPr>
        <xdr:cNvPr id="77" name="円/楕円 76"/>
        <xdr:cNvSpPr/>
      </xdr:nvSpPr>
      <xdr:spPr bwMode="auto">
        <a:xfrm>
          <a:off x="4254500" y="265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149905</xdr:rowOff>
    </xdr:from>
    <xdr:ext cx="762000" cy="259045"/>
    <xdr:sp macro="" textlink="">
      <xdr:nvSpPr>
        <xdr:cNvPr id="78" name="テキスト ボックス 77"/>
        <xdr:cNvSpPr txBox="1"/>
      </xdr:nvSpPr>
      <xdr:spPr>
        <a:xfrm>
          <a:off x="3924300" y="242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158,997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167402</xdr:rowOff>
    </xdr:from>
    <xdr:to>
      <xdr:col>3</xdr:col>
      <xdr:colOff>257175</xdr:colOff>
      <xdr:row>15</xdr:row>
      <xdr:rowOff>97552</xdr:rowOff>
    </xdr:to>
    <xdr:sp macro="" textlink="">
      <xdr:nvSpPr>
        <xdr:cNvPr id="79" name="円/楕円 78"/>
        <xdr:cNvSpPr/>
      </xdr:nvSpPr>
      <xdr:spPr bwMode="auto">
        <a:xfrm>
          <a:off x="3556000" y="261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107729</xdr:rowOff>
    </xdr:from>
    <xdr:ext cx="762000" cy="259045"/>
    <xdr:sp macro="" textlink="">
      <xdr:nvSpPr>
        <xdr:cNvPr id="80" name="テキスト ボックス 79"/>
        <xdr:cNvSpPr txBox="1"/>
      </xdr:nvSpPr>
      <xdr:spPr>
        <a:xfrm>
          <a:off x="3225800" y="238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90059</xdr:rowOff>
    </xdr:from>
    <xdr:to>
      <xdr:col>2</xdr:col>
      <xdr:colOff>692150</xdr:colOff>
      <xdr:row>15</xdr:row>
      <xdr:rowOff>20209</xdr:rowOff>
    </xdr:to>
    <xdr:sp macro="" textlink="">
      <xdr:nvSpPr>
        <xdr:cNvPr id="81" name="円/楕円 80"/>
        <xdr:cNvSpPr/>
      </xdr:nvSpPr>
      <xdr:spPr bwMode="auto">
        <a:xfrm>
          <a:off x="2857500" y="253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30386</xdr:rowOff>
    </xdr:from>
    <xdr:ext cx="762000" cy="259045"/>
    <xdr:sp macro="" textlink="">
      <xdr:nvSpPr>
        <xdr:cNvPr id="82" name="テキスト ボックス 81"/>
        <xdr:cNvSpPr txBox="1"/>
      </xdr:nvSpPr>
      <xdr:spPr>
        <a:xfrm>
          <a:off x="2527300" y="23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95815</xdr:rowOff>
    </xdr:from>
    <xdr:to>
      <xdr:col>4</xdr:col>
      <xdr:colOff>1117600</xdr:colOff>
      <xdr:row>36</xdr:row>
      <xdr:rowOff>145117</xdr:rowOff>
    </xdr:to>
    <xdr:cxnSp macro="">
      <xdr:nvCxnSpPr>
        <xdr:cNvPr id="116" name="直線コネクタ 115"/>
        <xdr:cNvCxnSpPr/>
      </xdr:nvCxnSpPr>
      <xdr:spPr bwMode="auto">
        <a:xfrm>
          <a:off x="5003800" y="7049065"/>
          <a:ext cx="6477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95815</xdr:rowOff>
    </xdr:from>
    <xdr:to>
      <xdr:col>4</xdr:col>
      <xdr:colOff>469900</xdr:colOff>
      <xdr:row>36</xdr:row>
      <xdr:rowOff>108483</xdr:rowOff>
    </xdr:to>
    <xdr:cxnSp macro="">
      <xdr:nvCxnSpPr>
        <xdr:cNvPr id="119" name="直線コネクタ 118"/>
        <xdr:cNvCxnSpPr/>
      </xdr:nvCxnSpPr>
      <xdr:spPr bwMode="auto">
        <a:xfrm flipV="1">
          <a:off x="4305300" y="7049065"/>
          <a:ext cx="698500" cy="1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39656</xdr:rowOff>
    </xdr:from>
    <xdr:to>
      <xdr:col>3</xdr:col>
      <xdr:colOff>904875</xdr:colOff>
      <xdr:row>36</xdr:row>
      <xdr:rowOff>108483</xdr:rowOff>
    </xdr:to>
    <xdr:cxnSp macro="">
      <xdr:nvCxnSpPr>
        <xdr:cNvPr id="122" name="直線コネクタ 121"/>
        <xdr:cNvCxnSpPr/>
      </xdr:nvCxnSpPr>
      <xdr:spPr bwMode="auto">
        <a:xfrm>
          <a:off x="3606800" y="6992906"/>
          <a:ext cx="698500" cy="6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39656</xdr:rowOff>
    </xdr:from>
    <xdr:to>
      <xdr:col>3</xdr:col>
      <xdr:colOff>206375</xdr:colOff>
      <xdr:row>36</xdr:row>
      <xdr:rowOff>76860</xdr:rowOff>
    </xdr:to>
    <xdr:cxnSp macro="">
      <xdr:nvCxnSpPr>
        <xdr:cNvPr id="125" name="直線コネクタ 124"/>
        <xdr:cNvCxnSpPr/>
      </xdr:nvCxnSpPr>
      <xdr:spPr bwMode="auto">
        <a:xfrm flipV="1">
          <a:off x="2908300" y="6992906"/>
          <a:ext cx="698500" cy="3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94317</xdr:rowOff>
    </xdr:from>
    <xdr:to>
      <xdr:col>5</xdr:col>
      <xdr:colOff>34925</xdr:colOff>
      <xdr:row>37</xdr:row>
      <xdr:rowOff>24467</xdr:rowOff>
    </xdr:to>
    <xdr:sp macro="" textlink="">
      <xdr:nvSpPr>
        <xdr:cNvPr id="135" name="円/楕円 134"/>
        <xdr:cNvSpPr/>
      </xdr:nvSpPr>
      <xdr:spPr bwMode="auto">
        <a:xfrm>
          <a:off x="5600700" y="70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66394</xdr:rowOff>
    </xdr:from>
    <xdr:ext cx="762000" cy="259045"/>
    <xdr:sp macro="" textlink="">
      <xdr:nvSpPr>
        <xdr:cNvPr id="136" name="人口1人当たり決算額の推移該当値テキスト445"/>
        <xdr:cNvSpPr txBox="1"/>
      </xdr:nvSpPr>
      <xdr:spPr>
        <a:xfrm>
          <a:off x="5740400" y="701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45015</xdr:rowOff>
    </xdr:from>
    <xdr:to>
      <xdr:col>4</xdr:col>
      <xdr:colOff>520700</xdr:colOff>
      <xdr:row>36</xdr:row>
      <xdr:rowOff>146615</xdr:rowOff>
    </xdr:to>
    <xdr:sp macro="" textlink="">
      <xdr:nvSpPr>
        <xdr:cNvPr id="137" name="円/楕円 136"/>
        <xdr:cNvSpPr/>
      </xdr:nvSpPr>
      <xdr:spPr bwMode="auto">
        <a:xfrm>
          <a:off x="4953000" y="699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131392</xdr:rowOff>
    </xdr:from>
    <xdr:ext cx="736600" cy="259045"/>
    <xdr:sp macro="" textlink="">
      <xdr:nvSpPr>
        <xdr:cNvPr id="138" name="テキスト ボックス 137"/>
        <xdr:cNvSpPr txBox="1"/>
      </xdr:nvSpPr>
      <xdr:spPr>
        <a:xfrm>
          <a:off x="4622800" y="708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26,637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57683</xdr:rowOff>
    </xdr:from>
    <xdr:to>
      <xdr:col>3</xdr:col>
      <xdr:colOff>955675</xdr:colOff>
      <xdr:row>36</xdr:row>
      <xdr:rowOff>159283</xdr:rowOff>
    </xdr:to>
    <xdr:sp macro="" textlink="">
      <xdr:nvSpPr>
        <xdr:cNvPr id="139" name="円/楕円 138"/>
        <xdr:cNvSpPr/>
      </xdr:nvSpPr>
      <xdr:spPr bwMode="auto">
        <a:xfrm>
          <a:off x="4254500" y="701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144060</xdr:rowOff>
    </xdr:from>
    <xdr:ext cx="762000" cy="259045"/>
    <xdr:sp macro="" textlink="">
      <xdr:nvSpPr>
        <xdr:cNvPr id="140" name="テキスト ボックス 139"/>
        <xdr:cNvSpPr txBox="1"/>
      </xdr:nvSpPr>
      <xdr:spPr>
        <a:xfrm>
          <a:off x="3924300" y="709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331756</xdr:rowOff>
    </xdr:from>
    <xdr:to>
      <xdr:col>3</xdr:col>
      <xdr:colOff>257175</xdr:colOff>
      <xdr:row>36</xdr:row>
      <xdr:rowOff>90456</xdr:rowOff>
    </xdr:to>
    <xdr:sp macro="" textlink="">
      <xdr:nvSpPr>
        <xdr:cNvPr id="141" name="円/楕円 140"/>
        <xdr:cNvSpPr/>
      </xdr:nvSpPr>
      <xdr:spPr bwMode="auto">
        <a:xfrm>
          <a:off x="3556000" y="694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75233</xdr:rowOff>
    </xdr:from>
    <xdr:ext cx="762000" cy="259045"/>
    <xdr:sp macro="" textlink="">
      <xdr:nvSpPr>
        <xdr:cNvPr id="142" name="テキスト ボックス 141"/>
        <xdr:cNvSpPr txBox="1"/>
      </xdr:nvSpPr>
      <xdr:spPr>
        <a:xfrm>
          <a:off x="3225800" y="702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26060</xdr:rowOff>
    </xdr:from>
    <xdr:to>
      <xdr:col>2</xdr:col>
      <xdr:colOff>692150</xdr:colOff>
      <xdr:row>36</xdr:row>
      <xdr:rowOff>127660</xdr:rowOff>
    </xdr:to>
    <xdr:sp macro="" textlink="">
      <xdr:nvSpPr>
        <xdr:cNvPr id="143" name="円/楕円 142"/>
        <xdr:cNvSpPr/>
      </xdr:nvSpPr>
      <xdr:spPr bwMode="auto">
        <a:xfrm>
          <a:off x="2857500" y="697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112437</xdr:rowOff>
    </xdr:from>
    <xdr:ext cx="762000" cy="259045"/>
    <xdr:sp macro="" textlink="">
      <xdr:nvSpPr>
        <xdr:cNvPr id="144" name="テキスト ボックス 143"/>
        <xdr:cNvSpPr txBox="1"/>
      </xdr:nvSpPr>
      <xdr:spPr>
        <a:xfrm>
          <a:off x="2527300" y="706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財政調整基金残高は、平成</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年度から平成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年度までの間で</a:t>
          </a:r>
          <a:r>
            <a:rPr lang="ja-JP" altLang="en-US" sz="1100" b="0" i="0" baseline="0">
              <a:solidFill>
                <a:schemeClr val="dk1"/>
              </a:solidFill>
              <a:effectLst/>
              <a:latin typeface="+mn-lt"/>
              <a:ea typeface="+mn-ea"/>
              <a:cs typeface="+mn-cs"/>
            </a:rPr>
            <a:t>１，６７０</a:t>
          </a:r>
          <a:r>
            <a:rPr lang="ja-JP" altLang="ja-JP" sz="1100" b="0" i="0" baseline="0">
              <a:solidFill>
                <a:schemeClr val="dk1"/>
              </a:solidFill>
              <a:effectLst/>
              <a:latin typeface="+mn-lt"/>
              <a:ea typeface="+mn-ea"/>
              <a:cs typeface="+mn-cs"/>
            </a:rPr>
            <a:t>百万円増加している。</a:t>
          </a:r>
          <a:endParaRPr lang="ja-JP" altLang="ja-JP" sz="1400">
            <a:effectLst/>
          </a:endParaRPr>
        </a:p>
        <a:p>
          <a:pPr rtl="0"/>
          <a:r>
            <a:rPr lang="ja-JP" altLang="ja-JP" sz="1100" b="0" i="0" baseline="0">
              <a:solidFill>
                <a:schemeClr val="dk1"/>
              </a:solidFill>
              <a:effectLst/>
              <a:latin typeface="+mn-lt"/>
              <a:ea typeface="+mn-ea"/>
              <a:cs typeface="+mn-cs"/>
            </a:rPr>
            <a:t>標準財政規模との比較で年々増加傾向にあるが、合併算定替え終了後を影響を勘案し、今後も継続して、基金積立を行っていきたい。</a:t>
          </a:r>
          <a:endParaRPr lang="ja-JP" altLang="ja-JP" sz="1400">
            <a:effectLst/>
          </a:endParaRPr>
        </a:p>
        <a:p>
          <a:pPr rtl="0"/>
          <a:r>
            <a:rPr lang="ja-JP" altLang="ja-JP" sz="1100" b="0" i="0" baseline="0">
              <a:solidFill>
                <a:schemeClr val="dk1"/>
              </a:solidFill>
              <a:effectLst/>
              <a:latin typeface="+mn-lt"/>
              <a:ea typeface="+mn-ea"/>
              <a:cs typeface="+mn-cs"/>
            </a:rPr>
            <a:t>実質収支は、概ね標準財政規模の3%～5%の範囲内で推移している。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概ね財政状況は好調で全会計において黒字決算となっているが、病院建設事業及び新病院会計への運営費補助、国民健康保険事業特別会計への赤字補填が美波町の財政運営に甚大な影響を与えると考えられる。</a:t>
          </a:r>
          <a:endParaRPr lang="ja-JP" altLang="ja-JP" sz="1400">
            <a:effectLst/>
          </a:endParaRPr>
        </a:p>
        <a:p>
          <a:pPr rtl="0"/>
          <a:r>
            <a:rPr lang="ja-JP" altLang="ja-JP" sz="1100" b="0" i="0" baseline="0">
              <a:solidFill>
                <a:schemeClr val="dk1"/>
              </a:solidFill>
              <a:effectLst/>
              <a:latin typeface="+mn-lt"/>
              <a:ea typeface="+mn-ea"/>
              <a:cs typeface="+mn-cs"/>
            </a:rPr>
            <a:t>また、人口減少による給水人口の減少により、水道会計及び簡易水道事業特別会計への影響も今後の課題である。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元利償還金は、起債発行の抑制により減少傾向にあったが、医療体制整備事業などに伴う起債発行により元利償還金が増加する。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公営企業債の元利償還金に対する繰入金は、</a:t>
          </a:r>
          <a:r>
            <a:rPr lang="ja-JP" altLang="en-US" sz="1100" b="0" i="0" baseline="0">
              <a:solidFill>
                <a:schemeClr val="dk1"/>
              </a:solidFill>
              <a:effectLst/>
              <a:latin typeface="+mn-lt"/>
              <a:ea typeface="+mn-ea"/>
              <a:cs typeface="+mn-cs"/>
            </a:rPr>
            <a:t>病院建設事業が完成したことにより大幅な増加することとなり、</a:t>
          </a:r>
          <a:r>
            <a:rPr lang="ja-JP" altLang="ja-JP" sz="1100" b="0" i="0" baseline="0">
              <a:solidFill>
                <a:schemeClr val="dk1"/>
              </a:solidFill>
              <a:effectLst/>
              <a:latin typeface="+mn-lt"/>
              <a:ea typeface="+mn-ea"/>
              <a:cs typeface="+mn-cs"/>
            </a:rPr>
            <a:t>それに対する繰入金見込額が増加する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算入公債費は、起債発行を抑制しつつも、普通交付税算入率の高い起債を選択し、後年度の財政負担軽減に努める。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一般会計等に係る地方債の現在高は、約59億円に減少したが、大規模公共事業に伴う起債や臨時財政対策債により、増加することが見込まれる。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公営企業債等繰入見込額は、</a:t>
          </a:r>
          <a:r>
            <a:rPr lang="ja-JP" altLang="en-US" sz="1100" b="0" i="0" baseline="0">
              <a:solidFill>
                <a:schemeClr val="dk1"/>
              </a:solidFill>
              <a:effectLst/>
              <a:latin typeface="+mn-lt"/>
              <a:ea typeface="+mn-ea"/>
              <a:cs typeface="+mn-cs"/>
            </a:rPr>
            <a:t>病院建設事業、</a:t>
          </a:r>
          <a:r>
            <a:rPr lang="ja-JP" altLang="ja-JP" sz="1100" b="0" i="0" baseline="0">
              <a:solidFill>
                <a:schemeClr val="dk1"/>
              </a:solidFill>
              <a:effectLst/>
              <a:latin typeface="+mn-lt"/>
              <a:ea typeface="+mn-ea"/>
              <a:cs typeface="+mn-cs"/>
            </a:rPr>
            <a:t>公共下水道事業</a:t>
          </a:r>
          <a:r>
            <a:rPr lang="ja-JP" altLang="en-US" sz="1100" b="0" i="0" baseline="0">
              <a:solidFill>
                <a:schemeClr val="dk1"/>
              </a:solidFill>
              <a:effectLst/>
              <a:latin typeface="+mn-lt"/>
              <a:ea typeface="+mn-ea"/>
              <a:cs typeface="+mn-cs"/>
            </a:rPr>
            <a:t>、簡易水道整備事業</a:t>
          </a:r>
          <a:r>
            <a:rPr lang="ja-JP" altLang="ja-JP" sz="1100" b="0" i="0" baseline="0">
              <a:solidFill>
                <a:schemeClr val="dk1"/>
              </a:solidFill>
              <a:effectLst/>
              <a:latin typeface="+mn-lt"/>
              <a:ea typeface="+mn-ea"/>
              <a:cs typeface="+mn-cs"/>
            </a:rPr>
            <a:t>を毎年度発行しているため、増加傾向にある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企業会計の</a:t>
          </a:r>
          <a:r>
            <a:rPr lang="ja-JP" altLang="ja-JP" sz="1100" b="0" i="0" baseline="0">
              <a:solidFill>
                <a:schemeClr val="dk1"/>
              </a:solidFill>
              <a:effectLst/>
              <a:latin typeface="+mn-lt"/>
              <a:ea typeface="+mn-ea"/>
              <a:cs typeface="+mn-cs"/>
            </a:rPr>
            <a:t>応益原則に基づき、使用料の適正化を図り、収支改善に努めるよう求める。</a:t>
          </a:r>
          <a:endParaRPr lang="ja-JP" altLang="ja-JP" sz="1400">
            <a:effectLst/>
          </a:endParaRPr>
        </a:p>
        <a:p>
          <a:pPr rtl="0"/>
          <a:r>
            <a:rPr lang="ja-JP" altLang="ja-JP" sz="1100" b="0" i="0" baseline="0">
              <a:solidFill>
                <a:schemeClr val="dk1"/>
              </a:solidFill>
              <a:effectLst/>
              <a:latin typeface="+mn-lt"/>
              <a:ea typeface="+mn-ea"/>
              <a:cs typeface="+mn-cs"/>
            </a:rPr>
            <a:t>退職手当負担見込額は、退職者不補充及び必要最小限度の補充に留めているため、減少傾向にある。</a:t>
          </a:r>
          <a:endParaRPr lang="ja-JP" altLang="ja-JP" sz="1400">
            <a:effectLst/>
          </a:endParaRPr>
        </a:p>
        <a:p>
          <a:pPr rtl="0"/>
          <a:r>
            <a:rPr lang="ja-JP" altLang="ja-JP" sz="1100" b="0" i="0" baseline="0">
              <a:solidFill>
                <a:schemeClr val="dk1"/>
              </a:solidFill>
              <a:effectLst/>
              <a:latin typeface="+mn-lt"/>
              <a:ea typeface="+mn-ea"/>
              <a:cs typeface="+mn-cs"/>
            </a:rPr>
            <a:t>充当可能基金は、</a:t>
          </a:r>
          <a:r>
            <a:rPr lang="ja-JP" altLang="en-US" sz="1100" b="0" i="0" baseline="0">
              <a:solidFill>
                <a:schemeClr val="dk1"/>
              </a:solidFill>
              <a:effectLst/>
              <a:latin typeface="+mn-lt"/>
              <a:ea typeface="+mn-ea"/>
              <a:cs typeface="+mn-cs"/>
            </a:rPr>
            <a:t>１５８</a:t>
          </a:r>
          <a:r>
            <a:rPr lang="ja-JP" altLang="ja-JP" sz="1100" b="0" i="0" baseline="0">
              <a:solidFill>
                <a:schemeClr val="dk1"/>
              </a:solidFill>
              <a:effectLst/>
              <a:latin typeface="+mn-lt"/>
              <a:ea typeface="+mn-ea"/>
              <a:cs typeface="+mn-cs"/>
            </a:rPr>
            <a:t>百万円増となっており、今後も基金を積み立てるよう努力する。</a:t>
          </a:r>
          <a:endParaRPr lang="ja-JP" altLang="ja-JP" sz="1400">
            <a:effectLst/>
          </a:endParaRPr>
        </a:p>
        <a:p>
          <a:pPr rtl="0"/>
          <a:r>
            <a:rPr lang="ja-JP" altLang="ja-JP" sz="1100" b="0" i="0" baseline="0">
              <a:solidFill>
                <a:schemeClr val="dk1"/>
              </a:solidFill>
              <a:effectLst/>
              <a:latin typeface="+mn-lt"/>
              <a:ea typeface="+mn-ea"/>
              <a:cs typeface="+mn-cs"/>
            </a:rPr>
            <a:t>基準財政需要額算入見込額は、約</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億円となっている。交付税算入率の高い起債を選択し、後年度の財政負担の軽減に努める。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5929094</v>
      </c>
      <c r="BO4" s="379"/>
      <c r="BP4" s="379"/>
      <c r="BQ4" s="379"/>
      <c r="BR4" s="379"/>
      <c r="BS4" s="379"/>
      <c r="BT4" s="379"/>
      <c r="BU4" s="380"/>
      <c r="BV4" s="378">
        <v>6082661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5.4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5692685</v>
      </c>
      <c r="BO5" s="384"/>
      <c r="BP5" s="384"/>
      <c r="BQ5" s="384"/>
      <c r="BR5" s="384"/>
      <c r="BS5" s="384"/>
      <c r="BT5" s="384"/>
      <c r="BU5" s="385"/>
      <c r="BV5" s="383">
        <v>5828337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86.6</v>
      </c>
      <c r="CU5" s="354"/>
      <c r="CV5" s="354"/>
      <c r="CW5" s="354"/>
      <c r="CX5" s="354"/>
      <c r="CY5" s="354"/>
      <c r="CZ5" s="354"/>
      <c r="DA5" s="355"/>
      <c r="DB5" s="353">
        <v>84.8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236409</v>
      </c>
      <c r="BO6" s="384"/>
      <c r="BP6" s="384"/>
      <c r="BQ6" s="384"/>
      <c r="BR6" s="384"/>
      <c r="BS6" s="384"/>
      <c r="BT6" s="384"/>
      <c r="BU6" s="385"/>
      <c r="BV6" s="383">
        <v>254324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91.3</v>
      </c>
      <c r="CU6" s="530"/>
      <c r="CV6" s="530"/>
      <c r="CW6" s="530"/>
      <c r="CX6" s="530"/>
      <c r="CY6" s="530"/>
      <c r="CZ6" s="530"/>
      <c r="DA6" s="531"/>
      <c r="DB6" s="529">
        <v>89.6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67034</v>
      </c>
      <c r="BO7" s="384"/>
      <c r="BP7" s="384"/>
      <c r="BQ7" s="384"/>
      <c r="BR7" s="384"/>
      <c r="BS7" s="384"/>
      <c r="BT7" s="384"/>
      <c r="BU7" s="385"/>
      <c r="BV7" s="383">
        <v>52852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3717998</v>
      </c>
      <c r="CU7" s="384"/>
      <c r="CV7" s="384"/>
      <c r="CW7" s="384"/>
      <c r="CX7" s="384"/>
      <c r="CY7" s="384"/>
      <c r="CZ7" s="384"/>
      <c r="DA7" s="385"/>
      <c r="DB7" s="383">
        <v>3742540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169375</v>
      </c>
      <c r="BO8" s="384"/>
      <c r="BP8" s="384"/>
      <c r="BQ8" s="384"/>
      <c r="BR8" s="384"/>
      <c r="BS8" s="384"/>
      <c r="BT8" s="384"/>
      <c r="BU8" s="385"/>
      <c r="BV8" s="383">
        <v>201472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7765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-32097</v>
      </c>
      <c r="BO9" s="384"/>
      <c r="BP9" s="384"/>
      <c r="BQ9" s="384"/>
      <c r="BR9" s="384"/>
      <c r="BS9" s="384"/>
      <c r="BT9" s="384"/>
      <c r="BU9" s="385"/>
      <c r="BV9" s="383">
        <v>56458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15.5</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8726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10000</v>
      </c>
      <c r="BO10" s="384"/>
      <c r="BP10" s="384"/>
      <c r="BQ10" s="384"/>
      <c r="BR10" s="384"/>
      <c r="BS10" s="384"/>
      <c r="BT10" s="384"/>
      <c r="BU10" s="385"/>
      <c r="BV10" s="383">
        <v>170000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7487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7444</v>
      </c>
      <c r="S13" s="485"/>
      <c r="T13" s="485"/>
      <c r="U13" s="485"/>
      <c r="V13" s="486"/>
      <c r="W13" s="472" t="s">
        <v>124</v>
      </c>
      <c r="X13" s="396"/>
      <c r="Y13" s="396"/>
      <c r="Z13" s="396"/>
      <c r="AA13" s="396"/>
      <c r="AB13" s="397"/>
      <c r="AC13" s="359">
        <v>547</v>
      </c>
      <c r="AD13" s="360"/>
      <c r="AE13" s="360"/>
      <c r="AF13" s="360"/>
      <c r="AG13" s="361"/>
      <c r="AH13" s="359">
        <v>687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-22097</v>
      </c>
      <c r="BO13" s="384"/>
      <c r="BP13" s="384"/>
      <c r="BQ13" s="384"/>
      <c r="BR13" s="384"/>
      <c r="BS13" s="384"/>
      <c r="BT13" s="384"/>
      <c r="BU13" s="385"/>
      <c r="BV13" s="383">
        <v>226458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6.1</v>
      </c>
      <c r="CU13" s="354"/>
      <c r="CV13" s="354"/>
      <c r="CW13" s="354"/>
      <c r="CX13" s="354"/>
      <c r="CY13" s="354"/>
      <c r="CZ13" s="354"/>
      <c r="DA13" s="355"/>
      <c r="DB13" s="353">
        <v>6.6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7568</v>
      </c>
      <c r="S14" s="485"/>
      <c r="T14" s="485"/>
      <c r="U14" s="485"/>
      <c r="V14" s="486"/>
      <c r="W14" s="487"/>
      <c r="X14" s="399"/>
      <c r="Y14" s="399"/>
      <c r="Z14" s="399"/>
      <c r="AA14" s="399"/>
      <c r="AB14" s="400"/>
      <c r="AC14" s="477">
        <v>16.8</v>
      </c>
      <c r="AD14" s="478"/>
      <c r="AE14" s="478"/>
      <c r="AF14" s="478"/>
      <c r="AG14" s="479"/>
      <c r="AH14" s="477">
        <v>17.8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7528</v>
      </c>
      <c r="S15" s="485"/>
      <c r="T15" s="485"/>
      <c r="U15" s="485"/>
      <c r="V15" s="486"/>
      <c r="W15" s="472" t="s">
        <v>131</v>
      </c>
      <c r="X15" s="396"/>
      <c r="Y15" s="396"/>
      <c r="Z15" s="396"/>
      <c r="AA15" s="396"/>
      <c r="AB15" s="397"/>
      <c r="AC15" s="359">
        <v>681</v>
      </c>
      <c r="AD15" s="360"/>
      <c r="AE15" s="360"/>
      <c r="AF15" s="360"/>
      <c r="AG15" s="361"/>
      <c r="AH15" s="359">
        <v>954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509111</v>
      </c>
      <c r="BO15" s="379"/>
      <c r="BP15" s="379"/>
      <c r="BQ15" s="379"/>
      <c r="BR15" s="379"/>
      <c r="BS15" s="379"/>
      <c r="BT15" s="379"/>
      <c r="BU15" s="380"/>
      <c r="BV15" s="378">
        <v>512477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20.9</v>
      </c>
      <c r="AD16" s="478"/>
      <c r="AE16" s="478"/>
      <c r="AF16" s="478"/>
      <c r="AG16" s="479"/>
      <c r="AH16" s="477">
        <v>24.7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3014664</v>
      </c>
      <c r="BO16" s="384"/>
      <c r="BP16" s="384"/>
      <c r="BQ16" s="384"/>
      <c r="BR16" s="384"/>
      <c r="BS16" s="384"/>
      <c r="BT16" s="384"/>
      <c r="BU16" s="385"/>
      <c r="BV16" s="383">
        <v>2987404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2025</v>
      </c>
      <c r="AD17" s="360"/>
      <c r="AE17" s="360"/>
      <c r="AF17" s="360"/>
      <c r="AG17" s="361"/>
      <c r="AH17" s="359">
        <v>2205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643700</v>
      </c>
      <c r="BO17" s="384"/>
      <c r="BP17" s="384"/>
      <c r="BQ17" s="384"/>
      <c r="BR17" s="384"/>
      <c r="BS17" s="384"/>
      <c r="BT17" s="384"/>
      <c r="BU17" s="385"/>
      <c r="BV17" s="383">
        <v>651239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140.82</v>
      </c>
      <c r="M18" s="448"/>
      <c r="N18" s="448"/>
      <c r="O18" s="448"/>
      <c r="P18" s="448"/>
      <c r="Q18" s="448"/>
      <c r="R18" s="449"/>
      <c r="S18" s="449"/>
      <c r="T18" s="449"/>
      <c r="U18" s="449"/>
      <c r="V18" s="450"/>
      <c r="W18" s="464"/>
      <c r="X18" s="465"/>
      <c r="Y18" s="465"/>
      <c r="Z18" s="465"/>
      <c r="AA18" s="465"/>
      <c r="AB18" s="473"/>
      <c r="AC18" s="347">
        <v>62.3</v>
      </c>
      <c r="AD18" s="348"/>
      <c r="AE18" s="348"/>
      <c r="AF18" s="348"/>
      <c r="AG18" s="451"/>
      <c r="AH18" s="347">
        <v>57.2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3230032</v>
      </c>
      <c r="BO18" s="384"/>
      <c r="BP18" s="384"/>
      <c r="BQ18" s="384"/>
      <c r="BR18" s="384"/>
      <c r="BS18" s="384"/>
      <c r="BT18" s="384"/>
      <c r="BU18" s="385"/>
      <c r="BV18" s="383">
        <v>3175030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4384071</v>
      </c>
      <c r="BO19" s="384"/>
      <c r="BP19" s="384"/>
      <c r="BQ19" s="384"/>
      <c r="BR19" s="384"/>
      <c r="BS19" s="384"/>
      <c r="BT19" s="384"/>
      <c r="BU19" s="385"/>
      <c r="BV19" s="383">
        <v>4467593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3097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5849397</v>
      </c>
      <c r="BO23" s="384"/>
      <c r="BP23" s="384"/>
      <c r="BQ23" s="384"/>
      <c r="BR23" s="384"/>
      <c r="BS23" s="384"/>
      <c r="BT23" s="384"/>
      <c r="BU23" s="385"/>
      <c r="BV23" s="383">
        <v>5874946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7680</v>
      </c>
      <c r="R24" s="360"/>
      <c r="S24" s="360"/>
      <c r="T24" s="360"/>
      <c r="U24" s="360"/>
      <c r="V24" s="361"/>
      <c r="W24" s="425"/>
      <c r="X24" s="416"/>
      <c r="Y24" s="417"/>
      <c r="Z24" s="356" t="s">
        <v>154</v>
      </c>
      <c r="AA24" s="357"/>
      <c r="AB24" s="357"/>
      <c r="AC24" s="357"/>
      <c r="AD24" s="357"/>
      <c r="AE24" s="357"/>
      <c r="AF24" s="357"/>
      <c r="AG24" s="358"/>
      <c r="AH24" s="359">
        <v>116</v>
      </c>
      <c r="AI24" s="360"/>
      <c r="AJ24" s="360"/>
      <c r="AK24" s="360"/>
      <c r="AL24" s="361"/>
      <c r="AM24" s="359">
        <v>369344</v>
      </c>
      <c r="AN24" s="360"/>
      <c r="AO24" s="360"/>
      <c r="AP24" s="360"/>
      <c r="AQ24" s="360"/>
      <c r="AR24" s="361"/>
      <c r="AS24" s="359">
        <v>3184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2876023</v>
      </c>
      <c r="BO24" s="384"/>
      <c r="BP24" s="384"/>
      <c r="BQ24" s="384"/>
      <c r="BR24" s="384"/>
      <c r="BS24" s="384"/>
      <c r="BT24" s="384"/>
      <c r="BU24" s="385"/>
      <c r="BV24" s="383">
        <v>2943380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6150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343812</v>
      </c>
      <c r="BO25" s="379"/>
      <c r="BP25" s="379"/>
      <c r="BQ25" s="379"/>
      <c r="BR25" s="379"/>
      <c r="BS25" s="379"/>
      <c r="BT25" s="379"/>
      <c r="BU25" s="380"/>
      <c r="BV25" s="378">
        <v>88319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5530</v>
      </c>
      <c r="R26" s="360"/>
      <c r="S26" s="360"/>
      <c r="T26" s="360"/>
      <c r="U26" s="360"/>
      <c r="V26" s="361"/>
      <c r="W26" s="425"/>
      <c r="X26" s="416"/>
      <c r="Y26" s="417"/>
      <c r="Z26" s="356" t="s">
        <v>160</v>
      </c>
      <c r="AA26" s="438"/>
      <c r="AB26" s="438"/>
      <c r="AC26" s="438"/>
      <c r="AD26" s="438"/>
      <c r="AE26" s="438"/>
      <c r="AF26" s="438"/>
      <c r="AG26" s="439"/>
      <c r="AH26" s="359">
        <v>18</v>
      </c>
      <c r="AI26" s="360"/>
      <c r="AJ26" s="360"/>
      <c r="AK26" s="360"/>
      <c r="AL26" s="361"/>
      <c r="AM26" s="359">
        <v>57744</v>
      </c>
      <c r="AN26" s="360"/>
      <c r="AO26" s="360"/>
      <c r="AP26" s="360"/>
      <c r="AQ26" s="360"/>
      <c r="AR26" s="361"/>
      <c r="AS26" s="359">
        <v>3208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2690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2310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2376157</v>
      </c>
      <c r="BO28" s="379"/>
      <c r="BP28" s="379"/>
      <c r="BQ28" s="379"/>
      <c r="BR28" s="379"/>
      <c r="BS28" s="379"/>
      <c r="BT28" s="379"/>
      <c r="BU28" s="380"/>
      <c r="BV28" s="378">
        <v>2366157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1920</v>
      </c>
      <c r="R29" s="360"/>
      <c r="S29" s="360"/>
      <c r="T29" s="360"/>
      <c r="U29" s="360"/>
      <c r="V29" s="361"/>
      <c r="W29" s="426"/>
      <c r="X29" s="427"/>
      <c r="Y29" s="428"/>
      <c r="Z29" s="356" t="s">
        <v>170</v>
      </c>
      <c r="AA29" s="357"/>
      <c r="AB29" s="357"/>
      <c r="AC29" s="357"/>
      <c r="AD29" s="357"/>
      <c r="AE29" s="357"/>
      <c r="AF29" s="357"/>
      <c r="AG29" s="358"/>
      <c r="AH29" s="359">
        <v>116</v>
      </c>
      <c r="AI29" s="360"/>
      <c r="AJ29" s="360"/>
      <c r="AK29" s="360"/>
      <c r="AL29" s="361"/>
      <c r="AM29" s="359">
        <v>369344</v>
      </c>
      <c r="AN29" s="360"/>
      <c r="AO29" s="360"/>
      <c r="AP29" s="360"/>
      <c r="AQ29" s="360"/>
      <c r="AR29" s="361"/>
      <c r="AS29" s="359">
        <v>3184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637963</v>
      </c>
      <c r="BO29" s="384"/>
      <c r="BP29" s="384"/>
      <c r="BQ29" s="384"/>
      <c r="BR29" s="384"/>
      <c r="BS29" s="384"/>
      <c r="BT29" s="384"/>
      <c r="BU29" s="385"/>
      <c r="BV29" s="383">
        <v>437963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856300</v>
      </c>
      <c r="BO30" s="387"/>
      <c r="BP30" s="387"/>
      <c r="BQ30" s="387"/>
      <c r="BR30" s="387"/>
      <c r="BS30" s="387"/>
      <c r="BT30" s="387"/>
      <c r="BU30" s="388"/>
      <c r="BV30" s="386">
        <v>1004982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美波町国民健康保険事業特別会計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美波町病院事業会計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美波町簡易水道事業特別会計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徳島県市町村議会議員公務災害補償等組合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株式会社道の駅日和佐</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美波町住宅改良資金貸付特別会計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美波町国民健康保険阿部診療所特別会計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美波町水道事業会計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美波町公共下水道事業特別会計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徳島県市町村総合事務組合（一般会計）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美波町育英奨学金貸付事業特別会計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美波町介護保険事業特別会計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美波町漁業集落排水事業特別会計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徳島県市町村総合事務組合（徳島滞納整理機構特別会計）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美波町後期高齢者医療特別会計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徳島県後期高齢者医療広域連合（一般会計）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徳島県後期高齢者医療広域連合（特別会計）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海部老人ホーム町村組合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海部郡衛生処理事務組合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海部消防組合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海部郡特別養護老人ホーム事務組合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520630</v>
      </c>
      <c r="S5" s="639"/>
      <c r="T5" s="639"/>
      <c r="U5" s="639"/>
      <c r="V5" s="639"/>
      <c r="W5" s="639"/>
      <c r="X5" s="639"/>
      <c r="Y5" s="686"/>
      <c r="Z5" s="699">
        <v>8.8000000000000007</v>
      </c>
      <c r="AA5" s="699"/>
      <c r="AB5" s="699"/>
      <c r="AC5" s="699"/>
      <c r="AD5" s="700">
        <v>520630</v>
      </c>
      <c r="AE5" s="700"/>
      <c r="AF5" s="700"/>
      <c r="AG5" s="700"/>
      <c r="AH5" s="700"/>
      <c r="AI5" s="700"/>
      <c r="AJ5" s="700"/>
      <c r="AK5" s="700"/>
      <c r="AL5" s="687">
        <v>14.7</v>
      </c>
      <c r="AM5" s="656"/>
      <c r="AN5" s="656"/>
      <c r="AO5" s="688"/>
      <c r="AP5" s="675" t="s">
        <v>208</v>
      </c>
      <c r="AQ5" s="676"/>
      <c r="AR5" s="676"/>
      <c r="AS5" s="676"/>
      <c r="AT5" s="676"/>
      <c r="AU5" s="676"/>
      <c r="AV5" s="676"/>
      <c r="AW5" s="676"/>
      <c r="AX5" s="676"/>
      <c r="AY5" s="676"/>
      <c r="AZ5" s="676"/>
      <c r="BA5" s="676"/>
      <c r="BB5" s="676"/>
      <c r="BC5" s="676"/>
      <c r="BD5" s="676"/>
      <c r="BE5" s="676"/>
      <c r="BF5" s="677"/>
      <c r="BG5" s="588">
        <v>520630</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35922</v>
      </c>
      <c r="S6" s="589"/>
      <c r="T6" s="589"/>
      <c r="U6" s="589"/>
      <c r="V6" s="589"/>
      <c r="W6" s="589"/>
      <c r="X6" s="589"/>
      <c r="Y6" s="590"/>
      <c r="Z6" s="641">
        <v>0.6</v>
      </c>
      <c r="AA6" s="641"/>
      <c r="AB6" s="641"/>
      <c r="AC6" s="641"/>
      <c r="AD6" s="642">
        <v>35922</v>
      </c>
      <c r="AE6" s="642"/>
      <c r="AF6" s="642"/>
      <c r="AG6" s="642"/>
      <c r="AH6" s="642"/>
      <c r="AI6" s="642"/>
      <c r="AJ6" s="642"/>
      <c r="AK6" s="642"/>
      <c r="AL6" s="611">
        <v>1</v>
      </c>
      <c r="AM6" s="643"/>
      <c r="AN6" s="643"/>
      <c r="AO6" s="644"/>
      <c r="AP6" s="585" t="s">
        <v>214</v>
      </c>
      <c r="AQ6" s="586"/>
      <c r="AR6" s="586"/>
      <c r="AS6" s="586"/>
      <c r="AT6" s="586"/>
      <c r="AU6" s="586"/>
      <c r="AV6" s="586"/>
      <c r="AW6" s="586"/>
      <c r="AX6" s="586"/>
      <c r="AY6" s="586"/>
      <c r="AZ6" s="586"/>
      <c r="BA6" s="586"/>
      <c r="BB6" s="586"/>
      <c r="BC6" s="586"/>
      <c r="BD6" s="586"/>
      <c r="BE6" s="586"/>
      <c r="BF6" s="587"/>
      <c r="BG6" s="588">
        <v>520630</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68289</v>
      </c>
      <c r="CS6" s="589"/>
      <c r="CT6" s="589"/>
      <c r="CU6" s="589"/>
      <c r="CV6" s="589"/>
      <c r="CW6" s="589"/>
      <c r="CX6" s="589"/>
      <c r="CY6" s="590"/>
      <c r="CZ6" s="641">
        <v>1.2</v>
      </c>
      <c r="DA6" s="641"/>
      <c r="DB6" s="641"/>
      <c r="DC6" s="641"/>
      <c r="DD6" s="594" t="s">
        <v>209</v>
      </c>
      <c r="DE6" s="589"/>
      <c r="DF6" s="589"/>
      <c r="DG6" s="589"/>
      <c r="DH6" s="589"/>
      <c r="DI6" s="589"/>
      <c r="DJ6" s="589"/>
      <c r="DK6" s="589"/>
      <c r="DL6" s="589"/>
      <c r="DM6" s="589"/>
      <c r="DN6" s="589"/>
      <c r="DO6" s="589"/>
      <c r="DP6" s="590"/>
      <c r="DQ6" s="594">
        <v>68289</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1447</v>
      </c>
      <c r="S7" s="589"/>
      <c r="T7" s="589"/>
      <c r="U7" s="589"/>
      <c r="V7" s="589"/>
      <c r="W7" s="589"/>
      <c r="X7" s="589"/>
      <c r="Y7" s="590"/>
      <c r="Z7" s="641">
        <v>0</v>
      </c>
      <c r="AA7" s="641"/>
      <c r="AB7" s="641"/>
      <c r="AC7" s="641"/>
      <c r="AD7" s="642">
        <v>1447</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229492</v>
      </c>
      <c r="BH7" s="589"/>
      <c r="BI7" s="589"/>
      <c r="BJ7" s="589"/>
      <c r="BK7" s="589"/>
      <c r="BL7" s="589"/>
      <c r="BM7" s="589"/>
      <c r="BN7" s="590"/>
      <c r="BO7" s="641">
        <v>44.1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967546</v>
      </c>
      <c r="CS7" s="589"/>
      <c r="CT7" s="589"/>
      <c r="CU7" s="589"/>
      <c r="CV7" s="589"/>
      <c r="CW7" s="589"/>
      <c r="CX7" s="589"/>
      <c r="CY7" s="590"/>
      <c r="CZ7" s="641">
        <v>17</v>
      </c>
      <c r="DA7" s="641"/>
      <c r="DB7" s="641"/>
      <c r="DC7" s="641"/>
      <c r="DD7" s="594">
        <v>39985</v>
      </c>
      <c r="DE7" s="589"/>
      <c r="DF7" s="589"/>
      <c r="DG7" s="589"/>
      <c r="DH7" s="589"/>
      <c r="DI7" s="589"/>
      <c r="DJ7" s="589"/>
      <c r="DK7" s="589"/>
      <c r="DL7" s="589"/>
      <c r="DM7" s="589"/>
      <c r="DN7" s="589"/>
      <c r="DO7" s="589"/>
      <c r="DP7" s="590"/>
      <c r="DQ7" s="594">
        <v>795653</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7550</v>
      </c>
      <c r="S8" s="589"/>
      <c r="T8" s="589"/>
      <c r="U8" s="589"/>
      <c r="V8" s="589"/>
      <c r="W8" s="589"/>
      <c r="X8" s="589"/>
      <c r="Y8" s="590"/>
      <c r="Z8" s="641">
        <v>0.1</v>
      </c>
      <c r="AA8" s="641"/>
      <c r="AB8" s="641"/>
      <c r="AC8" s="641"/>
      <c r="AD8" s="642">
        <v>7550</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10358</v>
      </c>
      <c r="BH8" s="589"/>
      <c r="BI8" s="589"/>
      <c r="BJ8" s="589"/>
      <c r="BK8" s="589"/>
      <c r="BL8" s="589"/>
      <c r="BM8" s="589"/>
      <c r="BN8" s="590"/>
      <c r="BO8" s="641">
        <v>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1375989</v>
      </c>
      <c r="CS8" s="589"/>
      <c r="CT8" s="589"/>
      <c r="CU8" s="589"/>
      <c r="CV8" s="589"/>
      <c r="CW8" s="589"/>
      <c r="CX8" s="589"/>
      <c r="CY8" s="590"/>
      <c r="CZ8" s="641">
        <v>24.2</v>
      </c>
      <c r="DA8" s="641"/>
      <c r="DB8" s="641"/>
      <c r="DC8" s="641"/>
      <c r="DD8" s="594">
        <v>6700</v>
      </c>
      <c r="DE8" s="589"/>
      <c r="DF8" s="589"/>
      <c r="DG8" s="589"/>
      <c r="DH8" s="589"/>
      <c r="DI8" s="589"/>
      <c r="DJ8" s="589"/>
      <c r="DK8" s="589"/>
      <c r="DL8" s="589"/>
      <c r="DM8" s="589"/>
      <c r="DN8" s="589"/>
      <c r="DO8" s="589"/>
      <c r="DP8" s="590"/>
      <c r="DQ8" s="594">
        <v>945764</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4768</v>
      </c>
      <c r="S9" s="589"/>
      <c r="T9" s="589"/>
      <c r="U9" s="589"/>
      <c r="V9" s="589"/>
      <c r="W9" s="589"/>
      <c r="X9" s="589"/>
      <c r="Y9" s="590"/>
      <c r="Z9" s="641">
        <v>0.1</v>
      </c>
      <c r="AA9" s="641"/>
      <c r="AB9" s="641"/>
      <c r="AC9" s="641"/>
      <c r="AD9" s="642">
        <v>4768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197065</v>
      </c>
      <c r="BH9" s="589"/>
      <c r="BI9" s="589"/>
      <c r="BJ9" s="589"/>
      <c r="BK9" s="589"/>
      <c r="BL9" s="589"/>
      <c r="BM9" s="589"/>
      <c r="BN9" s="590"/>
      <c r="BO9" s="641">
        <v>37.9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767575</v>
      </c>
      <c r="CS9" s="589"/>
      <c r="CT9" s="589"/>
      <c r="CU9" s="589"/>
      <c r="CV9" s="589"/>
      <c r="CW9" s="589"/>
      <c r="CX9" s="589"/>
      <c r="CY9" s="590"/>
      <c r="CZ9" s="641">
        <v>13.5</v>
      </c>
      <c r="DA9" s="641"/>
      <c r="DB9" s="641"/>
      <c r="DC9" s="641"/>
      <c r="DD9" s="594">
        <v>40420</v>
      </c>
      <c r="DE9" s="589"/>
      <c r="DF9" s="589"/>
      <c r="DG9" s="589"/>
      <c r="DH9" s="589"/>
      <c r="DI9" s="589"/>
      <c r="DJ9" s="589"/>
      <c r="DK9" s="589"/>
      <c r="DL9" s="589"/>
      <c r="DM9" s="589"/>
      <c r="DN9" s="589"/>
      <c r="DO9" s="589"/>
      <c r="DP9" s="590"/>
      <c r="DQ9" s="594">
        <v>501150</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76226</v>
      </c>
      <c r="S10" s="589"/>
      <c r="T10" s="589"/>
      <c r="U10" s="589"/>
      <c r="V10" s="589"/>
      <c r="W10" s="589"/>
      <c r="X10" s="589"/>
      <c r="Y10" s="590"/>
      <c r="Z10" s="641">
        <v>1.3</v>
      </c>
      <c r="AA10" s="641"/>
      <c r="AB10" s="641"/>
      <c r="AC10" s="641"/>
      <c r="AD10" s="642">
        <v>76226</v>
      </c>
      <c r="AE10" s="642"/>
      <c r="AF10" s="642"/>
      <c r="AG10" s="642"/>
      <c r="AH10" s="642"/>
      <c r="AI10" s="642"/>
      <c r="AJ10" s="642"/>
      <c r="AK10" s="642"/>
      <c r="AL10" s="611">
        <v>2.2000000000000002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10583</v>
      </c>
      <c r="BH10" s="589"/>
      <c r="BI10" s="589"/>
      <c r="BJ10" s="589"/>
      <c r="BK10" s="589"/>
      <c r="BL10" s="589"/>
      <c r="BM10" s="589"/>
      <c r="BN10" s="590"/>
      <c r="BO10" s="641">
        <v>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3571</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11486</v>
      </c>
      <c r="BH11" s="589"/>
      <c r="BI11" s="589"/>
      <c r="BJ11" s="589"/>
      <c r="BK11" s="589"/>
      <c r="BL11" s="589"/>
      <c r="BM11" s="589"/>
      <c r="BN11" s="590"/>
      <c r="BO11" s="641">
        <v>2.2000000000000002</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303092</v>
      </c>
      <c r="CS11" s="589"/>
      <c r="CT11" s="589"/>
      <c r="CU11" s="589"/>
      <c r="CV11" s="589"/>
      <c r="CW11" s="589"/>
      <c r="CX11" s="589"/>
      <c r="CY11" s="590"/>
      <c r="CZ11" s="641">
        <v>5.3</v>
      </c>
      <c r="DA11" s="641"/>
      <c r="DB11" s="641"/>
      <c r="DC11" s="641"/>
      <c r="DD11" s="594">
        <v>84603</v>
      </c>
      <c r="DE11" s="589"/>
      <c r="DF11" s="589"/>
      <c r="DG11" s="589"/>
      <c r="DH11" s="589"/>
      <c r="DI11" s="589"/>
      <c r="DJ11" s="589"/>
      <c r="DK11" s="589"/>
      <c r="DL11" s="589"/>
      <c r="DM11" s="589"/>
      <c r="DN11" s="589"/>
      <c r="DO11" s="589"/>
      <c r="DP11" s="590"/>
      <c r="DQ11" s="594">
        <v>114276</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234326</v>
      </c>
      <c r="BH12" s="589"/>
      <c r="BI12" s="589"/>
      <c r="BJ12" s="589"/>
      <c r="BK12" s="589"/>
      <c r="BL12" s="589"/>
      <c r="BM12" s="589"/>
      <c r="BN12" s="590"/>
      <c r="BO12" s="641">
        <v>45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63245</v>
      </c>
      <c r="CS12" s="589"/>
      <c r="CT12" s="589"/>
      <c r="CU12" s="589"/>
      <c r="CV12" s="589"/>
      <c r="CW12" s="589"/>
      <c r="CX12" s="589"/>
      <c r="CY12" s="590"/>
      <c r="CZ12" s="641">
        <v>1.1000000000000001</v>
      </c>
      <c r="DA12" s="641"/>
      <c r="DB12" s="641"/>
      <c r="DC12" s="641"/>
      <c r="DD12" s="594">
        <v>3461</v>
      </c>
      <c r="DE12" s="589"/>
      <c r="DF12" s="589"/>
      <c r="DG12" s="589"/>
      <c r="DH12" s="589"/>
      <c r="DI12" s="589"/>
      <c r="DJ12" s="589"/>
      <c r="DK12" s="589"/>
      <c r="DL12" s="589"/>
      <c r="DM12" s="589"/>
      <c r="DN12" s="589"/>
      <c r="DO12" s="589"/>
      <c r="DP12" s="590"/>
      <c r="DQ12" s="594">
        <v>54000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3265</v>
      </c>
      <c r="S13" s="589"/>
      <c r="T13" s="589"/>
      <c r="U13" s="589"/>
      <c r="V13" s="589"/>
      <c r="W13" s="589"/>
      <c r="X13" s="589"/>
      <c r="Y13" s="590"/>
      <c r="Z13" s="641">
        <v>0.1</v>
      </c>
      <c r="AA13" s="641"/>
      <c r="AB13" s="641"/>
      <c r="AC13" s="641"/>
      <c r="AD13" s="642">
        <v>3265</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232623</v>
      </c>
      <c r="BH13" s="589"/>
      <c r="BI13" s="589"/>
      <c r="BJ13" s="589"/>
      <c r="BK13" s="589"/>
      <c r="BL13" s="589"/>
      <c r="BM13" s="589"/>
      <c r="BN13" s="590"/>
      <c r="BO13" s="641">
        <v>44.7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311273</v>
      </c>
      <c r="CS13" s="589"/>
      <c r="CT13" s="589"/>
      <c r="CU13" s="589"/>
      <c r="CV13" s="589"/>
      <c r="CW13" s="589"/>
      <c r="CX13" s="589"/>
      <c r="CY13" s="590"/>
      <c r="CZ13" s="641">
        <v>5.5</v>
      </c>
      <c r="DA13" s="641"/>
      <c r="DB13" s="641"/>
      <c r="DC13" s="641"/>
      <c r="DD13" s="594">
        <v>92003</v>
      </c>
      <c r="DE13" s="589"/>
      <c r="DF13" s="589"/>
      <c r="DG13" s="589"/>
      <c r="DH13" s="589"/>
      <c r="DI13" s="589"/>
      <c r="DJ13" s="589"/>
      <c r="DK13" s="589"/>
      <c r="DL13" s="589"/>
      <c r="DM13" s="589"/>
      <c r="DN13" s="589"/>
      <c r="DO13" s="589"/>
      <c r="DP13" s="590"/>
      <c r="DQ13" s="594">
        <v>200740</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17610</v>
      </c>
      <c r="BH14" s="589"/>
      <c r="BI14" s="589"/>
      <c r="BJ14" s="589"/>
      <c r="BK14" s="589"/>
      <c r="BL14" s="589"/>
      <c r="BM14" s="589"/>
      <c r="BN14" s="590"/>
      <c r="BO14" s="641">
        <v>3.4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537462</v>
      </c>
      <c r="CS14" s="589"/>
      <c r="CT14" s="589"/>
      <c r="CU14" s="589"/>
      <c r="CV14" s="589"/>
      <c r="CW14" s="589"/>
      <c r="CX14" s="589"/>
      <c r="CY14" s="590"/>
      <c r="CZ14" s="641">
        <v>9.4</v>
      </c>
      <c r="DA14" s="641"/>
      <c r="DB14" s="641"/>
      <c r="DC14" s="641"/>
      <c r="DD14" s="594">
        <v>110180</v>
      </c>
      <c r="DE14" s="589"/>
      <c r="DF14" s="589"/>
      <c r="DG14" s="589"/>
      <c r="DH14" s="589"/>
      <c r="DI14" s="589"/>
      <c r="DJ14" s="589"/>
      <c r="DK14" s="589"/>
      <c r="DL14" s="589"/>
      <c r="DM14" s="589"/>
      <c r="DN14" s="589"/>
      <c r="DO14" s="589"/>
      <c r="DP14" s="590"/>
      <c r="DQ14" s="594">
        <v>280358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549</v>
      </c>
      <c r="S15" s="589"/>
      <c r="T15" s="589"/>
      <c r="U15" s="589"/>
      <c r="V15" s="589"/>
      <c r="W15" s="589"/>
      <c r="X15" s="589"/>
      <c r="Y15" s="590"/>
      <c r="Z15" s="641">
        <v>0</v>
      </c>
      <c r="AA15" s="641"/>
      <c r="AB15" s="641"/>
      <c r="AC15" s="641"/>
      <c r="AD15" s="642">
        <v>549</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39202</v>
      </c>
      <c r="BH15" s="589"/>
      <c r="BI15" s="589"/>
      <c r="BJ15" s="589"/>
      <c r="BK15" s="589"/>
      <c r="BL15" s="589"/>
      <c r="BM15" s="589"/>
      <c r="BN15" s="590"/>
      <c r="BO15" s="641">
        <v>7.5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566769</v>
      </c>
      <c r="CS15" s="589"/>
      <c r="CT15" s="589"/>
      <c r="CU15" s="589"/>
      <c r="CV15" s="589"/>
      <c r="CW15" s="589"/>
      <c r="CX15" s="589"/>
      <c r="CY15" s="590"/>
      <c r="CZ15" s="641">
        <v>10</v>
      </c>
      <c r="DA15" s="641"/>
      <c r="DB15" s="641"/>
      <c r="DC15" s="641"/>
      <c r="DD15" s="594">
        <v>22240</v>
      </c>
      <c r="DE15" s="589"/>
      <c r="DF15" s="589"/>
      <c r="DG15" s="589"/>
      <c r="DH15" s="589"/>
      <c r="DI15" s="589"/>
      <c r="DJ15" s="589"/>
      <c r="DK15" s="589"/>
      <c r="DL15" s="589"/>
      <c r="DM15" s="589"/>
      <c r="DN15" s="589"/>
      <c r="DO15" s="589"/>
      <c r="DP15" s="590"/>
      <c r="DQ15" s="594">
        <v>490212</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3285922</v>
      </c>
      <c r="S16" s="589"/>
      <c r="T16" s="589"/>
      <c r="U16" s="589"/>
      <c r="V16" s="589"/>
      <c r="W16" s="589"/>
      <c r="X16" s="589"/>
      <c r="Y16" s="590"/>
      <c r="Z16" s="641">
        <v>55.4</v>
      </c>
      <c r="AA16" s="641"/>
      <c r="AB16" s="641"/>
      <c r="AC16" s="641"/>
      <c r="AD16" s="642">
        <v>2883199</v>
      </c>
      <c r="AE16" s="642"/>
      <c r="AF16" s="642"/>
      <c r="AG16" s="642"/>
      <c r="AH16" s="642"/>
      <c r="AI16" s="642"/>
      <c r="AJ16" s="642"/>
      <c r="AK16" s="642"/>
      <c r="AL16" s="611">
        <v>81.5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35710</v>
      </c>
      <c r="CS16" s="589"/>
      <c r="CT16" s="589"/>
      <c r="CU16" s="589"/>
      <c r="CV16" s="589"/>
      <c r="CW16" s="589"/>
      <c r="CX16" s="589"/>
      <c r="CY16" s="590"/>
      <c r="CZ16" s="641">
        <v>0.6</v>
      </c>
      <c r="DA16" s="641"/>
      <c r="DB16" s="641"/>
      <c r="DC16" s="641"/>
      <c r="DD16" s="594" t="s">
        <v>221</v>
      </c>
      <c r="DE16" s="589"/>
      <c r="DF16" s="589"/>
      <c r="DG16" s="589"/>
      <c r="DH16" s="589"/>
      <c r="DI16" s="589"/>
      <c r="DJ16" s="589"/>
      <c r="DK16" s="589"/>
      <c r="DL16" s="589"/>
      <c r="DM16" s="589"/>
      <c r="DN16" s="589"/>
      <c r="DO16" s="589"/>
      <c r="DP16" s="590"/>
      <c r="DQ16" s="594">
        <v>19726</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2883199</v>
      </c>
      <c r="S17" s="589"/>
      <c r="T17" s="589"/>
      <c r="U17" s="589"/>
      <c r="V17" s="589"/>
      <c r="W17" s="589"/>
      <c r="X17" s="589"/>
      <c r="Y17" s="590"/>
      <c r="Z17" s="641">
        <v>48.6</v>
      </c>
      <c r="AA17" s="641"/>
      <c r="AB17" s="641"/>
      <c r="AC17" s="641"/>
      <c r="AD17" s="642">
        <v>2883199</v>
      </c>
      <c r="AE17" s="642"/>
      <c r="AF17" s="642"/>
      <c r="AG17" s="642"/>
      <c r="AH17" s="642"/>
      <c r="AI17" s="642"/>
      <c r="AJ17" s="642"/>
      <c r="AK17" s="642"/>
      <c r="AL17" s="611">
        <v>81.5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692164</v>
      </c>
      <c r="CS17" s="589"/>
      <c r="CT17" s="589"/>
      <c r="CU17" s="589"/>
      <c r="CV17" s="589"/>
      <c r="CW17" s="589"/>
      <c r="CX17" s="589"/>
      <c r="CY17" s="590"/>
      <c r="CZ17" s="641">
        <v>12.2</v>
      </c>
      <c r="DA17" s="641"/>
      <c r="DB17" s="641"/>
      <c r="DC17" s="641"/>
      <c r="DD17" s="594" t="s">
        <v>221</v>
      </c>
      <c r="DE17" s="589"/>
      <c r="DF17" s="589"/>
      <c r="DG17" s="589"/>
      <c r="DH17" s="589"/>
      <c r="DI17" s="589"/>
      <c r="DJ17" s="589"/>
      <c r="DK17" s="589"/>
      <c r="DL17" s="589"/>
      <c r="DM17" s="589"/>
      <c r="DN17" s="589"/>
      <c r="DO17" s="589"/>
      <c r="DP17" s="590"/>
      <c r="DQ17" s="594">
        <v>677494</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402723</v>
      </c>
      <c r="S18" s="589"/>
      <c r="T18" s="589"/>
      <c r="U18" s="589"/>
      <c r="V18" s="589"/>
      <c r="W18" s="589"/>
      <c r="X18" s="589"/>
      <c r="Y18" s="590"/>
      <c r="Z18" s="641">
        <v>6.8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3936279</v>
      </c>
      <c r="S20" s="589"/>
      <c r="T20" s="589"/>
      <c r="U20" s="589"/>
      <c r="V20" s="589"/>
      <c r="W20" s="589"/>
      <c r="X20" s="589"/>
      <c r="Y20" s="590"/>
      <c r="Z20" s="641">
        <v>66.400000000000006</v>
      </c>
      <c r="AA20" s="641"/>
      <c r="AB20" s="641"/>
      <c r="AC20" s="641"/>
      <c r="AD20" s="642">
        <v>3533556</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5692685</v>
      </c>
      <c r="CS20" s="589"/>
      <c r="CT20" s="589"/>
      <c r="CU20" s="589"/>
      <c r="CV20" s="589"/>
      <c r="CW20" s="589"/>
      <c r="CX20" s="589"/>
      <c r="CY20" s="590"/>
      <c r="CZ20" s="641">
        <v>100</v>
      </c>
      <c r="DA20" s="641"/>
      <c r="DB20" s="641"/>
      <c r="DC20" s="641"/>
      <c r="DD20" s="594">
        <v>399592</v>
      </c>
      <c r="DE20" s="589"/>
      <c r="DF20" s="589"/>
      <c r="DG20" s="589"/>
      <c r="DH20" s="589"/>
      <c r="DI20" s="589"/>
      <c r="DJ20" s="589"/>
      <c r="DK20" s="589"/>
      <c r="DL20" s="589"/>
      <c r="DM20" s="589"/>
      <c r="DN20" s="589"/>
      <c r="DO20" s="589"/>
      <c r="DP20" s="590"/>
      <c r="DQ20" s="594">
        <v>4147662</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801</v>
      </c>
      <c r="S21" s="589"/>
      <c r="T21" s="589"/>
      <c r="U21" s="589"/>
      <c r="V21" s="589"/>
      <c r="W21" s="589"/>
      <c r="X21" s="589"/>
      <c r="Y21" s="590"/>
      <c r="Z21" s="641">
        <v>0</v>
      </c>
      <c r="AA21" s="641"/>
      <c r="AB21" s="641"/>
      <c r="AC21" s="641"/>
      <c r="AD21" s="642">
        <v>801</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44994</v>
      </c>
      <c r="S22" s="589"/>
      <c r="T22" s="589"/>
      <c r="U22" s="589"/>
      <c r="V22" s="589"/>
      <c r="W22" s="589"/>
      <c r="X22" s="589"/>
      <c r="Y22" s="590"/>
      <c r="Z22" s="641">
        <v>0.8</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76705</v>
      </c>
      <c r="S23" s="589"/>
      <c r="T23" s="589"/>
      <c r="U23" s="589"/>
      <c r="V23" s="589"/>
      <c r="W23" s="589"/>
      <c r="X23" s="589"/>
      <c r="Y23" s="590"/>
      <c r="Z23" s="641">
        <v>1.3</v>
      </c>
      <c r="AA23" s="641"/>
      <c r="AB23" s="641"/>
      <c r="AC23" s="641"/>
      <c r="AD23" s="642" t="s">
        <v>221</v>
      </c>
      <c r="AE23" s="642"/>
      <c r="AF23" s="642"/>
      <c r="AG23" s="642"/>
      <c r="AH23" s="642"/>
      <c r="AI23" s="642"/>
      <c r="AJ23" s="642"/>
      <c r="AK23" s="642"/>
      <c r="AL23" s="611" t="s">
        <v>221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5012</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2147578</v>
      </c>
      <c r="CS24" s="639"/>
      <c r="CT24" s="639"/>
      <c r="CU24" s="639"/>
      <c r="CV24" s="639"/>
      <c r="CW24" s="639"/>
      <c r="CX24" s="639"/>
      <c r="CY24" s="686"/>
      <c r="CZ24" s="690">
        <v>37.700000000000003</v>
      </c>
      <c r="DA24" s="691"/>
      <c r="DB24" s="691"/>
      <c r="DC24" s="692"/>
      <c r="DD24" s="685">
        <v>1843193</v>
      </c>
      <c r="DE24" s="639"/>
      <c r="DF24" s="639"/>
      <c r="DG24" s="639"/>
      <c r="DH24" s="639"/>
      <c r="DI24" s="639"/>
      <c r="DJ24" s="639"/>
      <c r="DK24" s="686"/>
      <c r="DL24" s="685">
        <v>1825478</v>
      </c>
      <c r="DM24" s="639"/>
      <c r="DN24" s="639"/>
      <c r="DO24" s="639"/>
      <c r="DP24" s="639"/>
      <c r="DQ24" s="639"/>
      <c r="DR24" s="639"/>
      <c r="DS24" s="639"/>
      <c r="DT24" s="639"/>
      <c r="DU24" s="639"/>
      <c r="DV24" s="686"/>
      <c r="DW24" s="687">
        <v>49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326371</v>
      </c>
      <c r="S25" s="589"/>
      <c r="T25" s="589"/>
      <c r="U25" s="589"/>
      <c r="V25" s="589"/>
      <c r="W25" s="589"/>
      <c r="X25" s="589"/>
      <c r="Y25" s="590"/>
      <c r="Z25" s="641">
        <v>5.5</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1051609</v>
      </c>
      <c r="CS25" s="607"/>
      <c r="CT25" s="607"/>
      <c r="CU25" s="607"/>
      <c r="CV25" s="607"/>
      <c r="CW25" s="607"/>
      <c r="CX25" s="607"/>
      <c r="CY25" s="608"/>
      <c r="CZ25" s="591">
        <v>18.5</v>
      </c>
      <c r="DA25" s="609"/>
      <c r="DB25" s="609"/>
      <c r="DC25" s="610"/>
      <c r="DD25" s="594">
        <v>1014679</v>
      </c>
      <c r="DE25" s="607"/>
      <c r="DF25" s="607"/>
      <c r="DG25" s="607"/>
      <c r="DH25" s="607"/>
      <c r="DI25" s="607"/>
      <c r="DJ25" s="607"/>
      <c r="DK25" s="608"/>
      <c r="DL25" s="594">
        <v>997122</v>
      </c>
      <c r="DM25" s="607"/>
      <c r="DN25" s="607"/>
      <c r="DO25" s="607"/>
      <c r="DP25" s="607"/>
      <c r="DQ25" s="607"/>
      <c r="DR25" s="607"/>
      <c r="DS25" s="607"/>
      <c r="DT25" s="607"/>
      <c r="DU25" s="607"/>
      <c r="DV25" s="608"/>
      <c r="DW25" s="611">
        <v>26.7</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678286</v>
      </c>
      <c r="CS26" s="589"/>
      <c r="CT26" s="589"/>
      <c r="CU26" s="589"/>
      <c r="CV26" s="589"/>
      <c r="CW26" s="589"/>
      <c r="CX26" s="589"/>
      <c r="CY26" s="590"/>
      <c r="CZ26" s="591">
        <v>11.9</v>
      </c>
      <c r="DA26" s="609"/>
      <c r="DB26" s="609"/>
      <c r="DC26" s="610"/>
      <c r="DD26" s="594">
        <v>653337</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328274</v>
      </c>
      <c r="S27" s="589"/>
      <c r="T27" s="589"/>
      <c r="U27" s="589"/>
      <c r="V27" s="589"/>
      <c r="W27" s="589"/>
      <c r="X27" s="589"/>
      <c r="Y27" s="590"/>
      <c r="Z27" s="641">
        <v>5.5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520630</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403805</v>
      </c>
      <c r="CS27" s="607"/>
      <c r="CT27" s="607"/>
      <c r="CU27" s="607"/>
      <c r="CV27" s="607"/>
      <c r="CW27" s="607"/>
      <c r="CX27" s="607"/>
      <c r="CY27" s="608"/>
      <c r="CZ27" s="591">
        <v>7.1</v>
      </c>
      <c r="DA27" s="609"/>
      <c r="DB27" s="609"/>
      <c r="DC27" s="610"/>
      <c r="DD27" s="594">
        <v>151020</v>
      </c>
      <c r="DE27" s="607"/>
      <c r="DF27" s="607"/>
      <c r="DG27" s="607"/>
      <c r="DH27" s="607"/>
      <c r="DI27" s="607"/>
      <c r="DJ27" s="607"/>
      <c r="DK27" s="608"/>
      <c r="DL27" s="594">
        <v>150862</v>
      </c>
      <c r="DM27" s="607"/>
      <c r="DN27" s="607"/>
      <c r="DO27" s="607"/>
      <c r="DP27" s="607"/>
      <c r="DQ27" s="607"/>
      <c r="DR27" s="607"/>
      <c r="DS27" s="607"/>
      <c r="DT27" s="607"/>
      <c r="DU27" s="607"/>
      <c r="DV27" s="608"/>
      <c r="DW27" s="611">
        <v>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37230</v>
      </c>
      <c r="S28" s="589"/>
      <c r="T28" s="589"/>
      <c r="U28" s="589"/>
      <c r="V28" s="589"/>
      <c r="W28" s="589"/>
      <c r="X28" s="589"/>
      <c r="Y28" s="590"/>
      <c r="Z28" s="641">
        <v>0.6</v>
      </c>
      <c r="AA28" s="641"/>
      <c r="AB28" s="641"/>
      <c r="AC28" s="641"/>
      <c r="AD28" s="642">
        <v>3099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692164</v>
      </c>
      <c r="CS28" s="589"/>
      <c r="CT28" s="589"/>
      <c r="CU28" s="589"/>
      <c r="CV28" s="589"/>
      <c r="CW28" s="589"/>
      <c r="CX28" s="589"/>
      <c r="CY28" s="590"/>
      <c r="CZ28" s="591">
        <v>12.2</v>
      </c>
      <c r="DA28" s="609"/>
      <c r="DB28" s="609"/>
      <c r="DC28" s="610"/>
      <c r="DD28" s="594">
        <v>677494</v>
      </c>
      <c r="DE28" s="589"/>
      <c r="DF28" s="589"/>
      <c r="DG28" s="589"/>
      <c r="DH28" s="589"/>
      <c r="DI28" s="589"/>
      <c r="DJ28" s="589"/>
      <c r="DK28" s="590"/>
      <c r="DL28" s="594">
        <v>677494</v>
      </c>
      <c r="DM28" s="589"/>
      <c r="DN28" s="589"/>
      <c r="DO28" s="589"/>
      <c r="DP28" s="589"/>
      <c r="DQ28" s="589"/>
      <c r="DR28" s="589"/>
      <c r="DS28" s="589"/>
      <c r="DT28" s="589"/>
      <c r="DU28" s="589"/>
      <c r="DV28" s="590"/>
      <c r="DW28" s="611">
        <v>18.2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3110</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692164</v>
      </c>
      <c r="CS29" s="607"/>
      <c r="CT29" s="607"/>
      <c r="CU29" s="607"/>
      <c r="CV29" s="607"/>
      <c r="CW29" s="607"/>
      <c r="CX29" s="607"/>
      <c r="CY29" s="608"/>
      <c r="CZ29" s="591">
        <v>12.2</v>
      </c>
      <c r="DA29" s="609"/>
      <c r="DB29" s="609"/>
      <c r="DC29" s="610"/>
      <c r="DD29" s="594">
        <v>677494</v>
      </c>
      <c r="DE29" s="607"/>
      <c r="DF29" s="607"/>
      <c r="DG29" s="607"/>
      <c r="DH29" s="607"/>
      <c r="DI29" s="607"/>
      <c r="DJ29" s="607"/>
      <c r="DK29" s="608"/>
      <c r="DL29" s="594">
        <v>677494</v>
      </c>
      <c r="DM29" s="607"/>
      <c r="DN29" s="607"/>
      <c r="DO29" s="607"/>
      <c r="DP29" s="607"/>
      <c r="DQ29" s="607"/>
      <c r="DR29" s="607"/>
      <c r="DS29" s="607"/>
      <c r="DT29" s="607"/>
      <c r="DU29" s="607"/>
      <c r="DV29" s="608"/>
      <c r="DW29" s="611">
        <v>18.2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218627</v>
      </c>
      <c r="S30" s="589"/>
      <c r="T30" s="589"/>
      <c r="U30" s="589"/>
      <c r="V30" s="589"/>
      <c r="W30" s="589"/>
      <c r="X30" s="589"/>
      <c r="Y30" s="590"/>
      <c r="Z30" s="641">
        <v>3.7</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97.8</v>
      </c>
      <c r="BH30" s="655"/>
      <c r="BI30" s="655"/>
      <c r="BJ30" s="655"/>
      <c r="BK30" s="655"/>
      <c r="BL30" s="655"/>
      <c r="BM30" s="656">
        <v>90</v>
      </c>
      <c r="BN30" s="655"/>
      <c r="BO30" s="655"/>
      <c r="BP30" s="655"/>
      <c r="BQ30" s="657"/>
      <c r="BR30" s="654">
        <v>97.8</v>
      </c>
      <c r="BS30" s="655"/>
      <c r="BT30" s="655"/>
      <c r="BU30" s="655"/>
      <c r="BV30" s="655"/>
      <c r="BW30" s="655"/>
      <c r="BX30" s="656">
        <v>89.8</v>
      </c>
      <c r="BY30" s="655"/>
      <c r="BZ30" s="655"/>
      <c r="CA30" s="655"/>
      <c r="CB30" s="657"/>
      <c r="CD30" s="660"/>
      <c r="CE30" s="661"/>
      <c r="CF30" s="625" t="s">
        <v>293</v>
      </c>
      <c r="CG30" s="622"/>
      <c r="CH30" s="622"/>
      <c r="CI30" s="622"/>
      <c r="CJ30" s="622"/>
      <c r="CK30" s="622"/>
      <c r="CL30" s="622"/>
      <c r="CM30" s="622"/>
      <c r="CN30" s="622"/>
      <c r="CO30" s="622"/>
      <c r="CP30" s="622"/>
      <c r="CQ30" s="623"/>
      <c r="CR30" s="588">
        <v>622549</v>
      </c>
      <c r="CS30" s="589"/>
      <c r="CT30" s="589"/>
      <c r="CU30" s="589"/>
      <c r="CV30" s="589"/>
      <c r="CW30" s="589"/>
      <c r="CX30" s="589"/>
      <c r="CY30" s="590"/>
      <c r="CZ30" s="591">
        <v>10.9</v>
      </c>
      <c r="DA30" s="609"/>
      <c r="DB30" s="609"/>
      <c r="DC30" s="610"/>
      <c r="DD30" s="594">
        <v>607884</v>
      </c>
      <c r="DE30" s="589"/>
      <c r="DF30" s="589"/>
      <c r="DG30" s="589"/>
      <c r="DH30" s="589"/>
      <c r="DI30" s="589"/>
      <c r="DJ30" s="589"/>
      <c r="DK30" s="590"/>
      <c r="DL30" s="594">
        <v>607884</v>
      </c>
      <c r="DM30" s="589"/>
      <c r="DN30" s="589"/>
      <c r="DO30" s="589"/>
      <c r="DP30" s="589"/>
      <c r="DQ30" s="589"/>
      <c r="DR30" s="589"/>
      <c r="DS30" s="589"/>
      <c r="DT30" s="589"/>
      <c r="DU30" s="589"/>
      <c r="DV30" s="590"/>
      <c r="DW30" s="611">
        <v>16.3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254324</v>
      </c>
      <c r="S31" s="589"/>
      <c r="T31" s="589"/>
      <c r="U31" s="589"/>
      <c r="V31" s="589"/>
      <c r="W31" s="589"/>
      <c r="X31" s="589"/>
      <c r="Y31" s="590"/>
      <c r="Z31" s="641">
        <v>4.3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95.4</v>
      </c>
      <c r="BN31" s="653"/>
      <c r="BO31" s="653"/>
      <c r="BP31" s="653"/>
      <c r="BQ31" s="617"/>
      <c r="BR31" s="652">
        <v>98.6</v>
      </c>
      <c r="BS31" s="607"/>
      <c r="BT31" s="607"/>
      <c r="BU31" s="607"/>
      <c r="BV31" s="607"/>
      <c r="BW31" s="607"/>
      <c r="BX31" s="643">
        <v>95.5</v>
      </c>
      <c r="BY31" s="653"/>
      <c r="BZ31" s="653"/>
      <c r="CA31" s="653"/>
      <c r="CB31" s="617"/>
      <c r="CD31" s="660"/>
      <c r="CE31" s="661"/>
      <c r="CF31" s="625" t="s">
        <v>297</v>
      </c>
      <c r="CG31" s="622"/>
      <c r="CH31" s="622"/>
      <c r="CI31" s="622"/>
      <c r="CJ31" s="622"/>
      <c r="CK31" s="622"/>
      <c r="CL31" s="622"/>
      <c r="CM31" s="622"/>
      <c r="CN31" s="622"/>
      <c r="CO31" s="622"/>
      <c r="CP31" s="622"/>
      <c r="CQ31" s="623"/>
      <c r="CR31" s="588">
        <v>69615</v>
      </c>
      <c r="CS31" s="607"/>
      <c r="CT31" s="607"/>
      <c r="CU31" s="607"/>
      <c r="CV31" s="607"/>
      <c r="CW31" s="607"/>
      <c r="CX31" s="607"/>
      <c r="CY31" s="608"/>
      <c r="CZ31" s="591">
        <v>1.2</v>
      </c>
      <c r="DA31" s="609"/>
      <c r="DB31" s="609"/>
      <c r="DC31" s="610"/>
      <c r="DD31" s="594">
        <v>69610</v>
      </c>
      <c r="DE31" s="607"/>
      <c r="DF31" s="607"/>
      <c r="DG31" s="607"/>
      <c r="DH31" s="607"/>
      <c r="DI31" s="607"/>
      <c r="DJ31" s="607"/>
      <c r="DK31" s="608"/>
      <c r="DL31" s="594">
        <v>69610</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100367</v>
      </c>
      <c r="S32" s="589"/>
      <c r="T32" s="589"/>
      <c r="U32" s="589"/>
      <c r="V32" s="589"/>
      <c r="W32" s="589"/>
      <c r="X32" s="589"/>
      <c r="Y32" s="590"/>
      <c r="Z32" s="641">
        <v>1.7</v>
      </c>
      <c r="AA32" s="641"/>
      <c r="AB32" s="641"/>
      <c r="AC32" s="641"/>
      <c r="AD32" s="642">
        <v>115</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96.5</v>
      </c>
      <c r="BH32" s="573"/>
      <c r="BI32" s="573"/>
      <c r="BJ32" s="573"/>
      <c r="BK32" s="573"/>
      <c r="BL32" s="573"/>
      <c r="BM32" s="636">
        <v>83.6</v>
      </c>
      <c r="BN32" s="573"/>
      <c r="BO32" s="573"/>
      <c r="BP32" s="573"/>
      <c r="BQ32" s="630"/>
      <c r="BR32" s="651">
        <v>96.6</v>
      </c>
      <c r="BS32" s="573"/>
      <c r="BT32" s="573"/>
      <c r="BU32" s="573"/>
      <c r="BV32" s="573"/>
      <c r="BW32" s="573"/>
      <c r="BX32" s="636">
        <v>83.1</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597000</v>
      </c>
      <c r="S33" s="589"/>
      <c r="T33" s="589"/>
      <c r="U33" s="589"/>
      <c r="V33" s="589"/>
      <c r="W33" s="589"/>
      <c r="X33" s="589"/>
      <c r="Y33" s="590"/>
      <c r="Z33" s="641">
        <v>10.1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3109805</v>
      </c>
      <c r="CS33" s="607"/>
      <c r="CT33" s="607"/>
      <c r="CU33" s="607"/>
      <c r="CV33" s="607"/>
      <c r="CW33" s="607"/>
      <c r="CX33" s="607"/>
      <c r="CY33" s="608"/>
      <c r="CZ33" s="591">
        <v>54.6</v>
      </c>
      <c r="DA33" s="609"/>
      <c r="DB33" s="609"/>
      <c r="DC33" s="610"/>
      <c r="DD33" s="594">
        <v>2171171</v>
      </c>
      <c r="DE33" s="607"/>
      <c r="DF33" s="607"/>
      <c r="DG33" s="607"/>
      <c r="DH33" s="607"/>
      <c r="DI33" s="607"/>
      <c r="DJ33" s="607"/>
      <c r="DK33" s="608"/>
      <c r="DL33" s="594">
        <v>1404554</v>
      </c>
      <c r="DM33" s="607"/>
      <c r="DN33" s="607"/>
      <c r="DO33" s="607"/>
      <c r="DP33" s="607"/>
      <c r="DQ33" s="607"/>
      <c r="DR33" s="607"/>
      <c r="DS33" s="607"/>
      <c r="DT33" s="607"/>
      <c r="DU33" s="607"/>
      <c r="DV33" s="608"/>
      <c r="DW33" s="611">
        <v>37.700000000000003</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1056926</v>
      </c>
      <c r="CS34" s="589"/>
      <c r="CT34" s="589"/>
      <c r="CU34" s="589"/>
      <c r="CV34" s="589"/>
      <c r="CW34" s="589"/>
      <c r="CX34" s="589"/>
      <c r="CY34" s="590"/>
      <c r="CZ34" s="591">
        <v>18.600000000000001</v>
      </c>
      <c r="DA34" s="609"/>
      <c r="DB34" s="609"/>
      <c r="DC34" s="610"/>
      <c r="DD34" s="594">
        <v>696326</v>
      </c>
      <c r="DE34" s="589"/>
      <c r="DF34" s="589"/>
      <c r="DG34" s="589"/>
      <c r="DH34" s="589"/>
      <c r="DI34" s="589"/>
      <c r="DJ34" s="589"/>
      <c r="DK34" s="590"/>
      <c r="DL34" s="594">
        <v>343737</v>
      </c>
      <c r="DM34" s="589"/>
      <c r="DN34" s="589"/>
      <c r="DO34" s="589"/>
      <c r="DP34" s="589"/>
      <c r="DQ34" s="589"/>
      <c r="DR34" s="589"/>
      <c r="DS34" s="589"/>
      <c r="DT34" s="589"/>
      <c r="DU34" s="589"/>
      <c r="DV34" s="590"/>
      <c r="DW34" s="611">
        <v>9.1999999999999993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191000</v>
      </c>
      <c r="S35" s="589"/>
      <c r="T35" s="589"/>
      <c r="U35" s="589"/>
      <c r="V35" s="589"/>
      <c r="W35" s="589"/>
      <c r="X35" s="589"/>
      <c r="Y35" s="590"/>
      <c r="Z35" s="641">
        <v>3.2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1022478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3407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8257</v>
      </c>
      <c r="CS35" s="607"/>
      <c r="CT35" s="607"/>
      <c r="CU35" s="607"/>
      <c r="CV35" s="607"/>
      <c r="CW35" s="607"/>
      <c r="CX35" s="607"/>
      <c r="CY35" s="608"/>
      <c r="CZ35" s="591">
        <v>0.1</v>
      </c>
      <c r="DA35" s="609"/>
      <c r="DB35" s="609"/>
      <c r="DC35" s="610"/>
      <c r="DD35" s="594">
        <v>2417</v>
      </c>
      <c r="DE35" s="607"/>
      <c r="DF35" s="607"/>
      <c r="DG35" s="607"/>
      <c r="DH35" s="607"/>
      <c r="DI35" s="607"/>
      <c r="DJ35" s="607"/>
      <c r="DK35" s="608"/>
      <c r="DL35" s="594">
        <v>2417</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5929094</v>
      </c>
      <c r="S36" s="629"/>
      <c r="T36" s="629"/>
      <c r="U36" s="629"/>
      <c r="V36" s="629"/>
      <c r="W36" s="629"/>
      <c r="X36" s="629"/>
      <c r="Y36" s="632"/>
      <c r="Z36" s="633">
        <v>100</v>
      </c>
      <c r="AA36" s="633"/>
      <c r="AB36" s="633"/>
      <c r="AC36" s="633"/>
      <c r="AD36" s="634">
        <v>3537571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413675</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-29496</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1152156</v>
      </c>
      <c r="CS36" s="589"/>
      <c r="CT36" s="589"/>
      <c r="CU36" s="589"/>
      <c r="CV36" s="589"/>
      <c r="CW36" s="589"/>
      <c r="CX36" s="589"/>
      <c r="CY36" s="590"/>
      <c r="CZ36" s="591">
        <v>20.2</v>
      </c>
      <c r="DA36" s="609"/>
      <c r="DB36" s="609"/>
      <c r="DC36" s="610"/>
      <c r="DD36" s="594">
        <v>706399</v>
      </c>
      <c r="DE36" s="589"/>
      <c r="DF36" s="589"/>
      <c r="DG36" s="589"/>
      <c r="DH36" s="589"/>
      <c r="DI36" s="589"/>
      <c r="DJ36" s="589"/>
      <c r="DK36" s="590"/>
      <c r="DL36" s="594">
        <v>564768</v>
      </c>
      <c r="DM36" s="589"/>
      <c r="DN36" s="589"/>
      <c r="DO36" s="589"/>
      <c r="DP36" s="589"/>
      <c r="DQ36" s="589"/>
      <c r="DR36" s="589"/>
      <c r="DS36" s="589"/>
      <c r="DT36" s="589"/>
      <c r="DU36" s="589"/>
      <c r="DV36" s="590"/>
      <c r="DW36" s="611">
        <v>15.1</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123477</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1329</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459762</v>
      </c>
      <c r="CS37" s="607"/>
      <c r="CT37" s="607"/>
      <c r="CU37" s="607"/>
      <c r="CV37" s="607"/>
      <c r="CW37" s="607"/>
      <c r="CX37" s="607"/>
      <c r="CY37" s="608"/>
      <c r="CZ37" s="591">
        <v>8.1</v>
      </c>
      <c r="DA37" s="609"/>
      <c r="DB37" s="609"/>
      <c r="DC37" s="610"/>
      <c r="DD37" s="594">
        <v>324406</v>
      </c>
      <c r="DE37" s="607"/>
      <c r="DF37" s="607"/>
      <c r="DG37" s="607"/>
      <c r="DH37" s="607"/>
      <c r="DI37" s="607"/>
      <c r="DJ37" s="607"/>
      <c r="DK37" s="608"/>
      <c r="DL37" s="594">
        <v>322732</v>
      </c>
      <c r="DM37" s="607"/>
      <c r="DN37" s="607"/>
      <c r="DO37" s="607"/>
      <c r="DP37" s="607"/>
      <c r="DQ37" s="607"/>
      <c r="DR37" s="607"/>
      <c r="DS37" s="607"/>
      <c r="DT37" s="607"/>
      <c r="DU37" s="607"/>
      <c r="DV37" s="608"/>
      <c r="DW37" s="611">
        <v>8.6999999999999993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5183</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2147</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608803</v>
      </c>
      <c r="CS38" s="589"/>
      <c r="CT38" s="589"/>
      <c r="CU38" s="589"/>
      <c r="CV38" s="589"/>
      <c r="CW38" s="589"/>
      <c r="CX38" s="589"/>
      <c r="CY38" s="590"/>
      <c r="CZ38" s="591">
        <v>10.7</v>
      </c>
      <c r="DA38" s="609"/>
      <c r="DB38" s="609"/>
      <c r="DC38" s="610"/>
      <c r="DD38" s="594">
        <v>534170</v>
      </c>
      <c r="DE38" s="589"/>
      <c r="DF38" s="589"/>
      <c r="DG38" s="589"/>
      <c r="DH38" s="589"/>
      <c r="DI38" s="589"/>
      <c r="DJ38" s="589"/>
      <c r="DK38" s="590"/>
      <c r="DL38" s="594">
        <v>493632</v>
      </c>
      <c r="DM38" s="589"/>
      <c r="DN38" s="589"/>
      <c r="DO38" s="589"/>
      <c r="DP38" s="589"/>
      <c r="DQ38" s="589"/>
      <c r="DR38" s="589"/>
      <c r="DS38" s="589"/>
      <c r="DT38" s="589"/>
      <c r="DU38" s="589"/>
      <c r="DV38" s="590"/>
      <c r="DW38" s="611">
        <v>13.2</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5063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263503</v>
      </c>
      <c r="CS39" s="607"/>
      <c r="CT39" s="607"/>
      <c r="CU39" s="607"/>
      <c r="CV39" s="607"/>
      <c r="CW39" s="607"/>
      <c r="CX39" s="607"/>
      <c r="CY39" s="608"/>
      <c r="CZ39" s="591">
        <v>4.5999999999999996</v>
      </c>
      <c r="DA39" s="609"/>
      <c r="DB39" s="609"/>
      <c r="DC39" s="610"/>
      <c r="DD39" s="594">
        <v>228987</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111527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156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20160</v>
      </c>
      <c r="CS40" s="589"/>
      <c r="CT40" s="589"/>
      <c r="CU40" s="589"/>
      <c r="CV40" s="589"/>
      <c r="CW40" s="589"/>
      <c r="CX40" s="589"/>
      <c r="CY40" s="590"/>
      <c r="CZ40" s="591">
        <v>0.4</v>
      </c>
      <c r="DA40" s="609"/>
      <c r="DB40" s="609"/>
      <c r="DC40" s="610"/>
      <c r="DD40" s="594">
        <v>2872</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363553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339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435302</v>
      </c>
      <c r="CS42" s="589"/>
      <c r="CT42" s="589"/>
      <c r="CU42" s="589"/>
      <c r="CV42" s="589"/>
      <c r="CW42" s="589"/>
      <c r="CX42" s="589"/>
      <c r="CY42" s="590"/>
      <c r="CZ42" s="591">
        <v>7.6</v>
      </c>
      <c r="DA42" s="592"/>
      <c r="DB42" s="592"/>
      <c r="DC42" s="593"/>
      <c r="DD42" s="594">
        <v>133298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221</v>
      </c>
      <c r="CS43" s="607"/>
      <c r="CT43" s="607"/>
      <c r="CU43" s="607"/>
      <c r="CV43" s="607"/>
      <c r="CW43" s="607"/>
      <c r="CX43" s="607"/>
      <c r="CY43" s="608"/>
      <c r="CZ43" s="591" t="s">
        <v>221</v>
      </c>
      <c r="DA43" s="609"/>
      <c r="DB43" s="609"/>
      <c r="DC43" s="610"/>
      <c r="DD43" s="594" t="s">
        <v>221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399592</v>
      </c>
      <c r="CS44" s="589"/>
      <c r="CT44" s="589"/>
      <c r="CU44" s="589"/>
      <c r="CV44" s="589"/>
      <c r="CW44" s="589"/>
      <c r="CX44" s="589"/>
      <c r="CY44" s="590"/>
      <c r="CZ44" s="591">
        <v>7</v>
      </c>
      <c r="DA44" s="592"/>
      <c r="DB44" s="592"/>
      <c r="DC44" s="593"/>
      <c r="DD44" s="594">
        <v>113572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193628</v>
      </c>
      <c r="CS45" s="607"/>
      <c r="CT45" s="607"/>
      <c r="CU45" s="607"/>
      <c r="CV45" s="607"/>
      <c r="CW45" s="607"/>
      <c r="CX45" s="607"/>
      <c r="CY45" s="608"/>
      <c r="CZ45" s="591">
        <v>3.4</v>
      </c>
      <c r="DA45" s="609"/>
      <c r="DB45" s="609"/>
      <c r="DC45" s="610"/>
      <c r="DD45" s="594">
        <v>20276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183950</v>
      </c>
      <c r="CS46" s="589"/>
      <c r="CT46" s="589"/>
      <c r="CU46" s="589"/>
      <c r="CV46" s="589"/>
      <c r="CW46" s="589"/>
      <c r="CX46" s="589"/>
      <c r="CY46" s="590"/>
      <c r="CZ46" s="591">
        <v>3.2</v>
      </c>
      <c r="DA46" s="592"/>
      <c r="DB46" s="592"/>
      <c r="DC46" s="593"/>
      <c r="DD46" s="594">
        <v>91782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35710</v>
      </c>
      <c r="CS47" s="607"/>
      <c r="CT47" s="607"/>
      <c r="CU47" s="607"/>
      <c r="CV47" s="607"/>
      <c r="CW47" s="607"/>
      <c r="CX47" s="607"/>
      <c r="CY47" s="608"/>
      <c r="CZ47" s="591">
        <v>0.6</v>
      </c>
      <c r="DA47" s="609"/>
      <c r="DB47" s="609"/>
      <c r="DC47" s="610"/>
      <c r="DD47" s="594">
        <v>19726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5692685</v>
      </c>
      <c r="CS49" s="573"/>
      <c r="CT49" s="573"/>
      <c r="CU49" s="573"/>
      <c r="CV49" s="573"/>
      <c r="CW49" s="573"/>
      <c r="CX49" s="573"/>
      <c r="CY49" s="574"/>
      <c r="CZ49" s="575">
        <v>100</v>
      </c>
      <c r="DA49" s="576"/>
      <c r="DB49" s="576"/>
      <c r="DC49" s="577"/>
      <c r="DD49" s="578">
        <v>4147662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6167</v>
      </c>
      <c r="R7" s="1101"/>
      <c r="S7" s="1101"/>
      <c r="T7" s="1101"/>
      <c r="U7" s="1101"/>
      <c r="V7" s="1101">
        <v>5934</v>
      </c>
      <c r="W7" s="1101"/>
      <c r="X7" s="1101"/>
      <c r="Y7" s="1101"/>
      <c r="Z7" s="1101"/>
      <c r="AA7" s="1101">
        <v>233</v>
      </c>
      <c r="AB7" s="1101"/>
      <c r="AC7" s="1101"/>
      <c r="AD7" s="1101"/>
      <c r="AE7" s="1102"/>
      <c r="AF7" s="1103">
        <v>166</v>
      </c>
      <c r="AG7" s="1104"/>
      <c r="AH7" s="1104"/>
      <c r="AI7" s="1104"/>
      <c r="AJ7" s="1105"/>
      <c r="AK7" s="1087"/>
      <c r="AL7" s="1088"/>
      <c r="AM7" s="1088"/>
      <c r="AN7" s="1088"/>
      <c r="AO7" s="1088"/>
      <c r="AP7" s="1088">
        <v>5849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c r="BU7" s="1092"/>
      <c r="BV7" s="1092"/>
      <c r="BW7" s="1092"/>
      <c r="BX7" s="1092"/>
      <c r="BY7" s="1092"/>
      <c r="BZ7" s="1092"/>
      <c r="CA7" s="1092"/>
      <c r="CB7" s="1092"/>
      <c r="CC7" s="1092"/>
      <c r="CD7" s="1092"/>
      <c r="CE7" s="1092"/>
      <c r="CF7" s="1092"/>
      <c r="CG7" s="1093"/>
      <c r="CH7" s="1084">
        <v>-4</v>
      </c>
      <c r="CI7" s="1085"/>
      <c r="CJ7" s="1085"/>
      <c r="CK7" s="1085"/>
      <c r="CL7" s="1086"/>
      <c r="CM7" s="1084">
        <v>39</v>
      </c>
      <c r="CN7" s="1085"/>
      <c r="CO7" s="1085"/>
      <c r="CP7" s="1085"/>
      <c r="CQ7" s="1086"/>
      <c r="CR7" s="1084">
        <v>11</v>
      </c>
      <c r="CS7" s="1085"/>
      <c r="CT7" s="1085"/>
      <c r="CU7" s="1085"/>
      <c r="CV7" s="1086"/>
      <c r="CW7" s="1084" t="s">
        <v>552</v>
      </c>
      <c r="CX7" s="1085"/>
      <c r="CY7" s="1085"/>
      <c r="CZ7" s="1085"/>
      <c r="DA7" s="1086"/>
      <c r="DB7" s="1084" t="s">
        <v>552</v>
      </c>
      <c r="DC7" s="1085"/>
      <c r="DD7" s="1085"/>
      <c r="DE7" s="1085"/>
      <c r="DF7" s="1086"/>
      <c r="DG7" s="1084" t="s">
        <v>552</v>
      </c>
      <c r="DH7" s="1085"/>
      <c r="DI7" s="1085"/>
      <c r="DJ7" s="1085"/>
      <c r="DK7" s="1086"/>
      <c r="DL7" s="1084" t="s">
        <v>552</v>
      </c>
      <c r="DM7" s="1085"/>
      <c r="DN7" s="1085"/>
      <c r="DO7" s="1085"/>
      <c r="DP7" s="1086"/>
      <c r="DQ7" s="1084" t="s">
        <v>552</v>
      </c>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3</v>
      </c>
      <c r="R8" s="1040"/>
      <c r="S8" s="1040"/>
      <c r="T8" s="1040"/>
      <c r="U8" s="1040"/>
      <c r="V8" s="1040">
        <v>0</v>
      </c>
      <c r="W8" s="1040"/>
      <c r="X8" s="1040"/>
      <c r="Y8" s="1040"/>
      <c r="Z8" s="1040"/>
      <c r="AA8" s="1040">
        <v>3</v>
      </c>
      <c r="AB8" s="1040"/>
      <c r="AC8" s="1040"/>
      <c r="AD8" s="1040"/>
      <c r="AE8" s="1041"/>
      <c r="AF8" s="1033">
        <v>3</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t="s">
        <v>366</v>
      </c>
      <c r="C9" s="1028"/>
      <c r="D9" s="1028"/>
      <c r="E9" s="1028"/>
      <c r="F9" s="1028"/>
      <c r="G9" s="1028"/>
      <c r="H9" s="1028"/>
      <c r="I9" s="1028"/>
      <c r="J9" s="1028"/>
      <c r="K9" s="1028"/>
      <c r="L9" s="1028"/>
      <c r="M9" s="1028"/>
      <c r="N9" s="1028"/>
      <c r="O9" s="1028"/>
      <c r="P9" s="1029"/>
      <c r="Q9" s="1039">
        <v>21</v>
      </c>
      <c r="R9" s="1040"/>
      <c r="S9" s="1040"/>
      <c r="T9" s="1040"/>
      <c r="U9" s="1040"/>
      <c r="V9" s="1040">
        <v>20</v>
      </c>
      <c r="W9" s="1040"/>
      <c r="X9" s="1040"/>
      <c r="Y9" s="1040"/>
      <c r="Z9" s="1040"/>
      <c r="AA9" s="1040">
        <v>1</v>
      </c>
      <c r="AB9" s="1040"/>
      <c r="AC9" s="1040"/>
      <c r="AD9" s="1040"/>
      <c r="AE9" s="1041"/>
      <c r="AF9" s="1033">
        <v>1</v>
      </c>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5929</v>
      </c>
      <c r="R23" s="1065"/>
      <c r="S23" s="1065"/>
      <c r="T23" s="1065"/>
      <c r="U23" s="1065"/>
      <c r="V23" s="1065">
        <v>5693</v>
      </c>
      <c r="W23" s="1065"/>
      <c r="X23" s="1065"/>
      <c r="Y23" s="1065"/>
      <c r="Z23" s="1065"/>
      <c r="AA23" s="1065">
        <v>236</v>
      </c>
      <c r="AB23" s="1065"/>
      <c r="AC23" s="1065"/>
      <c r="AD23" s="1065"/>
      <c r="AE23" s="1066"/>
      <c r="AF23" s="1067">
        <v>169</v>
      </c>
      <c r="AG23" s="1065"/>
      <c r="AH23" s="1065"/>
      <c r="AI23" s="1065"/>
      <c r="AJ23" s="1068"/>
      <c r="AK23" s="1069"/>
      <c r="AL23" s="1070"/>
      <c r="AM23" s="1070"/>
      <c r="AN23" s="1070"/>
      <c r="AO23" s="1070"/>
      <c r="AP23" s="1065">
        <v>5849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1120</v>
      </c>
      <c r="R28" s="1050"/>
      <c r="S28" s="1050"/>
      <c r="T28" s="1050"/>
      <c r="U28" s="1050"/>
      <c r="V28" s="1050">
        <v>1117</v>
      </c>
      <c r="W28" s="1050"/>
      <c r="X28" s="1050"/>
      <c r="Y28" s="1050"/>
      <c r="Z28" s="1050"/>
      <c r="AA28" s="1050">
        <v>3</v>
      </c>
      <c r="AB28" s="1050"/>
      <c r="AC28" s="1050"/>
      <c r="AD28" s="1050"/>
      <c r="AE28" s="1051"/>
      <c r="AF28" s="1052">
        <v>3</v>
      </c>
      <c r="AG28" s="1050"/>
      <c r="AH28" s="1050"/>
      <c r="AI28" s="1050"/>
      <c r="AJ28" s="1053"/>
      <c r="AK28" s="1054">
        <v>97</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34</v>
      </c>
      <c r="R29" s="1040"/>
      <c r="S29" s="1040"/>
      <c r="T29" s="1040"/>
      <c r="U29" s="1040"/>
      <c r="V29" s="1040">
        <v>34</v>
      </c>
      <c r="W29" s="1040"/>
      <c r="X29" s="1040"/>
      <c r="Y29" s="1040"/>
      <c r="Z29" s="1040"/>
      <c r="AA29" s="1040">
        <v>0</v>
      </c>
      <c r="AB29" s="1040"/>
      <c r="AC29" s="1040"/>
      <c r="AD29" s="1040"/>
      <c r="AE29" s="1041"/>
      <c r="AF29" s="1033">
        <v>0</v>
      </c>
      <c r="AG29" s="1034"/>
      <c r="AH29" s="1034"/>
      <c r="AI29" s="1034"/>
      <c r="AJ29" s="1035"/>
      <c r="AK29" s="976">
        <v>15</v>
      </c>
      <c r="AL29" s="967"/>
      <c r="AM29" s="967"/>
      <c r="AN29" s="967"/>
      <c r="AO29" s="967"/>
      <c r="AP29" s="967" t="s">
        <v>540</v>
      </c>
      <c r="AQ29" s="967"/>
      <c r="AR29" s="967"/>
      <c r="AS29" s="967"/>
      <c r="AT29" s="967"/>
      <c r="AU29" s="967" t="s">
        <v>540</v>
      </c>
      <c r="AV29" s="967"/>
      <c r="AW29" s="967"/>
      <c r="AX29" s="967"/>
      <c r="AY29" s="967"/>
      <c r="AZ29" s="1038" t="s">
        <v>540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1245</v>
      </c>
      <c r="R30" s="1040"/>
      <c r="S30" s="1040"/>
      <c r="T30" s="1040"/>
      <c r="U30" s="1040"/>
      <c r="V30" s="1040">
        <v>1146</v>
      </c>
      <c r="W30" s="1040"/>
      <c r="X30" s="1040"/>
      <c r="Y30" s="1040"/>
      <c r="Z30" s="1040"/>
      <c r="AA30" s="1040">
        <v>99</v>
      </c>
      <c r="AB30" s="1040"/>
      <c r="AC30" s="1040"/>
      <c r="AD30" s="1040"/>
      <c r="AE30" s="1041"/>
      <c r="AF30" s="1033">
        <v>99</v>
      </c>
      <c r="AG30" s="1034"/>
      <c r="AH30" s="1034"/>
      <c r="AI30" s="1034"/>
      <c r="AJ30" s="1035"/>
      <c r="AK30" s="976">
        <v>173</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145</v>
      </c>
      <c r="R31" s="1040"/>
      <c r="S31" s="1040"/>
      <c r="T31" s="1040"/>
      <c r="U31" s="1040"/>
      <c r="V31" s="1040">
        <v>141</v>
      </c>
      <c r="W31" s="1040"/>
      <c r="X31" s="1040"/>
      <c r="Y31" s="1040"/>
      <c r="Z31" s="1040"/>
      <c r="AA31" s="1040">
        <v>4</v>
      </c>
      <c r="AB31" s="1040"/>
      <c r="AC31" s="1040"/>
      <c r="AD31" s="1040"/>
      <c r="AE31" s="1041"/>
      <c r="AF31" s="1033">
        <v>4</v>
      </c>
      <c r="AG31" s="1034"/>
      <c r="AH31" s="1034"/>
      <c r="AI31" s="1034"/>
      <c r="AJ31" s="1035"/>
      <c r="AK31" s="976">
        <v>49</v>
      </c>
      <c r="AL31" s="967"/>
      <c r="AM31" s="967"/>
      <c r="AN31" s="967"/>
      <c r="AO31" s="967"/>
      <c r="AP31" s="967" t="s">
        <v>540</v>
      </c>
      <c r="AQ31" s="967"/>
      <c r="AR31" s="967"/>
      <c r="AS31" s="967"/>
      <c r="AT31" s="967"/>
      <c r="AU31" s="967" t="s">
        <v>540</v>
      </c>
      <c r="AV31" s="967"/>
      <c r="AW31" s="967"/>
      <c r="AX31" s="967"/>
      <c r="AY31" s="967"/>
      <c r="AZ31" s="1038" t="s">
        <v>540</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853</v>
      </c>
      <c r="R32" s="1040"/>
      <c r="S32" s="1040"/>
      <c r="T32" s="1040"/>
      <c r="U32" s="1040"/>
      <c r="V32" s="1040">
        <v>921</v>
      </c>
      <c r="W32" s="1040"/>
      <c r="X32" s="1040"/>
      <c r="Y32" s="1040"/>
      <c r="Z32" s="1040"/>
      <c r="AA32" s="1040">
        <v>-68</v>
      </c>
      <c r="AB32" s="1040"/>
      <c r="AC32" s="1040"/>
      <c r="AD32" s="1040"/>
      <c r="AE32" s="1041"/>
      <c r="AF32" s="1033">
        <v>780</v>
      </c>
      <c r="AG32" s="1034"/>
      <c r="AH32" s="1034"/>
      <c r="AI32" s="1034"/>
      <c r="AJ32" s="1035"/>
      <c r="AK32" s="976">
        <v>420</v>
      </c>
      <c r="AL32" s="967"/>
      <c r="AM32" s="967"/>
      <c r="AN32" s="967"/>
      <c r="AO32" s="967"/>
      <c r="AP32" s="967">
        <v>601</v>
      </c>
      <c r="AQ32" s="967"/>
      <c r="AR32" s="967"/>
      <c r="AS32" s="967"/>
      <c r="AT32" s="967"/>
      <c r="AU32" s="967">
        <v>488</v>
      </c>
      <c r="AV32" s="967"/>
      <c r="AW32" s="967"/>
      <c r="AX32" s="967"/>
      <c r="AY32" s="967"/>
      <c r="AZ32" s="1038" t="s">
        <v>541</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386</v>
      </c>
      <c r="C33" s="1028"/>
      <c r="D33" s="1028"/>
      <c r="E33" s="1028"/>
      <c r="F33" s="1028"/>
      <c r="G33" s="1028"/>
      <c r="H33" s="1028"/>
      <c r="I33" s="1028"/>
      <c r="J33" s="1028"/>
      <c r="K33" s="1028"/>
      <c r="L33" s="1028"/>
      <c r="M33" s="1028"/>
      <c r="N33" s="1028"/>
      <c r="O33" s="1028"/>
      <c r="P33" s="1029"/>
      <c r="Q33" s="1039">
        <v>78</v>
      </c>
      <c r="R33" s="1040"/>
      <c r="S33" s="1040"/>
      <c r="T33" s="1040"/>
      <c r="U33" s="1040"/>
      <c r="V33" s="1040">
        <v>72</v>
      </c>
      <c r="W33" s="1040"/>
      <c r="X33" s="1040"/>
      <c r="Y33" s="1040"/>
      <c r="Z33" s="1040"/>
      <c r="AA33" s="1040">
        <v>6</v>
      </c>
      <c r="AB33" s="1040"/>
      <c r="AC33" s="1040"/>
      <c r="AD33" s="1040"/>
      <c r="AE33" s="1041"/>
      <c r="AF33" s="1033">
        <v>93</v>
      </c>
      <c r="AG33" s="1034"/>
      <c r="AH33" s="1034"/>
      <c r="AI33" s="1034"/>
      <c r="AJ33" s="1035"/>
      <c r="AK33" s="976">
        <v>2</v>
      </c>
      <c r="AL33" s="967"/>
      <c r="AM33" s="967"/>
      <c r="AN33" s="967"/>
      <c r="AO33" s="967"/>
      <c r="AP33" s="967">
        <v>114</v>
      </c>
      <c r="AQ33" s="967"/>
      <c r="AR33" s="967"/>
      <c r="AS33" s="967"/>
      <c r="AT33" s="967"/>
      <c r="AU33" s="967">
        <v>0</v>
      </c>
      <c r="AV33" s="967"/>
      <c r="AW33" s="967"/>
      <c r="AX33" s="967"/>
      <c r="AY33" s="967"/>
      <c r="AZ33" s="1038" t="s">
        <v>540</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387</v>
      </c>
      <c r="C34" s="1028"/>
      <c r="D34" s="1028"/>
      <c r="E34" s="1028"/>
      <c r="F34" s="1028"/>
      <c r="G34" s="1028"/>
      <c r="H34" s="1028"/>
      <c r="I34" s="1028"/>
      <c r="J34" s="1028"/>
      <c r="K34" s="1028"/>
      <c r="L34" s="1028"/>
      <c r="M34" s="1028"/>
      <c r="N34" s="1028"/>
      <c r="O34" s="1028"/>
      <c r="P34" s="1029"/>
      <c r="Q34" s="1039">
        <v>68</v>
      </c>
      <c r="R34" s="1040"/>
      <c r="S34" s="1040"/>
      <c r="T34" s="1040"/>
      <c r="U34" s="1040"/>
      <c r="V34" s="1040">
        <v>58</v>
      </c>
      <c r="W34" s="1040"/>
      <c r="X34" s="1040"/>
      <c r="Y34" s="1040"/>
      <c r="Z34" s="1040"/>
      <c r="AA34" s="1040">
        <v>10</v>
      </c>
      <c r="AB34" s="1040"/>
      <c r="AC34" s="1040"/>
      <c r="AD34" s="1040"/>
      <c r="AE34" s="1041"/>
      <c r="AF34" s="1033">
        <v>10</v>
      </c>
      <c r="AG34" s="1034"/>
      <c r="AH34" s="1034"/>
      <c r="AI34" s="1034"/>
      <c r="AJ34" s="1035"/>
      <c r="AK34" s="976">
        <v>5</v>
      </c>
      <c r="AL34" s="967"/>
      <c r="AM34" s="967"/>
      <c r="AN34" s="967"/>
      <c r="AO34" s="967"/>
      <c r="AP34" s="967">
        <v>91</v>
      </c>
      <c r="AQ34" s="967"/>
      <c r="AR34" s="967"/>
      <c r="AS34" s="967"/>
      <c r="AT34" s="967"/>
      <c r="AU34" s="967">
        <v>20</v>
      </c>
      <c r="AV34" s="967"/>
      <c r="AW34" s="967"/>
      <c r="AX34" s="967"/>
      <c r="AY34" s="967"/>
      <c r="AZ34" s="1038" t="s">
        <v>540</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389</v>
      </c>
      <c r="C35" s="1028"/>
      <c r="D35" s="1028"/>
      <c r="E35" s="1028"/>
      <c r="F35" s="1028"/>
      <c r="G35" s="1028"/>
      <c r="H35" s="1028"/>
      <c r="I35" s="1028"/>
      <c r="J35" s="1028"/>
      <c r="K35" s="1028"/>
      <c r="L35" s="1028"/>
      <c r="M35" s="1028"/>
      <c r="N35" s="1028"/>
      <c r="O35" s="1028"/>
      <c r="P35" s="1029"/>
      <c r="Q35" s="1039">
        <v>145</v>
      </c>
      <c r="R35" s="1040"/>
      <c r="S35" s="1040"/>
      <c r="T35" s="1040"/>
      <c r="U35" s="1040"/>
      <c r="V35" s="1040">
        <v>139</v>
      </c>
      <c r="W35" s="1040"/>
      <c r="X35" s="1040"/>
      <c r="Y35" s="1040"/>
      <c r="Z35" s="1040"/>
      <c r="AA35" s="1040">
        <v>6</v>
      </c>
      <c r="AB35" s="1040"/>
      <c r="AC35" s="1040"/>
      <c r="AD35" s="1040"/>
      <c r="AE35" s="1041"/>
      <c r="AF35" s="1033">
        <v>4</v>
      </c>
      <c r="AG35" s="1034"/>
      <c r="AH35" s="1034"/>
      <c r="AI35" s="1034"/>
      <c r="AJ35" s="1035"/>
      <c r="AK35" s="976">
        <v>107</v>
      </c>
      <c r="AL35" s="967"/>
      <c r="AM35" s="967"/>
      <c r="AN35" s="967"/>
      <c r="AO35" s="967"/>
      <c r="AP35" s="967">
        <v>762</v>
      </c>
      <c r="AQ35" s="967"/>
      <c r="AR35" s="967"/>
      <c r="AS35" s="967"/>
      <c r="AT35" s="967"/>
      <c r="AU35" s="967">
        <v>762</v>
      </c>
      <c r="AV35" s="967"/>
      <c r="AW35" s="967"/>
      <c r="AX35" s="967"/>
      <c r="AY35" s="967"/>
      <c r="AZ35" s="1038" t="s">
        <v>540</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390</v>
      </c>
      <c r="C36" s="1028"/>
      <c r="D36" s="1028"/>
      <c r="E36" s="1028"/>
      <c r="F36" s="1028"/>
      <c r="G36" s="1028"/>
      <c r="H36" s="1028"/>
      <c r="I36" s="1028"/>
      <c r="J36" s="1028"/>
      <c r="K36" s="1028"/>
      <c r="L36" s="1028"/>
      <c r="M36" s="1028"/>
      <c r="N36" s="1028"/>
      <c r="O36" s="1028"/>
      <c r="P36" s="1029"/>
      <c r="Q36" s="1039">
        <v>19</v>
      </c>
      <c r="R36" s="1040"/>
      <c r="S36" s="1040"/>
      <c r="T36" s="1040"/>
      <c r="U36" s="1040"/>
      <c r="V36" s="1040">
        <v>19</v>
      </c>
      <c r="W36" s="1040"/>
      <c r="X36" s="1040"/>
      <c r="Y36" s="1040"/>
      <c r="Z36" s="1040"/>
      <c r="AA36" s="1040">
        <v>0</v>
      </c>
      <c r="AB36" s="1040"/>
      <c r="AC36" s="1040"/>
      <c r="AD36" s="1040"/>
      <c r="AE36" s="1041"/>
      <c r="AF36" s="1033">
        <v>0</v>
      </c>
      <c r="AG36" s="1034"/>
      <c r="AH36" s="1034"/>
      <c r="AI36" s="1034"/>
      <c r="AJ36" s="1035"/>
      <c r="AK36" s="976">
        <v>17</v>
      </c>
      <c r="AL36" s="967"/>
      <c r="AM36" s="967"/>
      <c r="AN36" s="967"/>
      <c r="AO36" s="967"/>
      <c r="AP36" s="967">
        <v>139</v>
      </c>
      <c r="AQ36" s="967"/>
      <c r="AR36" s="967"/>
      <c r="AS36" s="967"/>
      <c r="AT36" s="967"/>
      <c r="AU36" s="967">
        <v>139</v>
      </c>
      <c r="AV36" s="967"/>
      <c r="AW36" s="967"/>
      <c r="AX36" s="967"/>
      <c r="AY36" s="967"/>
      <c r="AZ36" s="1038"/>
      <c r="BA36" s="1038"/>
      <c r="BB36" s="1038"/>
      <c r="BC36" s="1038"/>
      <c r="BD36" s="1038"/>
      <c r="BE36" s="1022" t="s">
        <v>388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993</v>
      </c>
      <c r="AG63" s="955"/>
      <c r="AH63" s="955"/>
      <c r="AI63" s="955"/>
      <c r="AJ63" s="1020"/>
      <c r="AK63" s="1021"/>
      <c r="AL63" s="959"/>
      <c r="AM63" s="959"/>
      <c r="AN63" s="959"/>
      <c r="AO63" s="959"/>
      <c r="AP63" s="955">
        <v>1707</v>
      </c>
      <c r="AQ63" s="955"/>
      <c r="AR63" s="955"/>
      <c r="AS63" s="955"/>
      <c r="AT63" s="955"/>
      <c r="AU63" s="955">
        <v>1409</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542</v>
      </c>
      <c r="C68" s="982"/>
      <c r="D68" s="982"/>
      <c r="E68" s="982"/>
      <c r="F68" s="982"/>
      <c r="G68" s="982"/>
      <c r="H68" s="982"/>
      <c r="I68" s="982"/>
      <c r="J68" s="982"/>
      <c r="K68" s="982"/>
      <c r="L68" s="982"/>
      <c r="M68" s="982"/>
      <c r="N68" s="982"/>
      <c r="O68" s="982"/>
      <c r="P68" s="983"/>
      <c r="Q68" s="984">
        <v>5</v>
      </c>
      <c r="R68" s="978"/>
      <c r="S68" s="978"/>
      <c r="T68" s="978"/>
      <c r="U68" s="978"/>
      <c r="V68" s="978">
        <v>4</v>
      </c>
      <c r="W68" s="978"/>
      <c r="X68" s="978"/>
      <c r="Y68" s="978"/>
      <c r="Z68" s="978"/>
      <c r="AA68" s="978">
        <v>1</v>
      </c>
      <c r="AB68" s="978"/>
      <c r="AC68" s="978"/>
      <c r="AD68" s="978"/>
      <c r="AE68" s="978"/>
      <c r="AF68" s="978">
        <v>1</v>
      </c>
      <c r="AG68" s="978"/>
      <c r="AH68" s="978"/>
      <c r="AI68" s="978"/>
      <c r="AJ68" s="978"/>
      <c r="AK68" s="978" t="s">
        <v>552</v>
      </c>
      <c r="AL68" s="978"/>
      <c r="AM68" s="978"/>
      <c r="AN68" s="978"/>
      <c r="AO68" s="978"/>
      <c r="AP68" s="978" t="s">
        <v>552</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3">
        <v>6314</v>
      </c>
      <c r="R69" s="967"/>
      <c r="S69" s="967"/>
      <c r="T69" s="967"/>
      <c r="U69" s="967"/>
      <c r="V69" s="967">
        <v>6304</v>
      </c>
      <c r="W69" s="967"/>
      <c r="X69" s="967"/>
      <c r="Y69" s="967"/>
      <c r="Z69" s="967"/>
      <c r="AA69" s="967">
        <v>10</v>
      </c>
      <c r="AB69" s="967"/>
      <c r="AC69" s="967"/>
      <c r="AD69" s="967"/>
      <c r="AE69" s="967"/>
      <c r="AF69" s="967">
        <v>10</v>
      </c>
      <c r="AG69" s="967"/>
      <c r="AH69" s="967"/>
      <c r="AI69" s="967"/>
      <c r="AJ69" s="967"/>
      <c r="AK69" s="967">
        <v>908</v>
      </c>
      <c r="AL69" s="967"/>
      <c r="AM69" s="967"/>
      <c r="AN69" s="967"/>
      <c r="AO69" s="967"/>
      <c r="AP69" s="967" t="s">
        <v>552</v>
      </c>
      <c r="AQ69" s="967"/>
      <c r="AR69" s="967"/>
      <c r="AS69" s="967"/>
      <c r="AT69" s="967"/>
      <c r="AU69" s="967" t="s">
        <v>552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3">
        <v>102</v>
      </c>
      <c r="R70" s="967"/>
      <c r="S70" s="967"/>
      <c r="T70" s="967"/>
      <c r="U70" s="967"/>
      <c r="V70" s="967">
        <v>55</v>
      </c>
      <c r="W70" s="967"/>
      <c r="X70" s="967"/>
      <c r="Y70" s="967"/>
      <c r="Z70" s="967"/>
      <c r="AA70" s="967">
        <v>47</v>
      </c>
      <c r="AB70" s="967"/>
      <c r="AC70" s="967"/>
      <c r="AD70" s="967"/>
      <c r="AE70" s="967"/>
      <c r="AF70" s="967">
        <v>47</v>
      </c>
      <c r="AG70" s="967"/>
      <c r="AH70" s="967"/>
      <c r="AI70" s="967"/>
      <c r="AJ70" s="967"/>
      <c r="AK70" s="967" t="s">
        <v>552</v>
      </c>
      <c r="AL70" s="967"/>
      <c r="AM70" s="967"/>
      <c r="AN70" s="967"/>
      <c r="AO70" s="967"/>
      <c r="AP70" s="967" t="s">
        <v>552</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911</v>
      </c>
      <c r="R71" s="967"/>
      <c r="S71" s="967"/>
      <c r="T71" s="967"/>
      <c r="U71" s="967"/>
      <c r="V71" s="967">
        <v>894</v>
      </c>
      <c r="W71" s="967"/>
      <c r="X71" s="967"/>
      <c r="Y71" s="967"/>
      <c r="Z71" s="967"/>
      <c r="AA71" s="967">
        <v>17</v>
      </c>
      <c r="AB71" s="967"/>
      <c r="AC71" s="967"/>
      <c r="AD71" s="967"/>
      <c r="AE71" s="967"/>
      <c r="AF71" s="967">
        <v>17</v>
      </c>
      <c r="AG71" s="967"/>
      <c r="AH71" s="967"/>
      <c r="AI71" s="967"/>
      <c r="AJ71" s="967"/>
      <c r="AK71" s="967">
        <v>6</v>
      </c>
      <c r="AL71" s="967"/>
      <c r="AM71" s="967"/>
      <c r="AN71" s="967"/>
      <c r="AO71" s="967"/>
      <c r="AP71" s="967" t="s">
        <v>552</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123408</v>
      </c>
      <c r="R72" s="967"/>
      <c r="S72" s="967"/>
      <c r="T72" s="967"/>
      <c r="U72" s="967"/>
      <c r="V72" s="967">
        <v>117136</v>
      </c>
      <c r="W72" s="967"/>
      <c r="X72" s="967"/>
      <c r="Y72" s="967"/>
      <c r="Z72" s="967"/>
      <c r="AA72" s="967">
        <v>6272</v>
      </c>
      <c r="AB72" s="967"/>
      <c r="AC72" s="967"/>
      <c r="AD72" s="967"/>
      <c r="AE72" s="967"/>
      <c r="AF72" s="967">
        <v>6272</v>
      </c>
      <c r="AG72" s="967"/>
      <c r="AH72" s="967"/>
      <c r="AI72" s="967"/>
      <c r="AJ72" s="967"/>
      <c r="AK72" s="967" t="s">
        <v>553</v>
      </c>
      <c r="AL72" s="967"/>
      <c r="AM72" s="967"/>
      <c r="AN72" s="967"/>
      <c r="AO72" s="967"/>
      <c r="AP72" s="967" t="s">
        <v>552</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178</v>
      </c>
      <c r="R73" s="967"/>
      <c r="S73" s="967"/>
      <c r="T73" s="967"/>
      <c r="U73" s="967"/>
      <c r="V73" s="967">
        <v>158</v>
      </c>
      <c r="W73" s="967"/>
      <c r="X73" s="967"/>
      <c r="Y73" s="967"/>
      <c r="Z73" s="967"/>
      <c r="AA73" s="967">
        <v>20</v>
      </c>
      <c r="AB73" s="967"/>
      <c r="AC73" s="967"/>
      <c r="AD73" s="967"/>
      <c r="AE73" s="967"/>
      <c r="AF73" s="967">
        <v>20</v>
      </c>
      <c r="AG73" s="967"/>
      <c r="AH73" s="967"/>
      <c r="AI73" s="967"/>
      <c r="AJ73" s="967"/>
      <c r="AK73" s="967" t="s">
        <v>552</v>
      </c>
      <c r="AL73" s="967"/>
      <c r="AM73" s="967"/>
      <c r="AN73" s="967"/>
      <c r="AO73" s="967"/>
      <c r="AP73" s="967">
        <v>21</v>
      </c>
      <c r="AQ73" s="967"/>
      <c r="AR73" s="967"/>
      <c r="AS73" s="967"/>
      <c r="AT73" s="967"/>
      <c r="AU73" s="967">
        <v>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3">
        <v>570</v>
      </c>
      <c r="R74" s="967"/>
      <c r="S74" s="967"/>
      <c r="T74" s="967"/>
      <c r="U74" s="967"/>
      <c r="V74" s="967">
        <v>523</v>
      </c>
      <c r="W74" s="967"/>
      <c r="X74" s="967"/>
      <c r="Y74" s="967"/>
      <c r="Z74" s="967"/>
      <c r="AA74" s="967">
        <v>47</v>
      </c>
      <c r="AB74" s="967"/>
      <c r="AC74" s="967"/>
      <c r="AD74" s="967"/>
      <c r="AE74" s="967"/>
      <c r="AF74" s="967">
        <v>47</v>
      </c>
      <c r="AG74" s="967"/>
      <c r="AH74" s="967"/>
      <c r="AI74" s="967"/>
      <c r="AJ74" s="967"/>
      <c r="AK74" s="967" t="s">
        <v>552</v>
      </c>
      <c r="AL74" s="967"/>
      <c r="AM74" s="967"/>
      <c r="AN74" s="967"/>
      <c r="AO74" s="967"/>
      <c r="AP74" s="967">
        <v>231</v>
      </c>
      <c r="AQ74" s="967"/>
      <c r="AR74" s="967"/>
      <c r="AS74" s="967"/>
      <c r="AT74" s="967"/>
      <c r="AU74" s="967">
        <v>51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549</v>
      </c>
      <c r="C75" s="971"/>
      <c r="D75" s="971"/>
      <c r="E75" s="971"/>
      <c r="F75" s="971"/>
      <c r="G75" s="971"/>
      <c r="H75" s="971"/>
      <c r="I75" s="971"/>
      <c r="J75" s="971"/>
      <c r="K75" s="971"/>
      <c r="L75" s="971"/>
      <c r="M75" s="971"/>
      <c r="N75" s="971"/>
      <c r="O75" s="971"/>
      <c r="P75" s="972"/>
      <c r="Q75" s="974">
        <v>1084</v>
      </c>
      <c r="R75" s="975"/>
      <c r="S75" s="975"/>
      <c r="T75" s="975"/>
      <c r="U75" s="976"/>
      <c r="V75" s="977">
        <v>1067</v>
      </c>
      <c r="W75" s="975"/>
      <c r="X75" s="975"/>
      <c r="Y75" s="975"/>
      <c r="Z75" s="976"/>
      <c r="AA75" s="977">
        <v>17</v>
      </c>
      <c r="AB75" s="975"/>
      <c r="AC75" s="975"/>
      <c r="AD75" s="975"/>
      <c r="AE75" s="976"/>
      <c r="AF75" s="977">
        <v>17</v>
      </c>
      <c r="AG75" s="975"/>
      <c r="AH75" s="975"/>
      <c r="AI75" s="975"/>
      <c r="AJ75" s="976"/>
      <c r="AK75" s="967" t="s">
        <v>552</v>
      </c>
      <c r="AL75" s="967"/>
      <c r="AM75" s="967"/>
      <c r="AN75" s="967"/>
      <c r="AO75" s="967"/>
      <c r="AP75" s="977">
        <v>36</v>
      </c>
      <c r="AQ75" s="975"/>
      <c r="AR75" s="975"/>
      <c r="AS75" s="975"/>
      <c r="AT75" s="976"/>
      <c r="AU75" s="967">
        <v>12</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550</v>
      </c>
      <c r="C76" s="971"/>
      <c r="D76" s="971"/>
      <c r="E76" s="971"/>
      <c r="F76" s="971"/>
      <c r="G76" s="971"/>
      <c r="H76" s="971"/>
      <c r="I76" s="971"/>
      <c r="J76" s="971"/>
      <c r="K76" s="971"/>
      <c r="L76" s="971"/>
      <c r="M76" s="971"/>
      <c r="N76" s="971"/>
      <c r="O76" s="971"/>
      <c r="P76" s="972"/>
      <c r="Q76" s="974">
        <v>257</v>
      </c>
      <c r="R76" s="975"/>
      <c r="S76" s="975"/>
      <c r="T76" s="975"/>
      <c r="U76" s="976"/>
      <c r="V76" s="977">
        <v>195</v>
      </c>
      <c r="W76" s="975"/>
      <c r="X76" s="975"/>
      <c r="Y76" s="975"/>
      <c r="Z76" s="976"/>
      <c r="AA76" s="977">
        <v>62</v>
      </c>
      <c r="AB76" s="975"/>
      <c r="AC76" s="975"/>
      <c r="AD76" s="975"/>
      <c r="AE76" s="976"/>
      <c r="AF76" s="977">
        <v>62</v>
      </c>
      <c r="AG76" s="975"/>
      <c r="AH76" s="975"/>
      <c r="AI76" s="975"/>
      <c r="AJ76" s="976"/>
      <c r="AK76" s="967" t="s">
        <v>552</v>
      </c>
      <c r="AL76" s="967"/>
      <c r="AM76" s="967"/>
      <c r="AN76" s="967"/>
      <c r="AO76" s="967"/>
      <c r="AP76" s="967" t="s">
        <v>552</v>
      </c>
      <c r="AQ76" s="967"/>
      <c r="AR76" s="967"/>
      <c r="AS76" s="967"/>
      <c r="AT76" s="967"/>
      <c r="AU76" s="967" t="s">
        <v>552</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6493</v>
      </c>
      <c r="AG88" s="955"/>
      <c r="AH88" s="955"/>
      <c r="AI88" s="955"/>
      <c r="AJ88" s="955"/>
      <c r="AK88" s="959"/>
      <c r="AL88" s="959"/>
      <c r="AM88" s="959"/>
      <c r="AN88" s="959"/>
      <c r="AO88" s="959"/>
      <c r="AP88" s="955">
        <v>288</v>
      </c>
      <c r="AQ88" s="955"/>
      <c r="AR88" s="955"/>
      <c r="AS88" s="955"/>
      <c r="AT88" s="955"/>
      <c r="AU88" s="955">
        <v>69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v>
      </c>
      <c r="CS102" s="947"/>
      <c r="CT102" s="947"/>
      <c r="CU102" s="947"/>
      <c r="CV102" s="948"/>
      <c r="CW102" s="946" t="s">
        <v>552</v>
      </c>
      <c r="CX102" s="947"/>
      <c r="CY102" s="947"/>
      <c r="CZ102" s="947"/>
      <c r="DA102" s="948"/>
      <c r="DB102" s="946" t="s">
        <v>552</v>
      </c>
      <c r="DC102" s="947"/>
      <c r="DD102" s="947"/>
      <c r="DE102" s="947"/>
      <c r="DF102" s="948"/>
      <c r="DG102" s="946" t="s">
        <v>552</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287</v>
      </c>
      <c r="AG109" s="888"/>
      <c r="AH109" s="888"/>
      <c r="AI109" s="888"/>
      <c r="AJ109" s="889"/>
      <c r="AK109" s="890" t="s">
        <v>286</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287</v>
      </c>
      <c r="BW109" s="888"/>
      <c r="BX109" s="888"/>
      <c r="BY109" s="888"/>
      <c r="BZ109" s="889"/>
      <c r="CA109" s="890" t="s">
        <v>286</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287</v>
      </c>
      <c r="DM109" s="888"/>
      <c r="DN109" s="888"/>
      <c r="DO109" s="888"/>
      <c r="DP109" s="889"/>
      <c r="DQ109" s="890" t="s">
        <v>286</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658063</v>
      </c>
      <c r="AB110" s="873"/>
      <c r="AC110" s="873"/>
      <c r="AD110" s="873"/>
      <c r="AE110" s="874"/>
      <c r="AF110" s="875">
        <v>665983</v>
      </c>
      <c r="AG110" s="873"/>
      <c r="AH110" s="873"/>
      <c r="AI110" s="873"/>
      <c r="AJ110" s="874"/>
      <c r="AK110" s="875">
        <v>692164</v>
      </c>
      <c r="AL110" s="873"/>
      <c r="AM110" s="873"/>
      <c r="AN110" s="873"/>
      <c r="AO110" s="874"/>
      <c r="AP110" s="876">
        <v>22.4</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5882398</v>
      </c>
      <c r="BR110" s="800"/>
      <c r="BS110" s="800"/>
      <c r="BT110" s="800"/>
      <c r="BU110" s="800"/>
      <c r="BV110" s="800">
        <v>5874946</v>
      </c>
      <c r="BW110" s="800"/>
      <c r="BX110" s="800"/>
      <c r="BY110" s="800"/>
      <c r="BZ110" s="800"/>
      <c r="CA110" s="800">
        <v>5849397</v>
      </c>
      <c r="CB110" s="800"/>
      <c r="CC110" s="800"/>
      <c r="CD110" s="800"/>
      <c r="CE110" s="800"/>
      <c r="CF110" s="861">
        <v>189</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17136</v>
      </c>
      <c r="BR111" s="771"/>
      <c r="BS111" s="771"/>
      <c r="BT111" s="771"/>
      <c r="BU111" s="771"/>
      <c r="BV111" s="771">
        <v>88319</v>
      </c>
      <c r="BW111" s="771"/>
      <c r="BX111" s="771"/>
      <c r="BY111" s="771"/>
      <c r="BZ111" s="771"/>
      <c r="CA111" s="771">
        <v>343812</v>
      </c>
      <c r="CB111" s="771"/>
      <c r="CC111" s="771"/>
      <c r="CD111" s="771"/>
      <c r="CE111" s="771"/>
      <c r="CF111" s="848">
        <v>11.1</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944648</v>
      </c>
      <c r="BR112" s="771"/>
      <c r="BS112" s="771"/>
      <c r="BT112" s="771"/>
      <c r="BU112" s="771"/>
      <c r="BV112" s="771">
        <v>1082128</v>
      </c>
      <c r="BW112" s="771"/>
      <c r="BX112" s="771"/>
      <c r="BY112" s="771"/>
      <c r="BZ112" s="771"/>
      <c r="CA112" s="771">
        <v>1408026</v>
      </c>
      <c r="CB112" s="771"/>
      <c r="CC112" s="771"/>
      <c r="CD112" s="771"/>
      <c r="CE112" s="771"/>
      <c r="CF112" s="848">
        <v>45.5</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104916</v>
      </c>
      <c r="AB113" s="909"/>
      <c r="AC113" s="909"/>
      <c r="AD113" s="909"/>
      <c r="AE113" s="910"/>
      <c r="AF113" s="911">
        <v>108829</v>
      </c>
      <c r="AG113" s="909"/>
      <c r="AH113" s="909"/>
      <c r="AI113" s="909"/>
      <c r="AJ113" s="910"/>
      <c r="AK113" s="911">
        <v>116936</v>
      </c>
      <c r="AL113" s="909"/>
      <c r="AM113" s="909"/>
      <c r="AN113" s="909"/>
      <c r="AO113" s="910"/>
      <c r="AP113" s="912">
        <v>3.8</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119574</v>
      </c>
      <c r="BR113" s="771"/>
      <c r="BS113" s="771"/>
      <c r="BT113" s="771"/>
      <c r="BU113" s="771"/>
      <c r="BV113" s="771">
        <v>103606</v>
      </c>
      <c r="BW113" s="771"/>
      <c r="BX113" s="771"/>
      <c r="BY113" s="771"/>
      <c r="BZ113" s="771"/>
      <c r="CA113" s="771">
        <v>69506</v>
      </c>
      <c r="CB113" s="771"/>
      <c r="CC113" s="771"/>
      <c r="CD113" s="771"/>
      <c r="CE113" s="771"/>
      <c r="CF113" s="848">
        <v>2.2000000000000002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8607</v>
      </c>
      <c r="AB114" s="784"/>
      <c r="AC114" s="784"/>
      <c r="AD114" s="784"/>
      <c r="AE114" s="785"/>
      <c r="AF114" s="786">
        <v>18910</v>
      </c>
      <c r="AG114" s="784"/>
      <c r="AH114" s="784"/>
      <c r="AI114" s="784"/>
      <c r="AJ114" s="785"/>
      <c r="AK114" s="786">
        <v>9360</v>
      </c>
      <c r="AL114" s="784"/>
      <c r="AM114" s="784"/>
      <c r="AN114" s="784"/>
      <c r="AO114" s="785"/>
      <c r="AP114" s="754">
        <v>0.3</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1097489</v>
      </c>
      <c r="BR114" s="771"/>
      <c r="BS114" s="771"/>
      <c r="BT114" s="771"/>
      <c r="BU114" s="771"/>
      <c r="BV114" s="771">
        <v>1086981</v>
      </c>
      <c r="BW114" s="771"/>
      <c r="BX114" s="771"/>
      <c r="BY114" s="771"/>
      <c r="BZ114" s="771"/>
      <c r="CA114" s="771">
        <v>1029254</v>
      </c>
      <c r="CB114" s="771"/>
      <c r="CC114" s="771"/>
      <c r="CD114" s="771"/>
      <c r="CE114" s="771"/>
      <c r="CF114" s="848">
        <v>33.299999999999997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221</v>
      </c>
      <c r="AB115" s="909"/>
      <c r="AC115" s="909"/>
      <c r="AD115" s="909"/>
      <c r="AE115" s="910"/>
      <c r="AF115" s="911" t="s">
        <v>221</v>
      </c>
      <c r="AG115" s="909"/>
      <c r="AH115" s="909"/>
      <c r="AI115" s="909"/>
      <c r="AJ115" s="910"/>
      <c r="AK115" s="911" t="s">
        <v>221</v>
      </c>
      <c r="AL115" s="909"/>
      <c r="AM115" s="909"/>
      <c r="AN115" s="909"/>
      <c r="AO115" s="910"/>
      <c r="AP115" s="912" t="s">
        <v>221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221</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t="s">
        <v>221</v>
      </c>
      <c r="AL116" s="784"/>
      <c r="AM116" s="784"/>
      <c r="AN116" s="784"/>
      <c r="AO116" s="785"/>
      <c r="AP116" s="754" t="s">
        <v>221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221</v>
      </c>
      <c r="DH116" s="784"/>
      <c r="DI116" s="784"/>
      <c r="DJ116" s="784"/>
      <c r="DK116" s="785"/>
      <c r="DL116" s="786" t="s">
        <v>221</v>
      </c>
      <c r="DM116" s="784"/>
      <c r="DN116" s="784"/>
      <c r="DO116" s="784"/>
      <c r="DP116" s="785"/>
      <c r="DQ116" s="786" t="s">
        <v>221</v>
      </c>
      <c r="DR116" s="784"/>
      <c r="DS116" s="784"/>
      <c r="DT116" s="784"/>
      <c r="DU116" s="785"/>
      <c r="DV116" s="754" t="s">
        <v>221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771586</v>
      </c>
      <c r="AB117" s="895"/>
      <c r="AC117" s="895"/>
      <c r="AD117" s="895"/>
      <c r="AE117" s="896"/>
      <c r="AF117" s="898">
        <v>793722</v>
      </c>
      <c r="AG117" s="895"/>
      <c r="AH117" s="895"/>
      <c r="AI117" s="895"/>
      <c r="AJ117" s="896"/>
      <c r="AK117" s="898">
        <v>818460</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433</v>
      </c>
      <c r="BR117" s="858"/>
      <c r="BS117" s="858"/>
      <c r="BT117" s="858"/>
      <c r="BU117" s="858"/>
      <c r="BV117" s="858" t="s">
        <v>433</v>
      </c>
      <c r="BW117" s="858"/>
      <c r="BX117" s="858"/>
      <c r="BY117" s="858"/>
      <c r="BZ117" s="858"/>
      <c r="CA117" s="858" t="s">
        <v>433</v>
      </c>
      <c r="CB117" s="858"/>
      <c r="CC117" s="858"/>
      <c r="CD117" s="858"/>
      <c r="CE117" s="858"/>
      <c r="CF117" s="848" t="s">
        <v>433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433</v>
      </c>
      <c r="DH117" s="784"/>
      <c r="DI117" s="784"/>
      <c r="DJ117" s="784"/>
      <c r="DK117" s="785"/>
      <c r="DL117" s="786" t="s">
        <v>433</v>
      </c>
      <c r="DM117" s="784"/>
      <c r="DN117" s="784"/>
      <c r="DO117" s="784"/>
      <c r="DP117" s="785"/>
      <c r="DQ117" s="786" t="s">
        <v>433</v>
      </c>
      <c r="DR117" s="784"/>
      <c r="DS117" s="784"/>
      <c r="DT117" s="784"/>
      <c r="DU117" s="785"/>
      <c r="DV117" s="754" t="s">
        <v>433</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287</v>
      </c>
      <c r="AG118" s="888"/>
      <c r="AH118" s="888"/>
      <c r="AI118" s="888"/>
      <c r="AJ118" s="889"/>
      <c r="AK118" s="890" t="s">
        <v>286</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435</v>
      </c>
      <c r="BP118" s="838"/>
      <c r="BQ118" s="857">
        <v>8061245</v>
      </c>
      <c r="BR118" s="858"/>
      <c r="BS118" s="858"/>
      <c r="BT118" s="858"/>
      <c r="BU118" s="858"/>
      <c r="BV118" s="858">
        <v>8235980</v>
      </c>
      <c r="BW118" s="858"/>
      <c r="BX118" s="858"/>
      <c r="BY118" s="858"/>
      <c r="BZ118" s="858"/>
      <c r="CA118" s="858">
        <v>8699995</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3562284</v>
      </c>
      <c r="BR119" s="800"/>
      <c r="BS119" s="800"/>
      <c r="BT119" s="800"/>
      <c r="BU119" s="800"/>
      <c r="BV119" s="800">
        <v>3684493</v>
      </c>
      <c r="BW119" s="800"/>
      <c r="BX119" s="800"/>
      <c r="BY119" s="800"/>
      <c r="BZ119" s="800"/>
      <c r="CA119" s="800">
        <v>3841509</v>
      </c>
      <c r="CB119" s="800"/>
      <c r="CC119" s="800"/>
      <c r="CD119" s="800"/>
      <c r="CE119" s="800"/>
      <c r="CF119" s="861">
        <v>124.1</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17136</v>
      </c>
      <c r="DH119" s="717"/>
      <c r="DI119" s="717"/>
      <c r="DJ119" s="717"/>
      <c r="DK119" s="718"/>
      <c r="DL119" s="719">
        <v>88319</v>
      </c>
      <c r="DM119" s="717"/>
      <c r="DN119" s="717"/>
      <c r="DO119" s="717"/>
      <c r="DP119" s="718"/>
      <c r="DQ119" s="719">
        <v>343812</v>
      </c>
      <c r="DR119" s="717"/>
      <c r="DS119" s="717"/>
      <c r="DT119" s="717"/>
      <c r="DU119" s="718"/>
      <c r="DV119" s="807">
        <v>11.1</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67934</v>
      </c>
      <c r="BR120" s="771"/>
      <c r="BS120" s="771"/>
      <c r="BT120" s="771"/>
      <c r="BU120" s="771"/>
      <c r="BV120" s="771">
        <v>67846</v>
      </c>
      <c r="BW120" s="771"/>
      <c r="BX120" s="771"/>
      <c r="BY120" s="771"/>
      <c r="BZ120" s="771"/>
      <c r="CA120" s="771">
        <v>60998</v>
      </c>
      <c r="CB120" s="771"/>
      <c r="CC120" s="771"/>
      <c r="CD120" s="771"/>
      <c r="CE120" s="771"/>
      <c r="CF120" s="848">
        <v>2</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791790</v>
      </c>
      <c r="DH120" s="800"/>
      <c r="DI120" s="800"/>
      <c r="DJ120" s="800"/>
      <c r="DK120" s="800"/>
      <c r="DL120" s="800">
        <v>790588</v>
      </c>
      <c r="DM120" s="800"/>
      <c r="DN120" s="800"/>
      <c r="DO120" s="800"/>
      <c r="DP120" s="800"/>
      <c r="DQ120" s="800">
        <v>761982</v>
      </c>
      <c r="DR120" s="800"/>
      <c r="DS120" s="800"/>
      <c r="DT120" s="800"/>
      <c r="DU120" s="800"/>
      <c r="DV120" s="801">
        <v>24.6</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5584162</v>
      </c>
      <c r="BR121" s="858"/>
      <c r="BS121" s="858"/>
      <c r="BT121" s="858"/>
      <c r="BU121" s="858"/>
      <c r="BV121" s="858">
        <v>5407576</v>
      </c>
      <c r="BW121" s="858"/>
      <c r="BX121" s="858"/>
      <c r="BY121" s="858"/>
      <c r="BZ121" s="858"/>
      <c r="CA121" s="858">
        <v>5460947</v>
      </c>
      <c r="CB121" s="858"/>
      <c r="CC121" s="858"/>
      <c r="CD121" s="858"/>
      <c r="CE121" s="858"/>
      <c r="CF121" s="859">
        <v>176.5</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2522</v>
      </c>
      <c r="DH121" s="771"/>
      <c r="DI121" s="771"/>
      <c r="DJ121" s="771"/>
      <c r="DK121" s="771"/>
      <c r="DL121" s="771">
        <v>136584</v>
      </c>
      <c r="DM121" s="771"/>
      <c r="DN121" s="771"/>
      <c r="DO121" s="771"/>
      <c r="DP121" s="771"/>
      <c r="DQ121" s="771">
        <v>487735</v>
      </c>
      <c r="DR121" s="771"/>
      <c r="DS121" s="771"/>
      <c r="DT121" s="771"/>
      <c r="DU121" s="771"/>
      <c r="DV121" s="823">
        <v>15.8</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9214380</v>
      </c>
      <c r="BR122" s="840"/>
      <c r="BS122" s="840"/>
      <c r="BT122" s="840"/>
      <c r="BU122" s="840"/>
      <c r="BV122" s="840">
        <v>9159915</v>
      </c>
      <c r="BW122" s="840"/>
      <c r="BX122" s="840"/>
      <c r="BY122" s="840"/>
      <c r="BZ122" s="840"/>
      <c r="CA122" s="840">
        <v>9363454</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121412</v>
      </c>
      <c r="DH122" s="771"/>
      <c r="DI122" s="771"/>
      <c r="DJ122" s="771"/>
      <c r="DK122" s="771"/>
      <c r="DL122" s="771">
        <v>128467</v>
      </c>
      <c r="DM122" s="771"/>
      <c r="DN122" s="771"/>
      <c r="DO122" s="771"/>
      <c r="DP122" s="771"/>
      <c r="DQ122" s="771">
        <v>139222</v>
      </c>
      <c r="DR122" s="771"/>
      <c r="DS122" s="771"/>
      <c r="DT122" s="771"/>
      <c r="DU122" s="771"/>
      <c r="DV122" s="823">
        <v>4.5</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v>25586</v>
      </c>
      <c r="DH123" s="784"/>
      <c r="DI123" s="784"/>
      <c r="DJ123" s="784"/>
      <c r="DK123" s="785"/>
      <c r="DL123" s="786">
        <v>22313</v>
      </c>
      <c r="DM123" s="784"/>
      <c r="DN123" s="784"/>
      <c r="DO123" s="784"/>
      <c r="DP123" s="785"/>
      <c r="DQ123" s="786">
        <v>19087</v>
      </c>
      <c r="DR123" s="784"/>
      <c r="DS123" s="784"/>
      <c r="DT123" s="784"/>
      <c r="DU123" s="785"/>
      <c r="DV123" s="754">
        <v>0.6</v>
      </c>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3338</v>
      </c>
      <c r="DH124" s="717"/>
      <c r="DI124" s="717"/>
      <c r="DJ124" s="717"/>
      <c r="DK124" s="718"/>
      <c r="DL124" s="719">
        <v>4176</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459</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16666</v>
      </c>
      <c r="AB128" s="724"/>
      <c r="AC128" s="724"/>
      <c r="AD128" s="724"/>
      <c r="AE128" s="725"/>
      <c r="AF128" s="726">
        <v>17109</v>
      </c>
      <c r="AG128" s="724"/>
      <c r="AH128" s="724"/>
      <c r="AI128" s="724"/>
      <c r="AJ128" s="725"/>
      <c r="AK128" s="726">
        <v>14670</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464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3700669</v>
      </c>
      <c r="AB129" s="784"/>
      <c r="AC129" s="784"/>
      <c r="AD129" s="784"/>
      <c r="AE129" s="785"/>
      <c r="AF129" s="786">
        <v>3742540</v>
      </c>
      <c r="AG129" s="784"/>
      <c r="AH129" s="784"/>
      <c r="AI129" s="784"/>
      <c r="AJ129" s="785"/>
      <c r="AK129" s="786">
        <v>3717998</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6.1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554139</v>
      </c>
      <c r="AB130" s="784"/>
      <c r="AC130" s="784"/>
      <c r="AD130" s="784"/>
      <c r="AE130" s="785"/>
      <c r="AF130" s="786">
        <v>575023</v>
      </c>
      <c r="AG130" s="784"/>
      <c r="AH130" s="784"/>
      <c r="AI130" s="784"/>
      <c r="AJ130" s="785"/>
      <c r="AK130" s="786">
        <v>623737</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433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3146530</v>
      </c>
      <c r="AB131" s="717"/>
      <c r="AC131" s="717"/>
      <c r="AD131" s="717"/>
      <c r="AE131" s="718"/>
      <c r="AF131" s="719">
        <v>3167517</v>
      </c>
      <c r="AG131" s="717"/>
      <c r="AH131" s="717"/>
      <c r="AI131" s="717"/>
      <c r="AJ131" s="718"/>
      <c r="AK131" s="719">
        <v>3094261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6.3810292610000001</v>
      </c>
      <c r="AB132" s="740"/>
      <c r="AC132" s="740"/>
      <c r="AD132" s="740"/>
      <c r="AE132" s="741"/>
      <c r="AF132" s="742">
        <v>6.3642910199999996</v>
      </c>
      <c r="AG132" s="740"/>
      <c r="AH132" s="740"/>
      <c r="AI132" s="740"/>
      <c r="AJ132" s="741"/>
      <c r="AK132" s="742">
        <v>5.8189338260000003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6.7</v>
      </c>
      <c r="AB133" s="749"/>
      <c r="AC133" s="749"/>
      <c r="AD133" s="749"/>
      <c r="AE133" s="750"/>
      <c r="AF133" s="748">
        <v>6.6</v>
      </c>
      <c r="AG133" s="749"/>
      <c r="AH133" s="749"/>
      <c r="AI133" s="749"/>
      <c r="AJ133" s="750"/>
      <c r="AK133" s="748">
        <v>6.1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9" t="s">
        <v>476</v>
      </c>
      <c r="L7" s="254"/>
      <c r="M7" s="255" t="s">
        <v>477</v>
      </c>
      <c r="N7" s="256"/>
    </row>
    <row r="8" spans="1:16" x14ac:dyDescent="0.15">
      <c r="A8" s="248"/>
      <c r="B8" s="244"/>
      <c r="C8" s="244"/>
      <c r="D8" s="244"/>
      <c r="E8" s="244"/>
      <c r="F8" s="244"/>
      <c r="G8" s="257"/>
      <c r="H8" s="258"/>
      <c r="I8" s="258"/>
      <c r="J8" s="259"/>
      <c r="K8" s="1120"/>
      <c r="L8" s="260" t="s">
        <v>478</v>
      </c>
      <c r="M8" s="261" t="s">
        <v>479</v>
      </c>
      <c r="N8" s="262" t="s">
        <v>480</v>
      </c>
    </row>
    <row r="9" spans="1:16" x14ac:dyDescent="0.15">
      <c r="A9" s="248"/>
      <c r="B9" s="244"/>
      <c r="C9" s="244"/>
      <c r="D9" s="244"/>
      <c r="E9" s="244"/>
      <c r="F9" s="244"/>
      <c r="G9" s="1133" t="s">
        <v>481</v>
      </c>
      <c r="H9" s="1134"/>
      <c r="I9" s="1134"/>
      <c r="J9" s="1135"/>
      <c r="K9" s="263">
        <v>1051609</v>
      </c>
      <c r="L9" s="264">
        <v>140458</v>
      </c>
      <c r="M9" s="265">
        <v>110200</v>
      </c>
      <c r="N9" s="266">
        <v>27.5</v>
      </c>
    </row>
    <row r="10" spans="1:16" x14ac:dyDescent="0.15">
      <c r="A10" s="248"/>
      <c r="B10" s="244"/>
      <c r="C10" s="244"/>
      <c r="D10" s="244"/>
      <c r="E10" s="244"/>
      <c r="F10" s="244"/>
      <c r="G10" s="1133" t="s">
        <v>482</v>
      </c>
      <c r="H10" s="1134"/>
      <c r="I10" s="1134"/>
      <c r="J10" s="1135"/>
      <c r="K10" s="267">
        <v>200666</v>
      </c>
      <c r="L10" s="268">
        <v>26802</v>
      </c>
      <c r="M10" s="269">
        <v>10910</v>
      </c>
      <c r="N10" s="270">
        <v>145.69999999999999</v>
      </c>
    </row>
    <row r="11" spans="1:16" ht="13.5" customHeight="1" x14ac:dyDescent="0.15">
      <c r="A11" s="248"/>
      <c r="B11" s="244"/>
      <c r="C11" s="244"/>
      <c r="D11" s="244"/>
      <c r="E11" s="244"/>
      <c r="F11" s="244"/>
      <c r="G11" s="1133" t="s">
        <v>483</v>
      </c>
      <c r="H11" s="1134"/>
      <c r="I11" s="1134"/>
      <c r="J11" s="1135"/>
      <c r="K11" s="267">
        <v>130112</v>
      </c>
      <c r="L11" s="268">
        <v>17378</v>
      </c>
      <c r="M11" s="269">
        <v>15361</v>
      </c>
      <c r="N11" s="270">
        <v>13.1</v>
      </c>
    </row>
    <row r="12" spans="1:16" ht="13.5" customHeight="1" x14ac:dyDescent="0.15">
      <c r="A12" s="248"/>
      <c r="B12" s="244"/>
      <c r="C12" s="244"/>
      <c r="D12" s="244"/>
      <c r="E12" s="244"/>
      <c r="F12" s="244"/>
      <c r="G12" s="1133" t="s">
        <v>484</v>
      </c>
      <c r="H12" s="1134"/>
      <c r="I12" s="1134"/>
      <c r="J12" s="1135"/>
      <c r="K12" s="267" t="s">
        <v>485</v>
      </c>
      <c r="L12" s="268" t="s">
        <v>485</v>
      </c>
      <c r="M12" s="269">
        <v>1384</v>
      </c>
      <c r="N12" s="270" t="s">
        <v>485</v>
      </c>
    </row>
    <row r="13" spans="1:16" ht="13.5" customHeight="1" x14ac:dyDescent="0.15">
      <c r="A13" s="248"/>
      <c r="B13" s="244"/>
      <c r="C13" s="244"/>
      <c r="D13" s="244"/>
      <c r="E13" s="244"/>
      <c r="F13" s="244"/>
      <c r="G13" s="1133" t="s">
        <v>486</v>
      </c>
      <c r="H13" s="1134"/>
      <c r="I13" s="1134"/>
      <c r="J13" s="1135"/>
      <c r="K13" s="267" t="s">
        <v>485</v>
      </c>
      <c r="L13" s="268" t="s">
        <v>485</v>
      </c>
      <c r="M13" s="269" t="s">
        <v>485</v>
      </c>
      <c r="N13" s="270" t="s">
        <v>485</v>
      </c>
    </row>
    <row r="14" spans="1:16" ht="13.5" customHeight="1" x14ac:dyDescent="0.15">
      <c r="A14" s="248"/>
      <c r="B14" s="244"/>
      <c r="C14" s="244"/>
      <c r="D14" s="244"/>
      <c r="E14" s="244"/>
      <c r="F14" s="244"/>
      <c r="G14" s="1133" t="s">
        <v>487</v>
      </c>
      <c r="H14" s="1134"/>
      <c r="I14" s="1134"/>
      <c r="J14" s="1135"/>
      <c r="K14" s="267" t="s">
        <v>485</v>
      </c>
      <c r="L14" s="268" t="s">
        <v>485</v>
      </c>
      <c r="M14" s="269">
        <v>5179</v>
      </c>
      <c r="N14" s="270" t="s">
        <v>485</v>
      </c>
    </row>
    <row r="15" spans="1:16" ht="13.5" customHeight="1" x14ac:dyDescent="0.15">
      <c r="A15" s="248"/>
      <c r="B15" s="244"/>
      <c r="C15" s="244"/>
      <c r="D15" s="244"/>
      <c r="E15" s="244"/>
      <c r="F15" s="244"/>
      <c r="G15" s="1133" t="s">
        <v>488</v>
      </c>
      <c r="H15" s="1134"/>
      <c r="I15" s="1134"/>
      <c r="J15" s="1135"/>
      <c r="K15" s="267" t="s">
        <v>485</v>
      </c>
      <c r="L15" s="268" t="s">
        <v>485</v>
      </c>
      <c r="M15" s="269">
        <v>2730</v>
      </c>
      <c r="N15" s="270" t="s">
        <v>485</v>
      </c>
    </row>
    <row r="16" spans="1:16" x14ac:dyDescent="0.15">
      <c r="A16" s="248"/>
      <c r="B16" s="244"/>
      <c r="C16" s="244"/>
      <c r="D16" s="244"/>
      <c r="E16" s="244"/>
      <c r="F16" s="244"/>
      <c r="G16" s="1136" t="s">
        <v>489</v>
      </c>
      <c r="H16" s="1137"/>
      <c r="I16" s="1137"/>
      <c r="J16" s="1138"/>
      <c r="K16" s="268">
        <v>-107501</v>
      </c>
      <c r="L16" s="268">
        <v>-14358</v>
      </c>
      <c r="M16" s="269">
        <v>-11587</v>
      </c>
      <c r="N16" s="270">
        <v>23.9</v>
      </c>
    </row>
    <row r="17" spans="1:16" x14ac:dyDescent="0.15">
      <c r="A17" s="248"/>
      <c r="B17" s="244"/>
      <c r="C17" s="244"/>
      <c r="D17" s="244"/>
      <c r="E17" s="244"/>
      <c r="F17" s="244"/>
      <c r="G17" s="1136" t="s">
        <v>170</v>
      </c>
      <c r="H17" s="1137"/>
      <c r="I17" s="1137"/>
      <c r="J17" s="1138"/>
      <c r="K17" s="268">
        <v>1274886</v>
      </c>
      <c r="L17" s="268">
        <v>170280</v>
      </c>
      <c r="M17" s="269">
        <v>134177</v>
      </c>
      <c r="N17" s="270">
        <v>26.9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15.49</v>
      </c>
      <c r="L21" s="281">
        <v>12.44</v>
      </c>
      <c r="M21" s="282">
        <v>3.05</v>
      </c>
      <c r="N21" s="249"/>
      <c r="O21" s="283"/>
      <c r="P21" s="279"/>
    </row>
    <row r="22" spans="1:16" s="284" customFormat="1" x14ac:dyDescent="0.15">
      <c r="A22" s="279"/>
      <c r="B22" s="249"/>
      <c r="C22" s="249"/>
      <c r="D22" s="249"/>
      <c r="E22" s="249"/>
      <c r="F22" s="249"/>
      <c r="G22" s="1130" t="s">
        <v>495</v>
      </c>
      <c r="H22" s="1131"/>
      <c r="I22" s="1131"/>
      <c r="J22" s="1132"/>
      <c r="K22" s="285">
        <v>96.9</v>
      </c>
      <c r="L22" s="286">
        <v>95.1</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476</v>
      </c>
      <c r="L30" s="254"/>
      <c r="M30" s="255" t="s">
        <v>477</v>
      </c>
      <c r="N30" s="256"/>
    </row>
    <row r="31" spans="1:16" x14ac:dyDescent="0.15">
      <c r="A31" s="248"/>
      <c r="B31" s="244"/>
      <c r="C31" s="244"/>
      <c r="D31" s="244"/>
      <c r="E31" s="244"/>
      <c r="F31" s="244"/>
      <c r="G31" s="257"/>
      <c r="H31" s="258"/>
      <c r="I31" s="258"/>
      <c r="J31" s="259"/>
      <c r="K31" s="1120"/>
      <c r="L31" s="260" t="s">
        <v>478</v>
      </c>
      <c r="M31" s="261" t="s">
        <v>479</v>
      </c>
      <c r="N31" s="262" t="s">
        <v>480</v>
      </c>
    </row>
    <row r="32" spans="1:16" ht="27" customHeight="1" x14ac:dyDescent="0.15">
      <c r="A32" s="248"/>
      <c r="B32" s="244"/>
      <c r="C32" s="244"/>
      <c r="D32" s="244"/>
      <c r="E32" s="244"/>
      <c r="F32" s="244"/>
      <c r="G32" s="1121" t="s">
        <v>498</v>
      </c>
      <c r="H32" s="1122"/>
      <c r="I32" s="1122"/>
      <c r="J32" s="1123"/>
      <c r="K32" s="294">
        <v>692164</v>
      </c>
      <c r="L32" s="294">
        <v>92449</v>
      </c>
      <c r="M32" s="295">
        <v>69383</v>
      </c>
      <c r="N32" s="296">
        <v>33.200000000000003</v>
      </c>
    </row>
    <row r="33" spans="1:16" ht="13.5" customHeight="1" x14ac:dyDescent="0.15">
      <c r="A33" s="248"/>
      <c r="B33" s="244"/>
      <c r="C33" s="244"/>
      <c r="D33" s="244"/>
      <c r="E33" s="244"/>
      <c r="F33" s="244"/>
      <c r="G33" s="1121" t="s">
        <v>499</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500</v>
      </c>
      <c r="H34" s="1122"/>
      <c r="I34" s="1122"/>
      <c r="J34" s="1123"/>
      <c r="K34" s="294" t="s">
        <v>485</v>
      </c>
      <c r="L34" s="294" t="s">
        <v>485</v>
      </c>
      <c r="M34" s="295" t="s">
        <v>485</v>
      </c>
      <c r="N34" s="296" t="s">
        <v>485</v>
      </c>
    </row>
    <row r="35" spans="1:16" ht="27" customHeight="1" x14ac:dyDescent="0.15">
      <c r="A35" s="248"/>
      <c r="B35" s="244"/>
      <c r="C35" s="244"/>
      <c r="D35" s="244"/>
      <c r="E35" s="244"/>
      <c r="F35" s="244"/>
      <c r="G35" s="1121" t="s">
        <v>501</v>
      </c>
      <c r="H35" s="1122"/>
      <c r="I35" s="1122"/>
      <c r="J35" s="1123"/>
      <c r="K35" s="294">
        <v>116936</v>
      </c>
      <c r="L35" s="294">
        <v>15619</v>
      </c>
      <c r="M35" s="295">
        <v>19734</v>
      </c>
      <c r="N35" s="296">
        <v>-20.9</v>
      </c>
    </row>
    <row r="36" spans="1:16" ht="27" customHeight="1" x14ac:dyDescent="0.15">
      <c r="A36" s="248"/>
      <c r="B36" s="244"/>
      <c r="C36" s="244"/>
      <c r="D36" s="244"/>
      <c r="E36" s="244"/>
      <c r="F36" s="244"/>
      <c r="G36" s="1121" t="s">
        <v>502</v>
      </c>
      <c r="H36" s="1122"/>
      <c r="I36" s="1122"/>
      <c r="J36" s="1123"/>
      <c r="K36" s="294">
        <v>9360</v>
      </c>
      <c r="L36" s="294">
        <v>1250</v>
      </c>
      <c r="M36" s="295">
        <v>4902</v>
      </c>
      <c r="N36" s="296">
        <v>-74.5</v>
      </c>
    </row>
    <row r="37" spans="1:16" ht="13.5" customHeight="1" x14ac:dyDescent="0.15">
      <c r="A37" s="248"/>
      <c r="B37" s="244"/>
      <c r="C37" s="244"/>
      <c r="D37" s="244"/>
      <c r="E37" s="244"/>
      <c r="F37" s="244"/>
      <c r="G37" s="1121" t="s">
        <v>503</v>
      </c>
      <c r="H37" s="1122"/>
      <c r="I37" s="1122"/>
      <c r="J37" s="1123"/>
      <c r="K37" s="294" t="s">
        <v>485</v>
      </c>
      <c r="L37" s="294" t="s">
        <v>485</v>
      </c>
      <c r="M37" s="295">
        <v>1542</v>
      </c>
      <c r="N37" s="296" t="s">
        <v>485</v>
      </c>
    </row>
    <row r="38" spans="1:16" ht="27" customHeight="1" x14ac:dyDescent="0.15">
      <c r="A38" s="248"/>
      <c r="B38" s="244"/>
      <c r="C38" s="244"/>
      <c r="D38" s="244"/>
      <c r="E38" s="244"/>
      <c r="F38" s="244"/>
      <c r="G38" s="1124" t="s">
        <v>504</v>
      </c>
      <c r="H38" s="1125"/>
      <c r="I38" s="1125"/>
      <c r="J38" s="1126"/>
      <c r="K38" s="297" t="s">
        <v>485</v>
      </c>
      <c r="L38" s="297" t="s">
        <v>485</v>
      </c>
      <c r="M38" s="298">
        <v>13</v>
      </c>
      <c r="N38" s="299" t="s">
        <v>485</v>
      </c>
      <c r="O38" s="293"/>
    </row>
    <row r="39" spans="1:16" x14ac:dyDescent="0.15">
      <c r="A39" s="248"/>
      <c r="B39" s="244"/>
      <c r="C39" s="244"/>
      <c r="D39" s="244"/>
      <c r="E39" s="244"/>
      <c r="F39" s="244"/>
      <c r="G39" s="1124" t="s">
        <v>505</v>
      </c>
      <c r="H39" s="1125"/>
      <c r="I39" s="1125"/>
      <c r="J39" s="1126"/>
      <c r="K39" s="300">
        <v>-14670</v>
      </c>
      <c r="L39" s="300">
        <v>-1959</v>
      </c>
      <c r="M39" s="301">
        <v>-2613</v>
      </c>
      <c r="N39" s="302">
        <v>-25</v>
      </c>
      <c r="O39" s="293"/>
    </row>
    <row r="40" spans="1:16" ht="27" customHeight="1" x14ac:dyDescent="0.15">
      <c r="A40" s="248"/>
      <c r="B40" s="244"/>
      <c r="C40" s="244"/>
      <c r="D40" s="244"/>
      <c r="E40" s="244"/>
      <c r="F40" s="244"/>
      <c r="G40" s="1121" t="s">
        <v>506</v>
      </c>
      <c r="H40" s="1122"/>
      <c r="I40" s="1122"/>
      <c r="J40" s="1123"/>
      <c r="K40" s="300">
        <v>-623737</v>
      </c>
      <c r="L40" s="300">
        <v>-83309</v>
      </c>
      <c r="M40" s="301">
        <v>-64897</v>
      </c>
      <c r="N40" s="302">
        <v>28.4</v>
      </c>
      <c r="O40" s="293"/>
    </row>
    <row r="41" spans="1:16" x14ac:dyDescent="0.15">
      <c r="A41" s="248"/>
      <c r="B41" s="244"/>
      <c r="C41" s="244"/>
      <c r="D41" s="244"/>
      <c r="E41" s="244"/>
      <c r="F41" s="244"/>
      <c r="G41" s="1127" t="s">
        <v>281</v>
      </c>
      <c r="H41" s="1128"/>
      <c r="I41" s="1128"/>
      <c r="J41" s="1129"/>
      <c r="K41" s="294">
        <v>180053</v>
      </c>
      <c r="L41" s="300">
        <v>24049</v>
      </c>
      <c r="M41" s="301">
        <v>28065</v>
      </c>
      <c r="N41" s="302">
        <v>-14.3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476</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623333</v>
      </c>
      <c r="J51" s="320">
        <v>78122</v>
      </c>
      <c r="K51" s="321">
        <v>-69</v>
      </c>
      <c r="L51" s="322">
        <v>121932</v>
      </c>
      <c r="M51" s="323">
        <v>11.6</v>
      </c>
      <c r="N51" s="324">
        <v>-80.599999999999994</v>
      </c>
    </row>
    <row r="52" spans="1:14" x14ac:dyDescent="0.15">
      <c r="A52" s="248"/>
      <c r="B52" s="244"/>
      <c r="C52" s="244"/>
      <c r="D52" s="244"/>
      <c r="E52" s="244"/>
      <c r="F52" s="244"/>
      <c r="G52" s="325"/>
      <c r="H52" s="326" t="s">
        <v>517</v>
      </c>
      <c r="I52" s="327">
        <v>523914</v>
      </c>
      <c r="J52" s="328">
        <v>65662</v>
      </c>
      <c r="K52" s="329">
        <v>-43.9</v>
      </c>
      <c r="L52" s="330">
        <v>68430</v>
      </c>
      <c r="M52" s="331">
        <v>7</v>
      </c>
      <c r="N52" s="332">
        <v>-50.9</v>
      </c>
    </row>
    <row r="53" spans="1:14" x14ac:dyDescent="0.15">
      <c r="A53" s="248"/>
      <c r="B53" s="244"/>
      <c r="C53" s="244"/>
      <c r="D53" s="244"/>
      <c r="E53" s="244"/>
      <c r="F53" s="244"/>
      <c r="G53" s="310" t="s">
        <v>518</v>
      </c>
      <c r="H53" s="311"/>
      <c r="I53" s="319">
        <v>352930</v>
      </c>
      <c r="J53" s="320">
        <v>45074</v>
      </c>
      <c r="K53" s="321">
        <v>-42.3</v>
      </c>
      <c r="L53" s="322">
        <v>92021</v>
      </c>
      <c r="M53" s="323">
        <v>-24.5</v>
      </c>
      <c r="N53" s="324">
        <v>-17.8</v>
      </c>
    </row>
    <row r="54" spans="1:14" x14ac:dyDescent="0.15">
      <c r="A54" s="248"/>
      <c r="B54" s="244"/>
      <c r="C54" s="244"/>
      <c r="D54" s="244"/>
      <c r="E54" s="244"/>
      <c r="F54" s="244"/>
      <c r="G54" s="325"/>
      <c r="H54" s="326" t="s">
        <v>517</v>
      </c>
      <c r="I54" s="327">
        <v>307916</v>
      </c>
      <c r="J54" s="328">
        <v>39325</v>
      </c>
      <c r="K54" s="329">
        <v>-40.1</v>
      </c>
      <c r="L54" s="330">
        <v>52579</v>
      </c>
      <c r="M54" s="331">
        <v>-23.2</v>
      </c>
      <c r="N54" s="332">
        <v>-16.899999999999999</v>
      </c>
    </row>
    <row r="55" spans="1:14" x14ac:dyDescent="0.15">
      <c r="A55" s="248"/>
      <c r="B55" s="244"/>
      <c r="C55" s="244"/>
      <c r="D55" s="244"/>
      <c r="E55" s="244"/>
      <c r="F55" s="244"/>
      <c r="G55" s="310" t="s">
        <v>519</v>
      </c>
      <c r="H55" s="311"/>
      <c r="I55" s="319">
        <v>371205</v>
      </c>
      <c r="J55" s="320">
        <v>48102</v>
      </c>
      <c r="K55" s="321">
        <v>6.7</v>
      </c>
      <c r="L55" s="322">
        <v>94828</v>
      </c>
      <c r="M55" s="323">
        <v>3.1</v>
      </c>
      <c r="N55" s="324">
        <v>3.6</v>
      </c>
    </row>
    <row r="56" spans="1:14" x14ac:dyDescent="0.15">
      <c r="A56" s="248"/>
      <c r="B56" s="244"/>
      <c r="C56" s="244"/>
      <c r="D56" s="244"/>
      <c r="E56" s="244"/>
      <c r="F56" s="244"/>
      <c r="G56" s="325"/>
      <c r="H56" s="326" t="s">
        <v>517</v>
      </c>
      <c r="I56" s="327">
        <v>122999</v>
      </c>
      <c r="J56" s="328">
        <v>15939</v>
      </c>
      <c r="K56" s="329">
        <v>-59.5</v>
      </c>
      <c r="L56" s="330">
        <v>55133</v>
      </c>
      <c r="M56" s="331">
        <v>4.9000000000000004</v>
      </c>
      <c r="N56" s="332">
        <v>-64.400000000000006</v>
      </c>
    </row>
    <row r="57" spans="1:14" x14ac:dyDescent="0.15">
      <c r="A57" s="248"/>
      <c r="B57" s="244"/>
      <c r="C57" s="244"/>
      <c r="D57" s="244"/>
      <c r="E57" s="244"/>
      <c r="F57" s="244"/>
      <c r="G57" s="310" t="s">
        <v>520</v>
      </c>
      <c r="H57" s="311"/>
      <c r="I57" s="319">
        <v>984500</v>
      </c>
      <c r="J57" s="320">
        <v>130087</v>
      </c>
      <c r="K57" s="321">
        <v>170.4</v>
      </c>
      <c r="L57" s="322">
        <v>119674</v>
      </c>
      <c r="M57" s="323">
        <v>26.2</v>
      </c>
      <c r="N57" s="324">
        <v>144.19999999999999</v>
      </c>
    </row>
    <row r="58" spans="1:14" x14ac:dyDescent="0.15">
      <c r="A58" s="248"/>
      <c r="B58" s="244"/>
      <c r="C58" s="244"/>
      <c r="D58" s="244"/>
      <c r="E58" s="244"/>
      <c r="F58" s="244"/>
      <c r="G58" s="325"/>
      <c r="H58" s="326" t="s">
        <v>517</v>
      </c>
      <c r="I58" s="327">
        <v>217847</v>
      </c>
      <c r="J58" s="328">
        <v>28785</v>
      </c>
      <c r="K58" s="329">
        <v>80.599999999999994</v>
      </c>
      <c r="L58" s="330">
        <v>57803</v>
      </c>
      <c r="M58" s="331">
        <v>4.8</v>
      </c>
      <c r="N58" s="332">
        <v>75.8</v>
      </c>
    </row>
    <row r="59" spans="1:14" x14ac:dyDescent="0.15">
      <c r="A59" s="248"/>
      <c r="B59" s="244"/>
      <c r="C59" s="244"/>
      <c r="D59" s="244"/>
      <c r="E59" s="244"/>
      <c r="F59" s="244"/>
      <c r="G59" s="310" t="s">
        <v>521</v>
      </c>
      <c r="H59" s="311"/>
      <c r="I59" s="319">
        <v>399592</v>
      </c>
      <c r="J59" s="320">
        <v>53371</v>
      </c>
      <c r="K59" s="321">
        <v>-59</v>
      </c>
      <c r="L59" s="322">
        <v>119685</v>
      </c>
      <c r="M59" s="323">
        <v>0</v>
      </c>
      <c r="N59" s="324">
        <v>-59</v>
      </c>
    </row>
    <row r="60" spans="1:14" x14ac:dyDescent="0.15">
      <c r="A60" s="248"/>
      <c r="B60" s="244"/>
      <c r="C60" s="244"/>
      <c r="D60" s="244"/>
      <c r="E60" s="244"/>
      <c r="F60" s="244"/>
      <c r="G60" s="325"/>
      <c r="H60" s="326" t="s">
        <v>517</v>
      </c>
      <c r="I60" s="333">
        <v>183950</v>
      </c>
      <c r="J60" s="328">
        <v>24569</v>
      </c>
      <c r="K60" s="329">
        <v>-14.6</v>
      </c>
      <c r="L60" s="330">
        <v>68464</v>
      </c>
      <c r="M60" s="331">
        <v>18.399999999999999</v>
      </c>
      <c r="N60" s="332">
        <v>-33</v>
      </c>
    </row>
    <row r="61" spans="1:14" x14ac:dyDescent="0.15">
      <c r="A61" s="248"/>
      <c r="B61" s="244"/>
      <c r="C61" s="244"/>
      <c r="D61" s="244"/>
      <c r="E61" s="244"/>
      <c r="F61" s="244"/>
      <c r="G61" s="310" t="s">
        <v>522</v>
      </c>
      <c r="H61" s="334"/>
      <c r="I61" s="335">
        <v>546312</v>
      </c>
      <c r="J61" s="336">
        <v>70951</v>
      </c>
      <c r="K61" s="337">
        <v>1.4</v>
      </c>
      <c r="L61" s="338">
        <v>109628</v>
      </c>
      <c r="M61" s="339">
        <v>3.3</v>
      </c>
      <c r="N61" s="324">
        <v>-1.9</v>
      </c>
    </row>
    <row r="62" spans="1:14" x14ac:dyDescent="0.15">
      <c r="A62" s="248"/>
      <c r="B62" s="244"/>
      <c r="C62" s="244"/>
      <c r="D62" s="244"/>
      <c r="E62" s="244"/>
      <c r="F62" s="244"/>
      <c r="G62" s="325"/>
      <c r="H62" s="326" t="s">
        <v>517</v>
      </c>
      <c r="I62" s="327">
        <v>271325</v>
      </c>
      <c r="J62" s="328">
        <v>34856</v>
      </c>
      <c r="K62" s="329">
        <v>-15.5</v>
      </c>
      <c r="L62" s="330">
        <v>60482</v>
      </c>
      <c r="M62" s="331">
        <v>2.4</v>
      </c>
      <c r="N62" s="332">
        <v>-17.899999999999999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36</v>
      </c>
      <c r="G47" s="12">
        <v>51.53</v>
      </c>
      <c r="H47" s="12">
        <v>59.34</v>
      </c>
      <c r="I47" s="12">
        <v>63.22</v>
      </c>
      <c r="J47" s="13">
        <v>63.91</v>
      </c>
    </row>
    <row r="48" spans="2:10" ht="57.75" customHeight="1" x14ac:dyDescent="0.15">
      <c r="B48" s="14"/>
      <c r="C48" s="1141" t="s">
        <v>4</v>
      </c>
      <c r="D48" s="1141"/>
      <c r="E48" s="1142"/>
      <c r="F48" s="15">
        <v>6.89</v>
      </c>
      <c r="G48" s="16">
        <v>4.92</v>
      </c>
      <c r="H48" s="16">
        <v>3.92</v>
      </c>
      <c r="I48" s="16">
        <v>5.38</v>
      </c>
      <c r="J48" s="17">
        <v>4.5599999999999996</v>
      </c>
    </row>
    <row r="49" spans="2:10" ht="57.75" customHeight="1" thickBot="1" x14ac:dyDescent="0.2">
      <c r="B49" s="18"/>
      <c r="C49" s="1143" t="s">
        <v>5</v>
      </c>
      <c r="D49" s="1143"/>
      <c r="E49" s="1144"/>
      <c r="F49" s="19">
        <v>15.06</v>
      </c>
      <c r="G49" s="20">
        <v>11.67</v>
      </c>
      <c r="H49" s="20">
        <v>6.25</v>
      </c>
      <c r="I49" s="20">
        <v>6.05</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10.41</v>
      </c>
      <c r="G34" s="33">
        <v>11.22</v>
      </c>
      <c r="H34" s="33">
        <v>13.04</v>
      </c>
      <c r="I34" s="33">
        <v>11.88</v>
      </c>
      <c r="J34" s="34">
        <v>20.96</v>
      </c>
      <c r="K34" s="22"/>
      <c r="L34" s="22"/>
      <c r="M34" s="22"/>
      <c r="N34" s="22"/>
      <c r="O34" s="22"/>
      <c r="P34" s="22"/>
    </row>
    <row r="35" spans="1:16" ht="39" customHeight="1" x14ac:dyDescent="0.15">
      <c r="A35" s="22"/>
      <c r="B35" s="35"/>
      <c r="C35" s="1145" t="s">
        <v>531</v>
      </c>
      <c r="D35" s="1146"/>
      <c r="E35" s="1147"/>
      <c r="F35" s="36">
        <v>6.81</v>
      </c>
      <c r="G35" s="37">
        <v>4.83</v>
      </c>
      <c r="H35" s="37">
        <v>3.81</v>
      </c>
      <c r="I35" s="37">
        <v>5.21</v>
      </c>
      <c r="J35" s="38">
        <v>4.46</v>
      </c>
      <c r="K35" s="22"/>
      <c r="L35" s="22"/>
      <c r="M35" s="22"/>
      <c r="N35" s="22"/>
      <c r="O35" s="22"/>
      <c r="P35" s="22"/>
    </row>
    <row r="36" spans="1:16" ht="39" customHeight="1" x14ac:dyDescent="0.15">
      <c r="A36" s="22"/>
      <c r="B36" s="35"/>
      <c r="C36" s="1145" t="s">
        <v>532</v>
      </c>
      <c r="D36" s="1146"/>
      <c r="E36" s="1147"/>
      <c r="F36" s="36">
        <v>0.74</v>
      </c>
      <c r="G36" s="37">
        <v>0.56000000000000005</v>
      </c>
      <c r="H36" s="37">
        <v>0.95</v>
      </c>
      <c r="I36" s="37">
        <v>1.3</v>
      </c>
      <c r="J36" s="38">
        <v>2.66</v>
      </c>
      <c r="K36" s="22"/>
      <c r="L36" s="22"/>
      <c r="M36" s="22"/>
      <c r="N36" s="22"/>
      <c r="O36" s="22"/>
      <c r="P36" s="22"/>
    </row>
    <row r="37" spans="1:16" ht="39" customHeight="1" x14ac:dyDescent="0.15">
      <c r="A37" s="22"/>
      <c r="B37" s="35"/>
      <c r="C37" s="1145" t="s">
        <v>533</v>
      </c>
      <c r="D37" s="1146"/>
      <c r="E37" s="1147"/>
      <c r="F37" s="36">
        <v>1.45</v>
      </c>
      <c r="G37" s="37">
        <v>1.45</v>
      </c>
      <c r="H37" s="37">
        <v>2.0099999999999998</v>
      </c>
      <c r="I37" s="37">
        <v>2.2999999999999998</v>
      </c>
      <c r="J37" s="38">
        <v>2.4900000000000002</v>
      </c>
      <c r="K37" s="22"/>
      <c r="L37" s="22"/>
      <c r="M37" s="22"/>
      <c r="N37" s="22"/>
      <c r="O37" s="22"/>
      <c r="P37" s="22"/>
    </row>
    <row r="38" spans="1:16" ht="39" customHeight="1" x14ac:dyDescent="0.15">
      <c r="A38" s="22"/>
      <c r="B38" s="35"/>
      <c r="C38" s="1145" t="s">
        <v>534</v>
      </c>
      <c r="D38" s="1146"/>
      <c r="E38" s="1147"/>
      <c r="F38" s="36">
        <v>0.77</v>
      </c>
      <c r="G38" s="37">
        <v>0.5</v>
      </c>
      <c r="H38" s="37">
        <v>0.52</v>
      </c>
      <c r="I38" s="37">
        <v>0.21</v>
      </c>
      <c r="J38" s="38">
        <v>0.26</v>
      </c>
      <c r="K38" s="22"/>
      <c r="L38" s="22"/>
      <c r="M38" s="22"/>
      <c r="N38" s="22"/>
      <c r="O38" s="22"/>
      <c r="P38" s="22"/>
    </row>
    <row r="39" spans="1:16" ht="39" customHeight="1" x14ac:dyDescent="0.15">
      <c r="A39" s="22"/>
      <c r="B39" s="35"/>
      <c r="C39" s="1145" t="s">
        <v>535</v>
      </c>
      <c r="D39" s="1146"/>
      <c r="E39" s="1147"/>
      <c r="F39" s="36">
        <v>7.0000000000000007E-2</v>
      </c>
      <c r="G39" s="37">
        <v>7.0000000000000007E-2</v>
      </c>
      <c r="H39" s="37">
        <v>0.09</v>
      </c>
      <c r="I39" s="37">
        <v>0.1</v>
      </c>
      <c r="J39" s="38">
        <v>0.11</v>
      </c>
      <c r="K39" s="22"/>
      <c r="L39" s="22"/>
      <c r="M39" s="22"/>
      <c r="N39" s="22"/>
      <c r="O39" s="22"/>
      <c r="P39" s="22"/>
    </row>
    <row r="40" spans="1:16" ht="39" customHeight="1" x14ac:dyDescent="0.15">
      <c r="A40" s="22"/>
      <c r="B40" s="35"/>
      <c r="C40" s="1145" t="s">
        <v>536</v>
      </c>
      <c r="D40" s="1146"/>
      <c r="E40" s="1147"/>
      <c r="F40" s="36">
        <v>0.05</v>
      </c>
      <c r="G40" s="37">
        <v>0.04</v>
      </c>
      <c r="H40" s="37">
        <v>0.02</v>
      </c>
      <c r="I40" s="37">
        <v>0.04</v>
      </c>
      <c r="J40" s="38">
        <v>0.1</v>
      </c>
      <c r="K40" s="22"/>
      <c r="L40" s="22"/>
      <c r="M40" s="22"/>
      <c r="N40" s="22"/>
      <c r="O40" s="22"/>
      <c r="P40" s="22"/>
    </row>
    <row r="41" spans="1:16" ht="39" customHeight="1" x14ac:dyDescent="0.15">
      <c r="A41" s="22"/>
      <c r="B41" s="35"/>
      <c r="C41" s="1145" t="s">
        <v>537</v>
      </c>
      <c r="D41" s="1146"/>
      <c r="E41" s="1147"/>
      <c r="F41" s="36">
        <v>1.1399999999999999</v>
      </c>
      <c r="G41" s="37">
        <v>1.23</v>
      </c>
      <c r="H41" s="37">
        <v>0.92</v>
      </c>
      <c r="I41" s="37">
        <v>0.14000000000000001</v>
      </c>
      <c r="J41" s="38">
        <v>0.09</v>
      </c>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v>0.21</v>
      </c>
      <c r="G43" s="42">
        <v>0.21</v>
      </c>
      <c r="H43" s="42">
        <v>0.19</v>
      </c>
      <c r="I43" s="42">
        <v>0.21</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689</v>
      </c>
      <c r="L45" s="60">
        <v>678</v>
      </c>
      <c r="M45" s="60">
        <v>658</v>
      </c>
      <c r="N45" s="60">
        <v>666</v>
      </c>
      <c r="O45" s="61">
        <v>692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89</v>
      </c>
      <c r="L48" s="64">
        <v>88</v>
      </c>
      <c r="M48" s="64">
        <v>105</v>
      </c>
      <c r="N48" s="64">
        <v>109</v>
      </c>
      <c r="O48" s="65">
        <v>117</v>
      </c>
      <c r="P48" s="48"/>
      <c r="Q48" s="48"/>
      <c r="R48" s="48"/>
      <c r="S48" s="48"/>
      <c r="T48" s="48"/>
      <c r="U48" s="48"/>
    </row>
    <row r="49" spans="1:21" ht="30.75" customHeight="1" x14ac:dyDescent="0.15">
      <c r="A49" s="48"/>
      <c r="B49" s="1163"/>
      <c r="C49" s="1164"/>
      <c r="D49" s="62"/>
      <c r="E49" s="1155" t="s">
        <v>16</v>
      </c>
      <c r="F49" s="1155"/>
      <c r="G49" s="1155"/>
      <c r="H49" s="1155"/>
      <c r="I49" s="1155"/>
      <c r="J49" s="1156"/>
      <c r="K49" s="63">
        <v>8</v>
      </c>
      <c r="L49" s="64">
        <v>9</v>
      </c>
      <c r="M49" s="64">
        <v>9</v>
      </c>
      <c r="N49" s="64">
        <v>19</v>
      </c>
      <c r="O49" s="65">
        <v>9</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566</v>
      </c>
      <c r="L52" s="64">
        <v>542</v>
      </c>
      <c r="M52" s="64">
        <v>572</v>
      </c>
      <c r="N52" s="64">
        <v>593</v>
      </c>
      <c r="O52" s="65">
        <v>639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220</v>
      </c>
      <c r="L53" s="69">
        <v>233</v>
      </c>
      <c r="M53" s="69">
        <v>200</v>
      </c>
      <c r="N53" s="69">
        <v>201</v>
      </c>
      <c r="O53" s="70">
        <v>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6248</v>
      </c>
      <c r="J41" s="83">
        <v>6058</v>
      </c>
      <c r="K41" s="83">
        <v>5882</v>
      </c>
      <c r="L41" s="83">
        <v>5875</v>
      </c>
      <c r="M41" s="84">
        <v>5849</v>
      </c>
    </row>
    <row r="42" spans="2:13" ht="27.75" customHeight="1" x14ac:dyDescent="0.15">
      <c r="B42" s="1171"/>
      <c r="C42" s="1172"/>
      <c r="D42" s="85"/>
      <c r="E42" s="1175" t="s">
        <v>26</v>
      </c>
      <c r="F42" s="1175"/>
      <c r="G42" s="1175"/>
      <c r="H42" s="1176"/>
      <c r="I42" s="86">
        <v>22</v>
      </c>
      <c r="J42" s="87">
        <v>21</v>
      </c>
      <c r="K42" s="87">
        <v>17</v>
      </c>
      <c r="L42" s="87">
        <v>88</v>
      </c>
      <c r="M42" s="88">
        <v>344</v>
      </c>
    </row>
    <row r="43" spans="2:13" ht="27.75" customHeight="1" x14ac:dyDescent="0.15">
      <c r="B43" s="1171"/>
      <c r="C43" s="1172"/>
      <c r="D43" s="85"/>
      <c r="E43" s="1175" t="s">
        <v>27</v>
      </c>
      <c r="F43" s="1175"/>
      <c r="G43" s="1175"/>
      <c r="H43" s="1176"/>
      <c r="I43" s="86">
        <v>1233</v>
      </c>
      <c r="J43" s="87">
        <v>1008</v>
      </c>
      <c r="K43" s="87">
        <v>945</v>
      </c>
      <c r="L43" s="87">
        <v>1082</v>
      </c>
      <c r="M43" s="88">
        <v>1408</v>
      </c>
    </row>
    <row r="44" spans="2:13" ht="27.75" customHeight="1" x14ac:dyDescent="0.15">
      <c r="B44" s="1171"/>
      <c r="C44" s="1172"/>
      <c r="D44" s="85"/>
      <c r="E44" s="1175" t="s">
        <v>28</v>
      </c>
      <c r="F44" s="1175"/>
      <c r="G44" s="1175"/>
      <c r="H44" s="1176"/>
      <c r="I44" s="86">
        <v>77</v>
      </c>
      <c r="J44" s="87">
        <v>85</v>
      </c>
      <c r="K44" s="87">
        <v>120</v>
      </c>
      <c r="L44" s="87">
        <v>104</v>
      </c>
      <c r="M44" s="88">
        <v>70</v>
      </c>
    </row>
    <row r="45" spans="2:13" ht="27.75" customHeight="1" x14ac:dyDescent="0.15">
      <c r="B45" s="1171"/>
      <c r="C45" s="1172"/>
      <c r="D45" s="85"/>
      <c r="E45" s="1175" t="s">
        <v>29</v>
      </c>
      <c r="F45" s="1175"/>
      <c r="G45" s="1175"/>
      <c r="H45" s="1176"/>
      <c r="I45" s="86">
        <v>1161</v>
      </c>
      <c r="J45" s="87">
        <v>1096</v>
      </c>
      <c r="K45" s="87">
        <v>1097</v>
      </c>
      <c r="L45" s="87">
        <v>1087</v>
      </c>
      <c r="M45" s="88">
        <v>1029</v>
      </c>
    </row>
    <row r="46" spans="2:13" ht="27.75" customHeight="1" x14ac:dyDescent="0.15">
      <c r="B46" s="1171"/>
      <c r="C46" s="1172"/>
      <c r="D46" s="85"/>
      <c r="E46" s="1175" t="s">
        <v>30</v>
      </c>
      <c r="F46" s="1175"/>
      <c r="G46" s="1175"/>
      <c r="H46" s="1176"/>
      <c r="I46" s="86" t="s">
        <v>485</v>
      </c>
      <c r="J46" s="87" t="s">
        <v>485</v>
      </c>
      <c r="K46" s="87" t="s">
        <v>485</v>
      </c>
      <c r="L46" s="87" t="s">
        <v>485</v>
      </c>
      <c r="M46" s="88" t="s">
        <v>485</v>
      </c>
    </row>
    <row r="47" spans="2:13" ht="27.75" customHeight="1" x14ac:dyDescent="0.15">
      <c r="B47" s="1171"/>
      <c r="C47" s="1172"/>
      <c r="D47" s="85"/>
      <c r="E47" s="1175" t="s">
        <v>31</v>
      </c>
      <c r="F47" s="1175"/>
      <c r="G47" s="1175"/>
      <c r="H47" s="1176"/>
      <c r="I47" s="86" t="s">
        <v>485</v>
      </c>
      <c r="J47" s="87" t="s">
        <v>485</v>
      </c>
      <c r="K47" s="87" t="s">
        <v>485</v>
      </c>
      <c r="L47" s="87" t="s">
        <v>485</v>
      </c>
      <c r="M47" s="88" t="s">
        <v>485</v>
      </c>
    </row>
    <row r="48" spans="2:13" ht="27.75" customHeight="1" x14ac:dyDescent="0.15">
      <c r="B48" s="1173"/>
      <c r="C48" s="1174"/>
      <c r="D48" s="85"/>
      <c r="E48" s="1175" t="s">
        <v>32</v>
      </c>
      <c r="F48" s="1175"/>
      <c r="G48" s="1175"/>
      <c r="H48" s="1176"/>
      <c r="I48" s="86" t="s">
        <v>485</v>
      </c>
      <c r="J48" s="87" t="s">
        <v>485</v>
      </c>
      <c r="K48" s="87" t="s">
        <v>485</v>
      </c>
      <c r="L48" s="87" t="s">
        <v>485</v>
      </c>
      <c r="M48" s="88" t="s">
        <v>485</v>
      </c>
    </row>
    <row r="49" spans="2:13" ht="27.75" customHeight="1" x14ac:dyDescent="0.15">
      <c r="B49" s="1169" t="s">
        <v>33</v>
      </c>
      <c r="C49" s="1170"/>
      <c r="D49" s="89"/>
      <c r="E49" s="1175" t="s">
        <v>34</v>
      </c>
      <c r="F49" s="1175"/>
      <c r="G49" s="1175"/>
      <c r="H49" s="1176"/>
      <c r="I49" s="86">
        <v>2775</v>
      </c>
      <c r="J49" s="87">
        <v>3272</v>
      </c>
      <c r="K49" s="87">
        <v>3562</v>
      </c>
      <c r="L49" s="87">
        <v>3684</v>
      </c>
      <c r="M49" s="88">
        <v>3842</v>
      </c>
    </row>
    <row r="50" spans="2:13" ht="27.75" customHeight="1" x14ac:dyDescent="0.15">
      <c r="B50" s="1171"/>
      <c r="C50" s="1172"/>
      <c r="D50" s="85"/>
      <c r="E50" s="1175" t="s">
        <v>35</v>
      </c>
      <c r="F50" s="1175"/>
      <c r="G50" s="1175"/>
      <c r="H50" s="1176"/>
      <c r="I50" s="86">
        <v>55</v>
      </c>
      <c r="J50" s="87">
        <v>60</v>
      </c>
      <c r="K50" s="87">
        <v>68</v>
      </c>
      <c r="L50" s="87">
        <v>68</v>
      </c>
      <c r="M50" s="88">
        <v>61</v>
      </c>
    </row>
    <row r="51" spans="2:13" ht="27.75" customHeight="1" x14ac:dyDescent="0.15">
      <c r="B51" s="1173"/>
      <c r="C51" s="1174"/>
      <c r="D51" s="85"/>
      <c r="E51" s="1175" t="s">
        <v>36</v>
      </c>
      <c r="F51" s="1175"/>
      <c r="G51" s="1175"/>
      <c r="H51" s="1176"/>
      <c r="I51" s="86">
        <v>5235</v>
      </c>
      <c r="J51" s="87">
        <v>5371</v>
      </c>
      <c r="K51" s="87">
        <v>5584</v>
      </c>
      <c r="L51" s="87">
        <v>5408</v>
      </c>
      <c r="M51" s="88">
        <v>5461</v>
      </c>
    </row>
    <row r="52" spans="2:13" ht="27.75" customHeight="1" thickBot="1" x14ac:dyDescent="0.2">
      <c r="B52" s="1177" t="s">
        <v>37</v>
      </c>
      <c r="C52" s="1178"/>
      <c r="D52" s="90"/>
      <c r="E52" s="1179" t="s">
        <v>38</v>
      </c>
      <c r="F52" s="1179"/>
      <c r="G52" s="1179"/>
      <c r="H52" s="1180"/>
      <c r="I52" s="91">
        <v>675</v>
      </c>
      <c r="J52" s="92">
        <v>-435</v>
      </c>
      <c r="K52" s="92">
        <v>-1153</v>
      </c>
      <c r="L52" s="92">
        <v>-924</v>
      </c>
      <c r="M52" s="93">
        <v>-663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78122</v>
      </c>
      <c r="E3" s="116"/>
      <c r="F3" s="117">
        <v>121932</v>
      </c>
      <c r="G3" s="118"/>
      <c r="H3" s="119"/>
    </row>
    <row r="4" spans="1:8" x14ac:dyDescent="0.15">
      <c r="A4" s="120"/>
      <c r="B4" s="121"/>
      <c r="C4" s="122"/>
      <c r="D4" s="123">
        <v>65662</v>
      </c>
      <c r="E4" s="124"/>
      <c r="F4" s="125">
        <v>68430</v>
      </c>
      <c r="G4" s="126"/>
      <c r="H4" s="127"/>
    </row>
    <row r="5" spans="1:8" x14ac:dyDescent="0.15">
      <c r="A5" s="108" t="s">
        <v>518</v>
      </c>
      <c r="B5" s="113"/>
      <c r="C5" s="114"/>
      <c r="D5" s="115">
        <v>45074</v>
      </c>
      <c r="E5" s="116"/>
      <c r="F5" s="117">
        <v>92021</v>
      </c>
      <c r="G5" s="118"/>
      <c r="H5" s="119"/>
    </row>
    <row r="6" spans="1:8" x14ac:dyDescent="0.15">
      <c r="A6" s="120"/>
      <c r="B6" s="121"/>
      <c r="C6" s="122"/>
      <c r="D6" s="123">
        <v>39325</v>
      </c>
      <c r="E6" s="124"/>
      <c r="F6" s="125">
        <v>52579</v>
      </c>
      <c r="G6" s="126"/>
      <c r="H6" s="127"/>
    </row>
    <row r="7" spans="1:8" x14ac:dyDescent="0.15">
      <c r="A7" s="108" t="s">
        <v>519</v>
      </c>
      <c r="B7" s="113"/>
      <c r="C7" s="114"/>
      <c r="D7" s="115">
        <v>48102</v>
      </c>
      <c r="E7" s="116"/>
      <c r="F7" s="117">
        <v>94828</v>
      </c>
      <c r="G7" s="118"/>
      <c r="H7" s="119"/>
    </row>
    <row r="8" spans="1:8" x14ac:dyDescent="0.15">
      <c r="A8" s="120"/>
      <c r="B8" s="121"/>
      <c r="C8" s="122"/>
      <c r="D8" s="123">
        <v>15939</v>
      </c>
      <c r="E8" s="124"/>
      <c r="F8" s="125">
        <v>55133</v>
      </c>
      <c r="G8" s="126"/>
      <c r="H8" s="127"/>
    </row>
    <row r="9" spans="1:8" x14ac:dyDescent="0.15">
      <c r="A9" s="108" t="s">
        <v>520</v>
      </c>
      <c r="B9" s="113"/>
      <c r="C9" s="114"/>
      <c r="D9" s="115">
        <v>130087</v>
      </c>
      <c r="E9" s="116"/>
      <c r="F9" s="117">
        <v>119674</v>
      </c>
      <c r="G9" s="118"/>
      <c r="H9" s="119"/>
    </row>
    <row r="10" spans="1:8" x14ac:dyDescent="0.15">
      <c r="A10" s="120"/>
      <c r="B10" s="121"/>
      <c r="C10" s="122"/>
      <c r="D10" s="123">
        <v>28785</v>
      </c>
      <c r="E10" s="124"/>
      <c r="F10" s="125">
        <v>57803</v>
      </c>
      <c r="G10" s="126"/>
      <c r="H10" s="127"/>
    </row>
    <row r="11" spans="1:8" x14ac:dyDescent="0.15">
      <c r="A11" s="108" t="s">
        <v>521</v>
      </c>
      <c r="B11" s="113"/>
      <c r="C11" s="114"/>
      <c r="D11" s="115">
        <v>53371</v>
      </c>
      <c r="E11" s="116"/>
      <c r="F11" s="117">
        <v>119685</v>
      </c>
      <c r="G11" s="118"/>
      <c r="H11" s="119"/>
    </row>
    <row r="12" spans="1:8" x14ac:dyDescent="0.15">
      <c r="A12" s="120"/>
      <c r="B12" s="121"/>
      <c r="C12" s="128"/>
      <c r="D12" s="123">
        <v>24569</v>
      </c>
      <c r="E12" s="124"/>
      <c r="F12" s="125">
        <v>68464</v>
      </c>
      <c r="G12" s="126"/>
      <c r="H12" s="127"/>
    </row>
    <row r="13" spans="1:8" x14ac:dyDescent="0.15">
      <c r="A13" s="108"/>
      <c r="B13" s="113"/>
      <c r="C13" s="129"/>
      <c r="D13" s="130">
        <v>70951</v>
      </c>
      <c r="E13" s="131"/>
      <c r="F13" s="132">
        <v>109628</v>
      </c>
      <c r="G13" s="133"/>
      <c r="H13" s="119"/>
    </row>
    <row r="14" spans="1:8" x14ac:dyDescent="0.15">
      <c r="A14" s="120"/>
      <c r="B14" s="121"/>
      <c r="C14" s="122"/>
      <c r="D14" s="123">
        <v>34856</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6.89</v>
      </c>
      <c r="C19" s="134">
        <f>ROUND(VALUE(SUBSTITUTE(実質収支比率等に係る経年分析!G$48,"▲","-")),2)</f>
        <v>4.92</v>
      </c>
      <c r="D19" s="134">
        <f>ROUND(VALUE(SUBSTITUTE(実質収支比率等に係る経年分析!H$48,"▲","-")),2)</f>
        <v>3.92</v>
      </c>
      <c r="E19" s="134">
        <f>ROUND(VALUE(SUBSTITUTE(実質収支比率等に係る経年分析!I$48,"▲","-")),2)</f>
        <v>5.38</v>
      </c>
      <c r="F19" s="134">
        <f>ROUND(VALUE(SUBSTITUTE(実質収支比率等に係る経年分析!J$48,"▲","-")),2)</f>
        <v>4.5599999999999996</v>
      </c>
    </row>
    <row r="20" spans="1:11" x14ac:dyDescent="0.15">
      <c r="A20" s="134" t="s">
        <v>43</v>
      </c>
      <c r="B20" s="134">
        <f>ROUND(VALUE(SUBSTITUTE(実質収支比率等に係る経年分析!F$47,"▲","-")),2)</f>
        <v>36</v>
      </c>
      <c r="C20" s="134">
        <f>ROUND(VALUE(SUBSTITUTE(実質収支比率等に係る経年分析!G$47,"▲","-")),2)</f>
        <v>51.53</v>
      </c>
      <c r="D20" s="134">
        <f>ROUND(VALUE(SUBSTITUTE(実質収支比率等に係る経年分析!H$47,"▲","-")),2)</f>
        <v>59.34</v>
      </c>
      <c r="E20" s="134">
        <f>ROUND(VALUE(SUBSTITUTE(実質収支比率等に係る経年分析!I$47,"▲","-")),2)</f>
        <v>63.22</v>
      </c>
      <c r="F20" s="134">
        <f>ROUND(VALUE(SUBSTITUTE(実質収支比率等に係る経年分析!J$47,"▲","-")),2)</f>
        <v>63.91</v>
      </c>
    </row>
    <row r="21" spans="1:11" x14ac:dyDescent="0.15">
      <c r="A21" s="134" t="s">
        <v>44</v>
      </c>
      <c r="B21" s="134">
        <f>IF(ISNUMBER(VALUE(SUBSTITUTE(実質収支比率等に係る経年分析!F$49,"▲","-"))),ROUND(VALUE(SUBSTITUTE(実質収支比率等に係る経年分析!F$49,"▲","-")),2),NA())</f>
        <v>15.06</v>
      </c>
      <c r="C21" s="134">
        <f>IF(ISNUMBER(VALUE(SUBSTITUTE(実質収支比率等に係る経年分析!G$49,"▲","-"))),ROUND(VALUE(SUBSTITUTE(実質収支比率等に係る経年分析!G$49,"▲","-")),2),NA())</f>
        <v>11.67</v>
      </c>
      <c r="D21" s="134">
        <f>IF(ISNUMBER(VALUE(SUBSTITUTE(実質収支比率等に係る経年分析!H$49,"▲","-"))),ROUND(VALUE(SUBSTITUTE(実質収支比率等に係る経年分析!H$49,"▲","-")),2),NA())</f>
        <v>6.25</v>
      </c>
      <c r="E21" s="134">
        <f>IF(ISNUMBER(VALUE(SUBSTITUTE(実質収支比率等に係る経年分析!I$49,"▲","-"))),ROUND(VALUE(SUBSTITUTE(実質収支比率等に係る経年分析!I$49,"▲","-")),2),NA())</f>
        <v>6.05</v>
      </c>
      <c r="F21" s="134">
        <f>IF(ISNUMBER(VALUE(SUBSTITUTE(実質収支比率等に係る経年分析!J$49,"▲","-"))),ROUND(VALUE(SUBSTITUTE(実質収支比率等に係る経年分析!J$49,"▲","-")),2),NA())</f>
        <v>-0.59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美波町国民健康保険事業特別会計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1.1399999999999999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0.92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美波町公共下水道事業特別会計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美波町後期高齢者医療特別会計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美波町簡易水道事業特別会計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美波町水道事業会計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2.4900000000000002</v>
      </c>
    </row>
    <row r="34" spans="1:16" x14ac:dyDescent="0.15">
      <c r="A34" s="135" t="str">
        <f>IF(連結実質赤字比率に係る赤字・黒字の構成分析!C$36="",NA(),連結実質赤字比率に係る赤字・黒字の構成分析!C$36)</f>
        <v>美波町介護保険事業特別会計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x14ac:dyDescent="0.15">
      <c r="A36" s="135" t="str">
        <f>IF(連結実質赤字比率に係る赤字・黒字の構成分析!C$34="",NA(),連結実質赤字比率に係る赤字・黒字の構成分析!C$34)</f>
        <v>美波町病院事業会計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566</v>
      </c>
      <c r="E42" s="136"/>
      <c r="F42" s="136"/>
      <c r="G42" s="136">
        <f>'実質公債費比率（分子）の構造'!L$52</f>
        <v>542</v>
      </c>
      <c r="H42" s="136"/>
      <c r="I42" s="136"/>
      <c r="J42" s="136">
        <f>'実質公債費比率（分子）の構造'!M$52</f>
        <v>572</v>
      </c>
      <c r="K42" s="136"/>
      <c r="L42" s="136"/>
      <c r="M42" s="136">
        <f>'実質公債費比率（分子）の構造'!N$52</f>
        <v>593</v>
      </c>
      <c r="N42" s="136"/>
      <c r="O42" s="136"/>
      <c r="P42" s="136">
        <f>'実質公債費比率（分子）の構造'!O$52</f>
        <v>639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v>
      </c>
      <c r="C45" s="136"/>
      <c r="D45" s="136"/>
      <c r="E45" s="136">
        <f>'実質公債費比率（分子）の構造'!L$49</f>
        <v>9</v>
      </c>
      <c r="F45" s="136"/>
      <c r="G45" s="136"/>
      <c r="H45" s="136">
        <f>'実質公債費比率（分子）の構造'!M$49</f>
        <v>9</v>
      </c>
      <c r="I45" s="136"/>
      <c r="J45" s="136"/>
      <c r="K45" s="136">
        <f>'実質公債費比率（分子）の構造'!N$49</f>
        <v>19</v>
      </c>
      <c r="L45" s="136"/>
      <c r="M45" s="136"/>
      <c r="N45" s="136">
        <f>'実質公債費比率（分子）の構造'!O$49</f>
        <v>9</v>
      </c>
      <c r="O45" s="136"/>
      <c r="P45" s="136"/>
    </row>
    <row r="46" spans="1:16" x14ac:dyDescent="0.15">
      <c r="A46" s="136" t="s">
        <v>55</v>
      </c>
      <c r="B46" s="136">
        <f>'実質公債費比率（分子）の構造'!K$48</f>
        <v>89</v>
      </c>
      <c r="C46" s="136"/>
      <c r="D46" s="136"/>
      <c r="E46" s="136">
        <f>'実質公債費比率（分子）の構造'!L$48</f>
        <v>88</v>
      </c>
      <c r="F46" s="136"/>
      <c r="G46" s="136"/>
      <c r="H46" s="136">
        <f>'実質公債費比率（分子）の構造'!M$48</f>
        <v>105</v>
      </c>
      <c r="I46" s="136"/>
      <c r="J46" s="136"/>
      <c r="K46" s="136">
        <f>'実質公債費比率（分子）の構造'!N$48</f>
        <v>109</v>
      </c>
      <c r="L46" s="136"/>
      <c r="M46" s="136"/>
      <c r="N46" s="136">
        <f>'実質公債費比率（分子）の構造'!O$48</f>
        <v>117</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689</v>
      </c>
      <c r="C49" s="136"/>
      <c r="D49" s="136"/>
      <c r="E49" s="136">
        <f>'実質公債費比率（分子）の構造'!L$45</f>
        <v>678</v>
      </c>
      <c r="F49" s="136"/>
      <c r="G49" s="136"/>
      <c r="H49" s="136">
        <f>'実質公債費比率（分子）の構造'!M$45</f>
        <v>658</v>
      </c>
      <c r="I49" s="136"/>
      <c r="J49" s="136"/>
      <c r="K49" s="136">
        <f>'実質公債費比率（分子）の構造'!N$45</f>
        <v>666</v>
      </c>
      <c r="L49" s="136"/>
      <c r="M49" s="136"/>
      <c r="N49" s="136">
        <f>'実質公債費比率（分子）の構造'!O$45</f>
        <v>692</v>
      </c>
      <c r="O49" s="136"/>
      <c r="P49" s="136"/>
    </row>
    <row r="50" spans="1:16" x14ac:dyDescent="0.15">
      <c r="A50" s="136" t="s">
        <v>58</v>
      </c>
      <c r="B50" s="136" t="e">
        <f>NA()</f>
        <v>#N/A</v>
      </c>
      <c r="C50" s="136">
        <f>IF(ISNUMBER('実質公債費比率（分子）の構造'!K$53),'実質公債費比率（分子）の構造'!K$53,NA())</f>
        <v>220</v>
      </c>
      <c r="D50" s="136" t="e">
        <f>NA()</f>
        <v>#N/A</v>
      </c>
      <c r="E50" s="136" t="e">
        <f>NA()</f>
        <v>#N/A</v>
      </c>
      <c r="F50" s="136">
        <f>IF(ISNUMBER('実質公債費比率（分子）の構造'!L$53),'実質公債費比率（分子）の構造'!L$53,NA())</f>
        <v>233</v>
      </c>
      <c r="G50" s="136" t="e">
        <f>NA()</f>
        <v>#N/A</v>
      </c>
      <c r="H50" s="136" t="e">
        <f>NA()</f>
        <v>#N/A</v>
      </c>
      <c r="I50" s="136">
        <f>IF(ISNUMBER('実質公債費比率（分子）の構造'!M$53),'実質公債費比率（分子）の構造'!M$53,NA())</f>
        <v>200</v>
      </c>
      <c r="J50" s="136" t="e">
        <f>NA()</f>
        <v>#N/A</v>
      </c>
      <c r="K50" s="136" t="e">
        <f>NA()</f>
        <v>#N/A</v>
      </c>
      <c r="L50" s="136">
        <f>IF(ISNUMBER('実質公債費比率（分子）の構造'!N$53),'実質公債費比率（分子）の構造'!N$53,NA())</f>
        <v>201</v>
      </c>
      <c r="M50" s="136" t="e">
        <f>NA()</f>
        <v>#N/A</v>
      </c>
      <c r="N50" s="136" t="e">
        <f>NA()</f>
        <v>#N/A</v>
      </c>
      <c r="O50" s="136">
        <f>IF(ISNUMBER('実質公債費比率（分子）の構造'!O$53),'実質公債費比率（分子）の構造'!O$53,NA())</f>
        <v>179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5235</v>
      </c>
      <c r="E56" s="135"/>
      <c r="F56" s="135"/>
      <c r="G56" s="135">
        <f>'将来負担比率（分子）の構造'!J$51</f>
        <v>5371</v>
      </c>
      <c r="H56" s="135"/>
      <c r="I56" s="135"/>
      <c r="J56" s="135">
        <f>'将来負担比率（分子）の構造'!K$51</f>
        <v>5584</v>
      </c>
      <c r="K56" s="135"/>
      <c r="L56" s="135"/>
      <c r="M56" s="135">
        <f>'将来負担比率（分子）の構造'!L$51</f>
        <v>5408</v>
      </c>
      <c r="N56" s="135"/>
      <c r="O56" s="135"/>
      <c r="P56" s="135">
        <f>'将来負担比率（分子）の構造'!M$51</f>
        <v>5461</v>
      </c>
    </row>
    <row r="57" spans="1:16" x14ac:dyDescent="0.15">
      <c r="A57" s="135" t="s">
        <v>35</v>
      </c>
      <c r="B57" s="135"/>
      <c r="C57" s="135"/>
      <c r="D57" s="135">
        <f>'将来負担比率（分子）の構造'!I$50</f>
        <v>55</v>
      </c>
      <c r="E57" s="135"/>
      <c r="F57" s="135"/>
      <c r="G57" s="135">
        <f>'将来負担比率（分子）の構造'!J$50</f>
        <v>60</v>
      </c>
      <c r="H57" s="135"/>
      <c r="I57" s="135"/>
      <c r="J57" s="135">
        <f>'将来負担比率（分子）の構造'!K$50</f>
        <v>68</v>
      </c>
      <c r="K57" s="135"/>
      <c r="L57" s="135"/>
      <c r="M57" s="135">
        <f>'将来負担比率（分子）の構造'!L$50</f>
        <v>68</v>
      </c>
      <c r="N57" s="135"/>
      <c r="O57" s="135"/>
      <c r="P57" s="135">
        <f>'将来負担比率（分子）の構造'!M$50</f>
        <v>61</v>
      </c>
    </row>
    <row r="58" spans="1:16" x14ac:dyDescent="0.15">
      <c r="A58" s="135" t="s">
        <v>34</v>
      </c>
      <c r="B58" s="135"/>
      <c r="C58" s="135"/>
      <c r="D58" s="135">
        <f>'将来負担比率（分子）の構造'!I$49</f>
        <v>2775</v>
      </c>
      <c r="E58" s="135"/>
      <c r="F58" s="135"/>
      <c r="G58" s="135">
        <f>'将来負担比率（分子）の構造'!J$49</f>
        <v>3272</v>
      </c>
      <c r="H58" s="135"/>
      <c r="I58" s="135"/>
      <c r="J58" s="135">
        <f>'将来負担比率（分子）の構造'!K$49</f>
        <v>3562</v>
      </c>
      <c r="K58" s="135"/>
      <c r="L58" s="135"/>
      <c r="M58" s="135">
        <f>'将来負担比率（分子）の構造'!L$49</f>
        <v>3684</v>
      </c>
      <c r="N58" s="135"/>
      <c r="O58" s="135"/>
      <c r="P58" s="135">
        <f>'将来負担比率（分子）の構造'!M$49</f>
        <v>3842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1161</v>
      </c>
      <c r="C62" s="135"/>
      <c r="D62" s="135"/>
      <c r="E62" s="135">
        <f>'将来負担比率（分子）の構造'!J$45</f>
        <v>1096</v>
      </c>
      <c r="F62" s="135"/>
      <c r="G62" s="135"/>
      <c r="H62" s="135">
        <f>'将来負担比率（分子）の構造'!K$45</f>
        <v>1097</v>
      </c>
      <c r="I62" s="135"/>
      <c r="J62" s="135"/>
      <c r="K62" s="135">
        <f>'将来負担比率（分子）の構造'!L$45</f>
        <v>1087</v>
      </c>
      <c r="L62" s="135"/>
      <c r="M62" s="135"/>
      <c r="N62" s="135">
        <f>'将来負担比率（分子）の構造'!M$45</f>
        <v>1029</v>
      </c>
      <c r="O62" s="135"/>
      <c r="P62" s="135"/>
    </row>
    <row r="63" spans="1:16" x14ac:dyDescent="0.15">
      <c r="A63" s="135" t="s">
        <v>28</v>
      </c>
      <c r="B63" s="135">
        <f>'将来負担比率（分子）の構造'!I$44</f>
        <v>77</v>
      </c>
      <c r="C63" s="135"/>
      <c r="D63" s="135"/>
      <c r="E63" s="135">
        <f>'将来負担比率（分子）の構造'!J$44</f>
        <v>85</v>
      </c>
      <c r="F63" s="135"/>
      <c r="G63" s="135"/>
      <c r="H63" s="135">
        <f>'将来負担比率（分子）の構造'!K$44</f>
        <v>120</v>
      </c>
      <c r="I63" s="135"/>
      <c r="J63" s="135"/>
      <c r="K63" s="135">
        <f>'将来負担比率（分子）の構造'!L$44</f>
        <v>104</v>
      </c>
      <c r="L63" s="135"/>
      <c r="M63" s="135"/>
      <c r="N63" s="135">
        <f>'将来負担比率（分子）の構造'!M$44</f>
        <v>70</v>
      </c>
      <c r="O63" s="135"/>
      <c r="P63" s="135"/>
    </row>
    <row r="64" spans="1:16" x14ac:dyDescent="0.15">
      <c r="A64" s="135" t="s">
        <v>27</v>
      </c>
      <c r="B64" s="135">
        <f>'将来負担比率（分子）の構造'!I$43</f>
        <v>1233</v>
      </c>
      <c r="C64" s="135"/>
      <c r="D64" s="135"/>
      <c r="E64" s="135">
        <f>'将来負担比率（分子）の構造'!J$43</f>
        <v>1008</v>
      </c>
      <c r="F64" s="135"/>
      <c r="G64" s="135"/>
      <c r="H64" s="135">
        <f>'将来負担比率（分子）の構造'!K$43</f>
        <v>945</v>
      </c>
      <c r="I64" s="135"/>
      <c r="J64" s="135"/>
      <c r="K64" s="135">
        <f>'将来負担比率（分子）の構造'!L$43</f>
        <v>1082</v>
      </c>
      <c r="L64" s="135"/>
      <c r="M64" s="135"/>
      <c r="N64" s="135">
        <f>'将来負担比率（分子）の構造'!M$43</f>
        <v>1408</v>
      </c>
      <c r="O64" s="135"/>
      <c r="P64" s="135"/>
    </row>
    <row r="65" spans="1:16" x14ac:dyDescent="0.15">
      <c r="A65" s="135" t="s">
        <v>26</v>
      </c>
      <c r="B65" s="135">
        <f>'将来負担比率（分子）の構造'!I$42</f>
        <v>22</v>
      </c>
      <c r="C65" s="135"/>
      <c r="D65" s="135"/>
      <c r="E65" s="135">
        <f>'将来負担比率（分子）の構造'!J$42</f>
        <v>21</v>
      </c>
      <c r="F65" s="135"/>
      <c r="G65" s="135"/>
      <c r="H65" s="135">
        <f>'将来負担比率（分子）の構造'!K$42</f>
        <v>17</v>
      </c>
      <c r="I65" s="135"/>
      <c r="J65" s="135"/>
      <c r="K65" s="135">
        <f>'将来負担比率（分子）の構造'!L$42</f>
        <v>88</v>
      </c>
      <c r="L65" s="135"/>
      <c r="M65" s="135"/>
      <c r="N65" s="135">
        <f>'将来負担比率（分子）の構造'!M$42</f>
        <v>344</v>
      </c>
      <c r="O65" s="135"/>
      <c r="P65" s="135"/>
    </row>
    <row r="66" spans="1:16" x14ac:dyDescent="0.15">
      <c r="A66" s="135" t="s">
        <v>25</v>
      </c>
      <c r="B66" s="135">
        <f>'将来負担比率（分子）の構造'!I$41</f>
        <v>6248</v>
      </c>
      <c r="C66" s="135"/>
      <c r="D66" s="135"/>
      <c r="E66" s="135">
        <f>'将来負担比率（分子）の構造'!J$41</f>
        <v>6058</v>
      </c>
      <c r="F66" s="135"/>
      <c r="G66" s="135"/>
      <c r="H66" s="135">
        <f>'将来負担比率（分子）の構造'!K$41</f>
        <v>5882</v>
      </c>
      <c r="I66" s="135"/>
      <c r="J66" s="135"/>
      <c r="K66" s="135">
        <f>'将来負担比率（分子）の構造'!L$41</f>
        <v>5875</v>
      </c>
      <c r="L66" s="135"/>
      <c r="M66" s="135"/>
      <c r="N66" s="135">
        <f>'将来負担比率（分子）の構造'!M$41</f>
        <v>5849</v>
      </c>
      <c r="O66" s="135"/>
      <c r="P66" s="135"/>
    </row>
    <row r="67" spans="1:16" x14ac:dyDescent="0.15">
      <c r="A67" s="135" t="s">
        <v>62</v>
      </c>
      <c r="B67" s="135" t="e">
        <f>NA()</f>
        <v>#N/A</v>
      </c>
      <c r="C67" s="135">
        <f>IF(ISNUMBER('将来負担比率（分子）の構造'!I$52), IF('将来負担比率（分子）の構造'!I$52 &lt; 0, 0, '将来負担比率（分子）の構造'!I$52), NA())</f>
        <v>675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2016-02-15T02:05:12Z</dcterms:created>
  <dcterms:modified xsi:type="dcterms:W3CDTF">2016-04-19T04:29:45Z</dcterms:modified>
  <cp:category/>
</cp:coreProperties>
</file>