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財政状況資料集】要確認_H26年度(HP掲載用)\"/>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calcChain>
</file>

<file path=xl/sharedStrings.xml><?xml version="1.0" encoding="utf-8"?>
<sst xmlns="http://schemas.openxmlformats.org/spreadsheetml/2006/main" count="1056" uniqueCount="539">
  <si>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</si>
  <si>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</si>
  <si>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</si>
  <si>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</si>
  <si>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</si>
  <si>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</si>
  <si>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</si>
  <si>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</si>
  <si>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</si>
  <si>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</si>
  <si>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</si>
  <si>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</si>
  <si>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</si>
  <si>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</si>
  <si>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</si>
  <si>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</si>
  <si>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</si>
  <si>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</si>
  <si>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</si>
  <si>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</si>
  <si>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</si>
  <si>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</si>
  <si>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</si>
  <si>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</si>
  <si>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</si>
  <si>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</si>
  <si>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</si>
  <si>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</si>
  <si>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</si>
  <si>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</si>
  <si>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</si>
  <si>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</si>
  <si>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</si>
  <si>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</si>
  <si>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</si>
  <si>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</si>
  <si>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</si>
  <si>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</si>
  <si>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</si>
  <si>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</si>
  <si>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</si>
  <si>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</si>
  <si>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</si>
  <si>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</si>
  <si>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</si>
  <si>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</si>
  <si>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</si>
  <si>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</si>
  <si>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</si>
  <si>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</si>
  <si>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</si>
  <si>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</si>
  <si>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</si>
  <si>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</si>
  <si>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</si>
  <si>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</si>
  <si>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</si>
  <si>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</si>
  <si>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</si>
  <si>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</si>
  <si>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</si>
  <si>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</si>
  <si>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</si>
  <si>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</si>
  <si>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</si>
  <si>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</si>
  <si>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</si>
  <si>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</si>
  <si>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</si>
  <si>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</si>
  <si>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</si>
  <si>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</si>
  <si>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</si>
  <si>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</si>
  <si>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</si>
  <si>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</si>
  <si>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</si>
  <si>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</si>
  <si>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</si>
  <si>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</si>
  <si>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</si>
  <si>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</si>
  <si>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</si>
  <si>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</si>
  <si>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</si>
  <si>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</si>
  <si>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</si>
  <si>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</si>
  <si>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</si>
  <si>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</si>
  <si>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</si>
  <si>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</si>
  <si>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</si>
  <si>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</si>
  <si>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</si>
  <si>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</si>
  <si>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</si>
  <si>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</si>
  <si>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</si>
  <si>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</si>
  <si>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</si>
  <si>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</si>
  <si>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</si>
  <si>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</si>
  <si>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</si>
  <si>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</si>
  <si>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</si>
  <si>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</si>
  <si>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</si>
  <si>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</si>
  <si>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</si>
  <si>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</si>
  <si>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</si>
  <si>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</si>
  <si>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</si>
  <si>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</si>
  <si>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</si>
  <si>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</si>
  <si>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</si>
  <si>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</si>
  <si>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</si>
  <si>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</si>
  <si>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</si>
  <si>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</si>
  <si>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</si>
  <si>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</si>
  <si>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</si>
  <si>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</si>
  <si>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</si>
  <si>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</si>
  <si>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</si>
  <si>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</si>
  <si>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</si>
  <si>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</si>
  <si>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</si>
  <si>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</si>
  <si>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</si>
  <si>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</si>
  <si>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</si>
  <si>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</si>
  <si>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</si>
  <si>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</si>
  <si>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</si>
  <si>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</si>
  <si>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</si>
  <si>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</si>
  <si>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</si>
  <si>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</si>
  <si>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</si>
  <si>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</si>
  <si>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</si>
  <si>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</si>
  <si>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</si>
  <si>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</si>
  <si>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</si>
  <si>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</si>
  <si>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</si>
  <si>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</si>
  <si>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</si>
  <si>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</si>
  <si>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</si>
  <si>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</si>
  <si>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</si>
  <si>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</si>
  <si>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</si>
  <si>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</si>
  <si>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</si>
  <si>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</si>
  <si>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</si>
  <si>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</si>
  <si>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</si>
  <si>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</si>
  <si>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</si>
  <si>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</si>
  <si>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</si>
  <si>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</si>
  <si>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</si>
  <si>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</si>
  <si>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</si>
  <si>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</si>
  <si>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</si>
  <si>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</si>
  <si>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</si>
  <si>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</si>
  <si>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</si>
  <si>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</si>
  <si>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</si>
  <si>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</si>
  <si>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</si>
  <si>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</si>
  <si>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</si>
  <si>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</si>
  <si>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</si>
  <si>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徳島県牟岐町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</si>
  <si>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</si>
  <si>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</si>
  <si>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</si>
  <si>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</si>
  <si>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</si>
  <si>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</si>
  <si>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</si>
  <si>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</si>
  <si>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</si>
  <si>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</si>
  <si>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</si>
  <si>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</si>
  <si>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</si>
  <si>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</si>
  <si>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</si>
  <si>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</si>
  <si>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</si>
  <si>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</si>
  <si>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</si>
  <si>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</si>
  <si>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</si>
  <si>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</si>
  <si>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</si>
  <si>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</si>
  <si>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</si>
  <si>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</si>
  <si>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</si>
  <si>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</si>
  <si>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</si>
  <si>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</si>
  <si>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</si>
  <si>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</si>
  <si>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</si>
  <si>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</si>
  <si>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</si>
  <si>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</si>
  <si>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</si>
  <si>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</si>
  <si>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</si>
  <si>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</si>
  <si>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</si>
  <si>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</si>
  <si>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</si>
  <si>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</si>
  <si>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</si>
  <si>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</si>
  <si>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</si>
  <si>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</si>
  <si>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</si>
  <si>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</si>
  <si>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</si>
  <si>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</si>
  <si>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</si>
  <si>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</si>
  <si>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</si>
  <si>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</si>
  <si>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</si>
  <si>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</si>
  <si>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</si>
  <si>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</si>
  <si>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</si>
  <si>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</si>
  <si>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</si>
  <si>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</si>
  <si>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</si>
  <si>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</si>
  <si>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</si>
  <si>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</si>
  <si>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</si>
  <si>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</si>
  <si>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</si>
  <si>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</si>
  <si>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</si>
  <si>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</si>
  <si>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</si>
  <si>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</si>
  <si>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</si>
  <si>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</si>
  <si>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</si>
  <si>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</si>
  <si>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</si>
  <si>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</si>
  <si>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</si>
  <si>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</si>
  <si>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</si>
  <si>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</si>
  <si>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</si>
  <si>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</si>
  <si>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</si>
  <si>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</si>
  <si>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</si>
  <si>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</si>
  <si>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</si>
  <si>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</si>
  <si>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</si>
  <si>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</si>
  <si>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</si>
  <si>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</si>
  <si>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</si>
  <si>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</si>
  <si>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</si>
  <si>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</si>
  <si>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</si>
  <si>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</si>
  <si>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</si>
  <si>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</si>
  <si>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</si>
  <si>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</si>
  <si>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</si>
  <si>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</si>
  <si>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</si>
  <si>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</si>
  <si>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</si>
  <si>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</si>
  <si>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</si>
  <si>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</si>
  <si>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</si>
  <si>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</si>
  <si>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</si>
  <si>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</si>
  <si>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</si>
  <si>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</si>
  <si>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</si>
  <si>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</si>
  <si>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</si>
  <si>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</si>
  <si>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</si>
  <si>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</si>
  <si>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</si>
  <si>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</si>
  <si>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</si>
  <si>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</si>
  <si>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</si>
  <si>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</si>
  <si>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</si>
  <si>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</si>
  <si>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</si>
  <si>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</si>
  <si>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</si>
  <si>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</si>
  <si>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</si>
  <si>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</si>
  <si>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</si>
  <si>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</si>
  <si>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</si>
  <si>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</si>
  <si>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</si>
  <si>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</si>
  <si>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</si>
  <si>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</si>
  <si>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徳島県牟岐町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</si>
  <si>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</si>
  <si>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</si>
  <si>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</si>
  <si>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</si>
  <si>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</si>
  <si>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</si>
  <si>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</si>
  <si>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</si>
  <si>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</si>
  <si>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</si>
  <si>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</si>
  <si>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</si>
  <si>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</si>
  <si>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</si>
  <si>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</si>
  <si>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</si>
  <si>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</si>
  <si>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</si>
  <si>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</si>
  <si>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</si>
  <si>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</si>
  <si>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</si>
  <si>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</si>
  <si>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</si>
  <si>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</si>
  <si>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</si>
  <si>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</si>
  <si>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</si>
  <si>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</si>
  <si>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</si>
  <si>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</si>
  <si>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</si>
  <si>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</si>
  <si>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</si>
  <si>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</si>
  <si>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</si>
  <si>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</si>
  <si>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牟岐町上水道事業会計</t>
    <phoneticPr fontId="5"/>
  </si>
  <si>
    <t>法適用企業</t>
    <phoneticPr fontId="5"/>
  </si>
  <si>
    <t>牟岐町出羽島簡易水道特別会計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</si>
  <si>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</si>
  <si>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</si>
  <si>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</si>
  <si>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</si>
  <si>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</si>
  <si>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</si>
  <si>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</si>
  <si>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</si>
  <si>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</si>
  <si>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</si>
  <si>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</si>
  <si>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</si>
  <si>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</si>
  <si>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</si>
  <si>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</si>
  <si>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</si>
  <si>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</si>
  <si>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</si>
  <si>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</si>
  <si>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</si>
  <si>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</si>
  <si>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</si>
  <si>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</si>
  <si>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</si>
  <si>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</si>
  <si>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</si>
  <si>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</si>
  <si>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</si>
  <si>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</si>
  <si>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</si>
  <si>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</si>
  <si>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</si>
  <si>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</si>
  <si>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</si>
  <si>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</si>
  <si>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</si>
  <si>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</si>
  <si>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</si>
  <si>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</si>
  <si>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</si>
  <si>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</si>
  <si>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</si>
  <si>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</si>
  <si>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</si>
  <si>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</si>
  <si>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</si>
  <si>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</si>
  <si>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</si>
  <si>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</si>
  <si>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</si>
  <si>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</si>
  <si>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</si>
  <si>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</si>
  <si>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</si>
  <si>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</si>
  <si>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</si>
  <si>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</si>
  <si>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</si>
  <si>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</si>
  <si>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</si>
  <si>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</si>
  <si>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</si>
  <si>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</si>
  <si>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</si>
  <si>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</si>
  <si>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</si>
  <si>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</si>
  <si>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</si>
  <si>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</si>
  <si>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</si>
  <si>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</si>
  <si>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</si>
  <si>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</si>
  <si>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</si>
  <si>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</si>
  <si>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</si>
  <si>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</si>
  <si>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</si>
  <si>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</si>
  <si>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</si>
  <si>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</si>
  <si>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</si>
  <si>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</si>
  <si>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</si>
  <si>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</si>
  <si>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</si>
  <si>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</si>
  <si>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</si>
  <si>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</si>
  <si>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</si>
  <si>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</si>
  <si>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</si>
  <si>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</si>
  <si>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</si>
  <si>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</si>
  <si>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</si>
  <si>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</si>
  <si>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</si>
  <si>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</si>
  <si>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</si>
  <si>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</si>
  <si>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</si>
  <si>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</si>
  <si>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</si>
  <si>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</si>
  <si>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</si>
  <si>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</si>
  <si>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</si>
  <si>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</si>
  <si>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</si>
  <si>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</si>
  <si>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</si>
  <si>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</si>
  <si>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</si>
  <si>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</si>
  <si>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</si>
  <si>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</si>
  <si>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</si>
  <si>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</si>
  <si>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</si>
  <si>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</si>
  <si>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</si>
  <si>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</si>
  <si>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</si>
  <si>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</si>
  <si>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</si>
  <si>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</si>
  <si>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</si>
  <si>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</si>
  <si>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</si>
  <si>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</si>
  <si>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</si>
  <si>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</si>
  <si>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</si>
  <si>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牟岐町上水道事業会計</t>
  </si>
  <si>
    <t>牟岐町介護保険特別会計</t>
  </si>
  <si>
    <t>牟岐町国民健康保険特別会計</t>
  </si>
  <si>
    <t>牟岐町後期高齢者医療特別会計</t>
  </si>
  <si>
    <t>牟岐町青少年健全育成センター特別会計</t>
  </si>
  <si>
    <t>牟岐町出羽島簡易水道特別会計</t>
  </si>
  <si>
    <t>その他会計（赤字）</t>
  </si>
  <si>
    <t>その他会計（黒字）</t>
  </si>
  <si>
    <t>-</t>
    <phoneticPr fontId="2"/>
  </si>
  <si>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</si>
  <si>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</si>
  <si>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</si>
  <si>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</si>
  <si>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</si>
  <si>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</si>
  <si>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　一般会計</t>
    <rPh sb="0" eb="2">
      <t>カイフ</t>
    </rPh>
    <rPh sb="2" eb="4">
      <t>ロウジン</t>
    </rPh>
    <rPh sb="7" eb="9">
      <t>チョウソン</t>
    </rPh>
    <rPh sb="9" eb="11">
      <t>クミアイ</t>
    </rPh>
    <rPh sb="12" eb="14">
      <t>イッパン</t>
    </rPh>
    <rPh sb="14" eb="16">
      <t>カイケイ</t>
    </rPh>
    <phoneticPr fontId="5"/>
  </si>
  <si>
    <t>海部消防組合　一般会計</t>
    <rPh sb="0" eb="2">
      <t>カイフ</t>
    </rPh>
    <rPh sb="2" eb="4">
      <t>ショウボウ</t>
    </rPh>
    <rPh sb="4" eb="6">
      <t>クミアイ</t>
    </rPh>
    <rPh sb="7" eb="9">
      <t>イッパン</t>
    </rPh>
    <rPh sb="9" eb="11">
      <t>カイケイ</t>
    </rPh>
    <phoneticPr fontId="5"/>
  </si>
  <si>
    <t>海部郡衛生処理事務組合　一般会計</t>
    <rPh sb="0" eb="3">
      <t>カイフグン</t>
    </rPh>
    <rPh sb="3" eb="5">
      <t>エイセイ</t>
    </rPh>
    <rPh sb="5" eb="7">
      <t>ショリ</t>
    </rPh>
    <rPh sb="7" eb="9">
      <t>ジム</t>
    </rPh>
    <rPh sb="9" eb="11">
      <t>クミアイ</t>
    </rPh>
    <rPh sb="12" eb="14">
      <t>イッパン</t>
    </rPh>
    <rPh sb="14" eb="16">
      <t>カイケイ</t>
    </rPh>
    <phoneticPr fontId="5"/>
  </si>
  <si>
    <t>海部郡特別養護老人ホーム事務組合　一般会計</t>
    <rPh sb="0" eb="3">
      <t>カイフグン</t>
    </rPh>
    <rPh sb="3" eb="5">
      <t>トクベツ</t>
    </rPh>
    <rPh sb="5" eb="7">
      <t>ヨウゴ</t>
    </rPh>
    <rPh sb="7" eb="9">
      <t>ロウジン</t>
    </rPh>
    <rPh sb="12" eb="14">
      <t>ジム</t>
    </rPh>
    <rPh sb="14" eb="16">
      <t>クミアイ</t>
    </rPh>
    <rPh sb="17" eb="19">
      <t>イッパン</t>
    </rPh>
    <rPh sb="19" eb="21">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</si>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</sst>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108261</c:v>
                </c:pt>
                <c:pt idx="1">
                  <c:v>135706</c:v>
                </c:pt>
                <c:pt idx="2">
                  <c:v>247999</c:v>
                </c:pt>
                <c:pt idx="3">
                  <c:v>132288</c:v>
                </c:pt>
                <c:pt idx="4">
                  <c:v>135273</c:v>
                </c:pt>
              </c:numCache>
            </c:numRef>
          </c:val>
          <c:smooth val="0"/>
        </c:ser>
        <c:dLbls>
          <c:showLegendKey val="0"/>
          <c:showVal val="0"/>
          <c:showCatName val="0"/>
          <c:showSerName val="0"/>
          <c:showPercent val="0"/>
          <c:showBubbleSize val="0"/>
        </c:dLbls>
        <c:marker val="1"/>
        <c:smooth val="0"/>
        <c:axId val="342186920"/>
        <c:axId val="342185352"/>
      </c:lineChart>
      <c:catAx>
        <c:axId val="342186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185352"/>
        <c:crosses val="autoZero"/>
        <c:auto val="1"/>
        <c:lblAlgn val="ctr"/>
        <c:lblOffset val="100"/>
        <c:tickLblSkip val="1"/>
        <c:tickMarkSkip val="1"/>
        <c:noMultiLvlLbl val="0"/>
      </c:catAx>
      <c:valAx>
        <c:axId val="3421853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186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10.09</c:v>
                </c:pt>
                <c:pt idx="1">
                  <c:v>11.99</c:v>
                </c:pt>
                <c:pt idx="2">
                  <c:v>13.12</c:v>
                </c:pt>
                <c:pt idx="3">
                  <c:v>20.149999999999999</c:v>
                </c:pt>
                <c:pt idx="4">
                  <c:v>23.96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26.95</c:v>
                </c:pt>
                <c:pt idx="1">
                  <c:v>34.909999999999997</c:v>
                </c:pt>
                <c:pt idx="2">
                  <c:v>35.26</c:v>
                </c:pt>
                <c:pt idx="3">
                  <c:v>35.08</c:v>
                </c:pt>
                <c:pt idx="4">
                  <c:v>35.97</c:v>
                </c:pt>
              </c:numCache>
            </c:numRef>
          </c:val>
        </c:ser>
        <c:dLbls>
          <c:showLegendKey val="0"/>
          <c:showVal val="0"/>
          <c:showCatName val="0"/>
          <c:showSerName val="0"/>
          <c:showPercent val="0"/>
          <c:showBubbleSize val="0"/>
        </c:dLbls>
        <c:gapWidth val="250"/>
        <c:overlap val="100"/>
        <c:axId val="342185744"/>
        <c:axId val="350826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8.4499999999999993</c:v>
                </c:pt>
                <c:pt idx="1">
                  <c:v>9.0500000000000007</c:v>
                </c:pt>
                <c:pt idx="2">
                  <c:v>1.02</c:v>
                </c:pt>
                <c:pt idx="3">
                  <c:v>7.09</c:v>
                </c:pt>
                <c:pt idx="4">
                  <c:v>3.3</c:v>
                </c:pt>
              </c:numCache>
            </c:numRef>
          </c:val>
          <c:smooth val="0"/>
        </c:ser>
        <c:dLbls>
          <c:showLegendKey val="0"/>
          <c:showVal val="0"/>
          <c:showCatName val="0"/>
          <c:showSerName val="0"/>
          <c:showPercent val="0"/>
          <c:showBubbleSize val="0"/>
        </c:dLbls>
        <c:marker val="1"/>
        <c:smooth val="0"/>
        <c:axId val="342185744"/>
        <c:axId val="350826632"/>
      </c:lineChart>
      <c:catAx>
        <c:axId val="34218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826632"/>
        <c:crosses val="autoZero"/>
        <c:auto val="1"/>
        <c:lblAlgn val="ctr"/>
        <c:lblOffset val="100"/>
        <c:tickLblSkip val="1"/>
        <c:tickMarkSkip val="1"/>
        <c:noMultiLvlLbl val="0"/>
      </c:catAx>
      <c:valAx>
        <c:axId val="350826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18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牟岐町出羽島簡易水道特別会計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0.03</c:v>
                </c:pt>
                <c:pt idx="8">
                  <c:v>#N/A</c:v>
                </c:pt>
                <c:pt idx="9">
                  <c:v>0.04</c:v>
                </c:pt>
              </c:numCache>
            </c:numRef>
          </c:val>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0.05</c:v>
                </c:pt>
                <c:pt idx="4">
                  <c:v>#N/A</c:v>
                </c:pt>
                <c:pt idx="5">
                  <c:v>7.0000000000000007E-2</c:v>
                </c:pt>
                <c:pt idx="6">
                  <c:v>#N/A</c:v>
                </c:pt>
                <c:pt idx="7">
                  <c:v>0.03</c:v>
                </c:pt>
                <c:pt idx="8">
                  <c:v>#N/A</c:v>
                </c:pt>
                <c:pt idx="9">
                  <c:v>0.05</c:v>
                </c:pt>
              </c:numCache>
            </c:numRef>
          </c:val>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4.17</c:v>
                </c:pt>
                <c:pt idx="2">
                  <c:v>#N/A</c:v>
                </c:pt>
                <c:pt idx="3">
                  <c:v>3.58</c:v>
                </c:pt>
                <c:pt idx="4">
                  <c:v>#N/A</c:v>
                </c:pt>
                <c:pt idx="5">
                  <c:v>3.66</c:v>
                </c:pt>
                <c:pt idx="6">
                  <c:v>#N/A</c:v>
                </c:pt>
                <c:pt idx="7">
                  <c:v>3.19</c:v>
                </c:pt>
                <c:pt idx="8">
                  <c:v>#N/A</c:v>
                </c:pt>
                <c:pt idx="9">
                  <c:v>2.46</c:v>
                </c:pt>
              </c:numCache>
            </c:numRef>
          </c:val>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2.02</c:v>
                </c:pt>
                <c:pt idx="2">
                  <c:v>#N/A</c:v>
                </c:pt>
                <c:pt idx="3">
                  <c:v>2.04</c:v>
                </c:pt>
                <c:pt idx="4">
                  <c:v>#N/A</c:v>
                </c:pt>
                <c:pt idx="5">
                  <c:v>1.67</c:v>
                </c:pt>
                <c:pt idx="6">
                  <c:v>#N/A</c:v>
                </c:pt>
                <c:pt idx="7">
                  <c:v>2.36</c:v>
                </c:pt>
                <c:pt idx="8">
                  <c:v>#N/A</c:v>
                </c:pt>
                <c:pt idx="9">
                  <c:v>2.81</c:v>
                </c:pt>
              </c:numCache>
            </c:numRef>
          </c:val>
        </c:ser>
        <c:ser>
          <c:idx val="8"/>
          <c:order val="8"/>
          <c:tx>
            <c:strRef>
              <c:f>データシート!$A$35</c:f>
              <c:strCache>
                <c:ptCount val="1"/>
                <c:pt idx="0">
                  <c:v>牟岐町上水道事業会計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8.39</c:v>
                </c:pt>
                <c:pt idx="2">
                  <c:v>#N/A</c:v>
                </c:pt>
                <c:pt idx="3">
                  <c:v>9.31</c:v>
                </c:pt>
                <c:pt idx="4">
                  <c:v>#N/A</c:v>
                </c:pt>
                <c:pt idx="5">
                  <c:v>10.15</c:v>
                </c:pt>
                <c:pt idx="6">
                  <c:v>#N/A</c:v>
                </c:pt>
                <c:pt idx="7">
                  <c:v>11.16</c:v>
                </c:pt>
                <c:pt idx="8">
                  <c:v>#N/A</c:v>
                </c:pt>
                <c:pt idx="9">
                  <c:v>12.44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10.06</c:v>
                </c:pt>
                <c:pt idx="2">
                  <c:v>#N/A</c:v>
                </c:pt>
                <c:pt idx="3">
                  <c:v>11.95</c:v>
                </c:pt>
                <c:pt idx="4">
                  <c:v>#N/A</c:v>
                </c:pt>
                <c:pt idx="5">
                  <c:v>13.09</c:v>
                </c:pt>
                <c:pt idx="6">
                  <c:v>#N/A</c:v>
                </c:pt>
                <c:pt idx="7">
                  <c:v>20.100000000000001</c:v>
                </c:pt>
                <c:pt idx="8">
                  <c:v>#N/A</c:v>
                </c:pt>
                <c:pt idx="9">
                  <c:v>23.91</c:v>
                </c:pt>
              </c:numCache>
            </c:numRef>
          </c:val>
        </c:ser>
        <c:dLbls>
          <c:showLegendKey val="0"/>
          <c:showVal val="0"/>
          <c:showCatName val="0"/>
          <c:showSerName val="0"/>
          <c:showPercent val="0"/>
          <c:showBubbleSize val="0"/>
        </c:dLbls>
        <c:gapWidth val="150"/>
        <c:overlap val="100"/>
        <c:axId val="350825456"/>
        <c:axId val="350827024"/>
      </c:barChart>
      <c:catAx>
        <c:axId val="35082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827024"/>
        <c:crosses val="autoZero"/>
        <c:auto val="1"/>
        <c:lblAlgn val="ctr"/>
        <c:lblOffset val="100"/>
        <c:tickLblSkip val="1"/>
        <c:tickMarkSkip val="1"/>
        <c:noMultiLvlLbl val="0"/>
      </c:catAx>
      <c:valAx>
        <c:axId val="35082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82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286</c:v>
                </c:pt>
                <c:pt idx="5">
                  <c:v>291</c:v>
                </c:pt>
                <c:pt idx="8">
                  <c:v>325</c:v>
                </c:pt>
                <c:pt idx="11">
                  <c:v>343</c:v>
                </c:pt>
                <c:pt idx="14">
                  <c:v>339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c:v>
                </c:pt>
                <c:pt idx="3">
                  <c:v>19</c:v>
                </c:pt>
                <c:pt idx="6">
                  <c:v>19</c:v>
                </c:pt>
                <c:pt idx="9">
                  <c:v>26</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c:v>
                </c:pt>
                <c:pt idx="3">
                  <c:v>19</c:v>
                </c:pt>
                <c:pt idx="6">
                  <c:v>19</c:v>
                </c:pt>
                <c:pt idx="9">
                  <c:v>18</c:v>
                </c:pt>
                <c:pt idx="12">
                  <c:v>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353</c:v>
                </c:pt>
                <c:pt idx="3">
                  <c:v>349</c:v>
                </c:pt>
                <c:pt idx="6">
                  <c:v>395</c:v>
                </c:pt>
                <c:pt idx="9">
                  <c:v>414</c:v>
                </c:pt>
                <c:pt idx="12">
                  <c:v>404</c:v>
                </c:pt>
              </c:numCache>
            </c:numRef>
          </c:val>
        </c:ser>
        <c:dLbls>
          <c:showLegendKey val="0"/>
          <c:showVal val="0"/>
          <c:showCatName val="0"/>
          <c:showSerName val="0"/>
          <c:showPercent val="0"/>
          <c:showBubbleSize val="0"/>
        </c:dLbls>
        <c:gapWidth val="100"/>
        <c:overlap val="100"/>
        <c:axId val="350606808"/>
        <c:axId val="350606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c:v>
                </c:pt>
                <c:pt idx="2">
                  <c:v>#N/A</c:v>
                </c:pt>
                <c:pt idx="3">
                  <c:v>#N/A</c:v>
                </c:pt>
                <c:pt idx="4">
                  <c:v>96</c:v>
                </c:pt>
                <c:pt idx="5">
                  <c:v>#N/A</c:v>
                </c:pt>
                <c:pt idx="6">
                  <c:v>#N/A</c:v>
                </c:pt>
                <c:pt idx="7">
                  <c:v>108</c:v>
                </c:pt>
                <c:pt idx="8">
                  <c:v>#N/A</c:v>
                </c:pt>
                <c:pt idx="9">
                  <c:v>#N/A</c:v>
                </c:pt>
                <c:pt idx="10">
                  <c:v>115</c:v>
                </c:pt>
                <c:pt idx="11">
                  <c:v>#N/A</c:v>
                </c:pt>
                <c:pt idx="12">
                  <c:v>#N/A</c:v>
                </c:pt>
                <c:pt idx="13">
                  <c:v>106</c:v>
                </c:pt>
                <c:pt idx="14">
                  <c:v>#N/A</c:v>
                </c:pt>
              </c:numCache>
            </c:numRef>
          </c:val>
          <c:smooth val="0"/>
        </c:ser>
        <c:dLbls>
          <c:showLegendKey val="0"/>
          <c:showVal val="0"/>
          <c:showCatName val="0"/>
          <c:showSerName val="0"/>
          <c:showPercent val="0"/>
          <c:showBubbleSize val="0"/>
        </c:dLbls>
        <c:marker val="1"/>
        <c:smooth val="0"/>
        <c:axId val="350606808"/>
        <c:axId val="350606024"/>
      </c:lineChart>
      <c:catAx>
        <c:axId val="35060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606024"/>
        <c:crosses val="autoZero"/>
        <c:auto val="1"/>
        <c:lblAlgn val="ctr"/>
        <c:lblOffset val="100"/>
        <c:tickLblSkip val="1"/>
        <c:tickMarkSkip val="1"/>
        <c:noMultiLvlLbl val="0"/>
      </c:catAx>
      <c:valAx>
        <c:axId val="350606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60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3102</c:v>
                </c:pt>
                <c:pt idx="5">
                  <c:v>3198</c:v>
                </c:pt>
                <c:pt idx="8">
                  <c:v>3498</c:v>
                </c:pt>
                <c:pt idx="11">
                  <c:v>3379</c:v>
                </c:pt>
                <c:pt idx="14">
                  <c:v>3277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152</c:v>
                </c:pt>
                <c:pt idx="5">
                  <c:v>115</c:v>
                </c:pt>
                <c:pt idx="8">
                  <c:v>101</c:v>
                </c:pt>
                <c:pt idx="11">
                  <c:v>102</c:v>
                </c:pt>
                <c:pt idx="14">
                  <c:v>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755</c:v>
                </c:pt>
                <c:pt idx="5">
                  <c:v>907</c:v>
                </c:pt>
                <c:pt idx="8">
                  <c:v>905</c:v>
                </c:pt>
                <c:pt idx="11">
                  <c:v>862</c:v>
                </c:pt>
                <c:pt idx="14">
                  <c:v>863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691</c:v>
                </c:pt>
                <c:pt idx="3">
                  <c:v>712</c:v>
                </c:pt>
                <c:pt idx="6">
                  <c:v>704</c:v>
                </c:pt>
                <c:pt idx="9">
                  <c:v>687</c:v>
                </c:pt>
                <c:pt idx="12">
                  <c:v>627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c:v>
                </c:pt>
                <c:pt idx="3">
                  <c:v>106</c:v>
                </c:pt>
                <c:pt idx="6">
                  <c:v>81</c:v>
                </c:pt>
                <c:pt idx="9">
                  <c:v>64</c:v>
                </c:pt>
                <c:pt idx="12">
                  <c:v>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219</c:v>
                </c:pt>
                <c:pt idx="3">
                  <c:v>216</c:v>
                </c:pt>
                <c:pt idx="6">
                  <c:v>199</c:v>
                </c:pt>
                <c:pt idx="9">
                  <c:v>183</c:v>
                </c:pt>
                <c:pt idx="12">
                  <c:v>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3942</c:v>
                </c:pt>
                <c:pt idx="3">
                  <c:v>4063</c:v>
                </c:pt>
                <c:pt idx="6">
                  <c:v>4524</c:v>
                </c:pt>
                <c:pt idx="9">
                  <c:v>4622</c:v>
                </c:pt>
                <c:pt idx="12">
                  <c:v>4639</c:v>
                </c:pt>
              </c:numCache>
            </c:numRef>
          </c:val>
        </c:ser>
        <c:dLbls>
          <c:showLegendKey val="0"/>
          <c:showVal val="0"/>
          <c:showCatName val="0"/>
          <c:showSerName val="0"/>
          <c:showPercent val="0"/>
          <c:showBubbleSize val="0"/>
        </c:dLbls>
        <c:gapWidth val="100"/>
        <c:overlap val="100"/>
        <c:axId val="404691632"/>
        <c:axId val="404692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958</c:v>
                </c:pt>
                <c:pt idx="2">
                  <c:v>#N/A</c:v>
                </c:pt>
                <c:pt idx="3">
                  <c:v>#N/A</c:v>
                </c:pt>
                <c:pt idx="4">
                  <c:v>878</c:v>
                </c:pt>
                <c:pt idx="5">
                  <c:v>#N/A</c:v>
                </c:pt>
                <c:pt idx="6">
                  <c:v>#N/A</c:v>
                </c:pt>
                <c:pt idx="7">
                  <c:v>1003</c:v>
                </c:pt>
                <c:pt idx="8">
                  <c:v>#N/A</c:v>
                </c:pt>
                <c:pt idx="9">
                  <c:v>#N/A</c:v>
                </c:pt>
                <c:pt idx="10">
                  <c:v>1213</c:v>
                </c:pt>
                <c:pt idx="11">
                  <c:v>#N/A</c:v>
                </c:pt>
                <c:pt idx="12">
                  <c:v>#N/A</c:v>
                </c:pt>
                <c:pt idx="13">
                  <c:v>1276</c:v>
                </c:pt>
                <c:pt idx="14">
                  <c:v>#N/A</c:v>
                </c:pt>
              </c:numCache>
            </c:numRef>
          </c:val>
          <c:smooth val="0"/>
        </c:ser>
        <c:dLbls>
          <c:showLegendKey val="0"/>
          <c:showVal val="0"/>
          <c:showCatName val="0"/>
          <c:showSerName val="0"/>
          <c:showPercent val="0"/>
          <c:showBubbleSize val="0"/>
        </c:dLbls>
        <c:marker val="1"/>
        <c:smooth val="0"/>
        <c:axId val="404691632"/>
        <c:axId val="404692024"/>
      </c:lineChart>
      <c:catAx>
        <c:axId val="40469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692024"/>
        <c:crosses val="autoZero"/>
        <c:auto val="1"/>
        <c:lblAlgn val="ctr"/>
        <c:lblOffset val="100"/>
        <c:tickLblSkip val="1"/>
        <c:tickMarkSkip val="1"/>
        <c:noMultiLvlLbl val="0"/>
      </c:catAx>
      <c:valAx>
        <c:axId val="404692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9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4,582
4,552
56.56
4,250,573
3,748,041
472,951
1,974,215
4,639,089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77.6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財政力指数は、平成１３年度０．２０から僅かに上昇し、平成１９年度０．２４となっていたが、近年は下降傾向にあり平成</a:t>
          </a:r>
          <a:r>
            <a:rPr lang="ja-JP" altLang="en-US" sz="1100" b="0" i="0" baseline="0">
              <a:solidFill>
                <a:schemeClr val="dk1"/>
              </a:solidFill>
              <a:effectLst/>
              <a:latin typeface="+mn-lt"/>
              <a:ea typeface="+mn-ea"/>
              <a:cs typeface="+mn-cs"/>
            </a:rPr>
            <a:t>２６年度</a:t>
          </a:r>
          <a:r>
            <a:rPr lang="ja-JP" altLang="ja-JP" sz="1100" b="0" i="0" baseline="0">
              <a:solidFill>
                <a:schemeClr val="dk1"/>
              </a:solidFill>
              <a:effectLst/>
              <a:latin typeface="+mn-lt"/>
              <a:ea typeface="+mn-ea"/>
              <a:cs typeface="+mn-cs"/>
            </a:rPr>
            <a:t>０．１９となっていて、類似団体平均を０．０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下回っている。これは、人口の減少や、漁業、農業の不振、町内に大きな企業が無いため財政基盤が弱いため。現在、町税、住宅使用料等の滞納分の徴収強化による歳入確保に努めている。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101282</xdr:rowOff>
    </xdr:from>
    <xdr:to>
      <xdr:col>7</xdr:col>
      <xdr:colOff>152400</xdr:colOff>
      <xdr:row>43</xdr:row>
      <xdr:rowOff>101282</xdr:rowOff>
    </xdr:to>
    <xdr:cxnSp macro="">
      <xdr:nvCxnSpPr>
        <xdr:cNvPr id="62" name="直線コネクタ 61"/>
        <xdr:cNvCxnSpPr/>
      </xdr:nvCxnSpPr>
      <xdr:spPr>
        <a:xfrm>
          <a:off x="4114800" y="7473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101282</xdr:rowOff>
    </xdr:from>
    <xdr:to>
      <xdr:col>6</xdr:col>
      <xdr:colOff>0</xdr:colOff>
      <xdr:row>43</xdr:row>
      <xdr:rowOff>101282</xdr:rowOff>
    </xdr:to>
    <xdr:cxnSp macro="">
      <xdr:nvCxnSpPr>
        <xdr:cNvPr id="65" name="直線コネクタ 64"/>
        <xdr:cNvCxnSpPr/>
      </xdr:nvCxnSpPr>
      <xdr:spPr>
        <a:xfrm>
          <a:off x="3225800" y="747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101282</xdr:rowOff>
    </xdr:from>
    <xdr:to>
      <xdr:col>4</xdr:col>
      <xdr:colOff>482600</xdr:colOff>
      <xdr:row>43</xdr:row>
      <xdr:rowOff>101282</xdr:rowOff>
    </xdr:to>
    <xdr:cxnSp macro="">
      <xdr:nvCxnSpPr>
        <xdr:cNvPr id="68" name="直線コネクタ 67"/>
        <xdr:cNvCxnSpPr/>
      </xdr:nvCxnSpPr>
      <xdr:spPr>
        <a:xfrm>
          <a:off x="2336800" y="747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101282</xdr:rowOff>
    </xdr:to>
    <xdr:cxnSp macro="">
      <xdr:nvCxnSpPr>
        <xdr:cNvPr id="71" name="直線コネクタ 70"/>
        <xdr:cNvCxnSpPr/>
      </xdr:nvCxnSpPr>
      <xdr:spPr>
        <a:xfrm>
          <a:off x="1447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59055</xdr:rowOff>
    </xdr:from>
    <xdr:to>
      <xdr:col>2</xdr:col>
      <xdr:colOff>127000</xdr:colOff>
      <xdr:row>42</xdr:row>
      <xdr:rowOff>160655</xdr:rowOff>
    </xdr:to>
    <xdr:sp macro="" textlink="">
      <xdr:nvSpPr>
        <xdr:cNvPr id="74" name="フローチャート : 判断 73"/>
        <xdr:cNvSpPr/>
      </xdr:nvSpPr>
      <xdr:spPr>
        <a:xfrm>
          <a:off x="1397000" y="725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170832</xdr:rowOff>
    </xdr:from>
    <xdr:ext cx="762000" cy="259045"/>
    <xdr:sp macro="" textlink="">
      <xdr:nvSpPr>
        <xdr:cNvPr id="75" name="テキスト ボックス 74"/>
        <xdr:cNvSpPr txBox="1"/>
      </xdr:nvSpPr>
      <xdr:spPr>
        <a:xfrm>
          <a:off x="1066800" y="702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50482</xdr:rowOff>
    </xdr:from>
    <xdr:to>
      <xdr:col>7</xdr:col>
      <xdr:colOff>203200</xdr:colOff>
      <xdr:row>43</xdr:row>
      <xdr:rowOff>152082</xdr:rowOff>
    </xdr:to>
    <xdr:sp macro="" textlink="">
      <xdr:nvSpPr>
        <xdr:cNvPr id="81" name="円/楕円 80"/>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50482</xdr:rowOff>
    </xdr:from>
    <xdr:to>
      <xdr:col>6</xdr:col>
      <xdr:colOff>50800</xdr:colOff>
      <xdr:row>43</xdr:row>
      <xdr:rowOff>152082</xdr:rowOff>
    </xdr:to>
    <xdr:sp macro="" textlink="">
      <xdr:nvSpPr>
        <xdr:cNvPr id="83" name="円/楕円 82"/>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136859</xdr:rowOff>
    </xdr:from>
    <xdr:ext cx="736600" cy="259045"/>
    <xdr:sp macro="" textlink="">
      <xdr:nvSpPr>
        <xdr:cNvPr id="84" name="テキスト ボックス 83"/>
        <xdr:cNvSpPr txBox="1"/>
      </xdr:nvSpPr>
      <xdr:spPr>
        <a:xfrm>
          <a:off x="3733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50482</xdr:rowOff>
    </xdr:from>
    <xdr:to>
      <xdr:col>4</xdr:col>
      <xdr:colOff>533400</xdr:colOff>
      <xdr:row>43</xdr:row>
      <xdr:rowOff>152082</xdr:rowOff>
    </xdr:to>
    <xdr:sp macro="" textlink="">
      <xdr:nvSpPr>
        <xdr:cNvPr id="85" name="円/楕円 84"/>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136859</xdr:rowOff>
    </xdr:from>
    <xdr:ext cx="762000" cy="259045"/>
    <xdr:sp macro="" textlink="">
      <xdr:nvSpPr>
        <xdr:cNvPr id="86" name="テキスト ボックス 85"/>
        <xdr:cNvSpPr txBox="1"/>
      </xdr:nvSpPr>
      <xdr:spPr>
        <a:xfrm>
          <a:off x="2844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50482</xdr:rowOff>
    </xdr:from>
    <xdr:to>
      <xdr:col>3</xdr:col>
      <xdr:colOff>330200</xdr:colOff>
      <xdr:row>43</xdr:row>
      <xdr:rowOff>152082</xdr:rowOff>
    </xdr:to>
    <xdr:sp macro="" textlink="">
      <xdr:nvSpPr>
        <xdr:cNvPr id="87" name="円/楕円 86"/>
        <xdr:cNvSpPr/>
      </xdr:nvSpPr>
      <xdr:spPr>
        <a:xfrm>
          <a:off x="2286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136859</xdr:rowOff>
    </xdr:from>
    <xdr:ext cx="762000" cy="259045"/>
    <xdr:sp macro="" textlink="">
      <xdr:nvSpPr>
        <xdr:cNvPr id="88" name="テキスト ボックス 87"/>
        <xdr:cNvSpPr txBox="1"/>
      </xdr:nvSpPr>
      <xdr:spPr>
        <a:xfrm>
          <a:off x="1955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9" name="円/楕円 88"/>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0" name="テキスト ボックス 89"/>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９２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％と類似団体平均に比べ</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％上回っている。公債費に近年良化の傾向であったが、税収の減少や平成２０年度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が続いており</a:t>
          </a:r>
          <a:r>
            <a:rPr lang="ja-JP" altLang="ja-JP" sz="1100" b="0" i="0" baseline="0">
              <a:solidFill>
                <a:schemeClr val="dk1"/>
              </a:solidFill>
              <a:effectLst/>
              <a:latin typeface="+mn-lt"/>
              <a:ea typeface="+mn-ea"/>
              <a:cs typeface="+mn-cs"/>
            </a:rPr>
            <a:t>町債の元金償還の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などあって、平成２２年度より</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％悪化した。今後も上昇する見込みである。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64</xdr:row>
      <xdr:rowOff>65511</xdr:rowOff>
    </xdr:to>
    <xdr:cxnSp macro="">
      <xdr:nvCxnSpPr>
        <xdr:cNvPr id="125" name="直線コネクタ 124"/>
        <xdr:cNvCxnSpPr/>
      </xdr:nvCxnSpPr>
      <xdr:spPr>
        <a:xfrm>
          <a:off x="4114800" y="10951845"/>
          <a:ext cx="8382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124354</xdr:rowOff>
    </xdr:from>
    <xdr:to>
      <xdr:col>6</xdr:col>
      <xdr:colOff>0</xdr:colOff>
      <xdr:row>63</xdr:row>
      <xdr:rowOff>150495</xdr:rowOff>
    </xdr:to>
    <xdr:cxnSp macro="">
      <xdr:nvCxnSpPr>
        <xdr:cNvPr id="128" name="直線コネクタ 127"/>
        <xdr:cNvCxnSpPr/>
      </xdr:nvCxnSpPr>
      <xdr:spPr>
        <a:xfrm>
          <a:off x="3225800" y="1092570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63</xdr:row>
      <xdr:rowOff>124354</xdr:rowOff>
    </xdr:to>
    <xdr:cxnSp macro="">
      <xdr:nvCxnSpPr>
        <xdr:cNvPr id="131" name="直線コネクタ 130"/>
        <xdr:cNvCxnSpPr/>
      </xdr:nvCxnSpPr>
      <xdr:spPr>
        <a:xfrm>
          <a:off x="2336800" y="10879455"/>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78105</xdr:rowOff>
    </xdr:from>
    <xdr:to>
      <xdr:col>3</xdr:col>
      <xdr:colOff>279400</xdr:colOff>
      <xdr:row>63</xdr:row>
      <xdr:rowOff>78105</xdr:rowOff>
    </xdr:to>
    <xdr:cxnSp macro="">
      <xdr:nvCxnSpPr>
        <xdr:cNvPr id="134" name="直線コネクタ 133"/>
        <xdr:cNvCxnSpPr/>
      </xdr:nvCxnSpPr>
      <xdr:spPr>
        <a:xfrm>
          <a:off x="1447800" y="10879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13229</xdr:rowOff>
    </xdr:from>
    <xdr:to>
      <xdr:col>2</xdr:col>
      <xdr:colOff>127000</xdr:colOff>
      <xdr:row>63</xdr:row>
      <xdr:rowOff>114829</xdr:rowOff>
    </xdr:to>
    <xdr:sp macro="" textlink="">
      <xdr:nvSpPr>
        <xdr:cNvPr id="137" name="フローチャート : 判断 136"/>
        <xdr:cNvSpPr/>
      </xdr:nvSpPr>
      <xdr:spPr>
        <a:xfrm>
          <a:off x="1397000" y="108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125006</xdr:rowOff>
    </xdr:from>
    <xdr:ext cx="762000" cy="259045"/>
    <xdr:sp macro="" textlink="">
      <xdr:nvSpPr>
        <xdr:cNvPr id="138" name="テキスト ボックス 137"/>
        <xdr:cNvSpPr txBox="1"/>
      </xdr:nvSpPr>
      <xdr:spPr>
        <a:xfrm>
          <a:off x="1066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14711</xdr:rowOff>
    </xdr:from>
    <xdr:to>
      <xdr:col>7</xdr:col>
      <xdr:colOff>203200</xdr:colOff>
      <xdr:row>64</xdr:row>
      <xdr:rowOff>116311</xdr:rowOff>
    </xdr:to>
    <xdr:sp macro="" textlink="">
      <xdr:nvSpPr>
        <xdr:cNvPr id="144" name="円/楕円 143"/>
        <xdr:cNvSpPr/>
      </xdr:nvSpPr>
      <xdr:spPr>
        <a:xfrm>
          <a:off x="49022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158238</xdr:rowOff>
    </xdr:from>
    <xdr:ext cx="762000" cy="259045"/>
    <xdr:sp macro="" textlink="">
      <xdr:nvSpPr>
        <xdr:cNvPr id="145" name="財政構造の弾力性該当値テキスト"/>
        <xdr:cNvSpPr txBox="1"/>
      </xdr:nvSpPr>
      <xdr:spPr>
        <a:xfrm>
          <a:off x="5041900" y="1095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46" name="円/楕円 145"/>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14622</xdr:rowOff>
    </xdr:from>
    <xdr:ext cx="736600" cy="259045"/>
    <xdr:sp macro="" textlink="">
      <xdr:nvSpPr>
        <xdr:cNvPr id="147" name="テキスト ボックス 146"/>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73554</xdr:rowOff>
    </xdr:from>
    <xdr:to>
      <xdr:col>4</xdr:col>
      <xdr:colOff>533400</xdr:colOff>
      <xdr:row>64</xdr:row>
      <xdr:rowOff>3704</xdr:rowOff>
    </xdr:to>
    <xdr:sp macro="" textlink="">
      <xdr:nvSpPr>
        <xdr:cNvPr id="148" name="円/楕円 147"/>
        <xdr:cNvSpPr/>
      </xdr:nvSpPr>
      <xdr:spPr>
        <a:xfrm>
          <a:off x="3175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159931</xdr:rowOff>
    </xdr:from>
    <xdr:ext cx="762000" cy="259045"/>
    <xdr:sp macro="" textlink="">
      <xdr:nvSpPr>
        <xdr:cNvPr id="149" name="テキスト ボックス 148"/>
        <xdr:cNvSpPr txBox="1"/>
      </xdr:nvSpPr>
      <xdr:spPr>
        <a:xfrm>
          <a:off x="2844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27305</xdr:rowOff>
    </xdr:from>
    <xdr:to>
      <xdr:col>3</xdr:col>
      <xdr:colOff>330200</xdr:colOff>
      <xdr:row>63</xdr:row>
      <xdr:rowOff>128905</xdr:rowOff>
    </xdr:to>
    <xdr:sp macro="" textlink="">
      <xdr:nvSpPr>
        <xdr:cNvPr id="150" name="円/楕円 149"/>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51" name="テキスト ボックス 150"/>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52" name="円/楕円 151"/>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113682</xdr:rowOff>
    </xdr:from>
    <xdr:ext cx="762000" cy="259045"/>
    <xdr:sp macro="" textlink="">
      <xdr:nvSpPr>
        <xdr:cNvPr id="153" name="テキスト ボックス 152"/>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[233,320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人口１人当たり人件費、物件費、維持補修費の合計は、</a:t>
          </a:r>
          <a:r>
            <a:rPr lang="ja-JP" altLang="en-US" sz="1100" b="0" i="0" baseline="0">
              <a:solidFill>
                <a:schemeClr val="dk1"/>
              </a:solidFill>
              <a:effectLst/>
              <a:latin typeface="+mn-lt"/>
              <a:ea typeface="+mn-ea"/>
              <a:cs typeface="+mn-cs"/>
            </a:rPr>
            <a:t>２３３，３２０</a:t>
          </a:r>
          <a:r>
            <a:rPr lang="ja-JP" altLang="ja-JP" sz="1100" b="0" i="0" baseline="0">
              <a:solidFill>
                <a:schemeClr val="dk1"/>
              </a:solidFill>
              <a:effectLst/>
              <a:latin typeface="+mn-lt"/>
              <a:ea typeface="+mn-ea"/>
              <a:cs typeface="+mn-cs"/>
            </a:rPr>
            <a:t>円で類似団体平均より１６</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２円下回っているものの、県内市町村平均より</a:t>
          </a:r>
          <a:r>
            <a:rPr lang="ja-JP" altLang="en-US" sz="1100" b="0" i="0" baseline="0">
              <a:solidFill>
                <a:schemeClr val="dk1"/>
              </a:solidFill>
              <a:effectLst/>
              <a:latin typeface="+mn-lt"/>
              <a:ea typeface="+mn-ea"/>
              <a:cs typeface="+mn-cs"/>
            </a:rPr>
            <a:t>９４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５１２</a:t>
          </a:r>
          <a:r>
            <a:rPr lang="ja-JP" altLang="ja-JP" sz="1100" b="0" i="0" baseline="0">
              <a:solidFill>
                <a:schemeClr val="dk1"/>
              </a:solidFill>
              <a:effectLst/>
              <a:latin typeface="+mn-lt"/>
              <a:ea typeface="+mn-ea"/>
              <a:cs typeface="+mn-cs"/>
            </a:rPr>
            <a:t>円上回っている。人口規模が小さな団体は厳しい面もあるが、今後とも抑制に努める。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98988</xdr:rowOff>
    </xdr:from>
    <xdr:to>
      <xdr:col>7</xdr:col>
      <xdr:colOff>152400</xdr:colOff>
      <xdr:row>81</xdr:row>
      <xdr:rowOff>106251</xdr:rowOff>
    </xdr:to>
    <xdr:cxnSp macro="">
      <xdr:nvCxnSpPr>
        <xdr:cNvPr id="185" name="直線コネクタ 184"/>
        <xdr:cNvCxnSpPr/>
      </xdr:nvCxnSpPr>
      <xdr:spPr>
        <a:xfrm>
          <a:off x="4114800" y="13986438"/>
          <a:ext cx="8382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107664</xdr:rowOff>
    </xdr:from>
    <xdr:ext cx="762000" cy="259045"/>
    <xdr:sp macro="" textlink="">
      <xdr:nvSpPr>
        <xdr:cNvPr id="186" name="人件費・物件費等の状況平均値テキスト"/>
        <xdr:cNvSpPr txBox="1"/>
      </xdr:nvSpPr>
      <xdr:spPr>
        <a:xfrm>
          <a:off x="5041900" y="13995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94850</xdr:rowOff>
    </xdr:from>
    <xdr:to>
      <xdr:col>6</xdr:col>
      <xdr:colOff>0</xdr:colOff>
      <xdr:row>81</xdr:row>
      <xdr:rowOff>98988</xdr:rowOff>
    </xdr:to>
    <xdr:cxnSp macro="">
      <xdr:nvCxnSpPr>
        <xdr:cNvPr id="188" name="直線コネクタ 187"/>
        <xdr:cNvCxnSpPr/>
      </xdr:nvCxnSpPr>
      <xdr:spPr>
        <a:xfrm>
          <a:off x="3225800" y="13982300"/>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94850</xdr:rowOff>
    </xdr:from>
    <xdr:to>
      <xdr:col>4</xdr:col>
      <xdr:colOff>482600</xdr:colOff>
      <xdr:row>81</xdr:row>
      <xdr:rowOff>100337</xdr:rowOff>
    </xdr:to>
    <xdr:cxnSp macro="">
      <xdr:nvCxnSpPr>
        <xdr:cNvPr id="191" name="直線コネクタ 190"/>
        <xdr:cNvCxnSpPr/>
      </xdr:nvCxnSpPr>
      <xdr:spPr>
        <a:xfrm flipV="1">
          <a:off x="2336800" y="1398230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90382</xdr:rowOff>
    </xdr:from>
    <xdr:to>
      <xdr:col>3</xdr:col>
      <xdr:colOff>279400</xdr:colOff>
      <xdr:row>81</xdr:row>
      <xdr:rowOff>100337</xdr:rowOff>
    </xdr:to>
    <xdr:cxnSp macro="">
      <xdr:nvCxnSpPr>
        <xdr:cNvPr id="194" name="直線コネクタ 193"/>
        <xdr:cNvCxnSpPr/>
      </xdr:nvCxnSpPr>
      <xdr:spPr>
        <a:xfrm>
          <a:off x="1447800" y="13977832"/>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35365</xdr:rowOff>
    </xdr:from>
    <xdr:to>
      <xdr:col>2</xdr:col>
      <xdr:colOff>127000</xdr:colOff>
      <xdr:row>81</xdr:row>
      <xdr:rowOff>136965</xdr:rowOff>
    </xdr:to>
    <xdr:sp macro="" textlink="">
      <xdr:nvSpPr>
        <xdr:cNvPr id="197" name="フローチャート : 判断 196"/>
        <xdr:cNvSpPr/>
      </xdr:nvSpPr>
      <xdr:spPr>
        <a:xfrm>
          <a:off x="1397000" y="139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147142</xdr:rowOff>
    </xdr:from>
    <xdr:ext cx="762000" cy="259045"/>
    <xdr:sp macro="" textlink="">
      <xdr:nvSpPr>
        <xdr:cNvPr id="198" name="テキスト ボックス 197"/>
        <xdr:cNvSpPr txBox="1"/>
      </xdr:nvSpPr>
      <xdr:spPr>
        <a:xfrm>
          <a:off x="1066800" y="1369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55451</xdr:rowOff>
    </xdr:from>
    <xdr:to>
      <xdr:col>7</xdr:col>
      <xdr:colOff>203200</xdr:colOff>
      <xdr:row>81</xdr:row>
      <xdr:rowOff>157051</xdr:rowOff>
    </xdr:to>
    <xdr:sp macro="" textlink="">
      <xdr:nvSpPr>
        <xdr:cNvPr id="204" name="円/楕円 203"/>
        <xdr:cNvSpPr/>
      </xdr:nvSpPr>
      <xdr:spPr>
        <a:xfrm>
          <a:off x="4902200" y="1394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148178</xdr:rowOff>
    </xdr:from>
    <xdr:ext cx="762000" cy="259045"/>
    <xdr:sp macro="" textlink="">
      <xdr:nvSpPr>
        <xdr:cNvPr id="205" name="人件費・物件費等の状況該当値テキスト"/>
        <xdr:cNvSpPr txBox="1"/>
      </xdr:nvSpPr>
      <xdr:spPr>
        <a:xfrm>
          <a:off x="5041900" y="1386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233,320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48188</xdr:rowOff>
    </xdr:from>
    <xdr:to>
      <xdr:col>6</xdr:col>
      <xdr:colOff>50800</xdr:colOff>
      <xdr:row>81</xdr:row>
      <xdr:rowOff>149788</xdr:rowOff>
    </xdr:to>
    <xdr:sp macro="" textlink="">
      <xdr:nvSpPr>
        <xdr:cNvPr id="206" name="円/楕円 205"/>
        <xdr:cNvSpPr/>
      </xdr:nvSpPr>
      <xdr:spPr>
        <a:xfrm>
          <a:off x="4064000" y="13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159965</xdr:rowOff>
    </xdr:from>
    <xdr:ext cx="736600" cy="259045"/>
    <xdr:sp macro="" textlink="">
      <xdr:nvSpPr>
        <xdr:cNvPr id="207" name="テキスト ボックス 206"/>
        <xdr:cNvSpPr txBox="1"/>
      </xdr:nvSpPr>
      <xdr:spPr>
        <a:xfrm>
          <a:off x="3733800" y="1370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218,271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44050</xdr:rowOff>
    </xdr:from>
    <xdr:to>
      <xdr:col>4</xdr:col>
      <xdr:colOff>533400</xdr:colOff>
      <xdr:row>81</xdr:row>
      <xdr:rowOff>145650</xdr:rowOff>
    </xdr:to>
    <xdr:sp macro="" textlink="">
      <xdr:nvSpPr>
        <xdr:cNvPr id="208" name="円/楕円 207"/>
        <xdr:cNvSpPr/>
      </xdr:nvSpPr>
      <xdr:spPr>
        <a:xfrm>
          <a:off x="3175000" y="139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155827</xdr:rowOff>
    </xdr:from>
    <xdr:ext cx="762000" cy="259045"/>
    <xdr:sp macro="" textlink="">
      <xdr:nvSpPr>
        <xdr:cNvPr id="209" name="テキスト ボックス 208"/>
        <xdr:cNvSpPr txBox="1"/>
      </xdr:nvSpPr>
      <xdr:spPr>
        <a:xfrm>
          <a:off x="2844800" y="137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49537</xdr:rowOff>
    </xdr:from>
    <xdr:to>
      <xdr:col>3</xdr:col>
      <xdr:colOff>330200</xdr:colOff>
      <xdr:row>81</xdr:row>
      <xdr:rowOff>151137</xdr:rowOff>
    </xdr:to>
    <xdr:sp macro="" textlink="">
      <xdr:nvSpPr>
        <xdr:cNvPr id="210" name="円/楕円 209"/>
        <xdr:cNvSpPr/>
      </xdr:nvSpPr>
      <xdr:spPr>
        <a:xfrm>
          <a:off x="2286000" y="139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161314</xdr:rowOff>
    </xdr:from>
    <xdr:ext cx="762000" cy="259045"/>
    <xdr:sp macro="" textlink="">
      <xdr:nvSpPr>
        <xdr:cNvPr id="211" name="テキスト ボックス 210"/>
        <xdr:cNvSpPr txBox="1"/>
      </xdr:nvSpPr>
      <xdr:spPr>
        <a:xfrm>
          <a:off x="1955800" y="137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221,067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39582</xdr:rowOff>
    </xdr:from>
    <xdr:to>
      <xdr:col>2</xdr:col>
      <xdr:colOff>127000</xdr:colOff>
      <xdr:row>81</xdr:row>
      <xdr:rowOff>141182</xdr:rowOff>
    </xdr:to>
    <xdr:sp macro="" textlink="">
      <xdr:nvSpPr>
        <xdr:cNvPr id="212" name="円/楕円 211"/>
        <xdr:cNvSpPr/>
      </xdr:nvSpPr>
      <xdr:spPr>
        <a:xfrm>
          <a:off x="1397000" y="139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125959</xdr:rowOff>
    </xdr:from>
    <xdr:ext cx="762000" cy="259045"/>
    <xdr:sp macro="" textlink="">
      <xdr:nvSpPr>
        <xdr:cNvPr id="213" name="テキスト ボックス 212"/>
        <xdr:cNvSpPr txBox="1"/>
      </xdr:nvSpPr>
      <xdr:spPr>
        <a:xfrm>
          <a:off x="1066800" y="1401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に職員給の級別に１～８％の削減を実施。平均で６．５％の削減となり、前年ラスパイレス指数より６．５ポイント低下の９１．９となった。平成１８年度～平成２１年度までは、全職員３％の削減としたが、平成２２年度よりカットを取りやめた。平成２３年度、平成２４年度は１００を超えているが、これは国の給与カットに伴うものであり、平成２５年度には９８．７に</a:t>
          </a:r>
          <a:r>
            <a:rPr lang="ja-JP" altLang="en-US" sz="1100" b="0" i="0" baseline="0">
              <a:solidFill>
                <a:schemeClr val="dk1"/>
              </a:solidFill>
              <a:effectLst/>
              <a:latin typeface="+mn-lt"/>
              <a:ea typeface="+mn-ea"/>
              <a:cs typeface="+mn-cs"/>
            </a:rPr>
            <a:t>、平成２６年度は９６．３に</a:t>
          </a:r>
          <a:r>
            <a:rPr lang="ja-JP" altLang="ja-JP" sz="1100" b="0" i="0" baseline="0">
              <a:solidFill>
                <a:schemeClr val="dk1"/>
              </a:solidFill>
              <a:effectLst/>
              <a:latin typeface="+mn-lt"/>
              <a:ea typeface="+mn-ea"/>
              <a:cs typeface="+mn-cs"/>
            </a:rPr>
            <a:t>下がっている。ただし類似団体平均より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上回っており今後も引き続き人件費の抑制に務める。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86</xdr:row>
      <xdr:rowOff>38863</xdr:rowOff>
    </xdr:to>
    <xdr:cxnSp macro="">
      <xdr:nvCxnSpPr>
        <xdr:cNvPr id="245" name="直線コネクタ 244"/>
        <xdr:cNvCxnSpPr/>
      </xdr:nvCxnSpPr>
      <xdr:spPr>
        <a:xfrm flipV="1">
          <a:off x="16179800" y="14667737"/>
          <a:ext cx="8382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38863</xdr:rowOff>
    </xdr:from>
    <xdr:to>
      <xdr:col>23</xdr:col>
      <xdr:colOff>406400</xdr:colOff>
      <xdr:row>88</xdr:row>
      <xdr:rowOff>57913</xdr:rowOff>
    </xdr:to>
    <xdr:cxnSp macro="">
      <xdr:nvCxnSpPr>
        <xdr:cNvPr id="248" name="直線コネクタ 247"/>
        <xdr:cNvCxnSpPr/>
      </xdr:nvCxnSpPr>
      <xdr:spPr>
        <a:xfrm flipV="1">
          <a:off x="15290800" y="1478356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132842</xdr:rowOff>
    </xdr:from>
    <xdr:to>
      <xdr:col>22</xdr:col>
      <xdr:colOff>203200</xdr:colOff>
      <xdr:row>88</xdr:row>
      <xdr:rowOff>57913</xdr:rowOff>
    </xdr:to>
    <xdr:cxnSp macro="">
      <xdr:nvCxnSpPr>
        <xdr:cNvPr id="251" name="直線コネクタ 250"/>
        <xdr:cNvCxnSpPr/>
      </xdr:nvCxnSpPr>
      <xdr:spPr>
        <a:xfrm>
          <a:off x="14401800" y="150489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65532</xdr:rowOff>
    </xdr:from>
    <xdr:to>
      <xdr:col>21</xdr:col>
      <xdr:colOff>0</xdr:colOff>
      <xdr:row>87</xdr:row>
      <xdr:rowOff>132842</xdr:rowOff>
    </xdr:to>
    <xdr:cxnSp macro="">
      <xdr:nvCxnSpPr>
        <xdr:cNvPr id="254" name="直線コネクタ 253"/>
        <xdr:cNvCxnSpPr/>
      </xdr:nvCxnSpPr>
      <xdr:spPr>
        <a:xfrm>
          <a:off x="13512800" y="1463878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57" name="フローチャート : 判断 256"/>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58" name="テキスト ボックス 257"/>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64" name="円/楕円 263"/>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15764</xdr:rowOff>
    </xdr:from>
    <xdr:ext cx="762000" cy="259045"/>
    <xdr:sp macro="" textlink="">
      <xdr:nvSpPr>
        <xdr:cNvPr id="265" name="給与水準   （国との比較）該当値テキスト"/>
        <xdr:cNvSpPr txBox="1"/>
      </xdr:nvSpPr>
      <xdr:spPr>
        <a:xfrm>
          <a:off x="17106900" y="145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159513</xdr:rowOff>
    </xdr:from>
    <xdr:to>
      <xdr:col>23</xdr:col>
      <xdr:colOff>457200</xdr:colOff>
      <xdr:row>86</xdr:row>
      <xdr:rowOff>89663</xdr:rowOff>
    </xdr:to>
    <xdr:sp macro="" textlink="">
      <xdr:nvSpPr>
        <xdr:cNvPr id="266" name="円/楕円 265"/>
        <xdr:cNvSpPr/>
      </xdr:nvSpPr>
      <xdr:spPr>
        <a:xfrm>
          <a:off x="16129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74440</xdr:rowOff>
    </xdr:from>
    <xdr:ext cx="736600" cy="259045"/>
    <xdr:sp macro="" textlink="">
      <xdr:nvSpPr>
        <xdr:cNvPr id="267" name="テキスト ボックス 266"/>
        <xdr:cNvSpPr txBox="1"/>
      </xdr:nvSpPr>
      <xdr:spPr>
        <a:xfrm>
          <a:off x="15798800" y="14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68" name="円/楕円 267"/>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93490</xdr:rowOff>
    </xdr:from>
    <xdr:ext cx="762000" cy="259045"/>
    <xdr:sp macro="" textlink="">
      <xdr:nvSpPr>
        <xdr:cNvPr id="269" name="テキスト ボックス 268"/>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82042</xdr:rowOff>
    </xdr:from>
    <xdr:to>
      <xdr:col>21</xdr:col>
      <xdr:colOff>50800</xdr:colOff>
      <xdr:row>88</xdr:row>
      <xdr:rowOff>12192</xdr:rowOff>
    </xdr:to>
    <xdr:sp macro="" textlink="">
      <xdr:nvSpPr>
        <xdr:cNvPr id="270" name="円/楕円 269"/>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168419</xdr:rowOff>
    </xdr:from>
    <xdr:ext cx="762000" cy="259045"/>
    <xdr:sp macro="" textlink="">
      <xdr:nvSpPr>
        <xdr:cNvPr id="271" name="テキスト ボックス 270"/>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14732</xdr:rowOff>
    </xdr:from>
    <xdr:to>
      <xdr:col>19</xdr:col>
      <xdr:colOff>533400</xdr:colOff>
      <xdr:row>85</xdr:row>
      <xdr:rowOff>116332</xdr:rowOff>
    </xdr:to>
    <xdr:sp macro="" textlink="">
      <xdr:nvSpPr>
        <xdr:cNvPr id="272" name="円/楕円 271"/>
        <xdr:cNvSpPr/>
      </xdr:nvSpPr>
      <xdr:spPr>
        <a:xfrm>
          <a:off x="13462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101109</xdr:rowOff>
    </xdr:from>
    <xdr:ext cx="762000" cy="259045"/>
    <xdr:sp macro="" textlink="">
      <xdr:nvSpPr>
        <xdr:cNvPr id="273" name="テキスト ボックス 272"/>
        <xdr:cNvSpPr txBox="1"/>
      </xdr:nvSpPr>
      <xdr:spPr>
        <a:xfrm>
          <a:off x="13131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人口１，０００人当たり職員数は１４．</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人で平成１５年度より１．</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人減少しており、類似団体平均に比べ</a:t>
          </a:r>
          <a:r>
            <a:rPr lang="ja-JP" altLang="en-US" sz="1100" b="0" i="0" baseline="0">
              <a:solidFill>
                <a:schemeClr val="dk1"/>
              </a:solidFill>
              <a:effectLst/>
              <a:latin typeface="+mn-lt"/>
              <a:ea typeface="+mn-ea"/>
              <a:cs typeface="+mn-cs"/>
            </a:rPr>
            <a:t>７．８８人</a:t>
          </a:r>
          <a:r>
            <a:rPr lang="ja-JP" altLang="ja-JP" sz="1100" b="0" i="0" baseline="0">
              <a:solidFill>
                <a:schemeClr val="dk1"/>
              </a:solidFill>
              <a:effectLst/>
              <a:latin typeface="+mn-lt"/>
              <a:ea typeface="+mn-ea"/>
              <a:cs typeface="+mn-cs"/>
            </a:rPr>
            <a:t>下回っている。平成１３年度から職員の新規採用を抑制していおり、今後についてもサービスの低下をまねかない程度に最小限の採用に努める。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63464</xdr:rowOff>
    </xdr:from>
    <xdr:to>
      <xdr:col>24</xdr:col>
      <xdr:colOff>558800</xdr:colOff>
      <xdr:row>59</xdr:row>
      <xdr:rowOff>65342</xdr:rowOff>
    </xdr:to>
    <xdr:cxnSp macro="">
      <xdr:nvCxnSpPr>
        <xdr:cNvPr id="307" name="直線コネクタ 306"/>
        <xdr:cNvCxnSpPr/>
      </xdr:nvCxnSpPr>
      <xdr:spPr>
        <a:xfrm>
          <a:off x="16179800" y="10179014"/>
          <a:ext cx="8382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8"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63464</xdr:rowOff>
    </xdr:from>
    <xdr:to>
      <xdr:col>23</xdr:col>
      <xdr:colOff>406400</xdr:colOff>
      <xdr:row>59</xdr:row>
      <xdr:rowOff>66548</xdr:rowOff>
    </xdr:to>
    <xdr:cxnSp macro="">
      <xdr:nvCxnSpPr>
        <xdr:cNvPr id="310" name="直線コネクタ 309"/>
        <xdr:cNvCxnSpPr/>
      </xdr:nvCxnSpPr>
      <xdr:spPr>
        <a:xfrm flipV="1">
          <a:off x="15290800" y="10179014"/>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57566</xdr:rowOff>
    </xdr:from>
    <xdr:to>
      <xdr:col>22</xdr:col>
      <xdr:colOff>203200</xdr:colOff>
      <xdr:row>59</xdr:row>
      <xdr:rowOff>66548</xdr:rowOff>
    </xdr:to>
    <xdr:cxnSp macro="">
      <xdr:nvCxnSpPr>
        <xdr:cNvPr id="313" name="直線コネクタ 312"/>
        <xdr:cNvCxnSpPr/>
      </xdr:nvCxnSpPr>
      <xdr:spPr>
        <a:xfrm>
          <a:off x="14401800" y="10173116"/>
          <a:ext cx="889000" cy="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57566</xdr:rowOff>
    </xdr:from>
    <xdr:to>
      <xdr:col>21</xdr:col>
      <xdr:colOff>0</xdr:colOff>
      <xdr:row>59</xdr:row>
      <xdr:rowOff>65877</xdr:rowOff>
    </xdr:to>
    <xdr:cxnSp macro="">
      <xdr:nvCxnSpPr>
        <xdr:cNvPr id="316" name="直線コネクタ 315"/>
        <xdr:cNvCxnSpPr/>
      </xdr:nvCxnSpPr>
      <xdr:spPr>
        <a:xfrm flipV="1">
          <a:off x="13512800" y="10173116"/>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158644</xdr:rowOff>
    </xdr:from>
    <xdr:to>
      <xdr:col>19</xdr:col>
      <xdr:colOff>533400</xdr:colOff>
      <xdr:row>59</xdr:row>
      <xdr:rowOff>88794</xdr:rowOff>
    </xdr:to>
    <xdr:sp macro="" textlink="">
      <xdr:nvSpPr>
        <xdr:cNvPr id="319" name="フローチャート : 判断 318"/>
        <xdr:cNvSpPr/>
      </xdr:nvSpPr>
      <xdr:spPr>
        <a:xfrm>
          <a:off x="13462000" y="1010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98971</xdr:rowOff>
    </xdr:from>
    <xdr:ext cx="762000" cy="259045"/>
    <xdr:sp macro="" textlink="">
      <xdr:nvSpPr>
        <xdr:cNvPr id="320" name="テキスト ボックス 319"/>
        <xdr:cNvSpPr txBox="1"/>
      </xdr:nvSpPr>
      <xdr:spPr>
        <a:xfrm>
          <a:off x="13131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14542</xdr:rowOff>
    </xdr:from>
    <xdr:to>
      <xdr:col>24</xdr:col>
      <xdr:colOff>609600</xdr:colOff>
      <xdr:row>59</xdr:row>
      <xdr:rowOff>116142</xdr:rowOff>
    </xdr:to>
    <xdr:sp macro="" textlink="">
      <xdr:nvSpPr>
        <xdr:cNvPr id="326" name="円/楕円 325"/>
        <xdr:cNvSpPr/>
      </xdr:nvSpPr>
      <xdr:spPr>
        <a:xfrm>
          <a:off x="16967200" y="10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107269</xdr:rowOff>
    </xdr:from>
    <xdr:ext cx="762000" cy="259045"/>
    <xdr:sp macro="" textlink="">
      <xdr:nvSpPr>
        <xdr:cNvPr id="327" name="定員管理の状況該当値テキスト"/>
        <xdr:cNvSpPr txBox="1"/>
      </xdr:nvSpPr>
      <xdr:spPr>
        <a:xfrm>
          <a:off x="17106900" y="1005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12664</xdr:rowOff>
    </xdr:from>
    <xdr:to>
      <xdr:col>23</xdr:col>
      <xdr:colOff>457200</xdr:colOff>
      <xdr:row>59</xdr:row>
      <xdr:rowOff>114264</xdr:rowOff>
    </xdr:to>
    <xdr:sp macro="" textlink="">
      <xdr:nvSpPr>
        <xdr:cNvPr id="328" name="円/楕円 327"/>
        <xdr:cNvSpPr/>
      </xdr:nvSpPr>
      <xdr:spPr>
        <a:xfrm>
          <a:off x="16129000" y="101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124441</xdr:rowOff>
    </xdr:from>
    <xdr:ext cx="736600" cy="259045"/>
    <xdr:sp macro="" textlink="">
      <xdr:nvSpPr>
        <xdr:cNvPr id="329" name="テキスト ボックス 328"/>
        <xdr:cNvSpPr txBox="1"/>
      </xdr:nvSpPr>
      <xdr:spPr>
        <a:xfrm>
          <a:off x="15798800" y="98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15748</xdr:rowOff>
    </xdr:from>
    <xdr:to>
      <xdr:col>22</xdr:col>
      <xdr:colOff>254000</xdr:colOff>
      <xdr:row>59</xdr:row>
      <xdr:rowOff>117348</xdr:rowOff>
    </xdr:to>
    <xdr:sp macro="" textlink="">
      <xdr:nvSpPr>
        <xdr:cNvPr id="330" name="円/楕円 329"/>
        <xdr:cNvSpPr/>
      </xdr:nvSpPr>
      <xdr:spPr>
        <a:xfrm>
          <a:off x="15240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127525</xdr:rowOff>
    </xdr:from>
    <xdr:ext cx="762000" cy="259045"/>
    <xdr:sp macro="" textlink="">
      <xdr:nvSpPr>
        <xdr:cNvPr id="331" name="テキスト ボックス 330"/>
        <xdr:cNvSpPr txBox="1"/>
      </xdr:nvSpPr>
      <xdr:spPr>
        <a:xfrm>
          <a:off x="14909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6766</xdr:rowOff>
    </xdr:from>
    <xdr:to>
      <xdr:col>21</xdr:col>
      <xdr:colOff>50800</xdr:colOff>
      <xdr:row>59</xdr:row>
      <xdr:rowOff>108366</xdr:rowOff>
    </xdr:to>
    <xdr:sp macro="" textlink="">
      <xdr:nvSpPr>
        <xdr:cNvPr id="332" name="円/楕円 331"/>
        <xdr:cNvSpPr/>
      </xdr:nvSpPr>
      <xdr:spPr>
        <a:xfrm>
          <a:off x="14351000" y="101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118543</xdr:rowOff>
    </xdr:from>
    <xdr:ext cx="762000" cy="259045"/>
    <xdr:sp macro="" textlink="">
      <xdr:nvSpPr>
        <xdr:cNvPr id="333" name="テキスト ボックス 332"/>
        <xdr:cNvSpPr txBox="1"/>
      </xdr:nvSpPr>
      <xdr:spPr>
        <a:xfrm>
          <a:off x="14020800" y="989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15077</xdr:rowOff>
    </xdr:from>
    <xdr:to>
      <xdr:col>19</xdr:col>
      <xdr:colOff>533400</xdr:colOff>
      <xdr:row>59</xdr:row>
      <xdr:rowOff>116677</xdr:rowOff>
    </xdr:to>
    <xdr:sp macro="" textlink="">
      <xdr:nvSpPr>
        <xdr:cNvPr id="334" name="円/楕円 333"/>
        <xdr:cNvSpPr/>
      </xdr:nvSpPr>
      <xdr:spPr>
        <a:xfrm>
          <a:off x="13462000" y="101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101454</xdr:rowOff>
    </xdr:from>
    <xdr:ext cx="762000" cy="259045"/>
    <xdr:sp macro="" textlink="">
      <xdr:nvSpPr>
        <xdr:cNvPr id="335" name="テキスト ボックス 334"/>
        <xdr:cNvSpPr txBox="1"/>
      </xdr:nvSpPr>
      <xdr:spPr>
        <a:xfrm>
          <a:off x="13131800" y="102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実質公債費比率については、６．</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と類似団体平均に比</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下回っている。平成１１年度に行った高利率の町債の繰上償還により、公債費比率、起債制限比率とも年々数値が下降してきたが、ここ数年大型事業が続き、また病院敷地造成事業など今後とも大型事業が計画されており、数値の上昇が見込まれている。今後事業の実施にあたっては、過疎債、辺地債等の有利な起債を中心に緊急度の高い事業を選択して行い、引き続き適正な数値に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63182</xdr:rowOff>
    </xdr:from>
    <xdr:to>
      <xdr:col>24</xdr:col>
      <xdr:colOff>558800</xdr:colOff>
      <xdr:row>39</xdr:row>
      <xdr:rowOff>81280</xdr:rowOff>
    </xdr:to>
    <xdr:cxnSp macro="">
      <xdr:nvCxnSpPr>
        <xdr:cNvPr id="365" name="直線コネクタ 364"/>
        <xdr:cNvCxnSpPr/>
      </xdr:nvCxnSpPr>
      <xdr:spPr>
        <a:xfrm>
          <a:off x="16179800" y="674973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45085</xdr:rowOff>
    </xdr:from>
    <xdr:to>
      <xdr:col>23</xdr:col>
      <xdr:colOff>406400</xdr:colOff>
      <xdr:row>39</xdr:row>
      <xdr:rowOff>63182</xdr:rowOff>
    </xdr:to>
    <xdr:cxnSp macro="">
      <xdr:nvCxnSpPr>
        <xdr:cNvPr id="368" name="直線コネクタ 367"/>
        <xdr:cNvCxnSpPr/>
      </xdr:nvCxnSpPr>
      <xdr:spPr>
        <a:xfrm>
          <a:off x="15290800" y="67316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45085</xdr:rowOff>
    </xdr:from>
    <xdr:to>
      <xdr:col>22</xdr:col>
      <xdr:colOff>203200</xdr:colOff>
      <xdr:row>39</xdr:row>
      <xdr:rowOff>69215</xdr:rowOff>
    </xdr:to>
    <xdr:cxnSp macro="">
      <xdr:nvCxnSpPr>
        <xdr:cNvPr id="371" name="直線コネクタ 370"/>
        <xdr:cNvCxnSpPr/>
      </xdr:nvCxnSpPr>
      <xdr:spPr>
        <a:xfrm flipV="1">
          <a:off x="14401800" y="673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69215</xdr:rowOff>
    </xdr:from>
    <xdr:to>
      <xdr:col>21</xdr:col>
      <xdr:colOff>0</xdr:colOff>
      <xdr:row>39</xdr:row>
      <xdr:rowOff>111443</xdr:rowOff>
    </xdr:to>
    <xdr:cxnSp macro="">
      <xdr:nvCxnSpPr>
        <xdr:cNvPr id="374" name="直線コネクタ 373"/>
        <xdr:cNvCxnSpPr/>
      </xdr:nvCxnSpPr>
      <xdr:spPr>
        <a:xfrm flipV="1">
          <a:off x="13512800" y="67557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6" name="テキスト ボックス 37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77" name="フローチャート : 判断 376"/>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378" name="テキスト ボックス 377"/>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84" name="円/楕円 383"/>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85"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12382</xdr:rowOff>
    </xdr:from>
    <xdr:to>
      <xdr:col>23</xdr:col>
      <xdr:colOff>457200</xdr:colOff>
      <xdr:row>39</xdr:row>
      <xdr:rowOff>113982</xdr:rowOff>
    </xdr:to>
    <xdr:sp macro="" textlink="">
      <xdr:nvSpPr>
        <xdr:cNvPr id="386" name="円/楕円 385"/>
        <xdr:cNvSpPr/>
      </xdr:nvSpPr>
      <xdr:spPr>
        <a:xfrm>
          <a:off x="16129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124159</xdr:rowOff>
    </xdr:from>
    <xdr:ext cx="736600" cy="259045"/>
    <xdr:sp macro="" textlink="">
      <xdr:nvSpPr>
        <xdr:cNvPr id="387" name="テキスト ボックス 386"/>
        <xdr:cNvSpPr txBox="1"/>
      </xdr:nvSpPr>
      <xdr:spPr>
        <a:xfrm>
          <a:off x="15798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165735</xdr:rowOff>
    </xdr:from>
    <xdr:to>
      <xdr:col>22</xdr:col>
      <xdr:colOff>254000</xdr:colOff>
      <xdr:row>39</xdr:row>
      <xdr:rowOff>95885</xdr:rowOff>
    </xdr:to>
    <xdr:sp macro="" textlink="">
      <xdr:nvSpPr>
        <xdr:cNvPr id="388" name="円/楕円 387"/>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106062</xdr:rowOff>
    </xdr:from>
    <xdr:ext cx="762000" cy="259045"/>
    <xdr:sp macro="" textlink="">
      <xdr:nvSpPr>
        <xdr:cNvPr id="389" name="テキスト ボックス 388"/>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18415</xdr:rowOff>
    </xdr:from>
    <xdr:to>
      <xdr:col>21</xdr:col>
      <xdr:colOff>50800</xdr:colOff>
      <xdr:row>39</xdr:row>
      <xdr:rowOff>120015</xdr:rowOff>
    </xdr:to>
    <xdr:sp macro="" textlink="">
      <xdr:nvSpPr>
        <xdr:cNvPr id="390" name="円/楕円 389"/>
        <xdr:cNvSpPr/>
      </xdr:nvSpPr>
      <xdr:spPr>
        <a:xfrm>
          <a:off x="14351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130192</xdr:rowOff>
    </xdr:from>
    <xdr:ext cx="762000" cy="259045"/>
    <xdr:sp macro="" textlink="">
      <xdr:nvSpPr>
        <xdr:cNvPr id="391" name="テキスト ボックス 390"/>
        <xdr:cNvSpPr txBox="1"/>
      </xdr:nvSpPr>
      <xdr:spPr>
        <a:xfrm>
          <a:off x="14020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60643</xdr:rowOff>
    </xdr:from>
    <xdr:to>
      <xdr:col>19</xdr:col>
      <xdr:colOff>533400</xdr:colOff>
      <xdr:row>39</xdr:row>
      <xdr:rowOff>162243</xdr:rowOff>
    </xdr:to>
    <xdr:sp macro="" textlink="">
      <xdr:nvSpPr>
        <xdr:cNvPr id="392" name="円/楕円 391"/>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970</xdr:rowOff>
    </xdr:from>
    <xdr:ext cx="762000" cy="259045"/>
    <xdr:sp macro="" textlink="">
      <xdr:nvSpPr>
        <xdr:cNvPr id="393" name="テキスト ボックス 392"/>
        <xdr:cNvSpPr txBox="1"/>
      </xdr:nvSpPr>
      <xdr:spPr>
        <a:xfrm>
          <a:off x="13131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将来負担比率については、平成１９年度８３．２から平成２３年度４９．９と減少していたが、町債の増加に伴って、平成２４年度は５８．９、平成２５年度７１．７</a:t>
          </a:r>
          <a:r>
            <a:rPr lang="ja-JP" altLang="en-US" sz="1100" b="0" i="0" baseline="0">
              <a:solidFill>
                <a:schemeClr val="dk1"/>
              </a:solidFill>
              <a:effectLst/>
              <a:latin typeface="+mn-lt"/>
              <a:ea typeface="+mn-ea"/>
              <a:cs typeface="+mn-cs"/>
            </a:rPr>
            <a:t>、平成２６年度７７．６</a:t>
          </a:r>
          <a:r>
            <a:rPr lang="ja-JP" altLang="ja-JP" sz="1100" b="0" i="0" baseline="0">
              <a:solidFill>
                <a:schemeClr val="dk1"/>
              </a:solidFill>
              <a:effectLst/>
              <a:latin typeface="+mn-lt"/>
              <a:ea typeface="+mn-ea"/>
              <a:cs typeface="+mn-cs"/>
            </a:rPr>
            <a:t>と悪化している。さらに類似団体は０．０となっており、大変厳しい状況にある。これは、他団体と比べ、基金が少ないことが要因と思われる。今後についても避難地及び県立病院敷地造成事業など、大型事業が計画されており、さらに上昇が見込まれる。この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32724</xdr:rowOff>
    </xdr:from>
    <xdr:to>
      <xdr:col>24</xdr:col>
      <xdr:colOff>558800</xdr:colOff>
      <xdr:row>17</xdr:row>
      <xdr:rowOff>80179</xdr:rowOff>
    </xdr:to>
    <xdr:cxnSp macro="">
      <xdr:nvCxnSpPr>
        <xdr:cNvPr id="427" name="直線コネクタ 426"/>
        <xdr:cNvCxnSpPr/>
      </xdr:nvCxnSpPr>
      <xdr:spPr>
        <a:xfrm>
          <a:off x="16179800" y="2947374"/>
          <a:ext cx="8382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9" name="フローチャート : 判断 42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101219</xdr:rowOff>
    </xdr:from>
    <xdr:to>
      <xdr:col>23</xdr:col>
      <xdr:colOff>406400</xdr:colOff>
      <xdr:row>17</xdr:row>
      <xdr:rowOff>32724</xdr:rowOff>
    </xdr:to>
    <xdr:cxnSp macro="">
      <xdr:nvCxnSpPr>
        <xdr:cNvPr id="430" name="直線コネクタ 429"/>
        <xdr:cNvCxnSpPr/>
      </xdr:nvCxnSpPr>
      <xdr:spPr>
        <a:xfrm>
          <a:off x="15290800" y="2844419"/>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1" name="フローチャート : 判断 43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2" name="テキスト ボックス 43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28829</xdr:rowOff>
    </xdr:from>
    <xdr:to>
      <xdr:col>22</xdr:col>
      <xdr:colOff>203200</xdr:colOff>
      <xdr:row>16</xdr:row>
      <xdr:rowOff>101219</xdr:rowOff>
    </xdr:to>
    <xdr:cxnSp macro="">
      <xdr:nvCxnSpPr>
        <xdr:cNvPr id="433" name="直線コネクタ 432"/>
        <xdr:cNvCxnSpPr/>
      </xdr:nvCxnSpPr>
      <xdr:spPr>
        <a:xfrm>
          <a:off x="14401800" y="277202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4" name="フローチャート : 判断 43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5" name="テキスト ボックス 43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28829</xdr:rowOff>
    </xdr:from>
    <xdr:to>
      <xdr:col>21</xdr:col>
      <xdr:colOff>0</xdr:colOff>
      <xdr:row>16</xdr:row>
      <xdr:rowOff>53763</xdr:rowOff>
    </xdr:to>
    <xdr:cxnSp macro="">
      <xdr:nvCxnSpPr>
        <xdr:cNvPr id="436" name="直線コネクタ 435"/>
        <xdr:cNvCxnSpPr/>
      </xdr:nvCxnSpPr>
      <xdr:spPr>
        <a:xfrm flipV="1">
          <a:off x="13512800" y="2772029"/>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7" name="フローチャート : 判断 43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8" name="テキスト ボックス 43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39" name="フローチャート : 判断 438"/>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40" name="テキスト ボックス 439"/>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29379</xdr:rowOff>
    </xdr:from>
    <xdr:to>
      <xdr:col>24</xdr:col>
      <xdr:colOff>609600</xdr:colOff>
      <xdr:row>17</xdr:row>
      <xdr:rowOff>130979</xdr:rowOff>
    </xdr:to>
    <xdr:sp macro="" textlink="">
      <xdr:nvSpPr>
        <xdr:cNvPr id="446" name="円/楕円 445"/>
        <xdr:cNvSpPr/>
      </xdr:nvSpPr>
      <xdr:spPr>
        <a:xfrm>
          <a:off x="169672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1456</xdr:rowOff>
    </xdr:from>
    <xdr:ext cx="762000" cy="259045"/>
    <xdr:sp macro="" textlink="">
      <xdr:nvSpPr>
        <xdr:cNvPr id="447" name="将来負担の状況該当値テキスト"/>
        <xdr:cNvSpPr txBox="1"/>
      </xdr:nvSpPr>
      <xdr:spPr>
        <a:xfrm>
          <a:off x="17106900" y="291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153374</xdr:rowOff>
    </xdr:from>
    <xdr:to>
      <xdr:col>23</xdr:col>
      <xdr:colOff>457200</xdr:colOff>
      <xdr:row>17</xdr:row>
      <xdr:rowOff>83524</xdr:rowOff>
    </xdr:to>
    <xdr:sp macro="" textlink="">
      <xdr:nvSpPr>
        <xdr:cNvPr id="448" name="円/楕円 447"/>
        <xdr:cNvSpPr/>
      </xdr:nvSpPr>
      <xdr:spPr>
        <a:xfrm>
          <a:off x="16129000" y="2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68301</xdr:rowOff>
    </xdr:from>
    <xdr:ext cx="736600" cy="259045"/>
    <xdr:sp macro="" textlink="">
      <xdr:nvSpPr>
        <xdr:cNvPr id="449" name="テキスト ボックス 448"/>
        <xdr:cNvSpPr txBox="1"/>
      </xdr:nvSpPr>
      <xdr:spPr>
        <a:xfrm>
          <a:off x="15798800" y="298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50419</xdr:rowOff>
    </xdr:from>
    <xdr:to>
      <xdr:col>22</xdr:col>
      <xdr:colOff>254000</xdr:colOff>
      <xdr:row>16</xdr:row>
      <xdr:rowOff>152019</xdr:rowOff>
    </xdr:to>
    <xdr:sp macro="" textlink="">
      <xdr:nvSpPr>
        <xdr:cNvPr id="450" name="円/楕円 449"/>
        <xdr:cNvSpPr/>
      </xdr:nvSpPr>
      <xdr:spPr>
        <a:xfrm>
          <a:off x="15240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136796</xdr:rowOff>
    </xdr:from>
    <xdr:ext cx="762000" cy="259045"/>
    <xdr:sp macro="" textlink="">
      <xdr:nvSpPr>
        <xdr:cNvPr id="451" name="テキスト ボックス 450"/>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149479</xdr:rowOff>
    </xdr:from>
    <xdr:to>
      <xdr:col>21</xdr:col>
      <xdr:colOff>50800</xdr:colOff>
      <xdr:row>16</xdr:row>
      <xdr:rowOff>79629</xdr:rowOff>
    </xdr:to>
    <xdr:sp macro="" textlink="">
      <xdr:nvSpPr>
        <xdr:cNvPr id="452" name="円/楕円 451"/>
        <xdr:cNvSpPr/>
      </xdr:nvSpPr>
      <xdr:spPr>
        <a:xfrm>
          <a:off x="14351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64406</xdr:rowOff>
    </xdr:from>
    <xdr:ext cx="762000" cy="259045"/>
    <xdr:sp macro="" textlink="">
      <xdr:nvSpPr>
        <xdr:cNvPr id="453" name="テキスト ボックス 452"/>
        <xdr:cNvSpPr txBox="1"/>
      </xdr:nvSpPr>
      <xdr:spPr>
        <a:xfrm>
          <a:off x="14020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2963</xdr:rowOff>
    </xdr:from>
    <xdr:to>
      <xdr:col>19</xdr:col>
      <xdr:colOff>533400</xdr:colOff>
      <xdr:row>16</xdr:row>
      <xdr:rowOff>104563</xdr:rowOff>
    </xdr:to>
    <xdr:sp macro="" textlink="">
      <xdr:nvSpPr>
        <xdr:cNvPr id="454" name="円/楕円 453"/>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89340</xdr:rowOff>
    </xdr:from>
    <xdr:ext cx="762000" cy="259045"/>
    <xdr:sp macro="" textlink="">
      <xdr:nvSpPr>
        <xdr:cNvPr id="455" name="テキスト ボックス 454"/>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徳島県牟岐町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4,582
4,552
56.56
4,250,573
3,748,041
472,951
1,974,215
4,639,089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77.6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３．６</a:t>
          </a:r>
          <a:r>
            <a:rPr lang="ja-JP" altLang="ja-JP" sz="1100" b="0" i="0" baseline="0">
              <a:solidFill>
                <a:schemeClr val="dk1"/>
              </a:solidFill>
              <a:effectLst/>
              <a:latin typeface="+mn-lt"/>
              <a:ea typeface="+mn-ea"/>
              <a:cs typeface="+mn-cs"/>
            </a:rPr>
            <a:t>高くなっている。現在集中改革プランに基づき新規採用の抑制を行っており平成１７年度の９３人から平成２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年度は７</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人となっており</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人減となっている。さらに平成２５年度からはゴミ収集業務、平成２６年度からは学校給食センター業務を民間に委託しており人件費の削減が見込まれている。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5080</xdr:rowOff>
    </xdr:from>
    <xdr:to>
      <xdr:col>7</xdr:col>
      <xdr:colOff>15875</xdr:colOff>
      <xdr:row>37</xdr:row>
      <xdr:rowOff>39370</xdr:rowOff>
    </xdr:to>
    <xdr:cxnSp macro="">
      <xdr:nvCxnSpPr>
        <xdr:cNvPr id="64" name="直線コネクタ 63"/>
        <xdr:cNvCxnSpPr/>
      </xdr:nvCxnSpPr>
      <xdr:spPr>
        <a:xfrm>
          <a:off x="3987800" y="6348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5080</xdr:rowOff>
    </xdr:to>
    <xdr:cxnSp macro="">
      <xdr:nvCxnSpPr>
        <xdr:cNvPr id="67" name="直線コネクタ 66"/>
        <xdr:cNvCxnSpPr/>
      </xdr:nvCxnSpPr>
      <xdr:spPr>
        <a:xfrm>
          <a:off x="3098800" y="6344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66040</xdr:rowOff>
    </xdr:to>
    <xdr:cxnSp macro="">
      <xdr:nvCxnSpPr>
        <xdr:cNvPr id="70" name="直線コネクタ 69"/>
        <xdr:cNvCxnSpPr/>
      </xdr:nvCxnSpPr>
      <xdr:spPr>
        <a:xfrm flipV="1">
          <a:off x="2209800" y="63449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66040</xdr:rowOff>
    </xdr:from>
    <xdr:to>
      <xdr:col>3</xdr:col>
      <xdr:colOff>142875</xdr:colOff>
      <xdr:row>37</xdr:row>
      <xdr:rowOff>100330</xdr:rowOff>
    </xdr:to>
    <xdr:cxnSp macro="">
      <xdr:nvCxnSpPr>
        <xdr:cNvPr id="73" name="直線コネクタ 72"/>
        <xdr:cNvCxnSpPr/>
      </xdr:nvCxnSpPr>
      <xdr:spPr>
        <a:xfrm flipV="1">
          <a:off x="1320800" y="6409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3" name="円/楕円 82"/>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4"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125730</xdr:rowOff>
    </xdr:from>
    <xdr:to>
      <xdr:col>5</xdr:col>
      <xdr:colOff>600075</xdr:colOff>
      <xdr:row>37</xdr:row>
      <xdr:rowOff>55880</xdr:rowOff>
    </xdr:to>
    <xdr:sp macro="" textlink="">
      <xdr:nvSpPr>
        <xdr:cNvPr id="85" name="円/楕円 84"/>
        <xdr:cNvSpPr/>
      </xdr:nvSpPr>
      <xdr:spPr>
        <a:xfrm>
          <a:off x="3937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40657</xdr:rowOff>
    </xdr:from>
    <xdr:ext cx="736600" cy="259045"/>
    <xdr:sp macro="" textlink="">
      <xdr:nvSpPr>
        <xdr:cNvPr id="86" name="テキスト ボックス 85"/>
        <xdr:cNvSpPr txBox="1"/>
      </xdr:nvSpPr>
      <xdr:spPr>
        <a:xfrm>
          <a:off x="3606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15240</xdr:rowOff>
    </xdr:from>
    <xdr:to>
      <xdr:col>3</xdr:col>
      <xdr:colOff>193675</xdr:colOff>
      <xdr:row>37</xdr:row>
      <xdr:rowOff>116840</xdr:rowOff>
    </xdr:to>
    <xdr:sp macro="" textlink="">
      <xdr:nvSpPr>
        <xdr:cNvPr id="89" name="円/楕円 88"/>
        <xdr:cNvSpPr/>
      </xdr:nvSpPr>
      <xdr:spPr>
        <a:xfrm>
          <a:off x="2159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101617</xdr:rowOff>
    </xdr:from>
    <xdr:ext cx="762000" cy="259045"/>
    <xdr:sp macro="" textlink="">
      <xdr:nvSpPr>
        <xdr:cNvPr id="90" name="テキスト ボックス 89"/>
        <xdr:cNvSpPr txBox="1"/>
      </xdr:nvSpPr>
      <xdr:spPr>
        <a:xfrm>
          <a:off x="1828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1" name="円/楕円 90"/>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2" name="テキスト ボックス 91"/>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から集中改革プランや行政改革委員会からの答申に基づき旅費規定の見直しなど経常経費の削減に取り組んできた。結果、類似団体や県の平均よりも下回っている現状である。今後も引き続き経費の削減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16</xdr:row>
      <xdr:rowOff>12700</xdr:rowOff>
    </xdr:to>
    <xdr:cxnSp macro="">
      <xdr:nvCxnSpPr>
        <xdr:cNvPr id="122" name="直線コネクタ 121"/>
        <xdr:cNvCxnSpPr/>
      </xdr:nvCxnSpPr>
      <xdr:spPr>
        <a:xfrm>
          <a:off x="15671800" y="2687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110998</xdr:rowOff>
    </xdr:from>
    <xdr:to>
      <xdr:col>22</xdr:col>
      <xdr:colOff>565150</xdr:colOff>
      <xdr:row>15</xdr:row>
      <xdr:rowOff>115570</xdr:rowOff>
    </xdr:to>
    <xdr:cxnSp macro="">
      <xdr:nvCxnSpPr>
        <xdr:cNvPr id="125" name="直線コネクタ 124"/>
        <xdr:cNvCxnSpPr/>
      </xdr:nvCxnSpPr>
      <xdr:spPr>
        <a:xfrm>
          <a:off x="14782800" y="2682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74422</xdr:rowOff>
    </xdr:from>
    <xdr:to>
      <xdr:col>21</xdr:col>
      <xdr:colOff>361950</xdr:colOff>
      <xdr:row>15</xdr:row>
      <xdr:rowOff>110998</xdr:rowOff>
    </xdr:to>
    <xdr:cxnSp macro="">
      <xdr:nvCxnSpPr>
        <xdr:cNvPr id="128" name="直線コネクタ 127"/>
        <xdr:cNvCxnSpPr/>
      </xdr:nvCxnSpPr>
      <xdr:spPr>
        <a:xfrm>
          <a:off x="13893800" y="2646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74422</xdr:rowOff>
    </xdr:to>
    <xdr:cxnSp macro="">
      <xdr:nvCxnSpPr>
        <xdr:cNvPr id="131" name="直線コネクタ 130"/>
        <xdr:cNvCxnSpPr/>
      </xdr:nvCxnSpPr>
      <xdr:spPr>
        <a:xfrm>
          <a:off x="13004800" y="2618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1" name="円/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3" name="円/楕円 142"/>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4" name="テキスト ボックス 143"/>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60198</xdr:rowOff>
    </xdr:from>
    <xdr:to>
      <xdr:col>21</xdr:col>
      <xdr:colOff>412750</xdr:colOff>
      <xdr:row>15</xdr:row>
      <xdr:rowOff>161798</xdr:rowOff>
    </xdr:to>
    <xdr:sp macro="" textlink="">
      <xdr:nvSpPr>
        <xdr:cNvPr id="145" name="円/楕円 144"/>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525</xdr:rowOff>
    </xdr:from>
    <xdr:ext cx="762000" cy="259045"/>
    <xdr:sp macro="" textlink="">
      <xdr:nvSpPr>
        <xdr:cNvPr id="146" name="テキスト ボックス 145"/>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23622</xdr:rowOff>
    </xdr:from>
    <xdr:to>
      <xdr:col>20</xdr:col>
      <xdr:colOff>209550</xdr:colOff>
      <xdr:row>15</xdr:row>
      <xdr:rowOff>125222</xdr:rowOff>
    </xdr:to>
    <xdr:sp macro="" textlink="">
      <xdr:nvSpPr>
        <xdr:cNvPr id="147" name="円/楕円 146"/>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135399</xdr:rowOff>
    </xdr:from>
    <xdr:ext cx="762000" cy="259045"/>
    <xdr:sp macro="" textlink="">
      <xdr:nvSpPr>
        <xdr:cNvPr id="148" name="テキスト ボックス 147"/>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49" name="円/楕円 148"/>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0" name="テキスト ボックス 14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扶助費については、類似団体より１．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上回っているが、高齢化の影響が大きいと考えられる。今後についてもより高齢化が進むとみられ、扶助費は上昇傾向にある。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88900</xdr:rowOff>
    </xdr:to>
    <xdr:cxnSp macro="">
      <xdr:nvCxnSpPr>
        <xdr:cNvPr id="182" name="直線コネクタ 181"/>
        <xdr:cNvCxnSpPr/>
      </xdr:nvCxnSpPr>
      <xdr:spPr>
        <a:xfrm>
          <a:off x="3987800" y="978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12700</xdr:rowOff>
    </xdr:to>
    <xdr:cxnSp macro="">
      <xdr:nvCxnSpPr>
        <xdr:cNvPr id="185" name="直線コネクタ 184"/>
        <xdr:cNvCxnSpPr/>
      </xdr:nvCxnSpPr>
      <xdr:spPr>
        <a:xfrm>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56</xdr:row>
      <xdr:rowOff>165100</xdr:rowOff>
    </xdr:to>
    <xdr:cxnSp macro="">
      <xdr:nvCxnSpPr>
        <xdr:cNvPr id="188" name="直線コネクタ 187"/>
        <xdr:cNvCxnSpPr/>
      </xdr:nvCxnSpPr>
      <xdr:spPr>
        <a:xfrm>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107950</xdr:rowOff>
    </xdr:to>
    <xdr:cxnSp macro="">
      <xdr:nvCxnSpPr>
        <xdr:cNvPr id="191" name="直線コネクタ 190"/>
        <xdr:cNvCxnSpPr/>
      </xdr:nvCxnSpPr>
      <xdr:spPr>
        <a:xfrm>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194" name="フローチャート : 判断 193"/>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195" name="テキスト ボックス 194"/>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1" name="円/楕円 200"/>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02"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3" name="円/楕円 202"/>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4" name="テキスト ボックス 203"/>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5" name="円/楕円 20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06" name="テキスト ボックス 20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07" name="円/楕円 20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08" name="テキスト ボックス 207"/>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9" name="円/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10" name="テキスト ボックス 209"/>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その他に係る経常収支比率は類似団体と比べると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上回っている。高齢化が進むなか、国民健康保険会計や後期高齢者医療会計、介護保険会計では歳出が拡大傾向にあり、それに伴い繰出金が多額となってきているのが要因と考えられる。今後は保険料の適正化を図るなど、普通会計の負担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41275</xdr:rowOff>
    </xdr:from>
    <xdr:to>
      <xdr:col>24</xdr:col>
      <xdr:colOff>31750</xdr:colOff>
      <xdr:row>58</xdr:row>
      <xdr:rowOff>86995</xdr:rowOff>
    </xdr:to>
    <xdr:cxnSp macro="">
      <xdr:nvCxnSpPr>
        <xdr:cNvPr id="238" name="直線コネクタ 237"/>
        <xdr:cNvCxnSpPr/>
      </xdr:nvCxnSpPr>
      <xdr:spPr>
        <a:xfrm>
          <a:off x="15671800" y="99853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41275</xdr:rowOff>
    </xdr:from>
    <xdr:to>
      <xdr:col>22</xdr:col>
      <xdr:colOff>565150</xdr:colOff>
      <xdr:row>58</xdr:row>
      <xdr:rowOff>52705</xdr:rowOff>
    </xdr:to>
    <xdr:cxnSp macro="">
      <xdr:nvCxnSpPr>
        <xdr:cNvPr id="241" name="直線コネクタ 240"/>
        <xdr:cNvCxnSpPr/>
      </xdr:nvCxnSpPr>
      <xdr:spPr>
        <a:xfrm flipV="1">
          <a:off x="14782800" y="99853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46990</xdr:rowOff>
    </xdr:from>
    <xdr:to>
      <xdr:col>21</xdr:col>
      <xdr:colOff>361950</xdr:colOff>
      <xdr:row>58</xdr:row>
      <xdr:rowOff>52705</xdr:rowOff>
    </xdr:to>
    <xdr:cxnSp macro="">
      <xdr:nvCxnSpPr>
        <xdr:cNvPr id="244" name="直線コネクタ 243"/>
        <xdr:cNvCxnSpPr/>
      </xdr:nvCxnSpPr>
      <xdr:spPr>
        <a:xfrm>
          <a:off x="13893800" y="9991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46990</xdr:rowOff>
    </xdr:to>
    <xdr:cxnSp macro="">
      <xdr:nvCxnSpPr>
        <xdr:cNvPr id="247" name="直線コネクタ 246"/>
        <xdr:cNvCxnSpPr/>
      </xdr:nvCxnSpPr>
      <xdr:spPr>
        <a:xfrm>
          <a:off x="13004800" y="9956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150495</xdr:rowOff>
    </xdr:from>
    <xdr:to>
      <xdr:col>19</xdr:col>
      <xdr:colOff>6350</xdr:colOff>
      <xdr:row>58</xdr:row>
      <xdr:rowOff>80645</xdr:rowOff>
    </xdr:to>
    <xdr:sp macro="" textlink="">
      <xdr:nvSpPr>
        <xdr:cNvPr id="250" name="フローチャート : 判断 249"/>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65422</xdr:rowOff>
    </xdr:from>
    <xdr:ext cx="762000" cy="259045"/>
    <xdr:sp macro="" textlink="">
      <xdr:nvSpPr>
        <xdr:cNvPr id="251" name="テキスト ボックス 250"/>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36195</xdr:rowOff>
    </xdr:from>
    <xdr:to>
      <xdr:col>24</xdr:col>
      <xdr:colOff>82550</xdr:colOff>
      <xdr:row>58</xdr:row>
      <xdr:rowOff>137795</xdr:rowOff>
    </xdr:to>
    <xdr:sp macro="" textlink="">
      <xdr:nvSpPr>
        <xdr:cNvPr id="257" name="円/楕円 256"/>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8272</xdr:rowOff>
    </xdr:from>
    <xdr:ext cx="762000" cy="259045"/>
    <xdr:sp macro="" textlink="">
      <xdr:nvSpPr>
        <xdr:cNvPr id="258" name="その他該当値テキスト"/>
        <xdr:cNvSpPr txBox="1"/>
      </xdr:nvSpPr>
      <xdr:spPr>
        <a:xfrm>
          <a:off x="165989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161925</xdr:rowOff>
    </xdr:from>
    <xdr:to>
      <xdr:col>22</xdr:col>
      <xdr:colOff>615950</xdr:colOff>
      <xdr:row>58</xdr:row>
      <xdr:rowOff>92075</xdr:rowOff>
    </xdr:to>
    <xdr:sp macro="" textlink="">
      <xdr:nvSpPr>
        <xdr:cNvPr id="259" name="円/楕円 258"/>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76852</xdr:rowOff>
    </xdr:from>
    <xdr:ext cx="736600" cy="259045"/>
    <xdr:sp macro="" textlink="">
      <xdr:nvSpPr>
        <xdr:cNvPr id="260" name="テキスト ボックス 259"/>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1905</xdr:rowOff>
    </xdr:from>
    <xdr:to>
      <xdr:col>21</xdr:col>
      <xdr:colOff>412750</xdr:colOff>
      <xdr:row>58</xdr:row>
      <xdr:rowOff>103505</xdr:rowOff>
    </xdr:to>
    <xdr:sp macro="" textlink="">
      <xdr:nvSpPr>
        <xdr:cNvPr id="261" name="円/楕円 260"/>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88282</xdr:rowOff>
    </xdr:from>
    <xdr:ext cx="762000" cy="259045"/>
    <xdr:sp macro="" textlink="">
      <xdr:nvSpPr>
        <xdr:cNvPr id="262" name="テキスト ボックス 26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167640</xdr:rowOff>
    </xdr:from>
    <xdr:to>
      <xdr:col>20</xdr:col>
      <xdr:colOff>209550</xdr:colOff>
      <xdr:row>58</xdr:row>
      <xdr:rowOff>97790</xdr:rowOff>
    </xdr:to>
    <xdr:sp macro="" textlink="">
      <xdr:nvSpPr>
        <xdr:cNvPr id="263" name="円/楕円 262"/>
        <xdr:cNvSpPr/>
      </xdr:nvSpPr>
      <xdr:spPr>
        <a:xfrm>
          <a:off x="13843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82567</xdr:rowOff>
    </xdr:from>
    <xdr:ext cx="762000" cy="259045"/>
    <xdr:sp macro="" textlink="">
      <xdr:nvSpPr>
        <xdr:cNvPr id="264" name="テキスト ボックス 263"/>
        <xdr:cNvSpPr txBox="1"/>
      </xdr:nvSpPr>
      <xdr:spPr>
        <a:xfrm>
          <a:off x="13512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65" name="円/楕円 264"/>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66" name="テキスト ボックス 265"/>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補助費等については、一部事務組合に対するものが多額となっていた為大きく上回っていたが、平成２１年度で一部事務組合で多額の償還が終わり負担金が減少した。それでも類似団体と比べ２．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上回っており今後も引き続き抑制に努めている。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97282</xdr:rowOff>
    </xdr:to>
    <xdr:cxnSp macro="">
      <xdr:nvCxnSpPr>
        <xdr:cNvPr id="296" name="直線コネクタ 295"/>
        <xdr:cNvCxnSpPr/>
      </xdr:nvCxnSpPr>
      <xdr:spPr>
        <a:xfrm>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69850</xdr:rowOff>
    </xdr:to>
    <xdr:cxnSp macro="">
      <xdr:nvCxnSpPr>
        <xdr:cNvPr id="299" name="直線コネクタ 298"/>
        <xdr:cNvCxnSpPr/>
      </xdr:nvCxnSpPr>
      <xdr:spPr>
        <a:xfrm>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46990</xdr:rowOff>
    </xdr:to>
    <xdr:cxnSp macro="">
      <xdr:nvCxnSpPr>
        <xdr:cNvPr id="302" name="直線コネクタ 301"/>
        <xdr:cNvCxnSpPr/>
      </xdr:nvCxnSpPr>
      <xdr:spPr>
        <a:xfrm>
          <a:off x="13893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78994</xdr:rowOff>
    </xdr:to>
    <xdr:cxnSp macro="">
      <xdr:nvCxnSpPr>
        <xdr:cNvPr id="305" name="直線コネクタ 304"/>
        <xdr:cNvCxnSpPr/>
      </xdr:nvCxnSpPr>
      <xdr:spPr>
        <a:xfrm flipV="1">
          <a:off x="13004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8" name="フローチャート : 判断 307"/>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09" name="テキスト ボックス 308"/>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15" name="円/楕円 314"/>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16"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17" name="円/楕円 316"/>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8" name="テキスト ボックス 31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19" name="円/楕円 318"/>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0" name="テキスト ボックス 319"/>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21" name="円/楕円 320"/>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22" name="テキスト ボックス 321"/>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23" name="円/楕円 322"/>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24" name="テキスト ボックス 323"/>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公債費については、類似団体と比べると２．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上回っている。平成１１年度に行った高利率の町債の繰上償還により、公債費比率、起債制限比率とも年々数値が下降してきたが、近年大型事業が続いたため、平成２３年度より３．</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上昇し、今後も徐々に数値の上昇が見込まれている。事業の実施にあたっては、過疎債等の有利な起債を中心に緊急度の高い事業を選択して行い、適正な数値に抑える。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66039</xdr:rowOff>
    </xdr:to>
    <xdr:cxnSp macro="">
      <xdr:nvCxnSpPr>
        <xdr:cNvPr id="356" name="直線コネクタ 355"/>
        <xdr:cNvCxnSpPr/>
      </xdr:nvCxnSpPr>
      <xdr:spPr>
        <a:xfrm>
          <a:off x="3987800" y="13263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35561</xdr:rowOff>
    </xdr:from>
    <xdr:to>
      <xdr:col>5</xdr:col>
      <xdr:colOff>549275</xdr:colOff>
      <xdr:row>77</xdr:row>
      <xdr:rowOff>62230</xdr:rowOff>
    </xdr:to>
    <xdr:cxnSp macro="">
      <xdr:nvCxnSpPr>
        <xdr:cNvPr id="359" name="直線コネクタ 358"/>
        <xdr:cNvCxnSpPr/>
      </xdr:nvCxnSpPr>
      <xdr:spPr>
        <a:xfrm>
          <a:off x="3098800" y="13237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100330</xdr:rowOff>
    </xdr:from>
    <xdr:to>
      <xdr:col>4</xdr:col>
      <xdr:colOff>346075</xdr:colOff>
      <xdr:row>77</xdr:row>
      <xdr:rowOff>35561</xdr:rowOff>
    </xdr:to>
    <xdr:cxnSp macro="">
      <xdr:nvCxnSpPr>
        <xdr:cNvPr id="362" name="直線コネクタ 361"/>
        <xdr:cNvCxnSpPr/>
      </xdr:nvCxnSpPr>
      <xdr:spPr>
        <a:xfrm>
          <a:off x="2209800" y="131305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100330</xdr:rowOff>
    </xdr:to>
    <xdr:cxnSp macro="">
      <xdr:nvCxnSpPr>
        <xdr:cNvPr id="365" name="直線コネクタ 364"/>
        <xdr:cNvCxnSpPr/>
      </xdr:nvCxnSpPr>
      <xdr:spPr>
        <a:xfrm>
          <a:off x="1320800" y="13126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8" name="フローチャート : 判断 36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69" name="テキスト ボックス 368"/>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15239</xdr:rowOff>
    </xdr:from>
    <xdr:to>
      <xdr:col>7</xdr:col>
      <xdr:colOff>66675</xdr:colOff>
      <xdr:row>77</xdr:row>
      <xdr:rowOff>116839</xdr:rowOff>
    </xdr:to>
    <xdr:sp macro="" textlink="">
      <xdr:nvSpPr>
        <xdr:cNvPr id="375" name="円/楕円 374"/>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158766</xdr:rowOff>
    </xdr:from>
    <xdr:ext cx="762000" cy="259045"/>
    <xdr:sp macro="" textlink="">
      <xdr:nvSpPr>
        <xdr:cNvPr id="376"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77" name="円/楕円 376"/>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78" name="テキスト ボックス 377"/>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156211</xdr:rowOff>
    </xdr:from>
    <xdr:to>
      <xdr:col>4</xdr:col>
      <xdr:colOff>396875</xdr:colOff>
      <xdr:row>77</xdr:row>
      <xdr:rowOff>86361</xdr:rowOff>
    </xdr:to>
    <xdr:sp macro="" textlink="">
      <xdr:nvSpPr>
        <xdr:cNvPr id="379" name="円/楕円 378"/>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71138</xdr:rowOff>
    </xdr:from>
    <xdr:ext cx="762000" cy="259045"/>
    <xdr:sp macro="" textlink="">
      <xdr:nvSpPr>
        <xdr:cNvPr id="380" name="テキスト ボックス 379"/>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49530</xdr:rowOff>
    </xdr:from>
    <xdr:to>
      <xdr:col>3</xdr:col>
      <xdr:colOff>193675</xdr:colOff>
      <xdr:row>76</xdr:row>
      <xdr:rowOff>151130</xdr:rowOff>
    </xdr:to>
    <xdr:sp macro="" textlink="">
      <xdr:nvSpPr>
        <xdr:cNvPr id="381" name="円/楕円 380"/>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161307</xdr:rowOff>
    </xdr:from>
    <xdr:ext cx="762000" cy="259045"/>
    <xdr:sp macro="" textlink="">
      <xdr:nvSpPr>
        <xdr:cNvPr id="382" name="テキスト ボックス 381"/>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3" name="円/楕円 382"/>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4" name="テキスト ボックス 383"/>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平成２２年度は</a:t>
          </a:r>
          <a:r>
            <a:rPr lang="ja-JP" altLang="en-US" sz="1100" b="0" i="0" baseline="0">
              <a:solidFill>
                <a:schemeClr val="dk1"/>
              </a:solidFill>
              <a:effectLst/>
              <a:latin typeface="+mn-lt"/>
              <a:ea typeface="+mn-ea"/>
              <a:cs typeface="+mn-cs"/>
            </a:rPr>
            <a:t>類似団体との差が２．１と</a:t>
          </a:r>
          <a:r>
            <a:rPr lang="ja-JP" altLang="ja-JP" sz="1100" b="0" i="0" baseline="0">
              <a:solidFill>
                <a:schemeClr val="dk1"/>
              </a:solidFill>
              <a:effectLst/>
              <a:latin typeface="+mn-lt"/>
              <a:ea typeface="+mn-ea"/>
              <a:cs typeface="+mn-cs"/>
            </a:rPr>
            <a:t>なっていた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近年税収等の低下もあり悪化傾向となってい</a:t>
          </a:r>
          <a:r>
            <a:rPr lang="ja-JP" altLang="en-US" sz="1100" b="0" i="0" baseline="0">
              <a:solidFill>
                <a:schemeClr val="dk1"/>
              </a:solidFill>
              <a:effectLst/>
              <a:latin typeface="+mn-lt"/>
              <a:ea typeface="+mn-ea"/>
              <a:cs typeface="+mn-cs"/>
            </a:rPr>
            <a:t>て、５．９下回っている</a:t>
          </a:r>
          <a:r>
            <a:rPr lang="ja-JP" altLang="ja-JP" sz="1100" b="0" i="0" baseline="0">
              <a:solidFill>
                <a:schemeClr val="dk1"/>
              </a:solidFill>
              <a:effectLst/>
              <a:latin typeface="+mn-lt"/>
              <a:ea typeface="+mn-ea"/>
              <a:cs typeface="+mn-cs"/>
            </a:rPr>
            <a:t>。今後とも経常経費の削減に努める。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120142</xdr:rowOff>
    </xdr:to>
    <xdr:cxnSp macro="">
      <xdr:nvCxnSpPr>
        <xdr:cNvPr id="415" name="直線コネクタ 414"/>
        <xdr:cNvCxnSpPr/>
      </xdr:nvCxnSpPr>
      <xdr:spPr>
        <a:xfrm>
          <a:off x="15671800" y="132257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xdr:rowOff>
    </xdr:from>
    <xdr:to>
      <xdr:col>22</xdr:col>
      <xdr:colOff>565150</xdr:colOff>
      <xdr:row>77</xdr:row>
      <xdr:rowOff>24130</xdr:rowOff>
    </xdr:to>
    <xdr:cxnSp macro="">
      <xdr:nvCxnSpPr>
        <xdr:cNvPr id="418" name="直線コネクタ 417"/>
        <xdr:cNvCxnSpPr/>
      </xdr:nvCxnSpPr>
      <xdr:spPr>
        <a:xfrm>
          <a:off x="14782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10413</xdr:rowOff>
    </xdr:from>
    <xdr:to>
      <xdr:col>21</xdr:col>
      <xdr:colOff>361950</xdr:colOff>
      <xdr:row>77</xdr:row>
      <xdr:rowOff>21844</xdr:rowOff>
    </xdr:to>
    <xdr:cxnSp macro="">
      <xdr:nvCxnSpPr>
        <xdr:cNvPr id="421" name="直線コネクタ 420"/>
        <xdr:cNvCxnSpPr/>
      </xdr:nvCxnSpPr>
      <xdr:spPr>
        <a:xfrm flipV="1">
          <a:off x="13893800" y="132120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21844</xdr:rowOff>
    </xdr:from>
    <xdr:to>
      <xdr:col>20</xdr:col>
      <xdr:colOff>158750</xdr:colOff>
      <xdr:row>77</xdr:row>
      <xdr:rowOff>24130</xdr:rowOff>
    </xdr:to>
    <xdr:cxnSp macro="">
      <xdr:nvCxnSpPr>
        <xdr:cNvPr id="424" name="直線コネクタ 423"/>
        <xdr:cNvCxnSpPr/>
      </xdr:nvCxnSpPr>
      <xdr:spPr>
        <a:xfrm flipV="1">
          <a:off x="13004800" y="13223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96774</xdr:rowOff>
    </xdr:from>
    <xdr:to>
      <xdr:col>19</xdr:col>
      <xdr:colOff>6350</xdr:colOff>
      <xdr:row>77</xdr:row>
      <xdr:rowOff>26924</xdr:rowOff>
    </xdr:to>
    <xdr:sp macro="" textlink="">
      <xdr:nvSpPr>
        <xdr:cNvPr id="427" name="フローチャート : 判断 426"/>
        <xdr:cNvSpPr/>
      </xdr:nvSpPr>
      <xdr:spPr>
        <a:xfrm>
          <a:off x="12954000" y="131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37101</xdr:rowOff>
    </xdr:from>
    <xdr:ext cx="762000" cy="259045"/>
    <xdr:sp macro="" textlink="">
      <xdr:nvSpPr>
        <xdr:cNvPr id="428" name="テキスト ボックス 427"/>
        <xdr:cNvSpPr txBox="1"/>
      </xdr:nvSpPr>
      <xdr:spPr>
        <a:xfrm>
          <a:off x="12623800" y="128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4" name="円/楕円 433"/>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41419</xdr:rowOff>
    </xdr:from>
    <xdr:ext cx="762000" cy="259045"/>
    <xdr:sp macro="" textlink="">
      <xdr:nvSpPr>
        <xdr:cNvPr id="435"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36" name="円/楕円 43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7" name="テキスト ボックス 436"/>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131063</xdr:rowOff>
    </xdr:from>
    <xdr:to>
      <xdr:col>21</xdr:col>
      <xdr:colOff>412750</xdr:colOff>
      <xdr:row>77</xdr:row>
      <xdr:rowOff>61213</xdr:rowOff>
    </xdr:to>
    <xdr:sp macro="" textlink="">
      <xdr:nvSpPr>
        <xdr:cNvPr id="438" name="円/楕円 437"/>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39" name="テキスト ボックス 43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142494</xdr:rowOff>
    </xdr:from>
    <xdr:to>
      <xdr:col>20</xdr:col>
      <xdr:colOff>209550</xdr:colOff>
      <xdr:row>77</xdr:row>
      <xdr:rowOff>72644</xdr:rowOff>
    </xdr:to>
    <xdr:sp macro="" textlink="">
      <xdr:nvSpPr>
        <xdr:cNvPr id="440" name="円/楕円 439"/>
        <xdr:cNvSpPr/>
      </xdr:nvSpPr>
      <xdr:spPr>
        <a:xfrm>
          <a:off x="138430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57421</xdr:rowOff>
    </xdr:from>
    <xdr:ext cx="762000" cy="259045"/>
    <xdr:sp macro="" textlink="">
      <xdr:nvSpPr>
        <xdr:cNvPr id="441" name="テキスト ボックス 440"/>
        <xdr:cNvSpPr txBox="1"/>
      </xdr:nvSpPr>
      <xdr:spPr>
        <a:xfrm>
          <a:off x="13512800" y="132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2" name="円/楕円 441"/>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43" name="テキスト ボックス 442"/>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徳島県牟岐町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13601</xdr:rowOff>
    </xdr:from>
    <xdr:to>
      <xdr:col>4</xdr:col>
      <xdr:colOff>1117600</xdr:colOff>
      <xdr:row>19</xdr:row>
      <xdr:rowOff>21342</xdr:rowOff>
    </xdr:to>
    <xdr:cxnSp macro="">
      <xdr:nvCxnSpPr>
        <xdr:cNvPr id="51" name="直線コネクタ 50"/>
        <xdr:cNvCxnSpPr/>
      </xdr:nvCxnSpPr>
      <xdr:spPr bwMode="auto">
        <a:xfrm flipV="1">
          <a:off x="5003800" y="3318776"/>
          <a:ext cx="647700" cy="7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21342</xdr:rowOff>
    </xdr:from>
    <xdr:to>
      <xdr:col>4</xdr:col>
      <xdr:colOff>469900</xdr:colOff>
      <xdr:row>19</xdr:row>
      <xdr:rowOff>22157</xdr:rowOff>
    </xdr:to>
    <xdr:cxnSp macro="">
      <xdr:nvCxnSpPr>
        <xdr:cNvPr id="54" name="直線コネクタ 53"/>
        <xdr:cNvCxnSpPr/>
      </xdr:nvCxnSpPr>
      <xdr:spPr bwMode="auto">
        <a:xfrm flipV="1">
          <a:off x="4305300" y="3326517"/>
          <a:ext cx="6985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18612</xdr:rowOff>
    </xdr:from>
    <xdr:to>
      <xdr:col>3</xdr:col>
      <xdr:colOff>904875</xdr:colOff>
      <xdr:row>19</xdr:row>
      <xdr:rowOff>22157</xdr:rowOff>
    </xdr:to>
    <xdr:cxnSp macro="">
      <xdr:nvCxnSpPr>
        <xdr:cNvPr id="57" name="直線コネクタ 56"/>
        <xdr:cNvCxnSpPr/>
      </xdr:nvCxnSpPr>
      <xdr:spPr bwMode="auto">
        <a:xfrm>
          <a:off x="3606800" y="3323787"/>
          <a:ext cx="698500" cy="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18612</xdr:rowOff>
    </xdr:from>
    <xdr:to>
      <xdr:col>3</xdr:col>
      <xdr:colOff>206375</xdr:colOff>
      <xdr:row>19</xdr:row>
      <xdr:rowOff>23223</xdr:rowOff>
    </xdr:to>
    <xdr:cxnSp macro="">
      <xdr:nvCxnSpPr>
        <xdr:cNvPr id="60" name="直線コネクタ 59"/>
        <xdr:cNvCxnSpPr/>
      </xdr:nvCxnSpPr>
      <xdr:spPr bwMode="auto">
        <a:xfrm flipV="1">
          <a:off x="2908300" y="3323787"/>
          <a:ext cx="698500" cy="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40208</xdr:rowOff>
    </xdr:from>
    <xdr:to>
      <xdr:col>2</xdr:col>
      <xdr:colOff>692150</xdr:colOff>
      <xdr:row>19</xdr:row>
      <xdr:rowOff>141808</xdr:rowOff>
    </xdr:to>
    <xdr:sp macro="" textlink="">
      <xdr:nvSpPr>
        <xdr:cNvPr id="63" name="フローチャート : 判断 62"/>
        <xdr:cNvSpPr/>
      </xdr:nvSpPr>
      <xdr:spPr bwMode="auto">
        <a:xfrm>
          <a:off x="2857500" y="3345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126585</xdr:rowOff>
    </xdr:from>
    <xdr:ext cx="762000" cy="259045"/>
    <xdr:sp macro="" textlink="">
      <xdr:nvSpPr>
        <xdr:cNvPr id="64" name="テキスト ボックス 63"/>
        <xdr:cNvSpPr txBox="1"/>
      </xdr:nvSpPr>
      <xdr:spPr>
        <a:xfrm>
          <a:off x="2527300" y="343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134251</xdr:rowOff>
    </xdr:from>
    <xdr:to>
      <xdr:col>5</xdr:col>
      <xdr:colOff>34925</xdr:colOff>
      <xdr:row>19</xdr:row>
      <xdr:rowOff>64401</xdr:rowOff>
    </xdr:to>
    <xdr:sp macro="" textlink="">
      <xdr:nvSpPr>
        <xdr:cNvPr id="70" name="円/楕円 69"/>
        <xdr:cNvSpPr/>
      </xdr:nvSpPr>
      <xdr:spPr bwMode="auto">
        <a:xfrm>
          <a:off x="5600700" y="326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42828</xdr:rowOff>
    </xdr:from>
    <xdr:ext cx="762000" cy="259045"/>
    <xdr:sp macro="" textlink="">
      <xdr:nvSpPr>
        <xdr:cNvPr id="71" name="人口1人当たり決算額の推移該当値テキスト130"/>
        <xdr:cNvSpPr txBox="1"/>
      </xdr:nvSpPr>
      <xdr:spPr>
        <a:xfrm>
          <a:off x="5740400" y="317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178,615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141992</xdr:rowOff>
    </xdr:from>
    <xdr:to>
      <xdr:col>4</xdr:col>
      <xdr:colOff>520700</xdr:colOff>
      <xdr:row>19</xdr:row>
      <xdr:rowOff>72142</xdr:rowOff>
    </xdr:to>
    <xdr:sp macro="" textlink="">
      <xdr:nvSpPr>
        <xdr:cNvPr id="72" name="円/楕円 71"/>
        <xdr:cNvSpPr/>
      </xdr:nvSpPr>
      <xdr:spPr bwMode="auto">
        <a:xfrm>
          <a:off x="4953000" y="327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56919</xdr:rowOff>
    </xdr:from>
    <xdr:ext cx="736600" cy="259045"/>
    <xdr:sp macro="" textlink="">
      <xdr:nvSpPr>
        <xdr:cNvPr id="73" name="テキスト ボックス 72"/>
        <xdr:cNvSpPr txBox="1"/>
      </xdr:nvSpPr>
      <xdr:spPr>
        <a:xfrm>
          <a:off x="4622800" y="336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173,874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142807</xdr:rowOff>
    </xdr:from>
    <xdr:to>
      <xdr:col>3</xdr:col>
      <xdr:colOff>955675</xdr:colOff>
      <xdr:row>19</xdr:row>
      <xdr:rowOff>72957</xdr:rowOff>
    </xdr:to>
    <xdr:sp macro="" textlink="">
      <xdr:nvSpPr>
        <xdr:cNvPr id="74" name="円/楕円 73"/>
        <xdr:cNvSpPr/>
      </xdr:nvSpPr>
      <xdr:spPr bwMode="auto">
        <a:xfrm>
          <a:off x="4254500" y="327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57734</xdr:rowOff>
    </xdr:from>
    <xdr:ext cx="762000" cy="259045"/>
    <xdr:sp macro="" textlink="">
      <xdr:nvSpPr>
        <xdr:cNvPr id="75" name="テキスト ボックス 74"/>
        <xdr:cNvSpPr txBox="1"/>
      </xdr:nvSpPr>
      <xdr:spPr>
        <a:xfrm>
          <a:off x="3924300" y="336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139262</xdr:rowOff>
    </xdr:from>
    <xdr:to>
      <xdr:col>3</xdr:col>
      <xdr:colOff>257175</xdr:colOff>
      <xdr:row>19</xdr:row>
      <xdr:rowOff>69412</xdr:rowOff>
    </xdr:to>
    <xdr:sp macro="" textlink="">
      <xdr:nvSpPr>
        <xdr:cNvPr id="76" name="円/楕円 75"/>
        <xdr:cNvSpPr/>
      </xdr:nvSpPr>
      <xdr:spPr bwMode="auto">
        <a:xfrm>
          <a:off x="3556000" y="3272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54189</xdr:rowOff>
    </xdr:from>
    <xdr:ext cx="762000" cy="259045"/>
    <xdr:sp macro="" textlink="">
      <xdr:nvSpPr>
        <xdr:cNvPr id="77" name="テキスト ボックス 76"/>
        <xdr:cNvSpPr txBox="1"/>
      </xdr:nvSpPr>
      <xdr:spPr>
        <a:xfrm>
          <a:off x="3225800" y="335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143873</xdr:rowOff>
    </xdr:from>
    <xdr:to>
      <xdr:col>2</xdr:col>
      <xdr:colOff>692150</xdr:colOff>
      <xdr:row>19</xdr:row>
      <xdr:rowOff>74023</xdr:rowOff>
    </xdr:to>
    <xdr:sp macro="" textlink="">
      <xdr:nvSpPr>
        <xdr:cNvPr id="78" name="円/楕円 77"/>
        <xdr:cNvSpPr/>
      </xdr:nvSpPr>
      <xdr:spPr bwMode="auto">
        <a:xfrm>
          <a:off x="2857500" y="327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84200</xdr:rowOff>
    </xdr:from>
    <xdr:ext cx="762000" cy="259045"/>
    <xdr:sp macro="" textlink="">
      <xdr:nvSpPr>
        <xdr:cNvPr id="79" name="テキスト ボックス 78"/>
        <xdr:cNvSpPr txBox="1"/>
      </xdr:nvSpPr>
      <xdr:spPr>
        <a:xfrm>
          <a:off x="2527300" y="304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301143</xdr:rowOff>
    </xdr:from>
    <xdr:to>
      <xdr:col>4</xdr:col>
      <xdr:colOff>1117600</xdr:colOff>
      <xdr:row>35</xdr:row>
      <xdr:rowOff>308673</xdr:rowOff>
    </xdr:to>
    <xdr:cxnSp macro="">
      <xdr:nvCxnSpPr>
        <xdr:cNvPr id="110" name="直線コネクタ 109"/>
        <xdr:cNvCxnSpPr/>
      </xdr:nvCxnSpPr>
      <xdr:spPr bwMode="auto">
        <a:xfrm>
          <a:off x="5003800" y="6911493"/>
          <a:ext cx="647700" cy="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301143</xdr:rowOff>
    </xdr:from>
    <xdr:to>
      <xdr:col>4</xdr:col>
      <xdr:colOff>469900</xdr:colOff>
      <xdr:row>35</xdr:row>
      <xdr:rowOff>310145</xdr:rowOff>
    </xdr:to>
    <xdr:cxnSp macro="">
      <xdr:nvCxnSpPr>
        <xdr:cNvPr id="113" name="直線コネクタ 112"/>
        <xdr:cNvCxnSpPr/>
      </xdr:nvCxnSpPr>
      <xdr:spPr bwMode="auto">
        <a:xfrm flipV="1">
          <a:off x="4305300" y="6911493"/>
          <a:ext cx="698500" cy="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310145</xdr:rowOff>
    </xdr:from>
    <xdr:to>
      <xdr:col>3</xdr:col>
      <xdr:colOff>904875</xdr:colOff>
      <xdr:row>35</xdr:row>
      <xdr:rowOff>323244</xdr:rowOff>
    </xdr:to>
    <xdr:cxnSp macro="">
      <xdr:nvCxnSpPr>
        <xdr:cNvPr id="116" name="直線コネクタ 115"/>
        <xdr:cNvCxnSpPr/>
      </xdr:nvCxnSpPr>
      <xdr:spPr bwMode="auto">
        <a:xfrm flipV="1">
          <a:off x="3606800" y="6920495"/>
          <a:ext cx="698500" cy="1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317520</xdr:rowOff>
    </xdr:from>
    <xdr:to>
      <xdr:col>3</xdr:col>
      <xdr:colOff>206375</xdr:colOff>
      <xdr:row>35</xdr:row>
      <xdr:rowOff>323244</xdr:rowOff>
    </xdr:to>
    <xdr:cxnSp macro="">
      <xdr:nvCxnSpPr>
        <xdr:cNvPr id="119" name="直線コネクタ 118"/>
        <xdr:cNvCxnSpPr/>
      </xdr:nvCxnSpPr>
      <xdr:spPr bwMode="auto">
        <a:xfrm>
          <a:off x="2908300" y="6927870"/>
          <a:ext cx="698500" cy="5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186865</xdr:rowOff>
    </xdr:from>
    <xdr:to>
      <xdr:col>2</xdr:col>
      <xdr:colOff>692150</xdr:colOff>
      <xdr:row>35</xdr:row>
      <xdr:rowOff>288465</xdr:rowOff>
    </xdr:to>
    <xdr:sp macro="" textlink="">
      <xdr:nvSpPr>
        <xdr:cNvPr id="122" name="フローチャート : 判断 121"/>
        <xdr:cNvSpPr/>
      </xdr:nvSpPr>
      <xdr:spPr bwMode="auto">
        <a:xfrm>
          <a:off x="2857500" y="6797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298642</xdr:rowOff>
    </xdr:from>
    <xdr:ext cx="762000" cy="259045"/>
    <xdr:sp macro="" textlink="">
      <xdr:nvSpPr>
        <xdr:cNvPr id="123" name="テキスト ボックス 122"/>
        <xdr:cNvSpPr txBox="1"/>
      </xdr:nvSpPr>
      <xdr:spPr>
        <a:xfrm>
          <a:off x="2527300" y="65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257873</xdr:rowOff>
    </xdr:from>
    <xdr:to>
      <xdr:col>5</xdr:col>
      <xdr:colOff>34925</xdr:colOff>
      <xdr:row>36</xdr:row>
      <xdr:rowOff>16573</xdr:rowOff>
    </xdr:to>
    <xdr:sp macro="" textlink="">
      <xdr:nvSpPr>
        <xdr:cNvPr id="129" name="円/楕円 128"/>
        <xdr:cNvSpPr/>
      </xdr:nvSpPr>
      <xdr:spPr bwMode="auto">
        <a:xfrm>
          <a:off x="5600700" y="686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229950</xdr:rowOff>
    </xdr:from>
    <xdr:ext cx="762000" cy="259045"/>
    <xdr:sp macro="" textlink="">
      <xdr:nvSpPr>
        <xdr:cNvPr id="130" name="人口1人当たり決算額の推移該当値テキスト445"/>
        <xdr:cNvSpPr txBox="1"/>
      </xdr:nvSpPr>
      <xdr:spPr>
        <a:xfrm>
          <a:off x="5740400" y="684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250343</xdr:rowOff>
    </xdr:from>
    <xdr:to>
      <xdr:col>4</xdr:col>
      <xdr:colOff>520700</xdr:colOff>
      <xdr:row>36</xdr:row>
      <xdr:rowOff>9043</xdr:rowOff>
    </xdr:to>
    <xdr:sp macro="" textlink="">
      <xdr:nvSpPr>
        <xdr:cNvPr id="131" name="円/楕円 130"/>
        <xdr:cNvSpPr/>
      </xdr:nvSpPr>
      <xdr:spPr bwMode="auto">
        <a:xfrm>
          <a:off x="4953000" y="686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336720</xdr:rowOff>
    </xdr:from>
    <xdr:ext cx="736600" cy="259045"/>
    <xdr:sp macro="" textlink="">
      <xdr:nvSpPr>
        <xdr:cNvPr id="132" name="テキスト ボックス 131"/>
        <xdr:cNvSpPr txBox="1"/>
      </xdr:nvSpPr>
      <xdr:spPr>
        <a:xfrm>
          <a:off x="4622800" y="694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259345</xdr:rowOff>
    </xdr:from>
    <xdr:to>
      <xdr:col>3</xdr:col>
      <xdr:colOff>955675</xdr:colOff>
      <xdr:row>36</xdr:row>
      <xdr:rowOff>18045</xdr:rowOff>
    </xdr:to>
    <xdr:sp macro="" textlink="">
      <xdr:nvSpPr>
        <xdr:cNvPr id="133" name="円/楕円 132"/>
        <xdr:cNvSpPr/>
      </xdr:nvSpPr>
      <xdr:spPr bwMode="auto">
        <a:xfrm>
          <a:off x="4254500" y="686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2822</xdr:rowOff>
    </xdr:from>
    <xdr:ext cx="762000" cy="259045"/>
    <xdr:sp macro="" textlink="">
      <xdr:nvSpPr>
        <xdr:cNvPr id="134" name="テキスト ボックス 133"/>
        <xdr:cNvSpPr txBox="1"/>
      </xdr:nvSpPr>
      <xdr:spPr>
        <a:xfrm>
          <a:off x="3924300" y="69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272444</xdr:rowOff>
    </xdr:from>
    <xdr:to>
      <xdr:col>3</xdr:col>
      <xdr:colOff>257175</xdr:colOff>
      <xdr:row>36</xdr:row>
      <xdr:rowOff>31144</xdr:rowOff>
    </xdr:to>
    <xdr:sp macro="" textlink="">
      <xdr:nvSpPr>
        <xdr:cNvPr id="135" name="円/楕円 134"/>
        <xdr:cNvSpPr/>
      </xdr:nvSpPr>
      <xdr:spPr bwMode="auto">
        <a:xfrm>
          <a:off x="3556000" y="688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15921</xdr:rowOff>
    </xdr:from>
    <xdr:ext cx="762000" cy="259045"/>
    <xdr:sp macro="" textlink="">
      <xdr:nvSpPr>
        <xdr:cNvPr id="136" name="テキスト ボックス 135"/>
        <xdr:cNvSpPr txBox="1"/>
      </xdr:nvSpPr>
      <xdr:spPr>
        <a:xfrm>
          <a:off x="3225800" y="696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266720</xdr:rowOff>
    </xdr:from>
    <xdr:to>
      <xdr:col>2</xdr:col>
      <xdr:colOff>692150</xdr:colOff>
      <xdr:row>36</xdr:row>
      <xdr:rowOff>25420</xdr:rowOff>
    </xdr:to>
    <xdr:sp macro="" textlink="">
      <xdr:nvSpPr>
        <xdr:cNvPr id="137" name="円/楕円 136"/>
        <xdr:cNvSpPr/>
      </xdr:nvSpPr>
      <xdr:spPr bwMode="auto">
        <a:xfrm>
          <a:off x="2857500" y="687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10197</xdr:rowOff>
    </xdr:from>
    <xdr:ext cx="762000" cy="259045"/>
    <xdr:sp macro="" textlink="">
      <xdr:nvSpPr>
        <xdr:cNvPr id="138" name="テキスト ボックス 137"/>
        <xdr:cNvSpPr txBox="1"/>
      </xdr:nvSpPr>
      <xdr:spPr>
        <a:xfrm>
          <a:off x="2527300" y="69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財政調整基金については、毎年基金を増やしてきている状況で、今後については大規模事業の実施後に償還が始まることをかんがみ現状維持となるよう努める。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実質収支額及び実質単年度収支についても今後とも適正な規模となるように努める。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一般会計については、今後も大規模事業があるため、特に経常経費の削減に努める。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出羽島簡易水道特別会計について、離島人口の減少や高齢化の中、一般財源からの繰出金に頼らざる得ない状況である。経費の削減に努めるも公債費が大きなウェートを占めており、今後とも一般会計に頼らざるを得ない状況で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その他会計は多少の推移はあるものの黒字であるため今後とも経費の削減に努め黒字となるよう努める。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元利償還金については、平成１９年度から情報化基盤整備事業、学校統合建設事業、保育園建設事業、病院用地造成事業など大規模事業が続いており、今後増える予定である。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一般会計の地方債残高は、現在大規模事業を実施中の為今後増額される予定である。また、基金についても、事業費及び公債費への充当が見込まれ厳しい状況である。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今後とも事業の取捨選択をするなど、公債費の抑制が必要である。</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4250573</v>
      </c>
      <c r="BO4" s="379"/>
      <c r="BP4" s="379"/>
      <c r="BQ4" s="379"/>
      <c r="BR4" s="379"/>
      <c r="BS4" s="379"/>
      <c r="BT4" s="379"/>
      <c r="BU4" s="380"/>
      <c r="BV4" s="378">
        <v>4010751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24</v>
      </c>
      <c r="CU4" s="556"/>
      <c r="CV4" s="556"/>
      <c r="CW4" s="556"/>
      <c r="CX4" s="556"/>
      <c r="CY4" s="556"/>
      <c r="CZ4" s="556"/>
      <c r="DA4" s="557"/>
      <c r="DB4" s="555">
        <v>20.100000000000001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3748041</v>
      </c>
      <c r="BO5" s="384"/>
      <c r="BP5" s="384"/>
      <c r="BQ5" s="384"/>
      <c r="BR5" s="384"/>
      <c r="BS5" s="384"/>
      <c r="BT5" s="384"/>
      <c r="BU5" s="385"/>
      <c r="BV5" s="383">
        <v>3579983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87.8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502532</v>
      </c>
      <c r="BO6" s="384"/>
      <c r="BP6" s="384"/>
      <c r="BQ6" s="384"/>
      <c r="BR6" s="384"/>
      <c r="BS6" s="384"/>
      <c r="BT6" s="384"/>
      <c r="BU6" s="385"/>
      <c r="BV6" s="383">
        <v>430768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97.3</v>
      </c>
      <c r="CU6" s="530"/>
      <c r="CV6" s="530"/>
      <c r="CW6" s="530"/>
      <c r="CX6" s="530"/>
      <c r="CY6" s="530"/>
      <c r="CZ6" s="530"/>
      <c r="DA6" s="531"/>
      <c r="DB6" s="529">
        <v>92.8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29581</v>
      </c>
      <c r="BO7" s="384"/>
      <c r="BP7" s="384"/>
      <c r="BQ7" s="384"/>
      <c r="BR7" s="384"/>
      <c r="BS7" s="384"/>
      <c r="BT7" s="384"/>
      <c r="BU7" s="385"/>
      <c r="BV7" s="383">
        <v>22928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1974215</v>
      </c>
      <c r="CU7" s="384"/>
      <c r="CV7" s="384"/>
      <c r="CW7" s="384"/>
      <c r="CX7" s="384"/>
      <c r="CY7" s="384"/>
      <c r="CZ7" s="384"/>
      <c r="DA7" s="385"/>
      <c r="DB7" s="383">
        <v>2024130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472951</v>
      </c>
      <c r="BO8" s="384"/>
      <c r="BP8" s="384"/>
      <c r="BQ8" s="384"/>
      <c r="BR8" s="384"/>
      <c r="BS8" s="384"/>
      <c r="BT8" s="384"/>
      <c r="BU8" s="385"/>
      <c r="BV8" s="383">
        <v>407840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0.19</v>
      </c>
      <c r="CU8" s="493"/>
      <c r="CV8" s="493"/>
      <c r="CW8" s="493"/>
      <c r="CX8" s="493"/>
      <c r="CY8" s="493"/>
      <c r="CZ8" s="493"/>
      <c r="DA8" s="494"/>
      <c r="DB8" s="492">
        <v>0.19</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4826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65111</v>
      </c>
      <c r="BO9" s="384"/>
      <c r="BP9" s="384"/>
      <c r="BQ9" s="384"/>
      <c r="BR9" s="384"/>
      <c r="BS9" s="384"/>
      <c r="BT9" s="384"/>
      <c r="BU9" s="385"/>
      <c r="BV9" s="383">
        <v>143534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5391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540000</v>
      </c>
      <c r="BO10" s="384"/>
      <c r="BP10" s="384"/>
      <c r="BQ10" s="384"/>
      <c r="BR10" s="384"/>
      <c r="BS10" s="384"/>
      <c r="BT10" s="384"/>
      <c r="BU10" s="385"/>
      <c r="BV10" s="383">
        <v>540000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4582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540000</v>
      </c>
      <c r="BO12" s="384"/>
      <c r="BP12" s="384"/>
      <c r="BQ12" s="384"/>
      <c r="BR12" s="384"/>
      <c r="BS12" s="384"/>
      <c r="BT12" s="384"/>
      <c r="BU12" s="385"/>
      <c r="BV12" s="383">
        <v>540000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4552</v>
      </c>
      <c r="S13" s="485"/>
      <c r="T13" s="485"/>
      <c r="U13" s="485"/>
      <c r="V13" s="486"/>
      <c r="W13" s="472" t="s">
        <v>122</v>
      </c>
      <c r="X13" s="396"/>
      <c r="Y13" s="396"/>
      <c r="Z13" s="396"/>
      <c r="AA13" s="396"/>
      <c r="AB13" s="397"/>
      <c r="AC13" s="359">
        <v>326</v>
      </c>
      <c r="AD13" s="360"/>
      <c r="AE13" s="360"/>
      <c r="AF13" s="360"/>
      <c r="AG13" s="361"/>
      <c r="AH13" s="359">
        <v>377</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65111</v>
      </c>
      <c r="BO13" s="384"/>
      <c r="BP13" s="384"/>
      <c r="BQ13" s="384"/>
      <c r="BR13" s="384"/>
      <c r="BS13" s="384"/>
      <c r="BT13" s="384"/>
      <c r="BU13" s="385"/>
      <c r="BV13" s="383">
        <v>143534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6.1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4696</v>
      </c>
      <c r="S14" s="485"/>
      <c r="T14" s="485"/>
      <c r="U14" s="485"/>
      <c r="V14" s="486"/>
      <c r="W14" s="487"/>
      <c r="X14" s="399"/>
      <c r="Y14" s="399"/>
      <c r="Z14" s="399"/>
      <c r="AA14" s="399"/>
      <c r="AB14" s="400"/>
      <c r="AC14" s="477">
        <v>16</v>
      </c>
      <c r="AD14" s="478"/>
      <c r="AE14" s="478"/>
      <c r="AF14" s="478"/>
      <c r="AG14" s="479"/>
      <c r="AH14" s="477">
        <v>15.6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77.599999999999994</v>
      </c>
      <c r="CU14" s="456"/>
      <c r="CV14" s="456"/>
      <c r="CW14" s="456"/>
      <c r="CX14" s="456"/>
      <c r="CY14" s="456"/>
      <c r="CZ14" s="456"/>
      <c r="DA14" s="457"/>
      <c r="DB14" s="488">
        <v>71.7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4665</v>
      </c>
      <c r="S15" s="485"/>
      <c r="T15" s="485"/>
      <c r="U15" s="485"/>
      <c r="V15" s="486"/>
      <c r="W15" s="472" t="s">
        <v>129</v>
      </c>
      <c r="X15" s="396"/>
      <c r="Y15" s="396"/>
      <c r="Z15" s="396"/>
      <c r="AA15" s="396"/>
      <c r="AB15" s="397"/>
      <c r="AC15" s="359">
        <v>412</v>
      </c>
      <c r="AD15" s="360"/>
      <c r="AE15" s="360"/>
      <c r="AF15" s="360"/>
      <c r="AG15" s="361"/>
      <c r="AH15" s="359">
        <v>545</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333528</v>
      </c>
      <c r="BO15" s="379"/>
      <c r="BP15" s="379"/>
      <c r="BQ15" s="379"/>
      <c r="BR15" s="379"/>
      <c r="BS15" s="379"/>
      <c r="BT15" s="379"/>
      <c r="BU15" s="380"/>
      <c r="BV15" s="378">
        <v>330982</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20.2</v>
      </c>
      <c r="AD16" s="478"/>
      <c r="AE16" s="478"/>
      <c r="AF16" s="478"/>
      <c r="AG16" s="479"/>
      <c r="AH16" s="477">
        <v>22.6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1781613</v>
      </c>
      <c r="BO16" s="384"/>
      <c r="BP16" s="384"/>
      <c r="BQ16" s="384"/>
      <c r="BR16" s="384"/>
      <c r="BS16" s="384"/>
      <c r="BT16" s="384"/>
      <c r="BU16" s="385"/>
      <c r="BV16" s="383">
        <v>1832267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1301</v>
      </c>
      <c r="AD17" s="360"/>
      <c r="AE17" s="360"/>
      <c r="AF17" s="360"/>
      <c r="AG17" s="361"/>
      <c r="AH17" s="359">
        <v>1484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421409</v>
      </c>
      <c r="BO17" s="384"/>
      <c r="BP17" s="384"/>
      <c r="BQ17" s="384"/>
      <c r="BR17" s="384"/>
      <c r="BS17" s="384"/>
      <c r="BT17" s="384"/>
      <c r="BU17" s="385"/>
      <c r="BV17" s="383">
        <v>417381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56.56</v>
      </c>
      <c r="M18" s="448"/>
      <c r="N18" s="448"/>
      <c r="O18" s="448"/>
      <c r="P18" s="448"/>
      <c r="Q18" s="448"/>
      <c r="R18" s="449"/>
      <c r="S18" s="449"/>
      <c r="T18" s="449"/>
      <c r="U18" s="449"/>
      <c r="V18" s="450"/>
      <c r="W18" s="464"/>
      <c r="X18" s="465"/>
      <c r="Y18" s="465"/>
      <c r="Z18" s="465"/>
      <c r="AA18" s="465"/>
      <c r="AB18" s="473"/>
      <c r="AC18" s="347">
        <v>63.8</v>
      </c>
      <c r="AD18" s="348"/>
      <c r="AE18" s="348"/>
      <c r="AF18" s="348"/>
      <c r="AG18" s="451"/>
      <c r="AH18" s="347">
        <v>61.6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1821699</v>
      </c>
      <c r="BO18" s="384"/>
      <c r="BP18" s="384"/>
      <c r="BQ18" s="384"/>
      <c r="BR18" s="384"/>
      <c r="BS18" s="384"/>
      <c r="BT18" s="384"/>
      <c r="BU18" s="385"/>
      <c r="BV18" s="383">
        <v>1784476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85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3475724</v>
      </c>
      <c r="BO19" s="384"/>
      <c r="BP19" s="384"/>
      <c r="BQ19" s="384"/>
      <c r="BR19" s="384"/>
      <c r="BS19" s="384"/>
      <c r="BT19" s="384"/>
      <c r="BU19" s="385"/>
      <c r="BV19" s="383">
        <v>3058077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2059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4639089</v>
      </c>
      <c r="BO23" s="384"/>
      <c r="BP23" s="384"/>
      <c r="BQ23" s="384"/>
      <c r="BR23" s="384"/>
      <c r="BS23" s="384"/>
      <c r="BT23" s="384"/>
      <c r="BU23" s="385"/>
      <c r="BV23" s="383">
        <v>4622356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7680</v>
      </c>
      <c r="R24" s="360"/>
      <c r="S24" s="360"/>
      <c r="T24" s="360"/>
      <c r="U24" s="360"/>
      <c r="V24" s="361"/>
      <c r="W24" s="425"/>
      <c r="X24" s="416"/>
      <c r="Y24" s="417"/>
      <c r="Z24" s="356" t="s">
        <v>152</v>
      </c>
      <c r="AA24" s="357"/>
      <c r="AB24" s="357"/>
      <c r="AC24" s="357"/>
      <c r="AD24" s="357"/>
      <c r="AE24" s="357"/>
      <c r="AF24" s="357"/>
      <c r="AG24" s="358"/>
      <c r="AH24" s="359">
        <v>65</v>
      </c>
      <c r="AI24" s="360"/>
      <c r="AJ24" s="360"/>
      <c r="AK24" s="360"/>
      <c r="AL24" s="361"/>
      <c r="AM24" s="359">
        <v>214565</v>
      </c>
      <c r="AN24" s="360"/>
      <c r="AO24" s="360"/>
      <c r="AP24" s="360"/>
      <c r="AQ24" s="360"/>
      <c r="AR24" s="361"/>
      <c r="AS24" s="359">
        <v>3301</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2657294</v>
      </c>
      <c r="BO24" s="384"/>
      <c r="BP24" s="384"/>
      <c r="BQ24" s="384"/>
      <c r="BR24" s="384"/>
      <c r="BS24" s="384"/>
      <c r="BT24" s="384"/>
      <c r="BU24" s="385"/>
      <c r="BV24" s="383">
        <v>2810488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6150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v>2842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5530</v>
      </c>
      <c r="R26" s="360"/>
      <c r="S26" s="360"/>
      <c r="T26" s="360"/>
      <c r="U26" s="360"/>
      <c r="V26" s="361"/>
      <c r="W26" s="425"/>
      <c r="X26" s="416"/>
      <c r="Y26" s="417"/>
      <c r="Z26" s="356" t="s">
        <v>158</v>
      </c>
      <c r="AA26" s="438"/>
      <c r="AB26" s="438"/>
      <c r="AC26" s="438"/>
      <c r="AD26" s="438"/>
      <c r="AE26" s="438"/>
      <c r="AF26" s="438"/>
      <c r="AG26" s="439"/>
      <c r="AH26" s="359">
        <v>7</v>
      </c>
      <c r="AI26" s="360"/>
      <c r="AJ26" s="360"/>
      <c r="AK26" s="360"/>
      <c r="AL26" s="361"/>
      <c r="AM26" s="359">
        <v>24766</v>
      </c>
      <c r="AN26" s="360"/>
      <c r="AO26" s="360"/>
      <c r="AP26" s="360"/>
      <c r="AQ26" s="360"/>
      <c r="AR26" s="361"/>
      <c r="AS26" s="359">
        <v>3538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2690</v>
      </c>
      <c r="R27" s="360"/>
      <c r="S27" s="360"/>
      <c r="T27" s="360"/>
      <c r="U27" s="360"/>
      <c r="V27" s="361"/>
      <c r="W27" s="425"/>
      <c r="X27" s="416"/>
      <c r="Y27" s="417"/>
      <c r="Z27" s="356" t="s">
        <v>161</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2310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710129</v>
      </c>
      <c r="BO28" s="379"/>
      <c r="BP28" s="379"/>
      <c r="BQ28" s="379"/>
      <c r="BR28" s="379"/>
      <c r="BS28" s="379"/>
      <c r="BT28" s="379"/>
      <c r="BU28" s="380"/>
      <c r="BV28" s="378">
        <v>710129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6</v>
      </c>
      <c r="M29" s="360"/>
      <c r="N29" s="360"/>
      <c r="O29" s="360"/>
      <c r="P29" s="361"/>
      <c r="Q29" s="359">
        <v>1920</v>
      </c>
      <c r="R29" s="360"/>
      <c r="S29" s="360"/>
      <c r="T29" s="360"/>
      <c r="U29" s="360"/>
      <c r="V29" s="361"/>
      <c r="W29" s="426"/>
      <c r="X29" s="427"/>
      <c r="Y29" s="428"/>
      <c r="Z29" s="356" t="s">
        <v>168</v>
      </c>
      <c r="AA29" s="357"/>
      <c r="AB29" s="357"/>
      <c r="AC29" s="357"/>
      <c r="AD29" s="357"/>
      <c r="AE29" s="357"/>
      <c r="AF29" s="357"/>
      <c r="AG29" s="358"/>
      <c r="AH29" s="359">
        <v>65</v>
      </c>
      <c r="AI29" s="360"/>
      <c r="AJ29" s="360"/>
      <c r="AK29" s="360"/>
      <c r="AL29" s="361"/>
      <c r="AM29" s="359">
        <v>214565</v>
      </c>
      <c r="AN29" s="360"/>
      <c r="AO29" s="360"/>
      <c r="AP29" s="360"/>
      <c r="AQ29" s="360"/>
      <c r="AR29" s="361"/>
      <c r="AS29" s="359">
        <v>3301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141753</v>
      </c>
      <c r="BO29" s="384"/>
      <c r="BP29" s="384"/>
      <c r="BQ29" s="384"/>
      <c r="BR29" s="384"/>
      <c r="BS29" s="384"/>
      <c r="BT29" s="384"/>
      <c r="BU29" s="385"/>
      <c r="BV29" s="383">
        <v>141717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7089</v>
      </c>
      <c r="BO30" s="387"/>
      <c r="BP30" s="387"/>
      <c r="BQ30" s="387"/>
      <c r="BR30" s="387"/>
      <c r="BS30" s="387"/>
      <c r="BT30" s="387"/>
      <c r="BU30" s="388"/>
      <c r="BV30" s="386">
        <v>6341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牟岐町国民健康保険特別会計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牟岐町上水道事業会計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牟岐町出羽島簡易水道特別会計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徳島県市町村総合事務組合　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牟岐町青少年健全育成センター特別会計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牟岐町介護保険特別会計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徳島県市町村総合事務組合　徳島滞納整理機構特別会計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牟岐町後期高齢者医療特別会計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徳島県市町村議会議員公務災害補償等組合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徳島県後期高齢者医療広域連合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徳島県後期高齢者医療広域連合　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海部老人ホーム町村組合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海部消防組合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海部郡衛生処理事務組合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海部郡特別養護老人ホーム事務組合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337891</v>
      </c>
      <c r="S5" s="639"/>
      <c r="T5" s="639"/>
      <c r="U5" s="639"/>
      <c r="V5" s="639"/>
      <c r="W5" s="639"/>
      <c r="X5" s="639"/>
      <c r="Y5" s="686"/>
      <c r="Z5" s="699">
        <v>7.9</v>
      </c>
      <c r="AA5" s="699"/>
      <c r="AB5" s="699"/>
      <c r="AC5" s="699"/>
      <c r="AD5" s="700">
        <v>337891</v>
      </c>
      <c r="AE5" s="700"/>
      <c r="AF5" s="700"/>
      <c r="AG5" s="700"/>
      <c r="AH5" s="700"/>
      <c r="AI5" s="700"/>
      <c r="AJ5" s="700"/>
      <c r="AK5" s="700"/>
      <c r="AL5" s="687">
        <v>18</v>
      </c>
      <c r="AM5" s="656"/>
      <c r="AN5" s="656"/>
      <c r="AO5" s="688"/>
      <c r="AP5" s="675" t="s">
        <v>206</v>
      </c>
      <c r="AQ5" s="676"/>
      <c r="AR5" s="676"/>
      <c r="AS5" s="676"/>
      <c r="AT5" s="676"/>
      <c r="AU5" s="676"/>
      <c r="AV5" s="676"/>
      <c r="AW5" s="676"/>
      <c r="AX5" s="676"/>
      <c r="AY5" s="676"/>
      <c r="AZ5" s="676"/>
      <c r="BA5" s="676"/>
      <c r="BB5" s="676"/>
      <c r="BC5" s="676"/>
      <c r="BD5" s="676"/>
      <c r="BE5" s="676"/>
      <c r="BF5" s="677"/>
      <c r="BG5" s="588">
        <v>337891</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23884</v>
      </c>
      <c r="S6" s="589"/>
      <c r="T6" s="589"/>
      <c r="U6" s="589"/>
      <c r="V6" s="589"/>
      <c r="W6" s="589"/>
      <c r="X6" s="589"/>
      <c r="Y6" s="590"/>
      <c r="Z6" s="641">
        <v>0.6</v>
      </c>
      <c r="AA6" s="641"/>
      <c r="AB6" s="641"/>
      <c r="AC6" s="641"/>
      <c r="AD6" s="642">
        <v>23884</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337891</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47103</v>
      </c>
      <c r="CS6" s="589"/>
      <c r="CT6" s="589"/>
      <c r="CU6" s="589"/>
      <c r="CV6" s="589"/>
      <c r="CW6" s="589"/>
      <c r="CX6" s="589"/>
      <c r="CY6" s="590"/>
      <c r="CZ6" s="641">
        <v>1.3</v>
      </c>
      <c r="DA6" s="641"/>
      <c r="DB6" s="641"/>
      <c r="DC6" s="641"/>
      <c r="DD6" s="594" t="s">
        <v>207</v>
      </c>
      <c r="DE6" s="589"/>
      <c r="DF6" s="589"/>
      <c r="DG6" s="589"/>
      <c r="DH6" s="589"/>
      <c r="DI6" s="589"/>
      <c r="DJ6" s="589"/>
      <c r="DK6" s="589"/>
      <c r="DL6" s="589"/>
      <c r="DM6" s="589"/>
      <c r="DN6" s="589"/>
      <c r="DO6" s="589"/>
      <c r="DP6" s="590"/>
      <c r="DQ6" s="594">
        <v>47103</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950</v>
      </c>
      <c r="S7" s="589"/>
      <c r="T7" s="589"/>
      <c r="U7" s="589"/>
      <c r="V7" s="589"/>
      <c r="W7" s="589"/>
      <c r="X7" s="589"/>
      <c r="Y7" s="590"/>
      <c r="Z7" s="641">
        <v>0</v>
      </c>
      <c r="AA7" s="641"/>
      <c r="AB7" s="641"/>
      <c r="AC7" s="641"/>
      <c r="AD7" s="642">
        <v>950</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148280</v>
      </c>
      <c r="BH7" s="589"/>
      <c r="BI7" s="589"/>
      <c r="BJ7" s="589"/>
      <c r="BK7" s="589"/>
      <c r="BL7" s="589"/>
      <c r="BM7" s="589"/>
      <c r="BN7" s="590"/>
      <c r="BO7" s="641">
        <v>43.9</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1448946</v>
      </c>
      <c r="CS7" s="589"/>
      <c r="CT7" s="589"/>
      <c r="CU7" s="589"/>
      <c r="CV7" s="589"/>
      <c r="CW7" s="589"/>
      <c r="CX7" s="589"/>
      <c r="CY7" s="590"/>
      <c r="CZ7" s="641">
        <v>38.700000000000003</v>
      </c>
      <c r="DA7" s="641"/>
      <c r="DB7" s="641"/>
      <c r="DC7" s="641"/>
      <c r="DD7" s="594">
        <v>445964</v>
      </c>
      <c r="DE7" s="589"/>
      <c r="DF7" s="589"/>
      <c r="DG7" s="589"/>
      <c r="DH7" s="589"/>
      <c r="DI7" s="589"/>
      <c r="DJ7" s="589"/>
      <c r="DK7" s="589"/>
      <c r="DL7" s="589"/>
      <c r="DM7" s="589"/>
      <c r="DN7" s="589"/>
      <c r="DO7" s="589"/>
      <c r="DP7" s="590"/>
      <c r="DQ7" s="594">
        <v>1258496</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4912</v>
      </c>
      <c r="S8" s="589"/>
      <c r="T8" s="589"/>
      <c r="U8" s="589"/>
      <c r="V8" s="589"/>
      <c r="W8" s="589"/>
      <c r="X8" s="589"/>
      <c r="Y8" s="590"/>
      <c r="Z8" s="641">
        <v>0.1</v>
      </c>
      <c r="AA8" s="641"/>
      <c r="AB8" s="641"/>
      <c r="AC8" s="641"/>
      <c r="AD8" s="642">
        <v>4912</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6731</v>
      </c>
      <c r="BH8" s="589"/>
      <c r="BI8" s="589"/>
      <c r="BJ8" s="589"/>
      <c r="BK8" s="589"/>
      <c r="BL8" s="589"/>
      <c r="BM8" s="589"/>
      <c r="BN8" s="590"/>
      <c r="BO8" s="641">
        <v>2</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778224</v>
      </c>
      <c r="CS8" s="589"/>
      <c r="CT8" s="589"/>
      <c r="CU8" s="589"/>
      <c r="CV8" s="589"/>
      <c r="CW8" s="589"/>
      <c r="CX8" s="589"/>
      <c r="CY8" s="590"/>
      <c r="CZ8" s="641">
        <v>20.8</v>
      </c>
      <c r="DA8" s="641"/>
      <c r="DB8" s="641"/>
      <c r="DC8" s="641"/>
      <c r="DD8" s="594" t="s">
        <v>207</v>
      </c>
      <c r="DE8" s="589"/>
      <c r="DF8" s="589"/>
      <c r="DG8" s="589"/>
      <c r="DH8" s="589"/>
      <c r="DI8" s="589"/>
      <c r="DJ8" s="589"/>
      <c r="DK8" s="589"/>
      <c r="DL8" s="589"/>
      <c r="DM8" s="589"/>
      <c r="DN8" s="589"/>
      <c r="DO8" s="589"/>
      <c r="DP8" s="590"/>
      <c r="DQ8" s="594">
        <v>539629</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3084</v>
      </c>
      <c r="S9" s="589"/>
      <c r="T9" s="589"/>
      <c r="U9" s="589"/>
      <c r="V9" s="589"/>
      <c r="W9" s="589"/>
      <c r="X9" s="589"/>
      <c r="Y9" s="590"/>
      <c r="Z9" s="641">
        <v>0.1</v>
      </c>
      <c r="AA9" s="641"/>
      <c r="AB9" s="641"/>
      <c r="AC9" s="641"/>
      <c r="AD9" s="642">
        <v>3084</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122181</v>
      </c>
      <c r="BH9" s="589"/>
      <c r="BI9" s="589"/>
      <c r="BJ9" s="589"/>
      <c r="BK9" s="589"/>
      <c r="BL9" s="589"/>
      <c r="BM9" s="589"/>
      <c r="BN9" s="590"/>
      <c r="BO9" s="641">
        <v>36.200000000000003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216706</v>
      </c>
      <c r="CS9" s="589"/>
      <c r="CT9" s="589"/>
      <c r="CU9" s="589"/>
      <c r="CV9" s="589"/>
      <c r="CW9" s="589"/>
      <c r="CX9" s="589"/>
      <c r="CY9" s="590"/>
      <c r="CZ9" s="641">
        <v>5.8</v>
      </c>
      <c r="DA9" s="641"/>
      <c r="DB9" s="641"/>
      <c r="DC9" s="641"/>
      <c r="DD9" s="594">
        <v>3668</v>
      </c>
      <c r="DE9" s="589"/>
      <c r="DF9" s="589"/>
      <c r="DG9" s="589"/>
      <c r="DH9" s="589"/>
      <c r="DI9" s="589"/>
      <c r="DJ9" s="589"/>
      <c r="DK9" s="589"/>
      <c r="DL9" s="589"/>
      <c r="DM9" s="589"/>
      <c r="DN9" s="589"/>
      <c r="DO9" s="589"/>
      <c r="DP9" s="590"/>
      <c r="DQ9" s="594">
        <v>198901</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50945</v>
      </c>
      <c r="S10" s="589"/>
      <c r="T10" s="589"/>
      <c r="U10" s="589"/>
      <c r="V10" s="589"/>
      <c r="W10" s="589"/>
      <c r="X10" s="589"/>
      <c r="Y10" s="590"/>
      <c r="Z10" s="641">
        <v>1.2</v>
      </c>
      <c r="AA10" s="641"/>
      <c r="AB10" s="641"/>
      <c r="AC10" s="641"/>
      <c r="AD10" s="642">
        <v>50945</v>
      </c>
      <c r="AE10" s="642"/>
      <c r="AF10" s="642"/>
      <c r="AG10" s="642"/>
      <c r="AH10" s="642"/>
      <c r="AI10" s="642"/>
      <c r="AJ10" s="642"/>
      <c r="AK10" s="642"/>
      <c r="AL10" s="611">
        <v>2.7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10213</v>
      </c>
      <c r="BH10" s="589"/>
      <c r="BI10" s="589"/>
      <c r="BJ10" s="589"/>
      <c r="BK10" s="589"/>
      <c r="BL10" s="589"/>
      <c r="BM10" s="589"/>
      <c r="BN10" s="590"/>
      <c r="BO10" s="641">
        <v>3</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2000</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v>1000</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9155</v>
      </c>
      <c r="BH11" s="589"/>
      <c r="BI11" s="589"/>
      <c r="BJ11" s="589"/>
      <c r="BK11" s="589"/>
      <c r="BL11" s="589"/>
      <c r="BM11" s="589"/>
      <c r="BN11" s="590"/>
      <c r="BO11" s="641">
        <v>2.7</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149254</v>
      </c>
      <c r="CS11" s="589"/>
      <c r="CT11" s="589"/>
      <c r="CU11" s="589"/>
      <c r="CV11" s="589"/>
      <c r="CW11" s="589"/>
      <c r="CX11" s="589"/>
      <c r="CY11" s="590"/>
      <c r="CZ11" s="641">
        <v>4</v>
      </c>
      <c r="DA11" s="641"/>
      <c r="DB11" s="641"/>
      <c r="DC11" s="641"/>
      <c r="DD11" s="594">
        <v>36129</v>
      </c>
      <c r="DE11" s="589"/>
      <c r="DF11" s="589"/>
      <c r="DG11" s="589"/>
      <c r="DH11" s="589"/>
      <c r="DI11" s="589"/>
      <c r="DJ11" s="589"/>
      <c r="DK11" s="589"/>
      <c r="DL11" s="589"/>
      <c r="DM11" s="589"/>
      <c r="DN11" s="589"/>
      <c r="DO11" s="589"/>
      <c r="DP11" s="590"/>
      <c r="DQ11" s="594">
        <v>54645</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150589</v>
      </c>
      <c r="BH12" s="589"/>
      <c r="BI12" s="589"/>
      <c r="BJ12" s="589"/>
      <c r="BK12" s="589"/>
      <c r="BL12" s="589"/>
      <c r="BM12" s="589"/>
      <c r="BN12" s="590"/>
      <c r="BO12" s="641">
        <v>44.6</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48721</v>
      </c>
      <c r="CS12" s="589"/>
      <c r="CT12" s="589"/>
      <c r="CU12" s="589"/>
      <c r="CV12" s="589"/>
      <c r="CW12" s="589"/>
      <c r="CX12" s="589"/>
      <c r="CY12" s="590"/>
      <c r="CZ12" s="641">
        <v>1.3</v>
      </c>
      <c r="DA12" s="641"/>
      <c r="DB12" s="641"/>
      <c r="DC12" s="641"/>
      <c r="DD12" s="594">
        <v>2258</v>
      </c>
      <c r="DE12" s="589"/>
      <c r="DF12" s="589"/>
      <c r="DG12" s="589"/>
      <c r="DH12" s="589"/>
      <c r="DI12" s="589"/>
      <c r="DJ12" s="589"/>
      <c r="DK12" s="589"/>
      <c r="DL12" s="589"/>
      <c r="DM12" s="589"/>
      <c r="DN12" s="589"/>
      <c r="DO12" s="589"/>
      <c r="DP12" s="590"/>
      <c r="DQ12" s="594">
        <v>38012</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2175</v>
      </c>
      <c r="S13" s="589"/>
      <c r="T13" s="589"/>
      <c r="U13" s="589"/>
      <c r="V13" s="589"/>
      <c r="W13" s="589"/>
      <c r="X13" s="589"/>
      <c r="Y13" s="590"/>
      <c r="Z13" s="641">
        <v>0.1</v>
      </c>
      <c r="AA13" s="641"/>
      <c r="AB13" s="641"/>
      <c r="AC13" s="641"/>
      <c r="AD13" s="642">
        <v>2175</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148494</v>
      </c>
      <c r="BH13" s="589"/>
      <c r="BI13" s="589"/>
      <c r="BJ13" s="589"/>
      <c r="BK13" s="589"/>
      <c r="BL13" s="589"/>
      <c r="BM13" s="589"/>
      <c r="BN13" s="590"/>
      <c r="BO13" s="641">
        <v>43.9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179256</v>
      </c>
      <c r="CS13" s="589"/>
      <c r="CT13" s="589"/>
      <c r="CU13" s="589"/>
      <c r="CV13" s="589"/>
      <c r="CW13" s="589"/>
      <c r="CX13" s="589"/>
      <c r="CY13" s="590"/>
      <c r="CZ13" s="641">
        <v>4.8</v>
      </c>
      <c r="DA13" s="641"/>
      <c r="DB13" s="641"/>
      <c r="DC13" s="641"/>
      <c r="DD13" s="594">
        <v>90801</v>
      </c>
      <c r="DE13" s="589"/>
      <c r="DF13" s="589"/>
      <c r="DG13" s="589"/>
      <c r="DH13" s="589"/>
      <c r="DI13" s="589"/>
      <c r="DJ13" s="589"/>
      <c r="DK13" s="589"/>
      <c r="DL13" s="589"/>
      <c r="DM13" s="589"/>
      <c r="DN13" s="589"/>
      <c r="DO13" s="589"/>
      <c r="DP13" s="590"/>
      <c r="DQ13" s="594">
        <v>101926</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10274</v>
      </c>
      <c r="BH14" s="589"/>
      <c r="BI14" s="589"/>
      <c r="BJ14" s="589"/>
      <c r="BK14" s="589"/>
      <c r="BL14" s="589"/>
      <c r="BM14" s="589"/>
      <c r="BN14" s="590"/>
      <c r="BO14" s="641">
        <v>3</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206509</v>
      </c>
      <c r="CS14" s="589"/>
      <c r="CT14" s="589"/>
      <c r="CU14" s="589"/>
      <c r="CV14" s="589"/>
      <c r="CW14" s="589"/>
      <c r="CX14" s="589"/>
      <c r="CY14" s="590"/>
      <c r="CZ14" s="641">
        <v>5.5</v>
      </c>
      <c r="DA14" s="641"/>
      <c r="DB14" s="641"/>
      <c r="DC14" s="641"/>
      <c r="DD14" s="594">
        <v>2160</v>
      </c>
      <c r="DE14" s="589"/>
      <c r="DF14" s="589"/>
      <c r="DG14" s="589"/>
      <c r="DH14" s="589"/>
      <c r="DI14" s="589"/>
      <c r="DJ14" s="589"/>
      <c r="DK14" s="589"/>
      <c r="DL14" s="589"/>
      <c r="DM14" s="589"/>
      <c r="DN14" s="589"/>
      <c r="DO14" s="589"/>
      <c r="DP14" s="590"/>
      <c r="DQ14" s="594">
        <v>123458</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368</v>
      </c>
      <c r="S15" s="589"/>
      <c r="T15" s="589"/>
      <c r="U15" s="589"/>
      <c r="V15" s="589"/>
      <c r="W15" s="589"/>
      <c r="X15" s="589"/>
      <c r="Y15" s="590"/>
      <c r="Z15" s="641">
        <v>0</v>
      </c>
      <c r="AA15" s="641"/>
      <c r="AB15" s="641"/>
      <c r="AC15" s="641"/>
      <c r="AD15" s="642">
        <v>368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28748</v>
      </c>
      <c r="BH15" s="589"/>
      <c r="BI15" s="589"/>
      <c r="BJ15" s="589"/>
      <c r="BK15" s="589"/>
      <c r="BL15" s="589"/>
      <c r="BM15" s="589"/>
      <c r="BN15" s="590"/>
      <c r="BO15" s="641">
        <v>8.5</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256282</v>
      </c>
      <c r="CS15" s="589"/>
      <c r="CT15" s="589"/>
      <c r="CU15" s="589"/>
      <c r="CV15" s="589"/>
      <c r="CW15" s="589"/>
      <c r="CX15" s="589"/>
      <c r="CY15" s="590"/>
      <c r="CZ15" s="641">
        <v>6.8</v>
      </c>
      <c r="DA15" s="641"/>
      <c r="DB15" s="641"/>
      <c r="DC15" s="641"/>
      <c r="DD15" s="594">
        <v>38843</v>
      </c>
      <c r="DE15" s="589"/>
      <c r="DF15" s="589"/>
      <c r="DG15" s="589"/>
      <c r="DH15" s="589"/>
      <c r="DI15" s="589"/>
      <c r="DJ15" s="589"/>
      <c r="DK15" s="589"/>
      <c r="DL15" s="589"/>
      <c r="DM15" s="589"/>
      <c r="DN15" s="589"/>
      <c r="DO15" s="589"/>
      <c r="DP15" s="590"/>
      <c r="DQ15" s="594">
        <v>215913</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1610807</v>
      </c>
      <c r="S16" s="589"/>
      <c r="T16" s="589"/>
      <c r="U16" s="589"/>
      <c r="V16" s="589"/>
      <c r="W16" s="589"/>
      <c r="X16" s="589"/>
      <c r="Y16" s="590"/>
      <c r="Z16" s="641">
        <v>37.9</v>
      </c>
      <c r="AA16" s="641"/>
      <c r="AB16" s="641"/>
      <c r="AC16" s="641"/>
      <c r="AD16" s="642">
        <v>1448085</v>
      </c>
      <c r="AE16" s="642"/>
      <c r="AF16" s="642"/>
      <c r="AG16" s="642"/>
      <c r="AH16" s="642"/>
      <c r="AI16" s="642"/>
      <c r="AJ16" s="642"/>
      <c r="AK16" s="642"/>
      <c r="AL16" s="611">
        <v>77.3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11507</v>
      </c>
      <c r="CS16" s="589"/>
      <c r="CT16" s="589"/>
      <c r="CU16" s="589"/>
      <c r="CV16" s="589"/>
      <c r="CW16" s="589"/>
      <c r="CX16" s="589"/>
      <c r="CY16" s="590"/>
      <c r="CZ16" s="641">
        <v>0.3</v>
      </c>
      <c r="DA16" s="641"/>
      <c r="DB16" s="641"/>
      <c r="DC16" s="641"/>
      <c r="DD16" s="594" t="s">
        <v>219</v>
      </c>
      <c r="DE16" s="589"/>
      <c r="DF16" s="589"/>
      <c r="DG16" s="589"/>
      <c r="DH16" s="589"/>
      <c r="DI16" s="589"/>
      <c r="DJ16" s="589"/>
      <c r="DK16" s="589"/>
      <c r="DL16" s="589"/>
      <c r="DM16" s="589"/>
      <c r="DN16" s="589"/>
      <c r="DO16" s="589"/>
      <c r="DP16" s="590"/>
      <c r="DQ16" s="594">
        <v>797</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1448085</v>
      </c>
      <c r="S17" s="589"/>
      <c r="T17" s="589"/>
      <c r="U17" s="589"/>
      <c r="V17" s="589"/>
      <c r="W17" s="589"/>
      <c r="X17" s="589"/>
      <c r="Y17" s="590"/>
      <c r="Z17" s="641">
        <v>34.1</v>
      </c>
      <c r="AA17" s="641"/>
      <c r="AB17" s="641"/>
      <c r="AC17" s="641"/>
      <c r="AD17" s="642">
        <v>1448085</v>
      </c>
      <c r="AE17" s="642"/>
      <c r="AF17" s="642"/>
      <c r="AG17" s="642"/>
      <c r="AH17" s="642"/>
      <c r="AI17" s="642"/>
      <c r="AJ17" s="642"/>
      <c r="AK17" s="642"/>
      <c r="AL17" s="611">
        <v>77.3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403533</v>
      </c>
      <c r="CS17" s="589"/>
      <c r="CT17" s="589"/>
      <c r="CU17" s="589"/>
      <c r="CV17" s="589"/>
      <c r="CW17" s="589"/>
      <c r="CX17" s="589"/>
      <c r="CY17" s="590"/>
      <c r="CZ17" s="641">
        <v>10.8</v>
      </c>
      <c r="DA17" s="641"/>
      <c r="DB17" s="641"/>
      <c r="DC17" s="641"/>
      <c r="DD17" s="594" t="s">
        <v>219</v>
      </c>
      <c r="DE17" s="589"/>
      <c r="DF17" s="589"/>
      <c r="DG17" s="589"/>
      <c r="DH17" s="589"/>
      <c r="DI17" s="589"/>
      <c r="DJ17" s="589"/>
      <c r="DK17" s="589"/>
      <c r="DL17" s="589"/>
      <c r="DM17" s="589"/>
      <c r="DN17" s="589"/>
      <c r="DO17" s="589"/>
      <c r="DP17" s="590"/>
      <c r="DQ17" s="594">
        <v>393312</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162722</v>
      </c>
      <c r="S18" s="589"/>
      <c r="T18" s="589"/>
      <c r="U18" s="589"/>
      <c r="V18" s="589"/>
      <c r="W18" s="589"/>
      <c r="X18" s="589"/>
      <c r="Y18" s="590"/>
      <c r="Z18" s="641">
        <v>3.8</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2035016</v>
      </c>
      <c r="S20" s="589"/>
      <c r="T20" s="589"/>
      <c r="U20" s="589"/>
      <c r="V20" s="589"/>
      <c r="W20" s="589"/>
      <c r="X20" s="589"/>
      <c r="Y20" s="590"/>
      <c r="Z20" s="641">
        <v>47.9</v>
      </c>
      <c r="AA20" s="641"/>
      <c r="AB20" s="641"/>
      <c r="AC20" s="641"/>
      <c r="AD20" s="642">
        <v>1872294</v>
      </c>
      <c r="AE20" s="642"/>
      <c r="AF20" s="642"/>
      <c r="AG20" s="642"/>
      <c r="AH20" s="642"/>
      <c r="AI20" s="642"/>
      <c r="AJ20" s="642"/>
      <c r="AK20" s="642"/>
      <c r="AL20" s="611">
        <v>100</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3748041</v>
      </c>
      <c r="CS20" s="589"/>
      <c r="CT20" s="589"/>
      <c r="CU20" s="589"/>
      <c r="CV20" s="589"/>
      <c r="CW20" s="589"/>
      <c r="CX20" s="589"/>
      <c r="CY20" s="590"/>
      <c r="CZ20" s="641">
        <v>100</v>
      </c>
      <c r="DA20" s="641"/>
      <c r="DB20" s="641"/>
      <c r="DC20" s="641"/>
      <c r="DD20" s="594">
        <v>619823</v>
      </c>
      <c r="DE20" s="589"/>
      <c r="DF20" s="589"/>
      <c r="DG20" s="589"/>
      <c r="DH20" s="589"/>
      <c r="DI20" s="589"/>
      <c r="DJ20" s="589"/>
      <c r="DK20" s="589"/>
      <c r="DL20" s="589"/>
      <c r="DM20" s="589"/>
      <c r="DN20" s="589"/>
      <c r="DO20" s="589"/>
      <c r="DP20" s="590"/>
      <c r="DQ20" s="594">
        <v>2973192</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t="s">
        <v>219</v>
      </c>
      <c r="S21" s="589"/>
      <c r="T21" s="589"/>
      <c r="U21" s="589"/>
      <c r="V21" s="589"/>
      <c r="W21" s="589"/>
      <c r="X21" s="589"/>
      <c r="Y21" s="590"/>
      <c r="Z21" s="641" t="s">
        <v>219</v>
      </c>
      <c r="AA21" s="641"/>
      <c r="AB21" s="641"/>
      <c r="AC21" s="641"/>
      <c r="AD21" s="642" t="s">
        <v>219</v>
      </c>
      <c r="AE21" s="642"/>
      <c r="AF21" s="642"/>
      <c r="AG21" s="642"/>
      <c r="AH21" s="642"/>
      <c r="AI21" s="642"/>
      <c r="AJ21" s="642"/>
      <c r="AK21" s="642"/>
      <c r="AL21" s="611" t="s">
        <v>219</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24664</v>
      </c>
      <c r="S22" s="589"/>
      <c r="T22" s="589"/>
      <c r="U22" s="589"/>
      <c r="V22" s="589"/>
      <c r="W22" s="589"/>
      <c r="X22" s="589"/>
      <c r="Y22" s="590"/>
      <c r="Z22" s="641">
        <v>0.6</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388365</v>
      </c>
      <c r="S23" s="589"/>
      <c r="T23" s="589"/>
      <c r="U23" s="589"/>
      <c r="V23" s="589"/>
      <c r="W23" s="589"/>
      <c r="X23" s="589"/>
      <c r="Y23" s="590"/>
      <c r="Z23" s="641">
        <v>9.1</v>
      </c>
      <c r="AA23" s="641"/>
      <c r="AB23" s="641"/>
      <c r="AC23" s="641"/>
      <c r="AD23" s="642" t="s">
        <v>219</v>
      </c>
      <c r="AE23" s="642"/>
      <c r="AF23" s="642"/>
      <c r="AG23" s="642"/>
      <c r="AH23" s="642"/>
      <c r="AI23" s="642"/>
      <c r="AJ23" s="642"/>
      <c r="AK23" s="642"/>
      <c r="AL23" s="611" t="s">
        <v>219</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2860</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1233332</v>
      </c>
      <c r="CS24" s="639"/>
      <c r="CT24" s="639"/>
      <c r="CU24" s="639"/>
      <c r="CV24" s="639"/>
      <c r="CW24" s="639"/>
      <c r="CX24" s="639"/>
      <c r="CY24" s="686"/>
      <c r="CZ24" s="690">
        <v>32.9</v>
      </c>
      <c r="DA24" s="691"/>
      <c r="DB24" s="691"/>
      <c r="DC24" s="692"/>
      <c r="DD24" s="685">
        <v>1057179</v>
      </c>
      <c r="DE24" s="639"/>
      <c r="DF24" s="639"/>
      <c r="DG24" s="639"/>
      <c r="DH24" s="639"/>
      <c r="DI24" s="639"/>
      <c r="DJ24" s="639"/>
      <c r="DK24" s="686"/>
      <c r="DL24" s="685">
        <v>1051424</v>
      </c>
      <c r="DM24" s="639"/>
      <c r="DN24" s="639"/>
      <c r="DO24" s="639"/>
      <c r="DP24" s="639"/>
      <c r="DQ24" s="639"/>
      <c r="DR24" s="639"/>
      <c r="DS24" s="639"/>
      <c r="DT24" s="639"/>
      <c r="DU24" s="639"/>
      <c r="DV24" s="686"/>
      <c r="DW24" s="687">
        <v>53.2</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168107</v>
      </c>
      <c r="S25" s="589"/>
      <c r="T25" s="589"/>
      <c r="U25" s="589"/>
      <c r="V25" s="589"/>
      <c r="W25" s="589"/>
      <c r="X25" s="589"/>
      <c r="Y25" s="590"/>
      <c r="Z25" s="641">
        <v>4</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612839</v>
      </c>
      <c r="CS25" s="607"/>
      <c r="CT25" s="607"/>
      <c r="CU25" s="607"/>
      <c r="CV25" s="607"/>
      <c r="CW25" s="607"/>
      <c r="CX25" s="607"/>
      <c r="CY25" s="608"/>
      <c r="CZ25" s="591">
        <v>16.399999999999999</v>
      </c>
      <c r="DA25" s="609"/>
      <c r="DB25" s="609"/>
      <c r="DC25" s="610"/>
      <c r="DD25" s="594">
        <v>581942</v>
      </c>
      <c r="DE25" s="607"/>
      <c r="DF25" s="607"/>
      <c r="DG25" s="607"/>
      <c r="DH25" s="607"/>
      <c r="DI25" s="607"/>
      <c r="DJ25" s="607"/>
      <c r="DK25" s="608"/>
      <c r="DL25" s="594">
        <v>576487</v>
      </c>
      <c r="DM25" s="607"/>
      <c r="DN25" s="607"/>
      <c r="DO25" s="607"/>
      <c r="DP25" s="607"/>
      <c r="DQ25" s="607"/>
      <c r="DR25" s="607"/>
      <c r="DS25" s="607"/>
      <c r="DT25" s="607"/>
      <c r="DU25" s="607"/>
      <c r="DV25" s="608"/>
      <c r="DW25" s="611">
        <v>29.2</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392921</v>
      </c>
      <c r="CS26" s="589"/>
      <c r="CT26" s="589"/>
      <c r="CU26" s="589"/>
      <c r="CV26" s="589"/>
      <c r="CW26" s="589"/>
      <c r="CX26" s="589"/>
      <c r="CY26" s="590"/>
      <c r="CZ26" s="591">
        <v>10.5</v>
      </c>
      <c r="DA26" s="609"/>
      <c r="DB26" s="609"/>
      <c r="DC26" s="610"/>
      <c r="DD26" s="594">
        <v>364783</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187993</v>
      </c>
      <c r="S27" s="589"/>
      <c r="T27" s="589"/>
      <c r="U27" s="589"/>
      <c r="V27" s="589"/>
      <c r="W27" s="589"/>
      <c r="X27" s="589"/>
      <c r="Y27" s="590"/>
      <c r="Z27" s="641">
        <v>4.4000000000000004</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337891</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216960</v>
      </c>
      <c r="CS27" s="607"/>
      <c r="CT27" s="607"/>
      <c r="CU27" s="607"/>
      <c r="CV27" s="607"/>
      <c r="CW27" s="607"/>
      <c r="CX27" s="607"/>
      <c r="CY27" s="608"/>
      <c r="CZ27" s="591">
        <v>5.8</v>
      </c>
      <c r="DA27" s="609"/>
      <c r="DB27" s="609"/>
      <c r="DC27" s="610"/>
      <c r="DD27" s="594">
        <v>81925</v>
      </c>
      <c r="DE27" s="607"/>
      <c r="DF27" s="607"/>
      <c r="DG27" s="607"/>
      <c r="DH27" s="607"/>
      <c r="DI27" s="607"/>
      <c r="DJ27" s="607"/>
      <c r="DK27" s="608"/>
      <c r="DL27" s="594">
        <v>81625</v>
      </c>
      <c r="DM27" s="607"/>
      <c r="DN27" s="607"/>
      <c r="DO27" s="607"/>
      <c r="DP27" s="607"/>
      <c r="DQ27" s="607"/>
      <c r="DR27" s="607"/>
      <c r="DS27" s="607"/>
      <c r="DT27" s="607"/>
      <c r="DU27" s="607"/>
      <c r="DV27" s="608"/>
      <c r="DW27" s="611">
        <v>4.0999999999999996</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17897</v>
      </c>
      <c r="S28" s="589"/>
      <c r="T28" s="589"/>
      <c r="U28" s="589"/>
      <c r="V28" s="589"/>
      <c r="W28" s="589"/>
      <c r="X28" s="589"/>
      <c r="Y28" s="590"/>
      <c r="Z28" s="641">
        <v>0.4</v>
      </c>
      <c r="AA28" s="641"/>
      <c r="AB28" s="641"/>
      <c r="AC28" s="641"/>
      <c r="AD28" s="642">
        <v>127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403533</v>
      </c>
      <c r="CS28" s="589"/>
      <c r="CT28" s="589"/>
      <c r="CU28" s="589"/>
      <c r="CV28" s="589"/>
      <c r="CW28" s="589"/>
      <c r="CX28" s="589"/>
      <c r="CY28" s="590"/>
      <c r="CZ28" s="591">
        <v>10.8</v>
      </c>
      <c r="DA28" s="609"/>
      <c r="DB28" s="609"/>
      <c r="DC28" s="610"/>
      <c r="DD28" s="594">
        <v>393312</v>
      </c>
      <c r="DE28" s="589"/>
      <c r="DF28" s="589"/>
      <c r="DG28" s="589"/>
      <c r="DH28" s="589"/>
      <c r="DI28" s="589"/>
      <c r="DJ28" s="589"/>
      <c r="DK28" s="590"/>
      <c r="DL28" s="594">
        <v>393312</v>
      </c>
      <c r="DM28" s="589"/>
      <c r="DN28" s="589"/>
      <c r="DO28" s="589"/>
      <c r="DP28" s="589"/>
      <c r="DQ28" s="589"/>
      <c r="DR28" s="589"/>
      <c r="DS28" s="589"/>
      <c r="DT28" s="589"/>
      <c r="DU28" s="589"/>
      <c r="DV28" s="590"/>
      <c r="DW28" s="611">
        <v>19.899999999999999</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789</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403533</v>
      </c>
      <c r="CS29" s="607"/>
      <c r="CT29" s="607"/>
      <c r="CU29" s="607"/>
      <c r="CV29" s="607"/>
      <c r="CW29" s="607"/>
      <c r="CX29" s="607"/>
      <c r="CY29" s="608"/>
      <c r="CZ29" s="591">
        <v>10.8</v>
      </c>
      <c r="DA29" s="609"/>
      <c r="DB29" s="609"/>
      <c r="DC29" s="610"/>
      <c r="DD29" s="594">
        <v>393312</v>
      </c>
      <c r="DE29" s="607"/>
      <c r="DF29" s="607"/>
      <c r="DG29" s="607"/>
      <c r="DH29" s="607"/>
      <c r="DI29" s="607"/>
      <c r="DJ29" s="607"/>
      <c r="DK29" s="608"/>
      <c r="DL29" s="594">
        <v>393312</v>
      </c>
      <c r="DM29" s="607"/>
      <c r="DN29" s="607"/>
      <c r="DO29" s="607"/>
      <c r="DP29" s="607"/>
      <c r="DQ29" s="607"/>
      <c r="DR29" s="607"/>
      <c r="DS29" s="607"/>
      <c r="DT29" s="607"/>
      <c r="DU29" s="607"/>
      <c r="DV29" s="608"/>
      <c r="DW29" s="611">
        <v>19.899999999999999</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540000</v>
      </c>
      <c r="S30" s="589"/>
      <c r="T30" s="589"/>
      <c r="U30" s="589"/>
      <c r="V30" s="589"/>
      <c r="W30" s="589"/>
      <c r="X30" s="589"/>
      <c r="Y30" s="590"/>
      <c r="Z30" s="641">
        <v>12.7</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97.6</v>
      </c>
      <c r="BH30" s="655"/>
      <c r="BI30" s="655"/>
      <c r="BJ30" s="655"/>
      <c r="BK30" s="655"/>
      <c r="BL30" s="655"/>
      <c r="BM30" s="656">
        <v>93.4</v>
      </c>
      <c r="BN30" s="655"/>
      <c r="BO30" s="655"/>
      <c r="BP30" s="655"/>
      <c r="BQ30" s="657"/>
      <c r="BR30" s="654">
        <v>97.5</v>
      </c>
      <c r="BS30" s="655"/>
      <c r="BT30" s="655"/>
      <c r="BU30" s="655"/>
      <c r="BV30" s="655"/>
      <c r="BW30" s="655"/>
      <c r="BX30" s="656">
        <v>96.4</v>
      </c>
      <c r="BY30" s="655"/>
      <c r="BZ30" s="655"/>
      <c r="CA30" s="655"/>
      <c r="CB30" s="657"/>
      <c r="CD30" s="660"/>
      <c r="CE30" s="661"/>
      <c r="CF30" s="625" t="s">
        <v>291</v>
      </c>
      <c r="CG30" s="622"/>
      <c r="CH30" s="622"/>
      <c r="CI30" s="622"/>
      <c r="CJ30" s="622"/>
      <c r="CK30" s="622"/>
      <c r="CL30" s="622"/>
      <c r="CM30" s="622"/>
      <c r="CN30" s="622"/>
      <c r="CO30" s="622"/>
      <c r="CP30" s="622"/>
      <c r="CQ30" s="623"/>
      <c r="CR30" s="588">
        <v>356867</v>
      </c>
      <c r="CS30" s="589"/>
      <c r="CT30" s="589"/>
      <c r="CU30" s="589"/>
      <c r="CV30" s="589"/>
      <c r="CW30" s="589"/>
      <c r="CX30" s="589"/>
      <c r="CY30" s="590"/>
      <c r="CZ30" s="591">
        <v>9.5</v>
      </c>
      <c r="DA30" s="609"/>
      <c r="DB30" s="609"/>
      <c r="DC30" s="610"/>
      <c r="DD30" s="594">
        <v>346659</v>
      </c>
      <c r="DE30" s="589"/>
      <c r="DF30" s="589"/>
      <c r="DG30" s="589"/>
      <c r="DH30" s="589"/>
      <c r="DI30" s="589"/>
      <c r="DJ30" s="589"/>
      <c r="DK30" s="590"/>
      <c r="DL30" s="594">
        <v>346659</v>
      </c>
      <c r="DM30" s="589"/>
      <c r="DN30" s="589"/>
      <c r="DO30" s="589"/>
      <c r="DP30" s="589"/>
      <c r="DQ30" s="589"/>
      <c r="DR30" s="589"/>
      <c r="DS30" s="589"/>
      <c r="DT30" s="589"/>
      <c r="DU30" s="589"/>
      <c r="DV30" s="590"/>
      <c r="DW30" s="611">
        <v>17.5</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430768</v>
      </c>
      <c r="S31" s="589"/>
      <c r="T31" s="589"/>
      <c r="U31" s="589"/>
      <c r="V31" s="589"/>
      <c r="W31" s="589"/>
      <c r="X31" s="589"/>
      <c r="Y31" s="590"/>
      <c r="Z31" s="641">
        <v>10.1</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98.4</v>
      </c>
      <c r="BH31" s="607"/>
      <c r="BI31" s="607"/>
      <c r="BJ31" s="607"/>
      <c r="BK31" s="607"/>
      <c r="BL31" s="607"/>
      <c r="BM31" s="643">
        <v>95.4</v>
      </c>
      <c r="BN31" s="653"/>
      <c r="BO31" s="653"/>
      <c r="BP31" s="653"/>
      <c r="BQ31" s="617"/>
      <c r="BR31" s="652">
        <v>98.2</v>
      </c>
      <c r="BS31" s="607"/>
      <c r="BT31" s="607"/>
      <c r="BU31" s="607"/>
      <c r="BV31" s="607"/>
      <c r="BW31" s="607"/>
      <c r="BX31" s="643">
        <v>97.1</v>
      </c>
      <c r="BY31" s="653"/>
      <c r="BZ31" s="653"/>
      <c r="CA31" s="653"/>
      <c r="CB31" s="617"/>
      <c r="CD31" s="660"/>
      <c r="CE31" s="661"/>
      <c r="CF31" s="625" t="s">
        <v>295</v>
      </c>
      <c r="CG31" s="622"/>
      <c r="CH31" s="622"/>
      <c r="CI31" s="622"/>
      <c r="CJ31" s="622"/>
      <c r="CK31" s="622"/>
      <c r="CL31" s="622"/>
      <c r="CM31" s="622"/>
      <c r="CN31" s="622"/>
      <c r="CO31" s="622"/>
      <c r="CP31" s="622"/>
      <c r="CQ31" s="623"/>
      <c r="CR31" s="588">
        <v>46666</v>
      </c>
      <c r="CS31" s="607"/>
      <c r="CT31" s="607"/>
      <c r="CU31" s="607"/>
      <c r="CV31" s="607"/>
      <c r="CW31" s="607"/>
      <c r="CX31" s="607"/>
      <c r="CY31" s="608"/>
      <c r="CZ31" s="591">
        <v>1.2</v>
      </c>
      <c r="DA31" s="609"/>
      <c r="DB31" s="609"/>
      <c r="DC31" s="610"/>
      <c r="DD31" s="594">
        <v>46653</v>
      </c>
      <c r="DE31" s="607"/>
      <c r="DF31" s="607"/>
      <c r="DG31" s="607"/>
      <c r="DH31" s="607"/>
      <c r="DI31" s="607"/>
      <c r="DJ31" s="607"/>
      <c r="DK31" s="608"/>
      <c r="DL31" s="594">
        <v>46653</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80514</v>
      </c>
      <c r="S32" s="589"/>
      <c r="T32" s="589"/>
      <c r="U32" s="589"/>
      <c r="V32" s="589"/>
      <c r="W32" s="589"/>
      <c r="X32" s="589"/>
      <c r="Y32" s="590"/>
      <c r="Z32" s="641">
        <v>1.9</v>
      </c>
      <c r="AA32" s="641"/>
      <c r="AB32" s="641"/>
      <c r="AC32" s="641"/>
      <c r="AD32" s="642">
        <v>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96.4</v>
      </c>
      <c r="BH32" s="573"/>
      <c r="BI32" s="573"/>
      <c r="BJ32" s="573"/>
      <c r="BK32" s="573"/>
      <c r="BL32" s="573"/>
      <c r="BM32" s="636">
        <v>90.3</v>
      </c>
      <c r="BN32" s="573"/>
      <c r="BO32" s="573"/>
      <c r="BP32" s="573"/>
      <c r="BQ32" s="630"/>
      <c r="BR32" s="651">
        <v>96.4</v>
      </c>
      <c r="BS32" s="573"/>
      <c r="BT32" s="573"/>
      <c r="BU32" s="573"/>
      <c r="BV32" s="573"/>
      <c r="BW32" s="573"/>
      <c r="BX32" s="636">
        <v>95.1</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373600</v>
      </c>
      <c r="S33" s="589"/>
      <c r="T33" s="589"/>
      <c r="U33" s="589"/>
      <c r="V33" s="589"/>
      <c r="W33" s="589"/>
      <c r="X33" s="589"/>
      <c r="Y33" s="590"/>
      <c r="Z33" s="641">
        <v>8.8000000000000007</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1883379</v>
      </c>
      <c r="CS33" s="607"/>
      <c r="CT33" s="607"/>
      <c r="CU33" s="607"/>
      <c r="CV33" s="607"/>
      <c r="CW33" s="607"/>
      <c r="CX33" s="607"/>
      <c r="CY33" s="608"/>
      <c r="CZ33" s="591">
        <v>50.2</v>
      </c>
      <c r="DA33" s="609"/>
      <c r="DB33" s="609"/>
      <c r="DC33" s="610"/>
      <c r="DD33" s="594">
        <v>1498198</v>
      </c>
      <c r="DE33" s="607"/>
      <c r="DF33" s="607"/>
      <c r="DG33" s="607"/>
      <c r="DH33" s="607"/>
      <c r="DI33" s="607"/>
      <c r="DJ33" s="607"/>
      <c r="DK33" s="608"/>
      <c r="DL33" s="594">
        <v>770275</v>
      </c>
      <c r="DM33" s="607"/>
      <c r="DN33" s="607"/>
      <c r="DO33" s="607"/>
      <c r="DP33" s="607"/>
      <c r="DQ33" s="607"/>
      <c r="DR33" s="607"/>
      <c r="DS33" s="607"/>
      <c r="DT33" s="607"/>
      <c r="DU33" s="607"/>
      <c r="DV33" s="608"/>
      <c r="DW33" s="611">
        <v>39</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499966</v>
      </c>
      <c r="CS34" s="589"/>
      <c r="CT34" s="589"/>
      <c r="CU34" s="589"/>
      <c r="CV34" s="589"/>
      <c r="CW34" s="589"/>
      <c r="CX34" s="589"/>
      <c r="CY34" s="590"/>
      <c r="CZ34" s="591">
        <v>13.3</v>
      </c>
      <c r="DA34" s="609"/>
      <c r="DB34" s="609"/>
      <c r="DC34" s="610"/>
      <c r="DD34" s="594">
        <v>339947</v>
      </c>
      <c r="DE34" s="589"/>
      <c r="DF34" s="589"/>
      <c r="DG34" s="589"/>
      <c r="DH34" s="589"/>
      <c r="DI34" s="589"/>
      <c r="DJ34" s="589"/>
      <c r="DK34" s="590"/>
      <c r="DL34" s="594">
        <v>197713</v>
      </c>
      <c r="DM34" s="589"/>
      <c r="DN34" s="589"/>
      <c r="DO34" s="589"/>
      <c r="DP34" s="589"/>
      <c r="DQ34" s="589"/>
      <c r="DR34" s="589"/>
      <c r="DS34" s="589"/>
      <c r="DT34" s="589"/>
      <c r="DU34" s="589"/>
      <c r="DV34" s="590"/>
      <c r="DW34" s="611">
        <v>10</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104700</v>
      </c>
      <c r="S35" s="589"/>
      <c r="T35" s="589"/>
      <c r="U35" s="589"/>
      <c r="V35" s="589"/>
      <c r="W35" s="589"/>
      <c r="X35" s="589"/>
      <c r="Y35" s="590"/>
      <c r="Z35" s="641">
        <v>2.5</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320940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48607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9599</v>
      </c>
      <c r="CS35" s="607"/>
      <c r="CT35" s="607"/>
      <c r="CU35" s="607"/>
      <c r="CV35" s="607"/>
      <c r="CW35" s="607"/>
      <c r="CX35" s="607"/>
      <c r="CY35" s="608"/>
      <c r="CZ35" s="591">
        <v>0.3</v>
      </c>
      <c r="DA35" s="609"/>
      <c r="DB35" s="609"/>
      <c r="DC35" s="610"/>
      <c r="DD35" s="594">
        <v>5567</v>
      </c>
      <c r="DE35" s="607"/>
      <c r="DF35" s="607"/>
      <c r="DG35" s="607"/>
      <c r="DH35" s="607"/>
      <c r="DI35" s="607"/>
      <c r="DJ35" s="607"/>
      <c r="DK35" s="608"/>
      <c r="DL35" s="594">
        <v>5567</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4250573</v>
      </c>
      <c r="S36" s="629"/>
      <c r="T36" s="629"/>
      <c r="U36" s="629"/>
      <c r="V36" s="629"/>
      <c r="W36" s="629"/>
      <c r="X36" s="629"/>
      <c r="Y36" s="632"/>
      <c r="Z36" s="633">
        <v>100</v>
      </c>
      <c r="AA36" s="633"/>
      <c r="AB36" s="633"/>
      <c r="AC36" s="633"/>
      <c r="AD36" s="634">
        <v>1872424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23746</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31843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474584</v>
      </c>
      <c r="CS36" s="589"/>
      <c r="CT36" s="589"/>
      <c r="CU36" s="589"/>
      <c r="CV36" s="589"/>
      <c r="CW36" s="589"/>
      <c r="CX36" s="589"/>
      <c r="CY36" s="590"/>
      <c r="CZ36" s="591">
        <v>12.7</v>
      </c>
      <c r="DA36" s="609"/>
      <c r="DB36" s="609"/>
      <c r="DC36" s="610"/>
      <c r="DD36" s="594">
        <v>338664</v>
      </c>
      <c r="DE36" s="589"/>
      <c r="DF36" s="589"/>
      <c r="DG36" s="589"/>
      <c r="DH36" s="589"/>
      <c r="DI36" s="589"/>
      <c r="DJ36" s="589"/>
      <c r="DK36" s="590"/>
      <c r="DL36" s="594">
        <v>308161</v>
      </c>
      <c r="DM36" s="589"/>
      <c r="DN36" s="589"/>
      <c r="DO36" s="589"/>
      <c r="DP36" s="589"/>
      <c r="DQ36" s="589"/>
      <c r="DR36" s="589"/>
      <c r="DS36" s="589"/>
      <c r="DT36" s="589"/>
      <c r="DU36" s="589"/>
      <c r="DV36" s="590"/>
      <c r="DW36" s="611">
        <v>15.6</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3248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884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331640</v>
      </c>
      <c r="CS37" s="607"/>
      <c r="CT37" s="607"/>
      <c r="CU37" s="607"/>
      <c r="CV37" s="607"/>
      <c r="CW37" s="607"/>
      <c r="CX37" s="607"/>
      <c r="CY37" s="608"/>
      <c r="CZ37" s="591">
        <v>8.8000000000000007</v>
      </c>
      <c r="DA37" s="609"/>
      <c r="DB37" s="609"/>
      <c r="DC37" s="610"/>
      <c r="DD37" s="594">
        <v>246994</v>
      </c>
      <c r="DE37" s="607"/>
      <c r="DF37" s="607"/>
      <c r="DG37" s="607"/>
      <c r="DH37" s="607"/>
      <c r="DI37" s="607"/>
      <c r="DJ37" s="607"/>
      <c r="DK37" s="608"/>
      <c r="DL37" s="594">
        <v>242051</v>
      </c>
      <c r="DM37" s="607"/>
      <c r="DN37" s="607"/>
      <c r="DO37" s="607"/>
      <c r="DP37" s="607"/>
      <c r="DQ37" s="607"/>
      <c r="DR37" s="607"/>
      <c r="DS37" s="607"/>
      <c r="DT37" s="607"/>
      <c r="DU37" s="607"/>
      <c r="DV37" s="608"/>
      <c r="DW37" s="611">
        <v>12.2</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494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1423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320446</v>
      </c>
      <c r="CS38" s="589"/>
      <c r="CT38" s="589"/>
      <c r="CU38" s="589"/>
      <c r="CV38" s="589"/>
      <c r="CW38" s="589"/>
      <c r="CX38" s="589"/>
      <c r="CY38" s="590"/>
      <c r="CZ38" s="591">
        <v>8.5</v>
      </c>
      <c r="DA38" s="609"/>
      <c r="DB38" s="609"/>
      <c r="DC38" s="610"/>
      <c r="DD38" s="594">
        <v>274615</v>
      </c>
      <c r="DE38" s="589"/>
      <c r="DF38" s="589"/>
      <c r="DG38" s="589"/>
      <c r="DH38" s="589"/>
      <c r="DI38" s="589"/>
      <c r="DJ38" s="589"/>
      <c r="DK38" s="590"/>
      <c r="DL38" s="594">
        <v>258834</v>
      </c>
      <c r="DM38" s="589"/>
      <c r="DN38" s="589"/>
      <c r="DO38" s="589"/>
      <c r="DP38" s="589"/>
      <c r="DQ38" s="589"/>
      <c r="DR38" s="589"/>
      <c r="DS38" s="589"/>
      <c r="DT38" s="589"/>
      <c r="DU38" s="589"/>
      <c r="DV38" s="590"/>
      <c r="DW38" s="611">
        <v>13.1</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540784</v>
      </c>
      <c r="CS39" s="607"/>
      <c r="CT39" s="607"/>
      <c r="CU39" s="607"/>
      <c r="CV39" s="607"/>
      <c r="CW39" s="607"/>
      <c r="CX39" s="607"/>
      <c r="CY39" s="608"/>
      <c r="CZ39" s="591">
        <v>14.4</v>
      </c>
      <c r="DA39" s="609"/>
      <c r="DB39" s="609"/>
      <c r="DC39" s="610"/>
      <c r="DD39" s="594">
        <v>539405</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61255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154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38000</v>
      </c>
      <c r="CS40" s="589"/>
      <c r="CT40" s="589"/>
      <c r="CU40" s="589"/>
      <c r="CV40" s="589"/>
      <c r="CW40" s="589"/>
      <c r="CX40" s="589"/>
      <c r="CY40" s="590"/>
      <c r="CZ40" s="591">
        <v>1</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232197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375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631330</v>
      </c>
      <c r="CS42" s="589"/>
      <c r="CT42" s="589"/>
      <c r="CU42" s="589"/>
      <c r="CV42" s="589"/>
      <c r="CW42" s="589"/>
      <c r="CX42" s="589"/>
      <c r="CY42" s="590"/>
      <c r="CZ42" s="591">
        <v>16.8</v>
      </c>
      <c r="DA42" s="592"/>
      <c r="DB42" s="592"/>
      <c r="DC42" s="593"/>
      <c r="DD42" s="594">
        <v>417815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7476</v>
      </c>
      <c r="CS43" s="607"/>
      <c r="CT43" s="607"/>
      <c r="CU43" s="607"/>
      <c r="CV43" s="607"/>
      <c r="CW43" s="607"/>
      <c r="CX43" s="607"/>
      <c r="CY43" s="608"/>
      <c r="CZ43" s="591">
        <v>0.2</v>
      </c>
      <c r="DA43" s="609"/>
      <c r="DB43" s="609"/>
      <c r="DC43" s="610"/>
      <c r="DD43" s="594">
        <v>7476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619823</v>
      </c>
      <c r="CS44" s="589"/>
      <c r="CT44" s="589"/>
      <c r="CU44" s="589"/>
      <c r="CV44" s="589"/>
      <c r="CW44" s="589"/>
      <c r="CX44" s="589"/>
      <c r="CY44" s="590"/>
      <c r="CZ44" s="591">
        <v>16.5</v>
      </c>
      <c r="DA44" s="592"/>
      <c r="DB44" s="592"/>
      <c r="DC44" s="593"/>
      <c r="DD44" s="594">
        <v>417018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38601</v>
      </c>
      <c r="CS45" s="607"/>
      <c r="CT45" s="607"/>
      <c r="CU45" s="607"/>
      <c r="CV45" s="607"/>
      <c r="CW45" s="607"/>
      <c r="CX45" s="607"/>
      <c r="CY45" s="608"/>
      <c r="CZ45" s="591">
        <v>1</v>
      </c>
      <c r="DA45" s="609"/>
      <c r="DB45" s="609"/>
      <c r="DC45" s="610"/>
      <c r="DD45" s="594">
        <v>4977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216972</v>
      </c>
      <c r="CS46" s="589"/>
      <c r="CT46" s="589"/>
      <c r="CU46" s="589"/>
      <c r="CV46" s="589"/>
      <c r="CW46" s="589"/>
      <c r="CX46" s="589"/>
      <c r="CY46" s="590"/>
      <c r="CZ46" s="591">
        <v>5.8</v>
      </c>
      <c r="DA46" s="592"/>
      <c r="DB46" s="592"/>
      <c r="DC46" s="593"/>
      <c r="DD46" s="594">
        <v>94891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11507</v>
      </c>
      <c r="CS47" s="607"/>
      <c r="CT47" s="607"/>
      <c r="CU47" s="607"/>
      <c r="CV47" s="607"/>
      <c r="CW47" s="607"/>
      <c r="CX47" s="607"/>
      <c r="CY47" s="608"/>
      <c r="CZ47" s="591">
        <v>0.3</v>
      </c>
      <c r="DA47" s="609"/>
      <c r="DB47" s="609"/>
      <c r="DC47" s="610"/>
      <c r="DD47" s="594">
        <v>797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3748041</v>
      </c>
      <c r="CS49" s="573"/>
      <c r="CT49" s="573"/>
      <c r="CU49" s="573"/>
      <c r="CV49" s="573"/>
      <c r="CW49" s="573"/>
      <c r="CX49" s="573"/>
      <c r="CY49" s="574"/>
      <c r="CZ49" s="575">
        <v>100</v>
      </c>
      <c r="DA49" s="576"/>
      <c r="DB49" s="576"/>
      <c r="DC49" s="577"/>
      <c r="DD49" s="578">
        <v>2973192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343</v>
      </c>
      <c r="DK2" s="1104"/>
      <c r="DL2" s="1104"/>
      <c r="DM2" s="1104"/>
      <c r="DN2" s="1104"/>
      <c r="DO2" s="1105"/>
      <c r="DP2" s="200"/>
      <c r="DQ2" s="1103" t="s">
        <v>344</v>
      </c>
      <c r="DR2" s="1104"/>
      <c r="DS2" s="1104"/>
      <c r="DT2" s="1104"/>
      <c r="DU2" s="1104"/>
      <c r="DV2" s="1104"/>
      <c r="DW2" s="1104"/>
      <c r="DX2" s="1104"/>
      <c r="DY2" s="1104"/>
      <c r="DZ2" s="110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6" t="s">
        <v>345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8" t="s">
        <v>347</v>
      </c>
      <c r="B5" s="989"/>
      <c r="C5" s="989"/>
      <c r="D5" s="989"/>
      <c r="E5" s="989"/>
      <c r="F5" s="989"/>
      <c r="G5" s="989"/>
      <c r="H5" s="989"/>
      <c r="I5" s="989"/>
      <c r="J5" s="989"/>
      <c r="K5" s="989"/>
      <c r="L5" s="989"/>
      <c r="M5" s="989"/>
      <c r="N5" s="989"/>
      <c r="O5" s="989"/>
      <c r="P5" s="990"/>
      <c r="Q5" s="994" t="s">
        <v>348</v>
      </c>
      <c r="R5" s="995"/>
      <c r="S5" s="995"/>
      <c r="T5" s="995"/>
      <c r="U5" s="996"/>
      <c r="V5" s="994" t="s">
        <v>349</v>
      </c>
      <c r="W5" s="995"/>
      <c r="X5" s="995"/>
      <c r="Y5" s="995"/>
      <c r="Z5" s="996"/>
      <c r="AA5" s="994" t="s">
        <v>350</v>
      </c>
      <c r="AB5" s="995"/>
      <c r="AC5" s="995"/>
      <c r="AD5" s="995"/>
      <c r="AE5" s="995"/>
      <c r="AF5" s="1106" t="s">
        <v>351</v>
      </c>
      <c r="AG5" s="995"/>
      <c r="AH5" s="995"/>
      <c r="AI5" s="995"/>
      <c r="AJ5" s="1010"/>
      <c r="AK5" s="995" t="s">
        <v>352</v>
      </c>
      <c r="AL5" s="995"/>
      <c r="AM5" s="995"/>
      <c r="AN5" s="995"/>
      <c r="AO5" s="996"/>
      <c r="AP5" s="994" t="s">
        <v>353</v>
      </c>
      <c r="AQ5" s="995"/>
      <c r="AR5" s="995"/>
      <c r="AS5" s="995"/>
      <c r="AT5" s="996"/>
      <c r="AU5" s="994" t="s">
        <v>354</v>
      </c>
      <c r="AV5" s="995"/>
      <c r="AW5" s="995"/>
      <c r="AX5" s="995"/>
      <c r="AY5" s="1010"/>
      <c r="AZ5" s="207"/>
      <c r="BA5" s="207"/>
      <c r="BB5" s="207"/>
      <c r="BC5" s="207"/>
      <c r="BD5" s="207"/>
      <c r="BE5" s="208"/>
      <c r="BF5" s="208"/>
      <c r="BG5" s="208"/>
      <c r="BH5" s="208"/>
      <c r="BI5" s="208"/>
      <c r="BJ5" s="208"/>
      <c r="BK5" s="208"/>
      <c r="BL5" s="208"/>
      <c r="BM5" s="208"/>
      <c r="BN5" s="208"/>
      <c r="BO5" s="208"/>
      <c r="BP5" s="208"/>
      <c r="BQ5" s="988" t="s">
        <v>355</v>
      </c>
      <c r="BR5" s="989"/>
      <c r="BS5" s="989"/>
      <c r="BT5" s="989"/>
      <c r="BU5" s="989"/>
      <c r="BV5" s="989"/>
      <c r="BW5" s="989"/>
      <c r="BX5" s="989"/>
      <c r="BY5" s="989"/>
      <c r="BZ5" s="989"/>
      <c r="CA5" s="989"/>
      <c r="CB5" s="989"/>
      <c r="CC5" s="989"/>
      <c r="CD5" s="989"/>
      <c r="CE5" s="989"/>
      <c r="CF5" s="989"/>
      <c r="CG5" s="990"/>
      <c r="CH5" s="994" t="s">
        <v>356</v>
      </c>
      <c r="CI5" s="995"/>
      <c r="CJ5" s="995"/>
      <c r="CK5" s="995"/>
      <c r="CL5" s="996"/>
      <c r="CM5" s="994" t="s">
        <v>357</v>
      </c>
      <c r="CN5" s="995"/>
      <c r="CO5" s="995"/>
      <c r="CP5" s="995"/>
      <c r="CQ5" s="996"/>
      <c r="CR5" s="994" t="s">
        <v>358</v>
      </c>
      <c r="CS5" s="995"/>
      <c r="CT5" s="995"/>
      <c r="CU5" s="995"/>
      <c r="CV5" s="996"/>
      <c r="CW5" s="994" t="s">
        <v>359</v>
      </c>
      <c r="CX5" s="995"/>
      <c r="CY5" s="995"/>
      <c r="CZ5" s="995"/>
      <c r="DA5" s="996"/>
      <c r="DB5" s="994" t="s">
        <v>360</v>
      </c>
      <c r="DC5" s="995"/>
      <c r="DD5" s="995"/>
      <c r="DE5" s="995"/>
      <c r="DF5" s="996"/>
      <c r="DG5" s="1091" t="s">
        <v>361</v>
      </c>
      <c r="DH5" s="1092"/>
      <c r="DI5" s="1092"/>
      <c r="DJ5" s="1092"/>
      <c r="DK5" s="1093"/>
      <c r="DL5" s="1091" t="s">
        <v>362</v>
      </c>
      <c r="DM5" s="1092"/>
      <c r="DN5" s="1092"/>
      <c r="DO5" s="1092"/>
      <c r="DP5" s="1093"/>
      <c r="DQ5" s="994" t="s">
        <v>363</v>
      </c>
      <c r="DR5" s="995"/>
      <c r="DS5" s="995"/>
      <c r="DT5" s="995"/>
      <c r="DU5" s="996"/>
      <c r="DV5" s="994" t="s">
        <v>354</v>
      </c>
      <c r="DW5" s="995"/>
      <c r="DX5" s="995"/>
      <c r="DY5" s="995"/>
      <c r="DZ5" s="1010"/>
      <c r="EA5" s="205"/>
    </row>
    <row r="6" spans="1:131" s="206" customFormat="1" ht="26.25" customHeight="1" thickBot="1" x14ac:dyDescent="0.2">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7"/>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4"/>
      <c r="DH6" s="1095"/>
      <c r="DI6" s="1095"/>
      <c r="DJ6" s="1095"/>
      <c r="DK6" s="1096"/>
      <c r="DL6" s="1094"/>
      <c r="DM6" s="1095"/>
      <c r="DN6" s="1095"/>
      <c r="DO6" s="1095"/>
      <c r="DP6" s="1096"/>
      <c r="DQ6" s="997"/>
      <c r="DR6" s="998"/>
      <c r="DS6" s="998"/>
      <c r="DT6" s="998"/>
      <c r="DU6" s="999"/>
      <c r="DV6" s="997"/>
      <c r="DW6" s="998"/>
      <c r="DX6" s="998"/>
      <c r="DY6" s="998"/>
      <c r="DZ6" s="1011"/>
      <c r="EA6" s="205"/>
    </row>
    <row r="7" spans="1:131" s="206" customFormat="1" ht="26.25" customHeight="1" thickTop="1" x14ac:dyDescent="0.15">
      <c r="A7" s="209">
        <v>1</v>
      </c>
      <c r="B7" s="1043" t="s">
        <v>364</v>
      </c>
      <c r="C7" s="1044"/>
      <c r="D7" s="1044"/>
      <c r="E7" s="1044"/>
      <c r="F7" s="1044"/>
      <c r="G7" s="1044"/>
      <c r="H7" s="1044"/>
      <c r="I7" s="1044"/>
      <c r="J7" s="1044"/>
      <c r="K7" s="1044"/>
      <c r="L7" s="1044"/>
      <c r="M7" s="1044"/>
      <c r="N7" s="1044"/>
      <c r="O7" s="1044"/>
      <c r="P7" s="1045"/>
      <c r="Q7" s="1097">
        <v>4244</v>
      </c>
      <c r="R7" s="1098"/>
      <c r="S7" s="1098"/>
      <c r="T7" s="1098"/>
      <c r="U7" s="1098"/>
      <c r="V7" s="1098">
        <v>3742</v>
      </c>
      <c r="W7" s="1098"/>
      <c r="X7" s="1098"/>
      <c r="Y7" s="1098"/>
      <c r="Z7" s="1098"/>
      <c r="AA7" s="1098">
        <v>502</v>
      </c>
      <c r="AB7" s="1098"/>
      <c r="AC7" s="1098"/>
      <c r="AD7" s="1098"/>
      <c r="AE7" s="1099"/>
      <c r="AF7" s="1100">
        <v>472</v>
      </c>
      <c r="AG7" s="1101"/>
      <c r="AH7" s="1101"/>
      <c r="AI7" s="1101"/>
      <c r="AJ7" s="1102"/>
      <c r="AK7" s="1084" t="s">
        <v>527</v>
      </c>
      <c r="AL7" s="1085"/>
      <c r="AM7" s="1085"/>
      <c r="AN7" s="1085"/>
      <c r="AO7" s="1085"/>
      <c r="AP7" s="1085">
        <v>4639</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25" customHeight="1" x14ac:dyDescent="0.15">
      <c r="A8" s="212">
        <v>2</v>
      </c>
      <c r="B8" s="1024" t="s">
        <v>365</v>
      </c>
      <c r="C8" s="1025"/>
      <c r="D8" s="1025"/>
      <c r="E8" s="1025"/>
      <c r="F8" s="1025"/>
      <c r="G8" s="1025"/>
      <c r="H8" s="1025"/>
      <c r="I8" s="1025"/>
      <c r="J8" s="1025"/>
      <c r="K8" s="1025"/>
      <c r="L8" s="1025"/>
      <c r="M8" s="1025"/>
      <c r="N8" s="1025"/>
      <c r="O8" s="1025"/>
      <c r="P8" s="1026"/>
      <c r="Q8" s="1036">
        <v>8</v>
      </c>
      <c r="R8" s="1037"/>
      <c r="S8" s="1037"/>
      <c r="T8" s="1037"/>
      <c r="U8" s="1037"/>
      <c r="V8" s="1037">
        <v>7</v>
      </c>
      <c r="W8" s="1037"/>
      <c r="X8" s="1037"/>
      <c r="Y8" s="1037"/>
      <c r="Z8" s="1037"/>
      <c r="AA8" s="1037">
        <v>1</v>
      </c>
      <c r="AB8" s="1037"/>
      <c r="AC8" s="1037"/>
      <c r="AD8" s="1037"/>
      <c r="AE8" s="1038"/>
      <c r="AF8" s="1030">
        <v>1</v>
      </c>
      <c r="AG8" s="1031"/>
      <c r="AH8" s="1031"/>
      <c r="AI8" s="1031"/>
      <c r="AJ8" s="1032"/>
      <c r="AK8" s="1079">
        <v>1</v>
      </c>
      <c r="AL8" s="1080"/>
      <c r="AM8" s="1080"/>
      <c r="AN8" s="1080"/>
      <c r="AO8" s="1080"/>
      <c r="AP8" s="1080" t="s">
        <v>527</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c r="BT8" s="1008"/>
      <c r="BU8" s="1008"/>
      <c r="BV8" s="1008"/>
      <c r="BW8" s="1008"/>
      <c r="BX8" s="1008"/>
      <c r="BY8" s="1008"/>
      <c r="BZ8" s="1008"/>
      <c r="CA8" s="1008"/>
      <c r="CB8" s="1008"/>
      <c r="CC8" s="1008"/>
      <c r="CD8" s="1008"/>
      <c r="CE8" s="1008"/>
      <c r="CF8" s="1008"/>
      <c r="CG8" s="1009"/>
      <c r="CH8" s="982"/>
      <c r="CI8" s="983"/>
      <c r="CJ8" s="983"/>
      <c r="CK8" s="983"/>
      <c r="CL8" s="984"/>
      <c r="CM8" s="982"/>
      <c r="CN8" s="983"/>
      <c r="CO8" s="983"/>
      <c r="CP8" s="983"/>
      <c r="CQ8" s="984"/>
      <c r="CR8" s="982"/>
      <c r="CS8" s="983"/>
      <c r="CT8" s="983"/>
      <c r="CU8" s="983"/>
      <c r="CV8" s="984"/>
      <c r="CW8" s="982"/>
      <c r="CX8" s="983"/>
      <c r="CY8" s="983"/>
      <c r="CZ8" s="983"/>
      <c r="DA8" s="984"/>
      <c r="DB8" s="982"/>
      <c r="DC8" s="983"/>
      <c r="DD8" s="983"/>
      <c r="DE8" s="983"/>
      <c r="DF8" s="984"/>
      <c r="DG8" s="982"/>
      <c r="DH8" s="983"/>
      <c r="DI8" s="983"/>
      <c r="DJ8" s="983"/>
      <c r="DK8" s="984"/>
      <c r="DL8" s="982"/>
      <c r="DM8" s="983"/>
      <c r="DN8" s="983"/>
      <c r="DO8" s="983"/>
      <c r="DP8" s="984"/>
      <c r="DQ8" s="982"/>
      <c r="DR8" s="983"/>
      <c r="DS8" s="983"/>
      <c r="DT8" s="983"/>
      <c r="DU8" s="984"/>
      <c r="DV8" s="985"/>
      <c r="DW8" s="986"/>
      <c r="DX8" s="986"/>
      <c r="DY8" s="986"/>
      <c r="DZ8" s="987"/>
      <c r="EA8" s="205"/>
    </row>
    <row r="9" spans="1:131" s="206" customFormat="1" ht="26.25" customHeight="1" x14ac:dyDescent="0.15">
      <c r="A9" s="212">
        <v>3</v>
      </c>
      <c r="B9" s="1024"/>
      <c r="C9" s="1025"/>
      <c r="D9" s="1025"/>
      <c r="E9" s="1025"/>
      <c r="F9" s="1025"/>
      <c r="G9" s="1025"/>
      <c r="H9" s="1025"/>
      <c r="I9" s="1025"/>
      <c r="J9" s="1025"/>
      <c r="K9" s="1025"/>
      <c r="L9" s="1025"/>
      <c r="M9" s="1025"/>
      <c r="N9" s="1025"/>
      <c r="O9" s="1025"/>
      <c r="P9" s="1026"/>
      <c r="Q9" s="1036"/>
      <c r="R9" s="1037"/>
      <c r="S9" s="1037"/>
      <c r="T9" s="1037"/>
      <c r="U9" s="1037"/>
      <c r="V9" s="1037"/>
      <c r="W9" s="1037"/>
      <c r="X9" s="1037"/>
      <c r="Y9" s="1037"/>
      <c r="Z9" s="1037"/>
      <c r="AA9" s="1037"/>
      <c r="AB9" s="1037"/>
      <c r="AC9" s="1037"/>
      <c r="AD9" s="1037"/>
      <c r="AE9" s="1038"/>
      <c r="AF9" s="1030"/>
      <c r="AG9" s="1031"/>
      <c r="AH9" s="1031"/>
      <c r="AI9" s="1031"/>
      <c r="AJ9" s="1032"/>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05"/>
    </row>
    <row r="10" spans="1:131" s="206" customFormat="1" ht="26.25" customHeight="1" x14ac:dyDescent="0.15">
      <c r="A10" s="212">
        <v>4</v>
      </c>
      <c r="B10" s="1024"/>
      <c r="C10" s="1025"/>
      <c r="D10" s="1025"/>
      <c r="E10" s="1025"/>
      <c r="F10" s="1025"/>
      <c r="G10" s="1025"/>
      <c r="H10" s="1025"/>
      <c r="I10" s="1025"/>
      <c r="J10" s="1025"/>
      <c r="K10" s="1025"/>
      <c r="L10" s="1025"/>
      <c r="M10" s="1025"/>
      <c r="N10" s="1025"/>
      <c r="O10" s="1025"/>
      <c r="P10" s="1026"/>
      <c r="Q10" s="1036"/>
      <c r="R10" s="1037"/>
      <c r="S10" s="1037"/>
      <c r="T10" s="1037"/>
      <c r="U10" s="1037"/>
      <c r="V10" s="1037"/>
      <c r="W10" s="1037"/>
      <c r="X10" s="1037"/>
      <c r="Y10" s="1037"/>
      <c r="Z10" s="1037"/>
      <c r="AA10" s="1037"/>
      <c r="AB10" s="1037"/>
      <c r="AC10" s="1037"/>
      <c r="AD10" s="1037"/>
      <c r="AE10" s="1038"/>
      <c r="AF10" s="1030"/>
      <c r="AG10" s="1031"/>
      <c r="AH10" s="1031"/>
      <c r="AI10" s="1031"/>
      <c r="AJ10" s="1032"/>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05"/>
    </row>
    <row r="11" spans="1:131" s="206" customFormat="1" ht="26.25" customHeight="1" x14ac:dyDescent="0.15">
      <c r="A11" s="212">
        <v>5</v>
      </c>
      <c r="B11" s="1024"/>
      <c r="C11" s="1025"/>
      <c r="D11" s="1025"/>
      <c r="E11" s="1025"/>
      <c r="F11" s="1025"/>
      <c r="G11" s="1025"/>
      <c r="H11" s="1025"/>
      <c r="I11" s="1025"/>
      <c r="J11" s="1025"/>
      <c r="K11" s="1025"/>
      <c r="L11" s="1025"/>
      <c r="M11" s="1025"/>
      <c r="N11" s="1025"/>
      <c r="O11" s="1025"/>
      <c r="P11" s="1026"/>
      <c r="Q11" s="1036"/>
      <c r="R11" s="1037"/>
      <c r="S11" s="1037"/>
      <c r="T11" s="1037"/>
      <c r="U11" s="1037"/>
      <c r="V11" s="1037"/>
      <c r="W11" s="1037"/>
      <c r="X11" s="1037"/>
      <c r="Y11" s="1037"/>
      <c r="Z11" s="1037"/>
      <c r="AA11" s="1037"/>
      <c r="AB11" s="1037"/>
      <c r="AC11" s="1037"/>
      <c r="AD11" s="1037"/>
      <c r="AE11" s="1038"/>
      <c r="AF11" s="1030"/>
      <c r="AG11" s="1031"/>
      <c r="AH11" s="1031"/>
      <c r="AI11" s="1031"/>
      <c r="AJ11" s="1032"/>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05"/>
    </row>
    <row r="12" spans="1:131" s="206" customFormat="1" ht="26.25" customHeight="1" x14ac:dyDescent="0.15">
      <c r="A12" s="212">
        <v>6</v>
      </c>
      <c r="B12" s="1024"/>
      <c r="C12" s="1025"/>
      <c r="D12" s="1025"/>
      <c r="E12" s="1025"/>
      <c r="F12" s="1025"/>
      <c r="G12" s="1025"/>
      <c r="H12" s="1025"/>
      <c r="I12" s="1025"/>
      <c r="J12" s="1025"/>
      <c r="K12" s="1025"/>
      <c r="L12" s="1025"/>
      <c r="M12" s="1025"/>
      <c r="N12" s="1025"/>
      <c r="O12" s="1025"/>
      <c r="P12" s="1026"/>
      <c r="Q12" s="1036"/>
      <c r="R12" s="1037"/>
      <c r="S12" s="1037"/>
      <c r="T12" s="1037"/>
      <c r="U12" s="1037"/>
      <c r="V12" s="1037"/>
      <c r="W12" s="1037"/>
      <c r="X12" s="1037"/>
      <c r="Y12" s="1037"/>
      <c r="Z12" s="1037"/>
      <c r="AA12" s="1037"/>
      <c r="AB12" s="1037"/>
      <c r="AC12" s="1037"/>
      <c r="AD12" s="1037"/>
      <c r="AE12" s="1038"/>
      <c r="AF12" s="1030"/>
      <c r="AG12" s="1031"/>
      <c r="AH12" s="1031"/>
      <c r="AI12" s="1031"/>
      <c r="AJ12" s="1032"/>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05"/>
    </row>
    <row r="13" spans="1:131" s="206" customFormat="1" ht="26.25" customHeight="1" x14ac:dyDescent="0.15">
      <c r="A13" s="212">
        <v>7</v>
      </c>
      <c r="B13" s="1024"/>
      <c r="C13" s="1025"/>
      <c r="D13" s="1025"/>
      <c r="E13" s="1025"/>
      <c r="F13" s="1025"/>
      <c r="G13" s="1025"/>
      <c r="H13" s="1025"/>
      <c r="I13" s="1025"/>
      <c r="J13" s="1025"/>
      <c r="K13" s="1025"/>
      <c r="L13" s="1025"/>
      <c r="M13" s="1025"/>
      <c r="N13" s="1025"/>
      <c r="O13" s="1025"/>
      <c r="P13" s="1026"/>
      <c r="Q13" s="1036"/>
      <c r="R13" s="1037"/>
      <c r="S13" s="1037"/>
      <c r="T13" s="1037"/>
      <c r="U13" s="1037"/>
      <c r="V13" s="1037"/>
      <c r="W13" s="1037"/>
      <c r="X13" s="1037"/>
      <c r="Y13" s="1037"/>
      <c r="Z13" s="1037"/>
      <c r="AA13" s="1037"/>
      <c r="AB13" s="1037"/>
      <c r="AC13" s="1037"/>
      <c r="AD13" s="1037"/>
      <c r="AE13" s="1038"/>
      <c r="AF13" s="1030"/>
      <c r="AG13" s="1031"/>
      <c r="AH13" s="1031"/>
      <c r="AI13" s="1031"/>
      <c r="AJ13" s="1032"/>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customHeight="1" x14ac:dyDescent="0.15">
      <c r="A14" s="212">
        <v>8</v>
      </c>
      <c r="B14" s="1024"/>
      <c r="C14" s="1025"/>
      <c r="D14" s="1025"/>
      <c r="E14" s="1025"/>
      <c r="F14" s="1025"/>
      <c r="G14" s="1025"/>
      <c r="H14" s="1025"/>
      <c r="I14" s="1025"/>
      <c r="J14" s="1025"/>
      <c r="K14" s="1025"/>
      <c r="L14" s="1025"/>
      <c r="M14" s="1025"/>
      <c r="N14" s="1025"/>
      <c r="O14" s="1025"/>
      <c r="P14" s="1026"/>
      <c r="Q14" s="1036"/>
      <c r="R14" s="1037"/>
      <c r="S14" s="1037"/>
      <c r="T14" s="1037"/>
      <c r="U14" s="1037"/>
      <c r="V14" s="1037"/>
      <c r="W14" s="1037"/>
      <c r="X14" s="1037"/>
      <c r="Y14" s="1037"/>
      <c r="Z14" s="1037"/>
      <c r="AA14" s="1037"/>
      <c r="AB14" s="1037"/>
      <c r="AC14" s="1037"/>
      <c r="AD14" s="1037"/>
      <c r="AE14" s="1038"/>
      <c r="AF14" s="1030"/>
      <c r="AG14" s="1031"/>
      <c r="AH14" s="1031"/>
      <c r="AI14" s="1031"/>
      <c r="AJ14" s="1032"/>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x14ac:dyDescent="0.15">
      <c r="A15" s="212">
        <v>9</v>
      </c>
      <c r="B15" s="1024"/>
      <c r="C15" s="1025"/>
      <c r="D15" s="1025"/>
      <c r="E15" s="1025"/>
      <c r="F15" s="1025"/>
      <c r="G15" s="1025"/>
      <c r="H15" s="1025"/>
      <c r="I15" s="1025"/>
      <c r="J15" s="1025"/>
      <c r="K15" s="1025"/>
      <c r="L15" s="1025"/>
      <c r="M15" s="1025"/>
      <c r="N15" s="1025"/>
      <c r="O15" s="1025"/>
      <c r="P15" s="1026"/>
      <c r="Q15" s="1036"/>
      <c r="R15" s="1037"/>
      <c r="S15" s="1037"/>
      <c r="T15" s="1037"/>
      <c r="U15" s="1037"/>
      <c r="V15" s="1037"/>
      <c r="W15" s="1037"/>
      <c r="X15" s="1037"/>
      <c r="Y15" s="1037"/>
      <c r="Z15" s="1037"/>
      <c r="AA15" s="1037"/>
      <c r="AB15" s="1037"/>
      <c r="AC15" s="1037"/>
      <c r="AD15" s="1037"/>
      <c r="AE15" s="1038"/>
      <c r="AF15" s="1030"/>
      <c r="AG15" s="1031"/>
      <c r="AH15" s="1031"/>
      <c r="AI15" s="1031"/>
      <c r="AJ15" s="1032"/>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x14ac:dyDescent="0.15">
      <c r="A16" s="212">
        <v>10</v>
      </c>
      <c r="B16" s="1024"/>
      <c r="C16" s="1025"/>
      <c r="D16" s="1025"/>
      <c r="E16" s="1025"/>
      <c r="F16" s="1025"/>
      <c r="G16" s="1025"/>
      <c r="H16" s="1025"/>
      <c r="I16" s="1025"/>
      <c r="J16" s="1025"/>
      <c r="K16" s="1025"/>
      <c r="L16" s="1025"/>
      <c r="M16" s="1025"/>
      <c r="N16" s="1025"/>
      <c r="O16" s="1025"/>
      <c r="P16" s="1026"/>
      <c r="Q16" s="1036"/>
      <c r="R16" s="1037"/>
      <c r="S16" s="1037"/>
      <c r="T16" s="1037"/>
      <c r="U16" s="1037"/>
      <c r="V16" s="1037"/>
      <c r="W16" s="1037"/>
      <c r="X16" s="1037"/>
      <c r="Y16" s="1037"/>
      <c r="Z16" s="1037"/>
      <c r="AA16" s="1037"/>
      <c r="AB16" s="1037"/>
      <c r="AC16" s="1037"/>
      <c r="AD16" s="1037"/>
      <c r="AE16" s="1038"/>
      <c r="AF16" s="1030"/>
      <c r="AG16" s="1031"/>
      <c r="AH16" s="1031"/>
      <c r="AI16" s="1031"/>
      <c r="AJ16" s="1032"/>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x14ac:dyDescent="0.15">
      <c r="A17" s="212">
        <v>11</v>
      </c>
      <c r="B17" s="1024"/>
      <c r="C17" s="1025"/>
      <c r="D17" s="1025"/>
      <c r="E17" s="1025"/>
      <c r="F17" s="1025"/>
      <c r="G17" s="1025"/>
      <c r="H17" s="1025"/>
      <c r="I17" s="1025"/>
      <c r="J17" s="1025"/>
      <c r="K17" s="1025"/>
      <c r="L17" s="1025"/>
      <c r="M17" s="1025"/>
      <c r="N17" s="1025"/>
      <c r="O17" s="1025"/>
      <c r="P17" s="1026"/>
      <c r="Q17" s="1036"/>
      <c r="R17" s="1037"/>
      <c r="S17" s="1037"/>
      <c r="T17" s="1037"/>
      <c r="U17" s="1037"/>
      <c r="V17" s="1037"/>
      <c r="W17" s="1037"/>
      <c r="X17" s="1037"/>
      <c r="Y17" s="1037"/>
      <c r="Z17" s="1037"/>
      <c r="AA17" s="1037"/>
      <c r="AB17" s="1037"/>
      <c r="AC17" s="1037"/>
      <c r="AD17" s="1037"/>
      <c r="AE17" s="1038"/>
      <c r="AF17" s="1030"/>
      <c r="AG17" s="1031"/>
      <c r="AH17" s="1031"/>
      <c r="AI17" s="1031"/>
      <c r="AJ17" s="1032"/>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x14ac:dyDescent="0.15">
      <c r="A18" s="212">
        <v>12</v>
      </c>
      <c r="B18" s="1024"/>
      <c r="C18" s="1025"/>
      <c r="D18" s="1025"/>
      <c r="E18" s="1025"/>
      <c r="F18" s="1025"/>
      <c r="G18" s="1025"/>
      <c r="H18" s="1025"/>
      <c r="I18" s="1025"/>
      <c r="J18" s="1025"/>
      <c r="K18" s="1025"/>
      <c r="L18" s="1025"/>
      <c r="M18" s="1025"/>
      <c r="N18" s="1025"/>
      <c r="O18" s="1025"/>
      <c r="P18" s="1026"/>
      <c r="Q18" s="1036"/>
      <c r="R18" s="1037"/>
      <c r="S18" s="1037"/>
      <c r="T18" s="1037"/>
      <c r="U18" s="1037"/>
      <c r="V18" s="1037"/>
      <c r="W18" s="1037"/>
      <c r="X18" s="1037"/>
      <c r="Y18" s="1037"/>
      <c r="Z18" s="1037"/>
      <c r="AA18" s="1037"/>
      <c r="AB18" s="1037"/>
      <c r="AC18" s="1037"/>
      <c r="AD18" s="1037"/>
      <c r="AE18" s="1038"/>
      <c r="AF18" s="1030"/>
      <c r="AG18" s="1031"/>
      <c r="AH18" s="1031"/>
      <c r="AI18" s="1031"/>
      <c r="AJ18" s="1032"/>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x14ac:dyDescent="0.15">
      <c r="A19" s="212">
        <v>13</v>
      </c>
      <c r="B19" s="1024"/>
      <c r="C19" s="1025"/>
      <c r="D19" s="1025"/>
      <c r="E19" s="1025"/>
      <c r="F19" s="1025"/>
      <c r="G19" s="1025"/>
      <c r="H19" s="1025"/>
      <c r="I19" s="1025"/>
      <c r="J19" s="1025"/>
      <c r="K19" s="1025"/>
      <c r="L19" s="1025"/>
      <c r="M19" s="1025"/>
      <c r="N19" s="1025"/>
      <c r="O19" s="1025"/>
      <c r="P19" s="1026"/>
      <c r="Q19" s="1036"/>
      <c r="R19" s="1037"/>
      <c r="S19" s="1037"/>
      <c r="T19" s="1037"/>
      <c r="U19" s="1037"/>
      <c r="V19" s="1037"/>
      <c r="W19" s="1037"/>
      <c r="X19" s="1037"/>
      <c r="Y19" s="1037"/>
      <c r="Z19" s="1037"/>
      <c r="AA19" s="1037"/>
      <c r="AB19" s="1037"/>
      <c r="AC19" s="1037"/>
      <c r="AD19" s="1037"/>
      <c r="AE19" s="1038"/>
      <c r="AF19" s="1030"/>
      <c r="AG19" s="1031"/>
      <c r="AH19" s="1031"/>
      <c r="AI19" s="1031"/>
      <c r="AJ19" s="1032"/>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x14ac:dyDescent="0.15">
      <c r="A20" s="212">
        <v>14</v>
      </c>
      <c r="B20" s="1024"/>
      <c r="C20" s="1025"/>
      <c r="D20" s="1025"/>
      <c r="E20" s="1025"/>
      <c r="F20" s="1025"/>
      <c r="G20" s="1025"/>
      <c r="H20" s="1025"/>
      <c r="I20" s="1025"/>
      <c r="J20" s="1025"/>
      <c r="K20" s="1025"/>
      <c r="L20" s="1025"/>
      <c r="M20" s="1025"/>
      <c r="N20" s="1025"/>
      <c r="O20" s="1025"/>
      <c r="P20" s="1026"/>
      <c r="Q20" s="1036"/>
      <c r="R20" s="1037"/>
      <c r="S20" s="1037"/>
      <c r="T20" s="1037"/>
      <c r="U20" s="1037"/>
      <c r="V20" s="1037"/>
      <c r="W20" s="1037"/>
      <c r="X20" s="1037"/>
      <c r="Y20" s="1037"/>
      <c r="Z20" s="1037"/>
      <c r="AA20" s="1037"/>
      <c r="AB20" s="1037"/>
      <c r="AC20" s="1037"/>
      <c r="AD20" s="1037"/>
      <c r="AE20" s="1038"/>
      <c r="AF20" s="1030"/>
      <c r="AG20" s="1031"/>
      <c r="AH20" s="1031"/>
      <c r="AI20" s="1031"/>
      <c r="AJ20" s="1032"/>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x14ac:dyDescent="0.2">
      <c r="A21" s="212">
        <v>15</v>
      </c>
      <c r="B21" s="1024"/>
      <c r="C21" s="1025"/>
      <c r="D21" s="1025"/>
      <c r="E21" s="1025"/>
      <c r="F21" s="1025"/>
      <c r="G21" s="1025"/>
      <c r="H21" s="1025"/>
      <c r="I21" s="1025"/>
      <c r="J21" s="1025"/>
      <c r="K21" s="1025"/>
      <c r="L21" s="1025"/>
      <c r="M21" s="1025"/>
      <c r="N21" s="1025"/>
      <c r="O21" s="1025"/>
      <c r="P21" s="1026"/>
      <c r="Q21" s="1036"/>
      <c r="R21" s="1037"/>
      <c r="S21" s="1037"/>
      <c r="T21" s="1037"/>
      <c r="U21" s="1037"/>
      <c r="V21" s="1037"/>
      <c r="W21" s="1037"/>
      <c r="X21" s="1037"/>
      <c r="Y21" s="1037"/>
      <c r="Z21" s="1037"/>
      <c r="AA21" s="1037"/>
      <c r="AB21" s="1037"/>
      <c r="AC21" s="1037"/>
      <c r="AD21" s="1037"/>
      <c r="AE21" s="1038"/>
      <c r="AF21" s="1030"/>
      <c r="AG21" s="1031"/>
      <c r="AH21" s="1031"/>
      <c r="AI21" s="1031"/>
      <c r="AJ21" s="1032"/>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x14ac:dyDescent="0.15">
      <c r="A22" s="212">
        <v>16</v>
      </c>
      <c r="B22" s="1024"/>
      <c r="C22" s="1025"/>
      <c r="D22" s="1025"/>
      <c r="E22" s="1025"/>
      <c r="F22" s="1025"/>
      <c r="G22" s="1025"/>
      <c r="H22" s="1025"/>
      <c r="I22" s="1025"/>
      <c r="J22" s="1025"/>
      <c r="K22" s="1025"/>
      <c r="L22" s="1025"/>
      <c r="M22" s="1025"/>
      <c r="N22" s="1025"/>
      <c r="O22" s="1025"/>
      <c r="P22" s="1026"/>
      <c r="Q22" s="1074"/>
      <c r="R22" s="1075"/>
      <c r="S22" s="1075"/>
      <c r="T22" s="1075"/>
      <c r="U22" s="1075"/>
      <c r="V22" s="1075"/>
      <c r="W22" s="1075"/>
      <c r="X22" s="1075"/>
      <c r="Y22" s="1075"/>
      <c r="Z22" s="1075"/>
      <c r="AA22" s="1075"/>
      <c r="AB22" s="1075"/>
      <c r="AC22" s="1075"/>
      <c r="AD22" s="1075"/>
      <c r="AE22" s="1076"/>
      <c r="AF22" s="1030"/>
      <c r="AG22" s="1031"/>
      <c r="AH22" s="1031"/>
      <c r="AI22" s="1031"/>
      <c r="AJ22" s="1032"/>
      <c r="AK22" s="1070"/>
      <c r="AL22" s="1071"/>
      <c r="AM22" s="1071"/>
      <c r="AN22" s="1071"/>
      <c r="AO22" s="1071"/>
      <c r="AP22" s="1071"/>
      <c r="AQ22" s="1071"/>
      <c r="AR22" s="1071"/>
      <c r="AS22" s="1071"/>
      <c r="AT22" s="1071"/>
      <c r="AU22" s="1072"/>
      <c r="AV22" s="1072"/>
      <c r="AW22" s="1072"/>
      <c r="AX22" s="1072"/>
      <c r="AY22" s="1073"/>
      <c r="AZ22" s="1022" t="s">
        <v>366</v>
      </c>
      <c r="BA22" s="1022"/>
      <c r="BB22" s="1022"/>
      <c r="BC22" s="1022"/>
      <c r="BD22" s="1023"/>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1">
        <v>4251</v>
      </c>
      <c r="R23" s="1062"/>
      <c r="S23" s="1062"/>
      <c r="T23" s="1062"/>
      <c r="U23" s="1062"/>
      <c r="V23" s="1062">
        <v>3749</v>
      </c>
      <c r="W23" s="1062"/>
      <c r="X23" s="1062"/>
      <c r="Y23" s="1062"/>
      <c r="Z23" s="1062"/>
      <c r="AA23" s="1062">
        <v>503</v>
      </c>
      <c r="AB23" s="1062"/>
      <c r="AC23" s="1062"/>
      <c r="AD23" s="1062"/>
      <c r="AE23" s="1063"/>
      <c r="AF23" s="1064">
        <v>473</v>
      </c>
      <c r="AG23" s="1062"/>
      <c r="AH23" s="1062"/>
      <c r="AI23" s="1062"/>
      <c r="AJ23" s="1065"/>
      <c r="AK23" s="1066"/>
      <c r="AL23" s="1067"/>
      <c r="AM23" s="1067"/>
      <c r="AN23" s="1067"/>
      <c r="AO23" s="1067"/>
      <c r="AP23" s="1062">
        <v>4630</v>
      </c>
      <c r="AQ23" s="1062"/>
      <c r="AR23" s="1062"/>
      <c r="AS23" s="1062"/>
      <c r="AT23" s="1062"/>
      <c r="AU23" s="1068"/>
      <c r="AV23" s="1068"/>
      <c r="AW23" s="1068"/>
      <c r="AX23" s="1068"/>
      <c r="AY23" s="1069"/>
      <c r="AZ23" s="1058" t="s">
        <v>110</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x14ac:dyDescent="0.15">
      <c r="A24" s="1057" t="s">
        <v>369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x14ac:dyDescent="0.2">
      <c r="A25" s="1056" t="s">
        <v>370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x14ac:dyDescent="0.15">
      <c r="A26" s="988" t="s">
        <v>347</v>
      </c>
      <c r="B26" s="989"/>
      <c r="C26" s="989"/>
      <c r="D26" s="989"/>
      <c r="E26" s="989"/>
      <c r="F26" s="989"/>
      <c r="G26" s="989"/>
      <c r="H26" s="989"/>
      <c r="I26" s="989"/>
      <c r="J26" s="989"/>
      <c r="K26" s="989"/>
      <c r="L26" s="989"/>
      <c r="M26" s="989"/>
      <c r="N26" s="989"/>
      <c r="O26" s="989"/>
      <c r="P26" s="990"/>
      <c r="Q26" s="994" t="s">
        <v>371</v>
      </c>
      <c r="R26" s="995"/>
      <c r="S26" s="995"/>
      <c r="T26" s="995"/>
      <c r="U26" s="996"/>
      <c r="V26" s="994" t="s">
        <v>372</v>
      </c>
      <c r="W26" s="995"/>
      <c r="X26" s="995"/>
      <c r="Y26" s="995"/>
      <c r="Z26" s="996"/>
      <c r="AA26" s="994" t="s">
        <v>373</v>
      </c>
      <c r="AB26" s="995"/>
      <c r="AC26" s="995"/>
      <c r="AD26" s="995"/>
      <c r="AE26" s="995"/>
      <c r="AF26" s="1052" t="s">
        <v>374</v>
      </c>
      <c r="AG26" s="1001"/>
      <c r="AH26" s="1001"/>
      <c r="AI26" s="1001"/>
      <c r="AJ26" s="1053"/>
      <c r="AK26" s="995" t="s">
        <v>375</v>
      </c>
      <c r="AL26" s="995"/>
      <c r="AM26" s="995"/>
      <c r="AN26" s="995"/>
      <c r="AO26" s="996"/>
      <c r="AP26" s="994" t="s">
        <v>376</v>
      </c>
      <c r="AQ26" s="995"/>
      <c r="AR26" s="995"/>
      <c r="AS26" s="995"/>
      <c r="AT26" s="996"/>
      <c r="AU26" s="994" t="s">
        <v>377</v>
      </c>
      <c r="AV26" s="995"/>
      <c r="AW26" s="995"/>
      <c r="AX26" s="995"/>
      <c r="AY26" s="996"/>
      <c r="AZ26" s="994" t="s">
        <v>378</v>
      </c>
      <c r="BA26" s="995"/>
      <c r="BB26" s="995"/>
      <c r="BC26" s="995"/>
      <c r="BD26" s="996"/>
      <c r="BE26" s="994" t="s">
        <v>354</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x14ac:dyDescent="0.2">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x14ac:dyDescent="0.15">
      <c r="A28" s="217">
        <v>1</v>
      </c>
      <c r="B28" s="1043" t="s">
        <v>379</v>
      </c>
      <c r="C28" s="1044"/>
      <c r="D28" s="1044"/>
      <c r="E28" s="1044"/>
      <c r="F28" s="1044"/>
      <c r="G28" s="1044"/>
      <c r="H28" s="1044"/>
      <c r="I28" s="1044"/>
      <c r="J28" s="1044"/>
      <c r="K28" s="1044"/>
      <c r="L28" s="1044"/>
      <c r="M28" s="1044"/>
      <c r="N28" s="1044"/>
      <c r="O28" s="1044"/>
      <c r="P28" s="1045"/>
      <c r="Q28" s="1046">
        <v>855</v>
      </c>
      <c r="R28" s="1047"/>
      <c r="S28" s="1047"/>
      <c r="T28" s="1047"/>
      <c r="U28" s="1047"/>
      <c r="V28" s="1047">
        <v>806</v>
      </c>
      <c r="W28" s="1047"/>
      <c r="X28" s="1047"/>
      <c r="Y28" s="1047"/>
      <c r="Z28" s="1047"/>
      <c r="AA28" s="1047">
        <v>49</v>
      </c>
      <c r="AB28" s="1047"/>
      <c r="AC28" s="1047"/>
      <c r="AD28" s="1047"/>
      <c r="AE28" s="1048"/>
      <c r="AF28" s="1049">
        <v>49</v>
      </c>
      <c r="AG28" s="1047"/>
      <c r="AH28" s="1047"/>
      <c r="AI28" s="1047"/>
      <c r="AJ28" s="1050"/>
      <c r="AK28" s="1051">
        <v>61</v>
      </c>
      <c r="AL28" s="1039"/>
      <c r="AM28" s="1039"/>
      <c r="AN28" s="1039"/>
      <c r="AO28" s="1039"/>
      <c r="AP28" s="1039" t="s">
        <v>538</v>
      </c>
      <c r="AQ28" s="1039"/>
      <c r="AR28" s="1039"/>
      <c r="AS28" s="1039"/>
      <c r="AT28" s="1039"/>
      <c r="AU28" s="1039" t="s">
        <v>527</v>
      </c>
      <c r="AV28" s="1039"/>
      <c r="AW28" s="1039"/>
      <c r="AX28" s="1039"/>
      <c r="AY28" s="1039"/>
      <c r="AZ28" s="1040" t="s">
        <v>527</v>
      </c>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x14ac:dyDescent="0.15">
      <c r="A29" s="217">
        <v>2</v>
      </c>
      <c r="B29" s="1024" t="s">
        <v>380</v>
      </c>
      <c r="C29" s="1025"/>
      <c r="D29" s="1025"/>
      <c r="E29" s="1025"/>
      <c r="F29" s="1025"/>
      <c r="G29" s="1025"/>
      <c r="H29" s="1025"/>
      <c r="I29" s="1025"/>
      <c r="J29" s="1025"/>
      <c r="K29" s="1025"/>
      <c r="L29" s="1025"/>
      <c r="M29" s="1025"/>
      <c r="N29" s="1025"/>
      <c r="O29" s="1025"/>
      <c r="P29" s="1026"/>
      <c r="Q29" s="1036">
        <v>782</v>
      </c>
      <c r="R29" s="1037"/>
      <c r="S29" s="1037"/>
      <c r="T29" s="1037"/>
      <c r="U29" s="1037"/>
      <c r="V29" s="1037">
        <v>727</v>
      </c>
      <c r="W29" s="1037"/>
      <c r="X29" s="1037"/>
      <c r="Y29" s="1037"/>
      <c r="Z29" s="1037"/>
      <c r="AA29" s="1037">
        <v>55</v>
      </c>
      <c r="AB29" s="1037"/>
      <c r="AC29" s="1037"/>
      <c r="AD29" s="1037"/>
      <c r="AE29" s="1038"/>
      <c r="AF29" s="1030">
        <v>55</v>
      </c>
      <c r="AG29" s="1031"/>
      <c r="AH29" s="1031"/>
      <c r="AI29" s="1031"/>
      <c r="AJ29" s="1032"/>
      <c r="AK29" s="976">
        <v>111</v>
      </c>
      <c r="AL29" s="967"/>
      <c r="AM29" s="967"/>
      <c r="AN29" s="967"/>
      <c r="AO29" s="967"/>
      <c r="AP29" s="967" t="s">
        <v>527</v>
      </c>
      <c r="AQ29" s="967"/>
      <c r="AR29" s="967"/>
      <c r="AS29" s="967"/>
      <c r="AT29" s="967"/>
      <c r="AU29" s="967" t="s">
        <v>527</v>
      </c>
      <c r="AV29" s="967"/>
      <c r="AW29" s="967"/>
      <c r="AX29" s="967"/>
      <c r="AY29" s="967"/>
      <c r="AZ29" s="1035" t="s">
        <v>527</v>
      </c>
      <c r="BA29" s="1035"/>
      <c r="BB29" s="1035"/>
      <c r="BC29" s="1035"/>
      <c r="BD29" s="1035"/>
      <c r="BE29" s="1019"/>
      <c r="BF29" s="1019"/>
      <c r="BG29" s="1019"/>
      <c r="BH29" s="1019"/>
      <c r="BI29" s="1020"/>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x14ac:dyDescent="0.15">
      <c r="A30" s="217">
        <v>3</v>
      </c>
      <c r="B30" s="1024" t="s">
        <v>381</v>
      </c>
      <c r="C30" s="1025"/>
      <c r="D30" s="1025"/>
      <c r="E30" s="1025"/>
      <c r="F30" s="1025"/>
      <c r="G30" s="1025"/>
      <c r="H30" s="1025"/>
      <c r="I30" s="1025"/>
      <c r="J30" s="1025"/>
      <c r="K30" s="1025"/>
      <c r="L30" s="1025"/>
      <c r="M30" s="1025"/>
      <c r="N30" s="1025"/>
      <c r="O30" s="1025"/>
      <c r="P30" s="1026"/>
      <c r="Q30" s="1036">
        <v>97</v>
      </c>
      <c r="R30" s="1037"/>
      <c r="S30" s="1037"/>
      <c r="T30" s="1037"/>
      <c r="U30" s="1037"/>
      <c r="V30" s="1037">
        <v>96</v>
      </c>
      <c r="W30" s="1037"/>
      <c r="X30" s="1037"/>
      <c r="Y30" s="1037"/>
      <c r="Z30" s="1037"/>
      <c r="AA30" s="1037">
        <v>1</v>
      </c>
      <c r="AB30" s="1037"/>
      <c r="AC30" s="1037"/>
      <c r="AD30" s="1037"/>
      <c r="AE30" s="1038"/>
      <c r="AF30" s="1030">
        <v>1</v>
      </c>
      <c r="AG30" s="1031"/>
      <c r="AH30" s="1031"/>
      <c r="AI30" s="1031"/>
      <c r="AJ30" s="1032"/>
      <c r="AK30" s="976">
        <v>36</v>
      </c>
      <c r="AL30" s="967"/>
      <c r="AM30" s="967"/>
      <c r="AN30" s="967"/>
      <c r="AO30" s="967"/>
      <c r="AP30" s="967" t="s">
        <v>527</v>
      </c>
      <c r="AQ30" s="967"/>
      <c r="AR30" s="967"/>
      <c r="AS30" s="967"/>
      <c r="AT30" s="967"/>
      <c r="AU30" s="967" t="s">
        <v>527</v>
      </c>
      <c r="AV30" s="967"/>
      <c r="AW30" s="967"/>
      <c r="AX30" s="967"/>
      <c r="AY30" s="967"/>
      <c r="AZ30" s="1035" t="s">
        <v>527</v>
      </c>
      <c r="BA30" s="1035"/>
      <c r="BB30" s="1035"/>
      <c r="BC30" s="1035"/>
      <c r="BD30" s="1035"/>
      <c r="BE30" s="1019"/>
      <c r="BF30" s="1019"/>
      <c r="BG30" s="1019"/>
      <c r="BH30" s="1019"/>
      <c r="BI30" s="1020"/>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x14ac:dyDescent="0.15">
      <c r="A31" s="217">
        <v>4</v>
      </c>
      <c r="B31" s="1024" t="s">
        <v>382</v>
      </c>
      <c r="C31" s="1025"/>
      <c r="D31" s="1025"/>
      <c r="E31" s="1025"/>
      <c r="F31" s="1025"/>
      <c r="G31" s="1025"/>
      <c r="H31" s="1025"/>
      <c r="I31" s="1025"/>
      <c r="J31" s="1025"/>
      <c r="K31" s="1025"/>
      <c r="L31" s="1025"/>
      <c r="M31" s="1025"/>
      <c r="N31" s="1025"/>
      <c r="O31" s="1025"/>
      <c r="P31" s="1026"/>
      <c r="Q31" s="1036">
        <v>104</v>
      </c>
      <c r="R31" s="1037"/>
      <c r="S31" s="1037"/>
      <c r="T31" s="1037"/>
      <c r="U31" s="1037"/>
      <c r="V31" s="1037">
        <v>98</v>
      </c>
      <c r="W31" s="1037"/>
      <c r="X31" s="1037"/>
      <c r="Y31" s="1037"/>
      <c r="Z31" s="1037"/>
      <c r="AA31" s="1037">
        <v>6</v>
      </c>
      <c r="AB31" s="1037"/>
      <c r="AC31" s="1037"/>
      <c r="AD31" s="1037"/>
      <c r="AE31" s="1038"/>
      <c r="AF31" s="1030">
        <v>246</v>
      </c>
      <c r="AG31" s="1031"/>
      <c r="AH31" s="1031"/>
      <c r="AI31" s="1031"/>
      <c r="AJ31" s="1032"/>
      <c r="AK31" s="976">
        <v>0</v>
      </c>
      <c r="AL31" s="967"/>
      <c r="AM31" s="967"/>
      <c r="AN31" s="967"/>
      <c r="AO31" s="967"/>
      <c r="AP31" s="967">
        <v>427</v>
      </c>
      <c r="AQ31" s="967"/>
      <c r="AR31" s="967"/>
      <c r="AS31" s="967"/>
      <c r="AT31" s="967"/>
      <c r="AU31" s="967" t="s">
        <v>527</v>
      </c>
      <c r="AV31" s="967"/>
      <c r="AW31" s="967"/>
      <c r="AX31" s="967"/>
      <c r="AY31" s="967"/>
      <c r="AZ31" s="1035" t="s">
        <v>528</v>
      </c>
      <c r="BA31" s="1035"/>
      <c r="BB31" s="1035"/>
      <c r="BC31" s="1035"/>
      <c r="BD31" s="1035"/>
      <c r="BE31" s="1019" t="s">
        <v>383</v>
      </c>
      <c r="BF31" s="1019"/>
      <c r="BG31" s="1019"/>
      <c r="BH31" s="1019"/>
      <c r="BI31" s="1020"/>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x14ac:dyDescent="0.15">
      <c r="A32" s="217">
        <v>5</v>
      </c>
      <c r="B32" s="1024" t="s">
        <v>384</v>
      </c>
      <c r="C32" s="1025"/>
      <c r="D32" s="1025"/>
      <c r="E32" s="1025"/>
      <c r="F32" s="1025"/>
      <c r="G32" s="1025"/>
      <c r="H32" s="1025"/>
      <c r="I32" s="1025"/>
      <c r="J32" s="1025"/>
      <c r="K32" s="1025"/>
      <c r="L32" s="1025"/>
      <c r="M32" s="1025"/>
      <c r="N32" s="1025"/>
      <c r="O32" s="1025"/>
      <c r="P32" s="1026"/>
      <c r="Q32" s="1036">
        <v>31</v>
      </c>
      <c r="R32" s="1037"/>
      <c r="S32" s="1037"/>
      <c r="T32" s="1037"/>
      <c r="U32" s="1037"/>
      <c r="V32" s="1037">
        <v>31</v>
      </c>
      <c r="W32" s="1037"/>
      <c r="X32" s="1037"/>
      <c r="Y32" s="1037"/>
      <c r="Z32" s="1037"/>
      <c r="AA32" s="1037" t="s">
        <v>527</v>
      </c>
      <c r="AB32" s="1037"/>
      <c r="AC32" s="1037"/>
      <c r="AD32" s="1037"/>
      <c r="AE32" s="1038"/>
      <c r="AF32" s="1030" t="s">
        <v>110</v>
      </c>
      <c r="AG32" s="1031"/>
      <c r="AH32" s="1031"/>
      <c r="AI32" s="1031"/>
      <c r="AJ32" s="1032"/>
      <c r="AK32" s="976">
        <v>24</v>
      </c>
      <c r="AL32" s="967"/>
      <c r="AM32" s="967"/>
      <c r="AN32" s="967"/>
      <c r="AO32" s="967"/>
      <c r="AP32" s="967">
        <v>193</v>
      </c>
      <c r="AQ32" s="967"/>
      <c r="AR32" s="967"/>
      <c r="AS32" s="967"/>
      <c r="AT32" s="967"/>
      <c r="AU32" s="967">
        <v>174</v>
      </c>
      <c r="AV32" s="967"/>
      <c r="AW32" s="967"/>
      <c r="AX32" s="967"/>
      <c r="AY32" s="967"/>
      <c r="AZ32" s="1035" t="s">
        <v>527</v>
      </c>
      <c r="BA32" s="1035"/>
      <c r="BB32" s="1035"/>
      <c r="BC32" s="1035"/>
      <c r="BD32" s="1035"/>
      <c r="BE32" s="1019" t="s">
        <v>385</v>
      </c>
      <c r="BF32" s="1019"/>
      <c r="BG32" s="1019"/>
      <c r="BH32" s="1019"/>
      <c r="BI32" s="1020"/>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x14ac:dyDescent="0.15">
      <c r="A33" s="217">
        <v>6</v>
      </c>
      <c r="B33" s="1024"/>
      <c r="C33" s="1025"/>
      <c r="D33" s="1025"/>
      <c r="E33" s="1025"/>
      <c r="F33" s="1025"/>
      <c r="G33" s="1025"/>
      <c r="H33" s="1025"/>
      <c r="I33" s="1025"/>
      <c r="J33" s="1025"/>
      <c r="K33" s="1025"/>
      <c r="L33" s="1025"/>
      <c r="M33" s="1025"/>
      <c r="N33" s="1025"/>
      <c r="O33" s="1025"/>
      <c r="P33" s="1026"/>
      <c r="Q33" s="1036"/>
      <c r="R33" s="1037"/>
      <c r="S33" s="1037"/>
      <c r="T33" s="1037"/>
      <c r="U33" s="1037"/>
      <c r="V33" s="1037"/>
      <c r="W33" s="1037"/>
      <c r="X33" s="1037"/>
      <c r="Y33" s="1037"/>
      <c r="Z33" s="1037"/>
      <c r="AA33" s="1037"/>
      <c r="AB33" s="1037"/>
      <c r="AC33" s="1037"/>
      <c r="AD33" s="1037"/>
      <c r="AE33" s="1038"/>
      <c r="AF33" s="1030"/>
      <c r="AG33" s="1031"/>
      <c r="AH33" s="1031"/>
      <c r="AI33" s="1031"/>
      <c r="AJ33" s="1032"/>
      <c r="AK33" s="976"/>
      <c r="AL33" s="967"/>
      <c r="AM33" s="967"/>
      <c r="AN33" s="967"/>
      <c r="AO33" s="967"/>
      <c r="AP33" s="967"/>
      <c r="AQ33" s="967"/>
      <c r="AR33" s="967"/>
      <c r="AS33" s="967"/>
      <c r="AT33" s="967"/>
      <c r="AU33" s="967"/>
      <c r="AV33" s="967"/>
      <c r="AW33" s="967"/>
      <c r="AX33" s="967"/>
      <c r="AY33" s="967"/>
      <c r="AZ33" s="1035"/>
      <c r="BA33" s="1035"/>
      <c r="BB33" s="1035"/>
      <c r="BC33" s="1035"/>
      <c r="BD33" s="1035"/>
      <c r="BE33" s="1019"/>
      <c r="BF33" s="1019"/>
      <c r="BG33" s="1019"/>
      <c r="BH33" s="1019"/>
      <c r="BI33" s="1020"/>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x14ac:dyDescent="0.15">
      <c r="A34" s="217">
        <v>7</v>
      </c>
      <c r="B34" s="1024"/>
      <c r="C34" s="1025"/>
      <c r="D34" s="1025"/>
      <c r="E34" s="1025"/>
      <c r="F34" s="1025"/>
      <c r="G34" s="1025"/>
      <c r="H34" s="1025"/>
      <c r="I34" s="1025"/>
      <c r="J34" s="1025"/>
      <c r="K34" s="1025"/>
      <c r="L34" s="1025"/>
      <c r="M34" s="1025"/>
      <c r="N34" s="1025"/>
      <c r="O34" s="1025"/>
      <c r="P34" s="1026"/>
      <c r="Q34" s="1036"/>
      <c r="R34" s="1037"/>
      <c r="S34" s="1037"/>
      <c r="T34" s="1037"/>
      <c r="U34" s="1037"/>
      <c r="V34" s="1037"/>
      <c r="W34" s="1037"/>
      <c r="X34" s="1037"/>
      <c r="Y34" s="1037"/>
      <c r="Z34" s="1037"/>
      <c r="AA34" s="1037"/>
      <c r="AB34" s="1037"/>
      <c r="AC34" s="1037"/>
      <c r="AD34" s="1037"/>
      <c r="AE34" s="1038"/>
      <c r="AF34" s="1030"/>
      <c r="AG34" s="1031"/>
      <c r="AH34" s="1031"/>
      <c r="AI34" s="1031"/>
      <c r="AJ34" s="1032"/>
      <c r="AK34" s="976"/>
      <c r="AL34" s="967"/>
      <c r="AM34" s="967"/>
      <c r="AN34" s="967"/>
      <c r="AO34" s="967"/>
      <c r="AP34" s="967"/>
      <c r="AQ34" s="967"/>
      <c r="AR34" s="967"/>
      <c r="AS34" s="967"/>
      <c r="AT34" s="967"/>
      <c r="AU34" s="967"/>
      <c r="AV34" s="967"/>
      <c r="AW34" s="967"/>
      <c r="AX34" s="967"/>
      <c r="AY34" s="967"/>
      <c r="AZ34" s="1035"/>
      <c r="BA34" s="1035"/>
      <c r="BB34" s="1035"/>
      <c r="BC34" s="1035"/>
      <c r="BD34" s="1035"/>
      <c r="BE34" s="1019"/>
      <c r="BF34" s="1019"/>
      <c r="BG34" s="1019"/>
      <c r="BH34" s="1019"/>
      <c r="BI34" s="1020"/>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x14ac:dyDescent="0.15">
      <c r="A35" s="217">
        <v>8</v>
      </c>
      <c r="B35" s="1024"/>
      <c r="C35" s="1025"/>
      <c r="D35" s="1025"/>
      <c r="E35" s="1025"/>
      <c r="F35" s="1025"/>
      <c r="G35" s="1025"/>
      <c r="H35" s="1025"/>
      <c r="I35" s="1025"/>
      <c r="J35" s="1025"/>
      <c r="K35" s="1025"/>
      <c r="L35" s="1025"/>
      <c r="M35" s="1025"/>
      <c r="N35" s="1025"/>
      <c r="O35" s="1025"/>
      <c r="P35" s="1026"/>
      <c r="Q35" s="1036"/>
      <c r="R35" s="1037"/>
      <c r="S35" s="1037"/>
      <c r="T35" s="1037"/>
      <c r="U35" s="1037"/>
      <c r="V35" s="1037"/>
      <c r="W35" s="1037"/>
      <c r="X35" s="1037"/>
      <c r="Y35" s="1037"/>
      <c r="Z35" s="1037"/>
      <c r="AA35" s="1037"/>
      <c r="AB35" s="1037"/>
      <c r="AC35" s="1037"/>
      <c r="AD35" s="1037"/>
      <c r="AE35" s="1038"/>
      <c r="AF35" s="1030"/>
      <c r="AG35" s="1031"/>
      <c r="AH35" s="1031"/>
      <c r="AI35" s="1031"/>
      <c r="AJ35" s="1032"/>
      <c r="AK35" s="976"/>
      <c r="AL35" s="967"/>
      <c r="AM35" s="967"/>
      <c r="AN35" s="967"/>
      <c r="AO35" s="967"/>
      <c r="AP35" s="967"/>
      <c r="AQ35" s="967"/>
      <c r="AR35" s="967"/>
      <c r="AS35" s="967"/>
      <c r="AT35" s="967"/>
      <c r="AU35" s="967"/>
      <c r="AV35" s="967"/>
      <c r="AW35" s="967"/>
      <c r="AX35" s="967"/>
      <c r="AY35" s="967"/>
      <c r="AZ35" s="1035"/>
      <c r="BA35" s="1035"/>
      <c r="BB35" s="1035"/>
      <c r="BC35" s="1035"/>
      <c r="BD35" s="1035"/>
      <c r="BE35" s="1019"/>
      <c r="BF35" s="1019"/>
      <c r="BG35" s="1019"/>
      <c r="BH35" s="1019"/>
      <c r="BI35" s="1020"/>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x14ac:dyDescent="0.15">
      <c r="A36" s="217">
        <v>9</v>
      </c>
      <c r="B36" s="1024"/>
      <c r="C36" s="1025"/>
      <c r="D36" s="1025"/>
      <c r="E36" s="1025"/>
      <c r="F36" s="1025"/>
      <c r="G36" s="1025"/>
      <c r="H36" s="1025"/>
      <c r="I36" s="1025"/>
      <c r="J36" s="1025"/>
      <c r="K36" s="1025"/>
      <c r="L36" s="1025"/>
      <c r="M36" s="1025"/>
      <c r="N36" s="1025"/>
      <c r="O36" s="1025"/>
      <c r="P36" s="1026"/>
      <c r="Q36" s="1036"/>
      <c r="R36" s="1037"/>
      <c r="S36" s="1037"/>
      <c r="T36" s="1037"/>
      <c r="U36" s="1037"/>
      <c r="V36" s="1037"/>
      <c r="W36" s="1037"/>
      <c r="X36" s="1037"/>
      <c r="Y36" s="1037"/>
      <c r="Z36" s="1037"/>
      <c r="AA36" s="1037"/>
      <c r="AB36" s="1037"/>
      <c r="AC36" s="1037"/>
      <c r="AD36" s="1037"/>
      <c r="AE36" s="1038"/>
      <c r="AF36" s="1030"/>
      <c r="AG36" s="1031"/>
      <c r="AH36" s="1031"/>
      <c r="AI36" s="1031"/>
      <c r="AJ36" s="1032"/>
      <c r="AK36" s="976"/>
      <c r="AL36" s="967"/>
      <c r="AM36" s="967"/>
      <c r="AN36" s="967"/>
      <c r="AO36" s="967"/>
      <c r="AP36" s="967"/>
      <c r="AQ36" s="967"/>
      <c r="AR36" s="967"/>
      <c r="AS36" s="967"/>
      <c r="AT36" s="967"/>
      <c r="AU36" s="967"/>
      <c r="AV36" s="967"/>
      <c r="AW36" s="967"/>
      <c r="AX36" s="967"/>
      <c r="AY36" s="967"/>
      <c r="AZ36" s="1035"/>
      <c r="BA36" s="1035"/>
      <c r="BB36" s="1035"/>
      <c r="BC36" s="1035"/>
      <c r="BD36" s="1035"/>
      <c r="BE36" s="1019"/>
      <c r="BF36" s="1019"/>
      <c r="BG36" s="1019"/>
      <c r="BH36" s="1019"/>
      <c r="BI36" s="1020"/>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x14ac:dyDescent="0.15">
      <c r="A37" s="217">
        <v>10</v>
      </c>
      <c r="B37" s="1024"/>
      <c r="C37" s="1025"/>
      <c r="D37" s="1025"/>
      <c r="E37" s="1025"/>
      <c r="F37" s="1025"/>
      <c r="G37" s="1025"/>
      <c r="H37" s="1025"/>
      <c r="I37" s="1025"/>
      <c r="J37" s="1025"/>
      <c r="K37" s="1025"/>
      <c r="L37" s="1025"/>
      <c r="M37" s="1025"/>
      <c r="N37" s="1025"/>
      <c r="O37" s="1025"/>
      <c r="P37" s="1026"/>
      <c r="Q37" s="1036"/>
      <c r="R37" s="1037"/>
      <c r="S37" s="1037"/>
      <c r="T37" s="1037"/>
      <c r="U37" s="1037"/>
      <c r="V37" s="1037"/>
      <c r="W37" s="1037"/>
      <c r="X37" s="1037"/>
      <c r="Y37" s="1037"/>
      <c r="Z37" s="1037"/>
      <c r="AA37" s="1037"/>
      <c r="AB37" s="1037"/>
      <c r="AC37" s="1037"/>
      <c r="AD37" s="1037"/>
      <c r="AE37" s="1038"/>
      <c r="AF37" s="1030"/>
      <c r="AG37" s="1031"/>
      <c r="AH37" s="1031"/>
      <c r="AI37" s="1031"/>
      <c r="AJ37" s="1032"/>
      <c r="AK37" s="976"/>
      <c r="AL37" s="967"/>
      <c r="AM37" s="967"/>
      <c r="AN37" s="967"/>
      <c r="AO37" s="967"/>
      <c r="AP37" s="967"/>
      <c r="AQ37" s="967"/>
      <c r="AR37" s="967"/>
      <c r="AS37" s="967"/>
      <c r="AT37" s="967"/>
      <c r="AU37" s="967"/>
      <c r="AV37" s="967"/>
      <c r="AW37" s="967"/>
      <c r="AX37" s="967"/>
      <c r="AY37" s="967"/>
      <c r="AZ37" s="1035"/>
      <c r="BA37" s="1035"/>
      <c r="BB37" s="1035"/>
      <c r="BC37" s="1035"/>
      <c r="BD37" s="1035"/>
      <c r="BE37" s="1019"/>
      <c r="BF37" s="1019"/>
      <c r="BG37" s="1019"/>
      <c r="BH37" s="1019"/>
      <c r="BI37" s="1020"/>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x14ac:dyDescent="0.15">
      <c r="A38" s="217">
        <v>11</v>
      </c>
      <c r="B38" s="1024"/>
      <c r="C38" s="1025"/>
      <c r="D38" s="1025"/>
      <c r="E38" s="1025"/>
      <c r="F38" s="1025"/>
      <c r="G38" s="1025"/>
      <c r="H38" s="1025"/>
      <c r="I38" s="1025"/>
      <c r="J38" s="1025"/>
      <c r="K38" s="1025"/>
      <c r="L38" s="1025"/>
      <c r="M38" s="1025"/>
      <c r="N38" s="1025"/>
      <c r="O38" s="1025"/>
      <c r="P38" s="1026"/>
      <c r="Q38" s="1036"/>
      <c r="R38" s="1037"/>
      <c r="S38" s="1037"/>
      <c r="T38" s="1037"/>
      <c r="U38" s="1037"/>
      <c r="V38" s="1037"/>
      <c r="W38" s="1037"/>
      <c r="X38" s="1037"/>
      <c r="Y38" s="1037"/>
      <c r="Z38" s="1037"/>
      <c r="AA38" s="1037"/>
      <c r="AB38" s="1037"/>
      <c r="AC38" s="1037"/>
      <c r="AD38" s="1037"/>
      <c r="AE38" s="1038"/>
      <c r="AF38" s="1030"/>
      <c r="AG38" s="1031"/>
      <c r="AH38" s="1031"/>
      <c r="AI38" s="1031"/>
      <c r="AJ38" s="1032"/>
      <c r="AK38" s="976"/>
      <c r="AL38" s="967"/>
      <c r="AM38" s="967"/>
      <c r="AN38" s="967"/>
      <c r="AO38" s="967"/>
      <c r="AP38" s="967"/>
      <c r="AQ38" s="967"/>
      <c r="AR38" s="967"/>
      <c r="AS38" s="967"/>
      <c r="AT38" s="967"/>
      <c r="AU38" s="967"/>
      <c r="AV38" s="967"/>
      <c r="AW38" s="967"/>
      <c r="AX38" s="967"/>
      <c r="AY38" s="967"/>
      <c r="AZ38" s="1035"/>
      <c r="BA38" s="1035"/>
      <c r="BB38" s="1035"/>
      <c r="BC38" s="1035"/>
      <c r="BD38" s="1035"/>
      <c r="BE38" s="1019"/>
      <c r="BF38" s="1019"/>
      <c r="BG38" s="1019"/>
      <c r="BH38" s="1019"/>
      <c r="BI38" s="1020"/>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x14ac:dyDescent="0.15">
      <c r="A39" s="217">
        <v>12</v>
      </c>
      <c r="B39" s="1024"/>
      <c r="C39" s="1025"/>
      <c r="D39" s="1025"/>
      <c r="E39" s="1025"/>
      <c r="F39" s="1025"/>
      <c r="G39" s="1025"/>
      <c r="H39" s="1025"/>
      <c r="I39" s="1025"/>
      <c r="J39" s="1025"/>
      <c r="K39" s="1025"/>
      <c r="L39" s="1025"/>
      <c r="M39" s="1025"/>
      <c r="N39" s="1025"/>
      <c r="O39" s="1025"/>
      <c r="P39" s="1026"/>
      <c r="Q39" s="1036"/>
      <c r="R39" s="1037"/>
      <c r="S39" s="1037"/>
      <c r="T39" s="1037"/>
      <c r="U39" s="1037"/>
      <c r="V39" s="1037"/>
      <c r="W39" s="1037"/>
      <c r="X39" s="1037"/>
      <c r="Y39" s="1037"/>
      <c r="Z39" s="1037"/>
      <c r="AA39" s="1037"/>
      <c r="AB39" s="1037"/>
      <c r="AC39" s="1037"/>
      <c r="AD39" s="1037"/>
      <c r="AE39" s="1038"/>
      <c r="AF39" s="1030"/>
      <c r="AG39" s="1031"/>
      <c r="AH39" s="1031"/>
      <c r="AI39" s="1031"/>
      <c r="AJ39" s="1032"/>
      <c r="AK39" s="976"/>
      <c r="AL39" s="967"/>
      <c r="AM39" s="967"/>
      <c r="AN39" s="967"/>
      <c r="AO39" s="967"/>
      <c r="AP39" s="967"/>
      <c r="AQ39" s="967"/>
      <c r="AR39" s="967"/>
      <c r="AS39" s="967"/>
      <c r="AT39" s="967"/>
      <c r="AU39" s="967"/>
      <c r="AV39" s="967"/>
      <c r="AW39" s="967"/>
      <c r="AX39" s="967"/>
      <c r="AY39" s="967"/>
      <c r="AZ39" s="1035"/>
      <c r="BA39" s="1035"/>
      <c r="BB39" s="1035"/>
      <c r="BC39" s="1035"/>
      <c r="BD39" s="1035"/>
      <c r="BE39" s="1019"/>
      <c r="BF39" s="1019"/>
      <c r="BG39" s="1019"/>
      <c r="BH39" s="1019"/>
      <c r="BI39" s="1020"/>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x14ac:dyDescent="0.15">
      <c r="A40" s="212">
        <v>13</v>
      </c>
      <c r="B40" s="1024"/>
      <c r="C40" s="1025"/>
      <c r="D40" s="1025"/>
      <c r="E40" s="1025"/>
      <c r="F40" s="1025"/>
      <c r="G40" s="1025"/>
      <c r="H40" s="1025"/>
      <c r="I40" s="1025"/>
      <c r="J40" s="1025"/>
      <c r="K40" s="1025"/>
      <c r="L40" s="1025"/>
      <c r="M40" s="1025"/>
      <c r="N40" s="1025"/>
      <c r="O40" s="1025"/>
      <c r="P40" s="1026"/>
      <c r="Q40" s="1036"/>
      <c r="R40" s="1037"/>
      <c r="S40" s="1037"/>
      <c r="T40" s="1037"/>
      <c r="U40" s="1037"/>
      <c r="V40" s="1037"/>
      <c r="W40" s="1037"/>
      <c r="X40" s="1037"/>
      <c r="Y40" s="1037"/>
      <c r="Z40" s="1037"/>
      <c r="AA40" s="1037"/>
      <c r="AB40" s="1037"/>
      <c r="AC40" s="1037"/>
      <c r="AD40" s="1037"/>
      <c r="AE40" s="1038"/>
      <c r="AF40" s="1030"/>
      <c r="AG40" s="1031"/>
      <c r="AH40" s="1031"/>
      <c r="AI40" s="1031"/>
      <c r="AJ40" s="1032"/>
      <c r="AK40" s="976"/>
      <c r="AL40" s="967"/>
      <c r="AM40" s="967"/>
      <c r="AN40" s="967"/>
      <c r="AO40" s="967"/>
      <c r="AP40" s="967"/>
      <c r="AQ40" s="967"/>
      <c r="AR40" s="967"/>
      <c r="AS40" s="967"/>
      <c r="AT40" s="967"/>
      <c r="AU40" s="967"/>
      <c r="AV40" s="967"/>
      <c r="AW40" s="967"/>
      <c r="AX40" s="967"/>
      <c r="AY40" s="967"/>
      <c r="AZ40" s="1035"/>
      <c r="BA40" s="1035"/>
      <c r="BB40" s="1035"/>
      <c r="BC40" s="1035"/>
      <c r="BD40" s="1035"/>
      <c r="BE40" s="1019"/>
      <c r="BF40" s="1019"/>
      <c r="BG40" s="1019"/>
      <c r="BH40" s="1019"/>
      <c r="BI40" s="1020"/>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x14ac:dyDescent="0.15">
      <c r="A41" s="212">
        <v>14</v>
      </c>
      <c r="B41" s="1024"/>
      <c r="C41" s="1025"/>
      <c r="D41" s="1025"/>
      <c r="E41" s="1025"/>
      <c r="F41" s="1025"/>
      <c r="G41" s="1025"/>
      <c r="H41" s="1025"/>
      <c r="I41" s="1025"/>
      <c r="J41" s="1025"/>
      <c r="K41" s="1025"/>
      <c r="L41" s="1025"/>
      <c r="M41" s="1025"/>
      <c r="N41" s="1025"/>
      <c r="O41" s="1025"/>
      <c r="P41" s="1026"/>
      <c r="Q41" s="1036"/>
      <c r="R41" s="1037"/>
      <c r="S41" s="1037"/>
      <c r="T41" s="1037"/>
      <c r="U41" s="1037"/>
      <c r="V41" s="1037"/>
      <c r="W41" s="1037"/>
      <c r="X41" s="1037"/>
      <c r="Y41" s="1037"/>
      <c r="Z41" s="1037"/>
      <c r="AA41" s="1037"/>
      <c r="AB41" s="1037"/>
      <c r="AC41" s="1037"/>
      <c r="AD41" s="1037"/>
      <c r="AE41" s="1038"/>
      <c r="AF41" s="1030"/>
      <c r="AG41" s="1031"/>
      <c r="AH41" s="1031"/>
      <c r="AI41" s="1031"/>
      <c r="AJ41" s="1032"/>
      <c r="AK41" s="976"/>
      <c r="AL41" s="967"/>
      <c r="AM41" s="967"/>
      <c r="AN41" s="967"/>
      <c r="AO41" s="967"/>
      <c r="AP41" s="967"/>
      <c r="AQ41" s="967"/>
      <c r="AR41" s="967"/>
      <c r="AS41" s="967"/>
      <c r="AT41" s="967"/>
      <c r="AU41" s="967"/>
      <c r="AV41" s="967"/>
      <c r="AW41" s="967"/>
      <c r="AX41" s="967"/>
      <c r="AY41" s="967"/>
      <c r="AZ41" s="1035"/>
      <c r="BA41" s="1035"/>
      <c r="BB41" s="1035"/>
      <c r="BC41" s="1035"/>
      <c r="BD41" s="1035"/>
      <c r="BE41" s="1019"/>
      <c r="BF41" s="1019"/>
      <c r="BG41" s="1019"/>
      <c r="BH41" s="1019"/>
      <c r="BI41" s="1020"/>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x14ac:dyDescent="0.15">
      <c r="A42" s="212">
        <v>15</v>
      </c>
      <c r="B42" s="1024"/>
      <c r="C42" s="1025"/>
      <c r="D42" s="1025"/>
      <c r="E42" s="1025"/>
      <c r="F42" s="1025"/>
      <c r="G42" s="1025"/>
      <c r="H42" s="1025"/>
      <c r="I42" s="1025"/>
      <c r="J42" s="1025"/>
      <c r="K42" s="1025"/>
      <c r="L42" s="1025"/>
      <c r="M42" s="1025"/>
      <c r="N42" s="1025"/>
      <c r="O42" s="1025"/>
      <c r="P42" s="1026"/>
      <c r="Q42" s="1036"/>
      <c r="R42" s="1037"/>
      <c r="S42" s="1037"/>
      <c r="T42" s="1037"/>
      <c r="U42" s="1037"/>
      <c r="V42" s="1037"/>
      <c r="W42" s="1037"/>
      <c r="X42" s="1037"/>
      <c r="Y42" s="1037"/>
      <c r="Z42" s="1037"/>
      <c r="AA42" s="1037"/>
      <c r="AB42" s="1037"/>
      <c r="AC42" s="1037"/>
      <c r="AD42" s="1037"/>
      <c r="AE42" s="1038"/>
      <c r="AF42" s="1030"/>
      <c r="AG42" s="1031"/>
      <c r="AH42" s="1031"/>
      <c r="AI42" s="1031"/>
      <c r="AJ42" s="1032"/>
      <c r="AK42" s="976"/>
      <c r="AL42" s="967"/>
      <c r="AM42" s="967"/>
      <c r="AN42" s="967"/>
      <c r="AO42" s="967"/>
      <c r="AP42" s="967"/>
      <c r="AQ42" s="967"/>
      <c r="AR42" s="967"/>
      <c r="AS42" s="967"/>
      <c r="AT42" s="967"/>
      <c r="AU42" s="967"/>
      <c r="AV42" s="967"/>
      <c r="AW42" s="967"/>
      <c r="AX42" s="967"/>
      <c r="AY42" s="967"/>
      <c r="AZ42" s="1035"/>
      <c r="BA42" s="1035"/>
      <c r="BB42" s="1035"/>
      <c r="BC42" s="1035"/>
      <c r="BD42" s="1035"/>
      <c r="BE42" s="1019"/>
      <c r="BF42" s="1019"/>
      <c r="BG42" s="1019"/>
      <c r="BH42" s="1019"/>
      <c r="BI42" s="1020"/>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x14ac:dyDescent="0.15">
      <c r="A43" s="212">
        <v>16</v>
      </c>
      <c r="B43" s="1024"/>
      <c r="C43" s="1025"/>
      <c r="D43" s="1025"/>
      <c r="E43" s="1025"/>
      <c r="F43" s="1025"/>
      <c r="G43" s="1025"/>
      <c r="H43" s="1025"/>
      <c r="I43" s="1025"/>
      <c r="J43" s="1025"/>
      <c r="K43" s="1025"/>
      <c r="L43" s="1025"/>
      <c r="M43" s="1025"/>
      <c r="N43" s="1025"/>
      <c r="O43" s="1025"/>
      <c r="P43" s="1026"/>
      <c r="Q43" s="1036"/>
      <c r="R43" s="1037"/>
      <c r="S43" s="1037"/>
      <c r="T43" s="1037"/>
      <c r="U43" s="1037"/>
      <c r="V43" s="1037"/>
      <c r="W43" s="1037"/>
      <c r="X43" s="1037"/>
      <c r="Y43" s="1037"/>
      <c r="Z43" s="1037"/>
      <c r="AA43" s="1037"/>
      <c r="AB43" s="1037"/>
      <c r="AC43" s="1037"/>
      <c r="AD43" s="1037"/>
      <c r="AE43" s="1038"/>
      <c r="AF43" s="1030"/>
      <c r="AG43" s="1031"/>
      <c r="AH43" s="1031"/>
      <c r="AI43" s="1031"/>
      <c r="AJ43" s="1032"/>
      <c r="AK43" s="976"/>
      <c r="AL43" s="967"/>
      <c r="AM43" s="967"/>
      <c r="AN43" s="967"/>
      <c r="AO43" s="967"/>
      <c r="AP43" s="967"/>
      <c r="AQ43" s="967"/>
      <c r="AR43" s="967"/>
      <c r="AS43" s="967"/>
      <c r="AT43" s="967"/>
      <c r="AU43" s="967"/>
      <c r="AV43" s="967"/>
      <c r="AW43" s="967"/>
      <c r="AX43" s="967"/>
      <c r="AY43" s="967"/>
      <c r="AZ43" s="1035"/>
      <c r="BA43" s="1035"/>
      <c r="BB43" s="1035"/>
      <c r="BC43" s="1035"/>
      <c r="BD43" s="1035"/>
      <c r="BE43" s="1019"/>
      <c r="BF43" s="1019"/>
      <c r="BG43" s="1019"/>
      <c r="BH43" s="1019"/>
      <c r="BI43" s="1020"/>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x14ac:dyDescent="0.15">
      <c r="A44" s="212">
        <v>17</v>
      </c>
      <c r="B44" s="1024"/>
      <c r="C44" s="1025"/>
      <c r="D44" s="1025"/>
      <c r="E44" s="1025"/>
      <c r="F44" s="1025"/>
      <c r="G44" s="1025"/>
      <c r="H44" s="1025"/>
      <c r="I44" s="1025"/>
      <c r="J44" s="1025"/>
      <c r="K44" s="1025"/>
      <c r="L44" s="1025"/>
      <c r="M44" s="1025"/>
      <c r="N44" s="1025"/>
      <c r="O44" s="1025"/>
      <c r="P44" s="1026"/>
      <c r="Q44" s="1036"/>
      <c r="R44" s="1037"/>
      <c r="S44" s="1037"/>
      <c r="T44" s="1037"/>
      <c r="U44" s="1037"/>
      <c r="V44" s="1037"/>
      <c r="W44" s="1037"/>
      <c r="X44" s="1037"/>
      <c r="Y44" s="1037"/>
      <c r="Z44" s="1037"/>
      <c r="AA44" s="1037"/>
      <c r="AB44" s="1037"/>
      <c r="AC44" s="1037"/>
      <c r="AD44" s="1037"/>
      <c r="AE44" s="1038"/>
      <c r="AF44" s="1030"/>
      <c r="AG44" s="1031"/>
      <c r="AH44" s="1031"/>
      <c r="AI44" s="1031"/>
      <c r="AJ44" s="1032"/>
      <c r="AK44" s="976"/>
      <c r="AL44" s="967"/>
      <c r="AM44" s="967"/>
      <c r="AN44" s="967"/>
      <c r="AO44" s="967"/>
      <c r="AP44" s="967"/>
      <c r="AQ44" s="967"/>
      <c r="AR44" s="967"/>
      <c r="AS44" s="967"/>
      <c r="AT44" s="967"/>
      <c r="AU44" s="967"/>
      <c r="AV44" s="967"/>
      <c r="AW44" s="967"/>
      <c r="AX44" s="967"/>
      <c r="AY44" s="967"/>
      <c r="AZ44" s="1035"/>
      <c r="BA44" s="1035"/>
      <c r="BB44" s="1035"/>
      <c r="BC44" s="1035"/>
      <c r="BD44" s="1035"/>
      <c r="BE44" s="1019"/>
      <c r="BF44" s="1019"/>
      <c r="BG44" s="1019"/>
      <c r="BH44" s="1019"/>
      <c r="BI44" s="1020"/>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x14ac:dyDescent="0.15">
      <c r="A45" s="212">
        <v>18</v>
      </c>
      <c r="B45" s="1024"/>
      <c r="C45" s="1025"/>
      <c r="D45" s="1025"/>
      <c r="E45" s="1025"/>
      <c r="F45" s="1025"/>
      <c r="G45" s="1025"/>
      <c r="H45" s="1025"/>
      <c r="I45" s="1025"/>
      <c r="J45" s="1025"/>
      <c r="K45" s="1025"/>
      <c r="L45" s="1025"/>
      <c r="M45" s="1025"/>
      <c r="N45" s="1025"/>
      <c r="O45" s="1025"/>
      <c r="P45" s="1026"/>
      <c r="Q45" s="1036"/>
      <c r="R45" s="1037"/>
      <c r="S45" s="1037"/>
      <c r="T45" s="1037"/>
      <c r="U45" s="1037"/>
      <c r="V45" s="1037"/>
      <c r="W45" s="1037"/>
      <c r="X45" s="1037"/>
      <c r="Y45" s="1037"/>
      <c r="Z45" s="1037"/>
      <c r="AA45" s="1037"/>
      <c r="AB45" s="1037"/>
      <c r="AC45" s="1037"/>
      <c r="AD45" s="1037"/>
      <c r="AE45" s="1038"/>
      <c r="AF45" s="1030"/>
      <c r="AG45" s="1031"/>
      <c r="AH45" s="1031"/>
      <c r="AI45" s="1031"/>
      <c r="AJ45" s="1032"/>
      <c r="AK45" s="976"/>
      <c r="AL45" s="967"/>
      <c r="AM45" s="967"/>
      <c r="AN45" s="967"/>
      <c r="AO45" s="967"/>
      <c r="AP45" s="967"/>
      <c r="AQ45" s="967"/>
      <c r="AR45" s="967"/>
      <c r="AS45" s="967"/>
      <c r="AT45" s="967"/>
      <c r="AU45" s="967"/>
      <c r="AV45" s="967"/>
      <c r="AW45" s="967"/>
      <c r="AX45" s="967"/>
      <c r="AY45" s="967"/>
      <c r="AZ45" s="1035"/>
      <c r="BA45" s="1035"/>
      <c r="BB45" s="1035"/>
      <c r="BC45" s="1035"/>
      <c r="BD45" s="1035"/>
      <c r="BE45" s="1019"/>
      <c r="BF45" s="1019"/>
      <c r="BG45" s="1019"/>
      <c r="BH45" s="1019"/>
      <c r="BI45" s="1020"/>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x14ac:dyDescent="0.15">
      <c r="A46" s="212">
        <v>19</v>
      </c>
      <c r="B46" s="1024"/>
      <c r="C46" s="1025"/>
      <c r="D46" s="1025"/>
      <c r="E46" s="1025"/>
      <c r="F46" s="1025"/>
      <c r="G46" s="1025"/>
      <c r="H46" s="1025"/>
      <c r="I46" s="1025"/>
      <c r="J46" s="1025"/>
      <c r="K46" s="1025"/>
      <c r="L46" s="1025"/>
      <c r="M46" s="1025"/>
      <c r="N46" s="1025"/>
      <c r="O46" s="1025"/>
      <c r="P46" s="1026"/>
      <c r="Q46" s="1036"/>
      <c r="R46" s="1037"/>
      <c r="S46" s="1037"/>
      <c r="T46" s="1037"/>
      <c r="U46" s="1037"/>
      <c r="V46" s="1037"/>
      <c r="W46" s="1037"/>
      <c r="X46" s="1037"/>
      <c r="Y46" s="1037"/>
      <c r="Z46" s="1037"/>
      <c r="AA46" s="1037"/>
      <c r="AB46" s="1037"/>
      <c r="AC46" s="1037"/>
      <c r="AD46" s="1037"/>
      <c r="AE46" s="1038"/>
      <c r="AF46" s="1030"/>
      <c r="AG46" s="1031"/>
      <c r="AH46" s="1031"/>
      <c r="AI46" s="1031"/>
      <c r="AJ46" s="1032"/>
      <c r="AK46" s="976"/>
      <c r="AL46" s="967"/>
      <c r="AM46" s="967"/>
      <c r="AN46" s="967"/>
      <c r="AO46" s="967"/>
      <c r="AP46" s="967"/>
      <c r="AQ46" s="967"/>
      <c r="AR46" s="967"/>
      <c r="AS46" s="967"/>
      <c r="AT46" s="967"/>
      <c r="AU46" s="967"/>
      <c r="AV46" s="967"/>
      <c r="AW46" s="967"/>
      <c r="AX46" s="967"/>
      <c r="AY46" s="967"/>
      <c r="AZ46" s="1035"/>
      <c r="BA46" s="1035"/>
      <c r="BB46" s="1035"/>
      <c r="BC46" s="1035"/>
      <c r="BD46" s="1035"/>
      <c r="BE46" s="1019"/>
      <c r="BF46" s="1019"/>
      <c r="BG46" s="1019"/>
      <c r="BH46" s="1019"/>
      <c r="BI46" s="1020"/>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x14ac:dyDescent="0.15">
      <c r="A47" s="212">
        <v>20</v>
      </c>
      <c r="B47" s="1024"/>
      <c r="C47" s="1025"/>
      <c r="D47" s="1025"/>
      <c r="E47" s="1025"/>
      <c r="F47" s="1025"/>
      <c r="G47" s="1025"/>
      <c r="H47" s="1025"/>
      <c r="I47" s="1025"/>
      <c r="J47" s="1025"/>
      <c r="K47" s="1025"/>
      <c r="L47" s="1025"/>
      <c r="M47" s="1025"/>
      <c r="N47" s="1025"/>
      <c r="O47" s="1025"/>
      <c r="P47" s="1026"/>
      <c r="Q47" s="1036"/>
      <c r="R47" s="1037"/>
      <c r="S47" s="1037"/>
      <c r="T47" s="1037"/>
      <c r="U47" s="1037"/>
      <c r="V47" s="1037"/>
      <c r="W47" s="1037"/>
      <c r="X47" s="1037"/>
      <c r="Y47" s="1037"/>
      <c r="Z47" s="1037"/>
      <c r="AA47" s="1037"/>
      <c r="AB47" s="1037"/>
      <c r="AC47" s="1037"/>
      <c r="AD47" s="1037"/>
      <c r="AE47" s="1038"/>
      <c r="AF47" s="1030"/>
      <c r="AG47" s="1031"/>
      <c r="AH47" s="1031"/>
      <c r="AI47" s="1031"/>
      <c r="AJ47" s="1032"/>
      <c r="AK47" s="976"/>
      <c r="AL47" s="967"/>
      <c r="AM47" s="967"/>
      <c r="AN47" s="967"/>
      <c r="AO47" s="967"/>
      <c r="AP47" s="967"/>
      <c r="AQ47" s="967"/>
      <c r="AR47" s="967"/>
      <c r="AS47" s="967"/>
      <c r="AT47" s="967"/>
      <c r="AU47" s="967"/>
      <c r="AV47" s="967"/>
      <c r="AW47" s="967"/>
      <c r="AX47" s="967"/>
      <c r="AY47" s="967"/>
      <c r="AZ47" s="1035"/>
      <c r="BA47" s="1035"/>
      <c r="BB47" s="1035"/>
      <c r="BC47" s="1035"/>
      <c r="BD47" s="1035"/>
      <c r="BE47" s="1019"/>
      <c r="BF47" s="1019"/>
      <c r="BG47" s="1019"/>
      <c r="BH47" s="1019"/>
      <c r="BI47" s="1020"/>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x14ac:dyDescent="0.15">
      <c r="A48" s="212">
        <v>21</v>
      </c>
      <c r="B48" s="1024"/>
      <c r="C48" s="1025"/>
      <c r="D48" s="1025"/>
      <c r="E48" s="1025"/>
      <c r="F48" s="1025"/>
      <c r="G48" s="1025"/>
      <c r="H48" s="1025"/>
      <c r="I48" s="1025"/>
      <c r="J48" s="1025"/>
      <c r="K48" s="1025"/>
      <c r="L48" s="1025"/>
      <c r="M48" s="1025"/>
      <c r="N48" s="1025"/>
      <c r="O48" s="1025"/>
      <c r="P48" s="1026"/>
      <c r="Q48" s="1036"/>
      <c r="R48" s="1037"/>
      <c r="S48" s="1037"/>
      <c r="T48" s="1037"/>
      <c r="U48" s="1037"/>
      <c r="V48" s="1037"/>
      <c r="W48" s="1037"/>
      <c r="X48" s="1037"/>
      <c r="Y48" s="1037"/>
      <c r="Z48" s="1037"/>
      <c r="AA48" s="1037"/>
      <c r="AB48" s="1037"/>
      <c r="AC48" s="1037"/>
      <c r="AD48" s="1037"/>
      <c r="AE48" s="1038"/>
      <c r="AF48" s="1030"/>
      <c r="AG48" s="1031"/>
      <c r="AH48" s="1031"/>
      <c r="AI48" s="1031"/>
      <c r="AJ48" s="1032"/>
      <c r="AK48" s="976"/>
      <c r="AL48" s="967"/>
      <c r="AM48" s="967"/>
      <c r="AN48" s="967"/>
      <c r="AO48" s="967"/>
      <c r="AP48" s="967"/>
      <c r="AQ48" s="967"/>
      <c r="AR48" s="967"/>
      <c r="AS48" s="967"/>
      <c r="AT48" s="967"/>
      <c r="AU48" s="967"/>
      <c r="AV48" s="967"/>
      <c r="AW48" s="967"/>
      <c r="AX48" s="967"/>
      <c r="AY48" s="967"/>
      <c r="AZ48" s="1035"/>
      <c r="BA48" s="1035"/>
      <c r="BB48" s="1035"/>
      <c r="BC48" s="1035"/>
      <c r="BD48" s="1035"/>
      <c r="BE48" s="1019"/>
      <c r="BF48" s="1019"/>
      <c r="BG48" s="1019"/>
      <c r="BH48" s="1019"/>
      <c r="BI48" s="1020"/>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x14ac:dyDescent="0.15">
      <c r="A49" s="212">
        <v>22</v>
      </c>
      <c r="B49" s="1024"/>
      <c r="C49" s="1025"/>
      <c r="D49" s="1025"/>
      <c r="E49" s="1025"/>
      <c r="F49" s="1025"/>
      <c r="G49" s="1025"/>
      <c r="H49" s="1025"/>
      <c r="I49" s="1025"/>
      <c r="J49" s="1025"/>
      <c r="K49" s="1025"/>
      <c r="L49" s="1025"/>
      <c r="M49" s="1025"/>
      <c r="N49" s="1025"/>
      <c r="O49" s="1025"/>
      <c r="P49" s="1026"/>
      <c r="Q49" s="1036"/>
      <c r="R49" s="1037"/>
      <c r="S49" s="1037"/>
      <c r="T49" s="1037"/>
      <c r="U49" s="1037"/>
      <c r="V49" s="1037"/>
      <c r="W49" s="1037"/>
      <c r="X49" s="1037"/>
      <c r="Y49" s="1037"/>
      <c r="Z49" s="1037"/>
      <c r="AA49" s="1037"/>
      <c r="AB49" s="1037"/>
      <c r="AC49" s="1037"/>
      <c r="AD49" s="1037"/>
      <c r="AE49" s="1038"/>
      <c r="AF49" s="1030"/>
      <c r="AG49" s="1031"/>
      <c r="AH49" s="1031"/>
      <c r="AI49" s="1031"/>
      <c r="AJ49" s="1032"/>
      <c r="AK49" s="976"/>
      <c r="AL49" s="967"/>
      <c r="AM49" s="967"/>
      <c r="AN49" s="967"/>
      <c r="AO49" s="967"/>
      <c r="AP49" s="967"/>
      <c r="AQ49" s="967"/>
      <c r="AR49" s="967"/>
      <c r="AS49" s="967"/>
      <c r="AT49" s="967"/>
      <c r="AU49" s="967"/>
      <c r="AV49" s="967"/>
      <c r="AW49" s="967"/>
      <c r="AX49" s="967"/>
      <c r="AY49" s="967"/>
      <c r="AZ49" s="1035"/>
      <c r="BA49" s="1035"/>
      <c r="BB49" s="1035"/>
      <c r="BC49" s="1035"/>
      <c r="BD49" s="1035"/>
      <c r="BE49" s="1019"/>
      <c r="BF49" s="1019"/>
      <c r="BG49" s="1019"/>
      <c r="BH49" s="1019"/>
      <c r="BI49" s="1020"/>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x14ac:dyDescent="0.15">
      <c r="A50" s="212">
        <v>23</v>
      </c>
      <c r="B50" s="1024"/>
      <c r="C50" s="1025"/>
      <c r="D50" s="1025"/>
      <c r="E50" s="1025"/>
      <c r="F50" s="1025"/>
      <c r="G50" s="1025"/>
      <c r="H50" s="1025"/>
      <c r="I50" s="1025"/>
      <c r="J50" s="1025"/>
      <c r="K50" s="1025"/>
      <c r="L50" s="1025"/>
      <c r="M50" s="1025"/>
      <c r="N50" s="1025"/>
      <c r="O50" s="1025"/>
      <c r="P50" s="1026"/>
      <c r="Q50" s="1027"/>
      <c r="R50" s="1028"/>
      <c r="S50" s="1028"/>
      <c r="T50" s="1028"/>
      <c r="U50" s="1028"/>
      <c r="V50" s="1028"/>
      <c r="W50" s="1028"/>
      <c r="X50" s="1028"/>
      <c r="Y50" s="1028"/>
      <c r="Z50" s="1028"/>
      <c r="AA50" s="1028"/>
      <c r="AB50" s="1028"/>
      <c r="AC50" s="1028"/>
      <c r="AD50" s="1028"/>
      <c r="AE50" s="1029"/>
      <c r="AF50" s="1030"/>
      <c r="AG50" s="1031"/>
      <c r="AH50" s="1031"/>
      <c r="AI50" s="1031"/>
      <c r="AJ50" s="1032"/>
      <c r="AK50" s="1033"/>
      <c r="AL50" s="1028"/>
      <c r="AM50" s="1028"/>
      <c r="AN50" s="1028"/>
      <c r="AO50" s="1028"/>
      <c r="AP50" s="1028"/>
      <c r="AQ50" s="1028"/>
      <c r="AR50" s="1028"/>
      <c r="AS50" s="1028"/>
      <c r="AT50" s="1028"/>
      <c r="AU50" s="1028"/>
      <c r="AV50" s="1028"/>
      <c r="AW50" s="1028"/>
      <c r="AX50" s="1028"/>
      <c r="AY50" s="1028"/>
      <c r="AZ50" s="1034"/>
      <c r="BA50" s="1034"/>
      <c r="BB50" s="1034"/>
      <c r="BC50" s="1034"/>
      <c r="BD50" s="1034"/>
      <c r="BE50" s="1019"/>
      <c r="BF50" s="1019"/>
      <c r="BG50" s="1019"/>
      <c r="BH50" s="1019"/>
      <c r="BI50" s="1020"/>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x14ac:dyDescent="0.15">
      <c r="A51" s="212">
        <v>24</v>
      </c>
      <c r="B51" s="1024"/>
      <c r="C51" s="1025"/>
      <c r="D51" s="1025"/>
      <c r="E51" s="1025"/>
      <c r="F51" s="1025"/>
      <c r="G51" s="1025"/>
      <c r="H51" s="1025"/>
      <c r="I51" s="1025"/>
      <c r="J51" s="1025"/>
      <c r="K51" s="1025"/>
      <c r="L51" s="1025"/>
      <c r="M51" s="1025"/>
      <c r="N51" s="1025"/>
      <c r="O51" s="1025"/>
      <c r="P51" s="1026"/>
      <c r="Q51" s="1027"/>
      <c r="R51" s="1028"/>
      <c r="S51" s="1028"/>
      <c r="T51" s="1028"/>
      <c r="U51" s="1028"/>
      <c r="V51" s="1028"/>
      <c r="W51" s="1028"/>
      <c r="X51" s="1028"/>
      <c r="Y51" s="1028"/>
      <c r="Z51" s="1028"/>
      <c r="AA51" s="1028"/>
      <c r="AB51" s="1028"/>
      <c r="AC51" s="1028"/>
      <c r="AD51" s="1028"/>
      <c r="AE51" s="1029"/>
      <c r="AF51" s="1030"/>
      <c r="AG51" s="1031"/>
      <c r="AH51" s="1031"/>
      <c r="AI51" s="1031"/>
      <c r="AJ51" s="1032"/>
      <c r="AK51" s="1033"/>
      <c r="AL51" s="1028"/>
      <c r="AM51" s="1028"/>
      <c r="AN51" s="1028"/>
      <c r="AO51" s="1028"/>
      <c r="AP51" s="1028"/>
      <c r="AQ51" s="1028"/>
      <c r="AR51" s="1028"/>
      <c r="AS51" s="1028"/>
      <c r="AT51" s="1028"/>
      <c r="AU51" s="1028"/>
      <c r="AV51" s="1028"/>
      <c r="AW51" s="1028"/>
      <c r="AX51" s="1028"/>
      <c r="AY51" s="1028"/>
      <c r="AZ51" s="1034"/>
      <c r="BA51" s="1034"/>
      <c r="BB51" s="1034"/>
      <c r="BC51" s="1034"/>
      <c r="BD51" s="1034"/>
      <c r="BE51" s="1019"/>
      <c r="BF51" s="1019"/>
      <c r="BG51" s="1019"/>
      <c r="BH51" s="1019"/>
      <c r="BI51" s="1020"/>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x14ac:dyDescent="0.15">
      <c r="A52" s="212">
        <v>25</v>
      </c>
      <c r="B52" s="1024"/>
      <c r="C52" s="1025"/>
      <c r="D52" s="1025"/>
      <c r="E52" s="1025"/>
      <c r="F52" s="1025"/>
      <c r="G52" s="1025"/>
      <c r="H52" s="1025"/>
      <c r="I52" s="1025"/>
      <c r="J52" s="1025"/>
      <c r="K52" s="1025"/>
      <c r="L52" s="1025"/>
      <c r="M52" s="1025"/>
      <c r="N52" s="1025"/>
      <c r="O52" s="1025"/>
      <c r="P52" s="1026"/>
      <c r="Q52" s="1027"/>
      <c r="R52" s="1028"/>
      <c r="S52" s="1028"/>
      <c r="T52" s="1028"/>
      <c r="U52" s="1028"/>
      <c r="V52" s="1028"/>
      <c r="W52" s="1028"/>
      <c r="X52" s="1028"/>
      <c r="Y52" s="1028"/>
      <c r="Z52" s="1028"/>
      <c r="AA52" s="1028"/>
      <c r="AB52" s="1028"/>
      <c r="AC52" s="1028"/>
      <c r="AD52" s="1028"/>
      <c r="AE52" s="1029"/>
      <c r="AF52" s="1030"/>
      <c r="AG52" s="1031"/>
      <c r="AH52" s="1031"/>
      <c r="AI52" s="1031"/>
      <c r="AJ52" s="1032"/>
      <c r="AK52" s="1033"/>
      <c r="AL52" s="1028"/>
      <c r="AM52" s="1028"/>
      <c r="AN52" s="1028"/>
      <c r="AO52" s="1028"/>
      <c r="AP52" s="1028"/>
      <c r="AQ52" s="1028"/>
      <c r="AR52" s="1028"/>
      <c r="AS52" s="1028"/>
      <c r="AT52" s="1028"/>
      <c r="AU52" s="1028"/>
      <c r="AV52" s="1028"/>
      <c r="AW52" s="1028"/>
      <c r="AX52" s="1028"/>
      <c r="AY52" s="1028"/>
      <c r="AZ52" s="1034"/>
      <c r="BA52" s="1034"/>
      <c r="BB52" s="1034"/>
      <c r="BC52" s="1034"/>
      <c r="BD52" s="1034"/>
      <c r="BE52" s="1019"/>
      <c r="BF52" s="1019"/>
      <c r="BG52" s="1019"/>
      <c r="BH52" s="1019"/>
      <c r="BI52" s="1020"/>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x14ac:dyDescent="0.15">
      <c r="A53" s="212">
        <v>26</v>
      </c>
      <c r="B53" s="1024"/>
      <c r="C53" s="1025"/>
      <c r="D53" s="1025"/>
      <c r="E53" s="1025"/>
      <c r="F53" s="1025"/>
      <c r="G53" s="1025"/>
      <c r="H53" s="1025"/>
      <c r="I53" s="1025"/>
      <c r="J53" s="1025"/>
      <c r="K53" s="1025"/>
      <c r="L53" s="1025"/>
      <c r="M53" s="1025"/>
      <c r="N53" s="1025"/>
      <c r="O53" s="1025"/>
      <c r="P53" s="1026"/>
      <c r="Q53" s="1027"/>
      <c r="R53" s="1028"/>
      <c r="S53" s="1028"/>
      <c r="T53" s="1028"/>
      <c r="U53" s="1028"/>
      <c r="V53" s="1028"/>
      <c r="W53" s="1028"/>
      <c r="X53" s="1028"/>
      <c r="Y53" s="1028"/>
      <c r="Z53" s="1028"/>
      <c r="AA53" s="1028"/>
      <c r="AB53" s="1028"/>
      <c r="AC53" s="1028"/>
      <c r="AD53" s="1028"/>
      <c r="AE53" s="1029"/>
      <c r="AF53" s="1030"/>
      <c r="AG53" s="1031"/>
      <c r="AH53" s="1031"/>
      <c r="AI53" s="1031"/>
      <c r="AJ53" s="1032"/>
      <c r="AK53" s="1033"/>
      <c r="AL53" s="1028"/>
      <c r="AM53" s="1028"/>
      <c r="AN53" s="1028"/>
      <c r="AO53" s="1028"/>
      <c r="AP53" s="1028"/>
      <c r="AQ53" s="1028"/>
      <c r="AR53" s="1028"/>
      <c r="AS53" s="1028"/>
      <c r="AT53" s="1028"/>
      <c r="AU53" s="1028"/>
      <c r="AV53" s="1028"/>
      <c r="AW53" s="1028"/>
      <c r="AX53" s="1028"/>
      <c r="AY53" s="1028"/>
      <c r="AZ53" s="1034"/>
      <c r="BA53" s="1034"/>
      <c r="BB53" s="1034"/>
      <c r="BC53" s="1034"/>
      <c r="BD53" s="1034"/>
      <c r="BE53" s="1019"/>
      <c r="BF53" s="1019"/>
      <c r="BG53" s="1019"/>
      <c r="BH53" s="1019"/>
      <c r="BI53" s="1020"/>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x14ac:dyDescent="0.15">
      <c r="A54" s="212">
        <v>27</v>
      </c>
      <c r="B54" s="1024"/>
      <c r="C54" s="1025"/>
      <c r="D54" s="1025"/>
      <c r="E54" s="1025"/>
      <c r="F54" s="1025"/>
      <c r="G54" s="1025"/>
      <c r="H54" s="1025"/>
      <c r="I54" s="1025"/>
      <c r="J54" s="1025"/>
      <c r="K54" s="1025"/>
      <c r="L54" s="1025"/>
      <c r="M54" s="1025"/>
      <c r="N54" s="1025"/>
      <c r="O54" s="1025"/>
      <c r="P54" s="1026"/>
      <c r="Q54" s="1027"/>
      <c r="R54" s="1028"/>
      <c r="S54" s="1028"/>
      <c r="T54" s="1028"/>
      <c r="U54" s="1028"/>
      <c r="V54" s="1028"/>
      <c r="W54" s="1028"/>
      <c r="X54" s="1028"/>
      <c r="Y54" s="1028"/>
      <c r="Z54" s="1028"/>
      <c r="AA54" s="1028"/>
      <c r="AB54" s="1028"/>
      <c r="AC54" s="1028"/>
      <c r="AD54" s="1028"/>
      <c r="AE54" s="1029"/>
      <c r="AF54" s="1030"/>
      <c r="AG54" s="1031"/>
      <c r="AH54" s="1031"/>
      <c r="AI54" s="1031"/>
      <c r="AJ54" s="1032"/>
      <c r="AK54" s="1033"/>
      <c r="AL54" s="1028"/>
      <c r="AM54" s="1028"/>
      <c r="AN54" s="1028"/>
      <c r="AO54" s="1028"/>
      <c r="AP54" s="1028"/>
      <c r="AQ54" s="1028"/>
      <c r="AR54" s="1028"/>
      <c r="AS54" s="1028"/>
      <c r="AT54" s="1028"/>
      <c r="AU54" s="1028"/>
      <c r="AV54" s="1028"/>
      <c r="AW54" s="1028"/>
      <c r="AX54" s="1028"/>
      <c r="AY54" s="1028"/>
      <c r="AZ54" s="1034"/>
      <c r="BA54" s="1034"/>
      <c r="BB54" s="1034"/>
      <c r="BC54" s="1034"/>
      <c r="BD54" s="1034"/>
      <c r="BE54" s="1019"/>
      <c r="BF54" s="1019"/>
      <c r="BG54" s="1019"/>
      <c r="BH54" s="1019"/>
      <c r="BI54" s="1020"/>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x14ac:dyDescent="0.15">
      <c r="A55" s="212">
        <v>28</v>
      </c>
      <c r="B55" s="1024"/>
      <c r="C55" s="1025"/>
      <c r="D55" s="1025"/>
      <c r="E55" s="1025"/>
      <c r="F55" s="1025"/>
      <c r="G55" s="1025"/>
      <c r="H55" s="1025"/>
      <c r="I55" s="1025"/>
      <c r="J55" s="1025"/>
      <c r="K55" s="1025"/>
      <c r="L55" s="1025"/>
      <c r="M55" s="1025"/>
      <c r="N55" s="1025"/>
      <c r="O55" s="1025"/>
      <c r="P55" s="1026"/>
      <c r="Q55" s="1027"/>
      <c r="R55" s="1028"/>
      <c r="S55" s="1028"/>
      <c r="T55" s="1028"/>
      <c r="U55" s="1028"/>
      <c r="V55" s="1028"/>
      <c r="W55" s="1028"/>
      <c r="X55" s="1028"/>
      <c r="Y55" s="1028"/>
      <c r="Z55" s="1028"/>
      <c r="AA55" s="1028"/>
      <c r="AB55" s="1028"/>
      <c r="AC55" s="1028"/>
      <c r="AD55" s="1028"/>
      <c r="AE55" s="1029"/>
      <c r="AF55" s="1030"/>
      <c r="AG55" s="1031"/>
      <c r="AH55" s="1031"/>
      <c r="AI55" s="1031"/>
      <c r="AJ55" s="1032"/>
      <c r="AK55" s="1033"/>
      <c r="AL55" s="1028"/>
      <c r="AM55" s="1028"/>
      <c r="AN55" s="1028"/>
      <c r="AO55" s="1028"/>
      <c r="AP55" s="1028"/>
      <c r="AQ55" s="1028"/>
      <c r="AR55" s="1028"/>
      <c r="AS55" s="1028"/>
      <c r="AT55" s="1028"/>
      <c r="AU55" s="1028"/>
      <c r="AV55" s="1028"/>
      <c r="AW55" s="1028"/>
      <c r="AX55" s="1028"/>
      <c r="AY55" s="1028"/>
      <c r="AZ55" s="1034"/>
      <c r="BA55" s="1034"/>
      <c r="BB55" s="1034"/>
      <c r="BC55" s="1034"/>
      <c r="BD55" s="1034"/>
      <c r="BE55" s="1019"/>
      <c r="BF55" s="1019"/>
      <c r="BG55" s="1019"/>
      <c r="BH55" s="1019"/>
      <c r="BI55" s="1020"/>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x14ac:dyDescent="0.15">
      <c r="A56" s="212">
        <v>29</v>
      </c>
      <c r="B56" s="1024"/>
      <c r="C56" s="1025"/>
      <c r="D56" s="1025"/>
      <c r="E56" s="1025"/>
      <c r="F56" s="1025"/>
      <c r="G56" s="1025"/>
      <c r="H56" s="1025"/>
      <c r="I56" s="1025"/>
      <c r="J56" s="1025"/>
      <c r="K56" s="1025"/>
      <c r="L56" s="1025"/>
      <c r="M56" s="1025"/>
      <c r="N56" s="1025"/>
      <c r="O56" s="1025"/>
      <c r="P56" s="1026"/>
      <c r="Q56" s="1027"/>
      <c r="R56" s="1028"/>
      <c r="S56" s="1028"/>
      <c r="T56" s="1028"/>
      <c r="U56" s="1028"/>
      <c r="V56" s="1028"/>
      <c r="W56" s="1028"/>
      <c r="X56" s="1028"/>
      <c r="Y56" s="1028"/>
      <c r="Z56" s="1028"/>
      <c r="AA56" s="1028"/>
      <c r="AB56" s="1028"/>
      <c r="AC56" s="1028"/>
      <c r="AD56" s="1028"/>
      <c r="AE56" s="1029"/>
      <c r="AF56" s="1030"/>
      <c r="AG56" s="1031"/>
      <c r="AH56" s="1031"/>
      <c r="AI56" s="1031"/>
      <c r="AJ56" s="1032"/>
      <c r="AK56" s="1033"/>
      <c r="AL56" s="1028"/>
      <c r="AM56" s="1028"/>
      <c r="AN56" s="1028"/>
      <c r="AO56" s="1028"/>
      <c r="AP56" s="1028"/>
      <c r="AQ56" s="1028"/>
      <c r="AR56" s="1028"/>
      <c r="AS56" s="1028"/>
      <c r="AT56" s="1028"/>
      <c r="AU56" s="1028"/>
      <c r="AV56" s="1028"/>
      <c r="AW56" s="1028"/>
      <c r="AX56" s="1028"/>
      <c r="AY56" s="1028"/>
      <c r="AZ56" s="1034"/>
      <c r="BA56" s="1034"/>
      <c r="BB56" s="1034"/>
      <c r="BC56" s="1034"/>
      <c r="BD56" s="1034"/>
      <c r="BE56" s="1019"/>
      <c r="BF56" s="1019"/>
      <c r="BG56" s="1019"/>
      <c r="BH56" s="1019"/>
      <c r="BI56" s="1020"/>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x14ac:dyDescent="0.15">
      <c r="A57" s="212">
        <v>30</v>
      </c>
      <c r="B57" s="1024"/>
      <c r="C57" s="1025"/>
      <c r="D57" s="1025"/>
      <c r="E57" s="1025"/>
      <c r="F57" s="1025"/>
      <c r="G57" s="1025"/>
      <c r="H57" s="1025"/>
      <c r="I57" s="1025"/>
      <c r="J57" s="1025"/>
      <c r="K57" s="1025"/>
      <c r="L57" s="1025"/>
      <c r="M57" s="1025"/>
      <c r="N57" s="1025"/>
      <c r="O57" s="1025"/>
      <c r="P57" s="1026"/>
      <c r="Q57" s="1027"/>
      <c r="R57" s="1028"/>
      <c r="S57" s="1028"/>
      <c r="T57" s="1028"/>
      <c r="U57" s="1028"/>
      <c r="V57" s="1028"/>
      <c r="W57" s="1028"/>
      <c r="X57" s="1028"/>
      <c r="Y57" s="1028"/>
      <c r="Z57" s="1028"/>
      <c r="AA57" s="1028"/>
      <c r="AB57" s="1028"/>
      <c r="AC57" s="1028"/>
      <c r="AD57" s="1028"/>
      <c r="AE57" s="1029"/>
      <c r="AF57" s="1030"/>
      <c r="AG57" s="1031"/>
      <c r="AH57" s="1031"/>
      <c r="AI57" s="1031"/>
      <c r="AJ57" s="1032"/>
      <c r="AK57" s="1033"/>
      <c r="AL57" s="1028"/>
      <c r="AM57" s="1028"/>
      <c r="AN57" s="1028"/>
      <c r="AO57" s="1028"/>
      <c r="AP57" s="1028"/>
      <c r="AQ57" s="1028"/>
      <c r="AR57" s="1028"/>
      <c r="AS57" s="1028"/>
      <c r="AT57" s="1028"/>
      <c r="AU57" s="1028"/>
      <c r="AV57" s="1028"/>
      <c r="AW57" s="1028"/>
      <c r="AX57" s="1028"/>
      <c r="AY57" s="1028"/>
      <c r="AZ57" s="1034"/>
      <c r="BA57" s="1034"/>
      <c r="BB57" s="1034"/>
      <c r="BC57" s="1034"/>
      <c r="BD57" s="1034"/>
      <c r="BE57" s="1019"/>
      <c r="BF57" s="1019"/>
      <c r="BG57" s="1019"/>
      <c r="BH57" s="1019"/>
      <c r="BI57" s="1020"/>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x14ac:dyDescent="0.15">
      <c r="A58" s="212">
        <v>31</v>
      </c>
      <c r="B58" s="1024"/>
      <c r="C58" s="1025"/>
      <c r="D58" s="1025"/>
      <c r="E58" s="1025"/>
      <c r="F58" s="1025"/>
      <c r="G58" s="1025"/>
      <c r="H58" s="1025"/>
      <c r="I58" s="1025"/>
      <c r="J58" s="1025"/>
      <c r="K58" s="1025"/>
      <c r="L58" s="1025"/>
      <c r="M58" s="1025"/>
      <c r="N58" s="1025"/>
      <c r="O58" s="1025"/>
      <c r="P58" s="1026"/>
      <c r="Q58" s="1027"/>
      <c r="R58" s="1028"/>
      <c r="S58" s="1028"/>
      <c r="T58" s="1028"/>
      <c r="U58" s="1028"/>
      <c r="V58" s="1028"/>
      <c r="W58" s="1028"/>
      <c r="X58" s="1028"/>
      <c r="Y58" s="1028"/>
      <c r="Z58" s="1028"/>
      <c r="AA58" s="1028"/>
      <c r="AB58" s="1028"/>
      <c r="AC58" s="1028"/>
      <c r="AD58" s="1028"/>
      <c r="AE58" s="1029"/>
      <c r="AF58" s="1030"/>
      <c r="AG58" s="1031"/>
      <c r="AH58" s="1031"/>
      <c r="AI58" s="1031"/>
      <c r="AJ58" s="1032"/>
      <c r="AK58" s="1033"/>
      <c r="AL58" s="1028"/>
      <c r="AM58" s="1028"/>
      <c r="AN58" s="1028"/>
      <c r="AO58" s="1028"/>
      <c r="AP58" s="1028"/>
      <c r="AQ58" s="1028"/>
      <c r="AR58" s="1028"/>
      <c r="AS58" s="1028"/>
      <c r="AT58" s="1028"/>
      <c r="AU58" s="1028"/>
      <c r="AV58" s="1028"/>
      <c r="AW58" s="1028"/>
      <c r="AX58" s="1028"/>
      <c r="AY58" s="1028"/>
      <c r="AZ58" s="1034"/>
      <c r="BA58" s="1034"/>
      <c r="BB58" s="1034"/>
      <c r="BC58" s="1034"/>
      <c r="BD58" s="1034"/>
      <c r="BE58" s="1019"/>
      <c r="BF58" s="1019"/>
      <c r="BG58" s="1019"/>
      <c r="BH58" s="1019"/>
      <c r="BI58" s="1020"/>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x14ac:dyDescent="0.15">
      <c r="A59" s="212">
        <v>32</v>
      </c>
      <c r="B59" s="1024"/>
      <c r="C59" s="1025"/>
      <c r="D59" s="1025"/>
      <c r="E59" s="1025"/>
      <c r="F59" s="1025"/>
      <c r="G59" s="1025"/>
      <c r="H59" s="1025"/>
      <c r="I59" s="1025"/>
      <c r="J59" s="1025"/>
      <c r="K59" s="1025"/>
      <c r="L59" s="1025"/>
      <c r="M59" s="1025"/>
      <c r="N59" s="1025"/>
      <c r="O59" s="1025"/>
      <c r="P59" s="1026"/>
      <c r="Q59" s="1027"/>
      <c r="R59" s="1028"/>
      <c r="S59" s="1028"/>
      <c r="T59" s="1028"/>
      <c r="U59" s="1028"/>
      <c r="V59" s="1028"/>
      <c r="W59" s="1028"/>
      <c r="X59" s="1028"/>
      <c r="Y59" s="1028"/>
      <c r="Z59" s="1028"/>
      <c r="AA59" s="1028"/>
      <c r="AB59" s="1028"/>
      <c r="AC59" s="1028"/>
      <c r="AD59" s="1028"/>
      <c r="AE59" s="1029"/>
      <c r="AF59" s="1030"/>
      <c r="AG59" s="1031"/>
      <c r="AH59" s="1031"/>
      <c r="AI59" s="1031"/>
      <c r="AJ59" s="1032"/>
      <c r="AK59" s="1033"/>
      <c r="AL59" s="1028"/>
      <c r="AM59" s="1028"/>
      <c r="AN59" s="1028"/>
      <c r="AO59" s="1028"/>
      <c r="AP59" s="1028"/>
      <c r="AQ59" s="1028"/>
      <c r="AR59" s="1028"/>
      <c r="AS59" s="1028"/>
      <c r="AT59" s="1028"/>
      <c r="AU59" s="1028"/>
      <c r="AV59" s="1028"/>
      <c r="AW59" s="1028"/>
      <c r="AX59" s="1028"/>
      <c r="AY59" s="1028"/>
      <c r="AZ59" s="1034"/>
      <c r="BA59" s="1034"/>
      <c r="BB59" s="1034"/>
      <c r="BC59" s="1034"/>
      <c r="BD59" s="1034"/>
      <c r="BE59" s="1019"/>
      <c r="BF59" s="1019"/>
      <c r="BG59" s="1019"/>
      <c r="BH59" s="1019"/>
      <c r="BI59" s="1020"/>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x14ac:dyDescent="0.15">
      <c r="A60" s="212">
        <v>33</v>
      </c>
      <c r="B60" s="1024"/>
      <c r="C60" s="1025"/>
      <c r="D60" s="1025"/>
      <c r="E60" s="1025"/>
      <c r="F60" s="1025"/>
      <c r="G60" s="1025"/>
      <c r="H60" s="1025"/>
      <c r="I60" s="1025"/>
      <c r="J60" s="1025"/>
      <c r="K60" s="1025"/>
      <c r="L60" s="1025"/>
      <c r="M60" s="1025"/>
      <c r="N60" s="1025"/>
      <c r="O60" s="1025"/>
      <c r="P60" s="1026"/>
      <c r="Q60" s="1027"/>
      <c r="R60" s="1028"/>
      <c r="S60" s="1028"/>
      <c r="T60" s="1028"/>
      <c r="U60" s="1028"/>
      <c r="V60" s="1028"/>
      <c r="W60" s="1028"/>
      <c r="X60" s="1028"/>
      <c r="Y60" s="1028"/>
      <c r="Z60" s="1028"/>
      <c r="AA60" s="1028"/>
      <c r="AB60" s="1028"/>
      <c r="AC60" s="1028"/>
      <c r="AD60" s="1028"/>
      <c r="AE60" s="1029"/>
      <c r="AF60" s="1030"/>
      <c r="AG60" s="1031"/>
      <c r="AH60" s="1031"/>
      <c r="AI60" s="1031"/>
      <c r="AJ60" s="1032"/>
      <c r="AK60" s="1033"/>
      <c r="AL60" s="1028"/>
      <c r="AM60" s="1028"/>
      <c r="AN60" s="1028"/>
      <c r="AO60" s="1028"/>
      <c r="AP60" s="1028"/>
      <c r="AQ60" s="1028"/>
      <c r="AR60" s="1028"/>
      <c r="AS60" s="1028"/>
      <c r="AT60" s="1028"/>
      <c r="AU60" s="1028"/>
      <c r="AV60" s="1028"/>
      <c r="AW60" s="1028"/>
      <c r="AX60" s="1028"/>
      <c r="AY60" s="1028"/>
      <c r="AZ60" s="1034"/>
      <c r="BA60" s="1034"/>
      <c r="BB60" s="1034"/>
      <c r="BC60" s="1034"/>
      <c r="BD60" s="1034"/>
      <c r="BE60" s="1019"/>
      <c r="BF60" s="1019"/>
      <c r="BG60" s="1019"/>
      <c r="BH60" s="1019"/>
      <c r="BI60" s="1020"/>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x14ac:dyDescent="0.2">
      <c r="A61" s="212">
        <v>34</v>
      </c>
      <c r="B61" s="1024"/>
      <c r="C61" s="1025"/>
      <c r="D61" s="1025"/>
      <c r="E61" s="1025"/>
      <c r="F61" s="1025"/>
      <c r="G61" s="1025"/>
      <c r="H61" s="1025"/>
      <c r="I61" s="1025"/>
      <c r="J61" s="1025"/>
      <c r="K61" s="1025"/>
      <c r="L61" s="1025"/>
      <c r="M61" s="1025"/>
      <c r="N61" s="1025"/>
      <c r="O61" s="1025"/>
      <c r="P61" s="1026"/>
      <c r="Q61" s="1027"/>
      <c r="R61" s="1028"/>
      <c r="S61" s="1028"/>
      <c r="T61" s="1028"/>
      <c r="U61" s="1028"/>
      <c r="V61" s="1028"/>
      <c r="W61" s="1028"/>
      <c r="X61" s="1028"/>
      <c r="Y61" s="1028"/>
      <c r="Z61" s="1028"/>
      <c r="AA61" s="1028"/>
      <c r="AB61" s="1028"/>
      <c r="AC61" s="1028"/>
      <c r="AD61" s="1028"/>
      <c r="AE61" s="1029"/>
      <c r="AF61" s="1030"/>
      <c r="AG61" s="1031"/>
      <c r="AH61" s="1031"/>
      <c r="AI61" s="1031"/>
      <c r="AJ61" s="1032"/>
      <c r="AK61" s="1033"/>
      <c r="AL61" s="1028"/>
      <c r="AM61" s="1028"/>
      <c r="AN61" s="1028"/>
      <c r="AO61" s="1028"/>
      <c r="AP61" s="1028"/>
      <c r="AQ61" s="1028"/>
      <c r="AR61" s="1028"/>
      <c r="AS61" s="1028"/>
      <c r="AT61" s="1028"/>
      <c r="AU61" s="1028"/>
      <c r="AV61" s="1028"/>
      <c r="AW61" s="1028"/>
      <c r="AX61" s="1028"/>
      <c r="AY61" s="1028"/>
      <c r="AZ61" s="1034"/>
      <c r="BA61" s="1034"/>
      <c r="BB61" s="1034"/>
      <c r="BC61" s="1034"/>
      <c r="BD61" s="1034"/>
      <c r="BE61" s="1019"/>
      <c r="BF61" s="1019"/>
      <c r="BG61" s="1019"/>
      <c r="BH61" s="1019"/>
      <c r="BI61" s="1020"/>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x14ac:dyDescent="0.15">
      <c r="A62" s="212">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31"/>
      <c r="AH62" s="1031"/>
      <c r="AI62" s="1031"/>
      <c r="AJ62" s="1032"/>
      <c r="AK62" s="1033"/>
      <c r="AL62" s="1028"/>
      <c r="AM62" s="1028"/>
      <c r="AN62" s="1028"/>
      <c r="AO62" s="1028"/>
      <c r="AP62" s="1028"/>
      <c r="AQ62" s="1028"/>
      <c r="AR62" s="1028"/>
      <c r="AS62" s="1028"/>
      <c r="AT62" s="1028"/>
      <c r="AU62" s="1028"/>
      <c r="AV62" s="1028"/>
      <c r="AW62" s="1028"/>
      <c r="AX62" s="1028"/>
      <c r="AY62" s="1028"/>
      <c r="AZ62" s="1034"/>
      <c r="BA62" s="1034"/>
      <c r="BB62" s="1034"/>
      <c r="BC62" s="1034"/>
      <c r="BD62" s="1034"/>
      <c r="BE62" s="1019"/>
      <c r="BF62" s="1019"/>
      <c r="BG62" s="1019"/>
      <c r="BH62" s="1019"/>
      <c r="BI62" s="1020"/>
      <c r="BJ62" s="1021" t="s">
        <v>386</v>
      </c>
      <c r="BK62" s="1022"/>
      <c r="BL62" s="1022"/>
      <c r="BM62" s="1022"/>
      <c r="BN62" s="1023"/>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x14ac:dyDescent="0.2">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5"/>
      <c r="AF63" s="1016">
        <v>351</v>
      </c>
      <c r="AG63" s="955"/>
      <c r="AH63" s="955"/>
      <c r="AI63" s="955"/>
      <c r="AJ63" s="1017"/>
      <c r="AK63" s="1018"/>
      <c r="AL63" s="959"/>
      <c r="AM63" s="959"/>
      <c r="AN63" s="959"/>
      <c r="AO63" s="959"/>
      <c r="AP63" s="955">
        <v>621</v>
      </c>
      <c r="AQ63" s="955"/>
      <c r="AR63" s="955"/>
      <c r="AS63" s="955"/>
      <c r="AT63" s="955"/>
      <c r="AU63" s="955">
        <v>174</v>
      </c>
      <c r="AV63" s="955"/>
      <c r="AW63" s="955"/>
      <c r="AX63" s="955"/>
      <c r="AY63" s="955"/>
      <c r="AZ63" s="1012"/>
      <c r="BA63" s="1012"/>
      <c r="BB63" s="1012"/>
      <c r="BC63" s="1012"/>
      <c r="BD63" s="1012"/>
      <c r="BE63" s="956"/>
      <c r="BF63" s="956"/>
      <c r="BG63" s="956"/>
      <c r="BH63" s="956"/>
      <c r="BI63" s="957"/>
      <c r="BJ63" s="1013" t="s">
        <v>110</v>
      </c>
      <c r="BK63" s="947"/>
      <c r="BL63" s="947"/>
      <c r="BM63" s="947"/>
      <c r="BN63" s="1014"/>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x14ac:dyDescent="0.15">
      <c r="A66" s="988" t="s">
        <v>389</v>
      </c>
      <c r="B66" s="989"/>
      <c r="C66" s="989"/>
      <c r="D66" s="989"/>
      <c r="E66" s="989"/>
      <c r="F66" s="989"/>
      <c r="G66" s="989"/>
      <c r="H66" s="989"/>
      <c r="I66" s="989"/>
      <c r="J66" s="989"/>
      <c r="K66" s="989"/>
      <c r="L66" s="989"/>
      <c r="M66" s="989"/>
      <c r="N66" s="989"/>
      <c r="O66" s="989"/>
      <c r="P66" s="990"/>
      <c r="Q66" s="994" t="s">
        <v>371</v>
      </c>
      <c r="R66" s="995"/>
      <c r="S66" s="995"/>
      <c r="T66" s="995"/>
      <c r="U66" s="996"/>
      <c r="V66" s="994" t="s">
        <v>372</v>
      </c>
      <c r="W66" s="995"/>
      <c r="X66" s="995"/>
      <c r="Y66" s="995"/>
      <c r="Z66" s="996"/>
      <c r="AA66" s="994" t="s">
        <v>373</v>
      </c>
      <c r="AB66" s="995"/>
      <c r="AC66" s="995"/>
      <c r="AD66" s="995"/>
      <c r="AE66" s="996"/>
      <c r="AF66" s="1000" t="s">
        <v>374</v>
      </c>
      <c r="AG66" s="1001"/>
      <c r="AH66" s="1001"/>
      <c r="AI66" s="1001"/>
      <c r="AJ66" s="1002"/>
      <c r="AK66" s="994" t="s">
        <v>375</v>
      </c>
      <c r="AL66" s="989"/>
      <c r="AM66" s="989"/>
      <c r="AN66" s="989"/>
      <c r="AO66" s="990"/>
      <c r="AP66" s="994" t="s">
        <v>376</v>
      </c>
      <c r="AQ66" s="995"/>
      <c r="AR66" s="995"/>
      <c r="AS66" s="995"/>
      <c r="AT66" s="996"/>
      <c r="AU66" s="994" t="s">
        <v>390</v>
      </c>
      <c r="AV66" s="995"/>
      <c r="AW66" s="995"/>
      <c r="AX66" s="995"/>
      <c r="AY66" s="996"/>
      <c r="AZ66" s="994" t="s">
        <v>354</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70" t="s">
        <v>529</v>
      </c>
      <c r="C68" s="971"/>
      <c r="D68" s="971"/>
      <c r="E68" s="971"/>
      <c r="F68" s="971"/>
      <c r="G68" s="971"/>
      <c r="H68" s="971"/>
      <c r="I68" s="971"/>
      <c r="J68" s="971"/>
      <c r="K68" s="971"/>
      <c r="L68" s="971"/>
      <c r="M68" s="971"/>
      <c r="N68" s="971"/>
      <c r="O68" s="971"/>
      <c r="P68" s="972"/>
      <c r="Q68" s="981">
        <v>6314</v>
      </c>
      <c r="R68" s="978"/>
      <c r="S68" s="978"/>
      <c r="T68" s="978"/>
      <c r="U68" s="978"/>
      <c r="V68" s="978">
        <v>6304</v>
      </c>
      <c r="W68" s="978"/>
      <c r="X68" s="978"/>
      <c r="Y68" s="978"/>
      <c r="Z68" s="978"/>
      <c r="AA68" s="978">
        <v>10</v>
      </c>
      <c r="AB68" s="978"/>
      <c r="AC68" s="978"/>
      <c r="AD68" s="978"/>
      <c r="AE68" s="978"/>
      <c r="AF68" s="978">
        <v>10</v>
      </c>
      <c r="AG68" s="978"/>
      <c r="AH68" s="978"/>
      <c r="AI68" s="978"/>
      <c r="AJ68" s="978"/>
      <c r="AK68" s="978">
        <v>908</v>
      </c>
      <c r="AL68" s="978"/>
      <c r="AM68" s="978"/>
      <c r="AN68" s="978"/>
      <c r="AO68" s="978"/>
      <c r="AP68" s="978" t="s">
        <v>527</v>
      </c>
      <c r="AQ68" s="978"/>
      <c r="AR68" s="978"/>
      <c r="AS68" s="978"/>
      <c r="AT68" s="978"/>
      <c r="AU68" s="978" t="s">
        <v>527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102</v>
      </c>
      <c r="R69" s="967"/>
      <c r="S69" s="967"/>
      <c r="T69" s="967"/>
      <c r="U69" s="967"/>
      <c r="V69" s="967">
        <v>55</v>
      </c>
      <c r="W69" s="967"/>
      <c r="X69" s="967"/>
      <c r="Y69" s="967"/>
      <c r="Z69" s="967"/>
      <c r="AA69" s="967">
        <v>47</v>
      </c>
      <c r="AB69" s="967"/>
      <c r="AC69" s="967"/>
      <c r="AD69" s="967"/>
      <c r="AE69" s="967"/>
      <c r="AF69" s="967">
        <v>47</v>
      </c>
      <c r="AG69" s="967"/>
      <c r="AH69" s="967"/>
      <c r="AI69" s="967"/>
      <c r="AJ69" s="967"/>
      <c r="AK69" s="967" t="s">
        <v>527</v>
      </c>
      <c r="AL69" s="967"/>
      <c r="AM69" s="967"/>
      <c r="AN69" s="967"/>
      <c r="AO69" s="967"/>
      <c r="AP69" s="967" t="s">
        <v>527</v>
      </c>
      <c r="AQ69" s="967"/>
      <c r="AR69" s="967"/>
      <c r="AS69" s="967"/>
      <c r="AT69" s="967"/>
      <c r="AU69" s="967" t="s">
        <v>527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5</v>
      </c>
      <c r="R70" s="967"/>
      <c r="S70" s="967"/>
      <c r="T70" s="967"/>
      <c r="U70" s="967"/>
      <c r="V70" s="967">
        <v>4</v>
      </c>
      <c r="W70" s="967"/>
      <c r="X70" s="967"/>
      <c r="Y70" s="967"/>
      <c r="Z70" s="967"/>
      <c r="AA70" s="967">
        <v>1</v>
      </c>
      <c r="AB70" s="967"/>
      <c r="AC70" s="967"/>
      <c r="AD70" s="967"/>
      <c r="AE70" s="967"/>
      <c r="AF70" s="967">
        <v>1</v>
      </c>
      <c r="AG70" s="967"/>
      <c r="AH70" s="967"/>
      <c r="AI70" s="967"/>
      <c r="AJ70" s="967"/>
      <c r="AK70" s="967" t="s">
        <v>527</v>
      </c>
      <c r="AL70" s="967"/>
      <c r="AM70" s="967"/>
      <c r="AN70" s="967"/>
      <c r="AO70" s="967"/>
      <c r="AP70" s="967" t="s">
        <v>527</v>
      </c>
      <c r="AQ70" s="967"/>
      <c r="AR70" s="967"/>
      <c r="AS70" s="967"/>
      <c r="AT70" s="967"/>
      <c r="AU70" s="967" t="s">
        <v>527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911</v>
      </c>
      <c r="R71" s="967"/>
      <c r="S71" s="967"/>
      <c r="T71" s="967"/>
      <c r="U71" s="967"/>
      <c r="V71" s="967">
        <v>894</v>
      </c>
      <c r="W71" s="967"/>
      <c r="X71" s="967"/>
      <c r="Y71" s="967"/>
      <c r="Z71" s="967"/>
      <c r="AA71" s="967">
        <v>17</v>
      </c>
      <c r="AB71" s="967"/>
      <c r="AC71" s="967"/>
      <c r="AD71" s="967"/>
      <c r="AE71" s="967"/>
      <c r="AF71" s="967">
        <v>17</v>
      </c>
      <c r="AG71" s="967"/>
      <c r="AH71" s="967"/>
      <c r="AI71" s="967"/>
      <c r="AJ71" s="967"/>
      <c r="AK71" s="967">
        <v>6</v>
      </c>
      <c r="AL71" s="967"/>
      <c r="AM71" s="967"/>
      <c r="AN71" s="967"/>
      <c r="AO71" s="967"/>
      <c r="AP71" s="967" t="s">
        <v>527</v>
      </c>
      <c r="AQ71" s="967"/>
      <c r="AR71" s="967"/>
      <c r="AS71" s="967"/>
      <c r="AT71" s="967"/>
      <c r="AU71" s="967" t="s">
        <v>527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123408</v>
      </c>
      <c r="R72" s="967"/>
      <c r="S72" s="967"/>
      <c r="T72" s="967"/>
      <c r="U72" s="967"/>
      <c r="V72" s="967">
        <v>117136</v>
      </c>
      <c r="W72" s="967"/>
      <c r="X72" s="967"/>
      <c r="Y72" s="967"/>
      <c r="Z72" s="967"/>
      <c r="AA72" s="967">
        <v>6272</v>
      </c>
      <c r="AB72" s="967"/>
      <c r="AC72" s="967"/>
      <c r="AD72" s="967"/>
      <c r="AE72" s="967"/>
      <c r="AF72" s="967">
        <v>6272</v>
      </c>
      <c r="AG72" s="967"/>
      <c r="AH72" s="967"/>
      <c r="AI72" s="967"/>
      <c r="AJ72" s="967"/>
      <c r="AK72" s="967" t="s">
        <v>527</v>
      </c>
      <c r="AL72" s="967"/>
      <c r="AM72" s="967"/>
      <c r="AN72" s="967"/>
      <c r="AO72" s="967"/>
      <c r="AP72" s="967" t="s">
        <v>527</v>
      </c>
      <c r="AQ72" s="967"/>
      <c r="AR72" s="967"/>
      <c r="AS72" s="967"/>
      <c r="AT72" s="967"/>
      <c r="AU72" s="967" t="s">
        <v>527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179</v>
      </c>
      <c r="R73" s="967"/>
      <c r="S73" s="967"/>
      <c r="T73" s="967"/>
      <c r="U73" s="967"/>
      <c r="V73" s="967">
        <v>158</v>
      </c>
      <c r="W73" s="967"/>
      <c r="X73" s="967"/>
      <c r="Y73" s="967"/>
      <c r="Z73" s="967"/>
      <c r="AA73" s="967">
        <v>21</v>
      </c>
      <c r="AB73" s="967"/>
      <c r="AC73" s="967"/>
      <c r="AD73" s="967"/>
      <c r="AE73" s="967"/>
      <c r="AF73" s="967">
        <v>21</v>
      </c>
      <c r="AG73" s="967"/>
      <c r="AH73" s="967"/>
      <c r="AI73" s="967"/>
      <c r="AJ73" s="967"/>
      <c r="AK73" s="967" t="s">
        <v>527</v>
      </c>
      <c r="AL73" s="967"/>
      <c r="AM73" s="967"/>
      <c r="AN73" s="967"/>
      <c r="AO73" s="967"/>
      <c r="AP73" s="967">
        <v>21</v>
      </c>
      <c r="AQ73" s="967"/>
      <c r="AR73" s="967"/>
      <c r="AS73" s="967"/>
      <c r="AT73" s="967"/>
      <c r="AU73" s="967">
        <v>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1084</v>
      </c>
      <c r="R74" s="967"/>
      <c r="S74" s="967"/>
      <c r="T74" s="967"/>
      <c r="U74" s="967"/>
      <c r="V74" s="967">
        <v>1067</v>
      </c>
      <c r="W74" s="967"/>
      <c r="X74" s="967"/>
      <c r="Y74" s="967"/>
      <c r="Z74" s="967"/>
      <c r="AA74" s="967">
        <v>17</v>
      </c>
      <c r="AB74" s="967"/>
      <c r="AC74" s="967"/>
      <c r="AD74" s="967"/>
      <c r="AE74" s="967"/>
      <c r="AF74" s="967">
        <v>17</v>
      </c>
      <c r="AG74" s="967"/>
      <c r="AH74" s="967"/>
      <c r="AI74" s="967"/>
      <c r="AJ74" s="967"/>
      <c r="AK74" s="967" t="s">
        <v>527</v>
      </c>
      <c r="AL74" s="967"/>
      <c r="AM74" s="967"/>
      <c r="AN74" s="967"/>
      <c r="AO74" s="967"/>
      <c r="AP74" s="967">
        <v>36</v>
      </c>
      <c r="AQ74" s="967"/>
      <c r="AR74" s="967"/>
      <c r="AS74" s="967"/>
      <c r="AT74" s="967"/>
      <c r="AU74" s="967">
        <v>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570</v>
      </c>
      <c r="R75" s="975"/>
      <c r="S75" s="975"/>
      <c r="T75" s="975"/>
      <c r="U75" s="976"/>
      <c r="V75" s="977">
        <v>523</v>
      </c>
      <c r="W75" s="975"/>
      <c r="X75" s="975"/>
      <c r="Y75" s="975"/>
      <c r="Z75" s="976"/>
      <c r="AA75" s="977">
        <v>47</v>
      </c>
      <c r="AB75" s="975"/>
      <c r="AC75" s="975"/>
      <c r="AD75" s="975"/>
      <c r="AE75" s="976"/>
      <c r="AF75" s="977">
        <v>47</v>
      </c>
      <c r="AG75" s="975"/>
      <c r="AH75" s="975"/>
      <c r="AI75" s="975"/>
      <c r="AJ75" s="976"/>
      <c r="AK75" s="977" t="s">
        <v>527</v>
      </c>
      <c r="AL75" s="975"/>
      <c r="AM75" s="975"/>
      <c r="AN75" s="975"/>
      <c r="AO75" s="976"/>
      <c r="AP75" s="977">
        <v>231</v>
      </c>
      <c r="AQ75" s="975"/>
      <c r="AR75" s="975"/>
      <c r="AS75" s="975"/>
      <c r="AT75" s="976"/>
      <c r="AU75" s="977">
        <v>59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537</v>
      </c>
      <c r="C76" s="971"/>
      <c r="D76" s="971"/>
      <c r="E76" s="971"/>
      <c r="F76" s="971"/>
      <c r="G76" s="971"/>
      <c r="H76" s="971"/>
      <c r="I76" s="971"/>
      <c r="J76" s="971"/>
      <c r="K76" s="971"/>
      <c r="L76" s="971"/>
      <c r="M76" s="971"/>
      <c r="N76" s="971"/>
      <c r="O76" s="971"/>
      <c r="P76" s="972"/>
      <c r="Q76" s="974">
        <v>257</v>
      </c>
      <c r="R76" s="975"/>
      <c r="S76" s="975"/>
      <c r="T76" s="975"/>
      <c r="U76" s="976"/>
      <c r="V76" s="977">
        <v>195</v>
      </c>
      <c r="W76" s="975"/>
      <c r="X76" s="975"/>
      <c r="Y76" s="975"/>
      <c r="Z76" s="976"/>
      <c r="AA76" s="977">
        <v>62</v>
      </c>
      <c r="AB76" s="975"/>
      <c r="AC76" s="975"/>
      <c r="AD76" s="975"/>
      <c r="AE76" s="976"/>
      <c r="AF76" s="977">
        <v>62</v>
      </c>
      <c r="AG76" s="975"/>
      <c r="AH76" s="975"/>
      <c r="AI76" s="975"/>
      <c r="AJ76" s="976"/>
      <c r="AK76" s="977" t="s">
        <v>527</v>
      </c>
      <c r="AL76" s="975"/>
      <c r="AM76" s="975"/>
      <c r="AN76" s="975"/>
      <c r="AO76" s="976"/>
      <c r="AP76" s="977" t="s">
        <v>527</v>
      </c>
      <c r="AQ76" s="975"/>
      <c r="AR76" s="975"/>
      <c r="AS76" s="975"/>
      <c r="AT76" s="976"/>
      <c r="AU76" s="977" t="s">
        <v>527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6494</v>
      </c>
      <c r="AG88" s="955"/>
      <c r="AH88" s="955"/>
      <c r="AI88" s="955"/>
      <c r="AJ88" s="955"/>
      <c r="AK88" s="959"/>
      <c r="AL88" s="959"/>
      <c r="AM88" s="959"/>
      <c r="AN88" s="959"/>
      <c r="AO88" s="959"/>
      <c r="AP88" s="955">
        <v>288</v>
      </c>
      <c r="AQ88" s="955"/>
      <c r="AR88" s="955"/>
      <c r="AS88" s="955"/>
      <c r="AT88" s="955"/>
      <c r="AU88" s="955">
        <v>71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394660</v>
      </c>
      <c r="AB110" s="873"/>
      <c r="AC110" s="873"/>
      <c r="AD110" s="873"/>
      <c r="AE110" s="874"/>
      <c r="AF110" s="875">
        <v>413851</v>
      </c>
      <c r="AG110" s="873"/>
      <c r="AH110" s="873"/>
      <c r="AI110" s="873"/>
      <c r="AJ110" s="874"/>
      <c r="AK110" s="875">
        <v>403533</v>
      </c>
      <c r="AL110" s="873"/>
      <c r="AM110" s="873"/>
      <c r="AN110" s="873"/>
      <c r="AO110" s="874"/>
      <c r="AP110" s="876">
        <v>24.5</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4524290</v>
      </c>
      <c r="BR110" s="800"/>
      <c r="BS110" s="800"/>
      <c r="BT110" s="800"/>
      <c r="BU110" s="800"/>
      <c r="BV110" s="800">
        <v>4622356</v>
      </c>
      <c r="BW110" s="800"/>
      <c r="BX110" s="800"/>
      <c r="BY110" s="800"/>
      <c r="BZ110" s="800"/>
      <c r="CA110" s="800">
        <v>4639089</v>
      </c>
      <c r="CB110" s="800"/>
      <c r="CC110" s="800"/>
      <c r="CD110" s="800"/>
      <c r="CE110" s="800"/>
      <c r="CF110" s="861">
        <v>282.10000000000002</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199130</v>
      </c>
      <c r="BR112" s="771"/>
      <c r="BS112" s="771"/>
      <c r="BT112" s="771"/>
      <c r="BU112" s="771"/>
      <c r="BV112" s="771">
        <v>183148</v>
      </c>
      <c r="BW112" s="771"/>
      <c r="BX112" s="771"/>
      <c r="BY112" s="771"/>
      <c r="BZ112" s="771"/>
      <c r="CA112" s="771">
        <v>173837</v>
      </c>
      <c r="CB112" s="771"/>
      <c r="CC112" s="771"/>
      <c r="CD112" s="771"/>
      <c r="CE112" s="771"/>
      <c r="CF112" s="848">
        <v>10.6</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18782</v>
      </c>
      <c r="AB113" s="909"/>
      <c r="AC113" s="909"/>
      <c r="AD113" s="909"/>
      <c r="AE113" s="910"/>
      <c r="AF113" s="911">
        <v>18389</v>
      </c>
      <c r="AG113" s="909"/>
      <c r="AH113" s="909"/>
      <c r="AI113" s="909"/>
      <c r="AJ113" s="910"/>
      <c r="AK113" s="911">
        <v>20792</v>
      </c>
      <c r="AL113" s="909"/>
      <c r="AM113" s="909"/>
      <c r="AN113" s="909"/>
      <c r="AO113" s="910"/>
      <c r="AP113" s="912">
        <v>1.3</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81281</v>
      </c>
      <c r="BR113" s="771"/>
      <c r="BS113" s="771"/>
      <c r="BT113" s="771"/>
      <c r="BU113" s="771"/>
      <c r="BV113" s="771">
        <v>63555</v>
      </c>
      <c r="BW113" s="771"/>
      <c r="BX113" s="771"/>
      <c r="BY113" s="771"/>
      <c r="BZ113" s="771"/>
      <c r="CA113" s="771">
        <v>70918</v>
      </c>
      <c r="CB113" s="771"/>
      <c r="CC113" s="771"/>
      <c r="CD113" s="771"/>
      <c r="CE113" s="771"/>
      <c r="CF113" s="848">
        <v>4.3</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19129</v>
      </c>
      <c r="AB114" s="784"/>
      <c r="AC114" s="784"/>
      <c r="AD114" s="784"/>
      <c r="AE114" s="785"/>
      <c r="AF114" s="786">
        <v>25533</v>
      </c>
      <c r="AG114" s="784"/>
      <c r="AH114" s="784"/>
      <c r="AI114" s="784"/>
      <c r="AJ114" s="785"/>
      <c r="AK114" s="786">
        <v>20106</v>
      </c>
      <c r="AL114" s="784"/>
      <c r="AM114" s="784"/>
      <c r="AN114" s="784"/>
      <c r="AO114" s="785"/>
      <c r="AP114" s="754">
        <v>1.2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703547</v>
      </c>
      <c r="BR114" s="771"/>
      <c r="BS114" s="771"/>
      <c r="BT114" s="771"/>
      <c r="BU114" s="771"/>
      <c r="BV114" s="771">
        <v>686828</v>
      </c>
      <c r="BW114" s="771"/>
      <c r="BX114" s="771"/>
      <c r="BY114" s="771"/>
      <c r="BZ114" s="771"/>
      <c r="CA114" s="771">
        <v>626917</v>
      </c>
      <c r="CB114" s="771"/>
      <c r="CC114" s="771"/>
      <c r="CD114" s="771"/>
      <c r="CE114" s="771"/>
      <c r="CF114" s="848">
        <v>38.1</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432571</v>
      </c>
      <c r="AB117" s="895"/>
      <c r="AC117" s="895"/>
      <c r="AD117" s="895"/>
      <c r="AE117" s="896"/>
      <c r="AF117" s="898">
        <v>457773</v>
      </c>
      <c r="AG117" s="895"/>
      <c r="AH117" s="895"/>
      <c r="AI117" s="895"/>
      <c r="AJ117" s="896"/>
      <c r="AK117" s="898">
        <v>444431</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429</v>
      </c>
      <c r="BP118" s="838"/>
      <c r="BQ118" s="857">
        <v>5508248</v>
      </c>
      <c r="BR118" s="858"/>
      <c r="BS118" s="858"/>
      <c r="BT118" s="858"/>
      <c r="BU118" s="858"/>
      <c r="BV118" s="858">
        <v>5555887</v>
      </c>
      <c r="BW118" s="858"/>
      <c r="BX118" s="858"/>
      <c r="BY118" s="858"/>
      <c r="BZ118" s="858"/>
      <c r="CA118" s="858">
        <v>5510761</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905151</v>
      </c>
      <c r="BR119" s="800"/>
      <c r="BS119" s="800"/>
      <c r="BT119" s="800"/>
      <c r="BU119" s="800"/>
      <c r="BV119" s="800">
        <v>862187</v>
      </c>
      <c r="BW119" s="800"/>
      <c r="BX119" s="800"/>
      <c r="BY119" s="800"/>
      <c r="BZ119" s="800"/>
      <c r="CA119" s="800">
        <v>862971</v>
      </c>
      <c r="CB119" s="800"/>
      <c r="CC119" s="800"/>
      <c r="CD119" s="800"/>
      <c r="CE119" s="800"/>
      <c r="CF119" s="861">
        <v>52.5</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101472</v>
      </c>
      <c r="BR120" s="771"/>
      <c r="BS120" s="771"/>
      <c r="BT120" s="771"/>
      <c r="BU120" s="771"/>
      <c r="BV120" s="771">
        <v>101838</v>
      </c>
      <c r="BW120" s="771"/>
      <c r="BX120" s="771"/>
      <c r="BY120" s="771"/>
      <c r="BZ120" s="771"/>
      <c r="CA120" s="771">
        <v>94763</v>
      </c>
      <c r="CB120" s="771"/>
      <c r="CC120" s="771"/>
      <c r="CD120" s="771"/>
      <c r="CE120" s="771"/>
      <c r="CF120" s="848">
        <v>5.8</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198272</v>
      </c>
      <c r="DH120" s="800"/>
      <c r="DI120" s="800"/>
      <c r="DJ120" s="800"/>
      <c r="DK120" s="800"/>
      <c r="DL120" s="800">
        <v>182713</v>
      </c>
      <c r="DM120" s="800"/>
      <c r="DN120" s="800"/>
      <c r="DO120" s="800"/>
      <c r="DP120" s="800"/>
      <c r="DQ120" s="800">
        <v>173837</v>
      </c>
      <c r="DR120" s="800"/>
      <c r="DS120" s="800"/>
      <c r="DT120" s="800"/>
      <c r="DU120" s="800"/>
      <c r="DV120" s="801">
        <v>10.6</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3498168</v>
      </c>
      <c r="BR121" s="858"/>
      <c r="BS121" s="858"/>
      <c r="BT121" s="858"/>
      <c r="BU121" s="858"/>
      <c r="BV121" s="858">
        <v>3378582</v>
      </c>
      <c r="BW121" s="858"/>
      <c r="BX121" s="858"/>
      <c r="BY121" s="858"/>
      <c r="BZ121" s="858"/>
      <c r="CA121" s="858">
        <v>3276776</v>
      </c>
      <c r="CB121" s="858"/>
      <c r="CC121" s="858"/>
      <c r="CD121" s="858"/>
      <c r="CE121" s="858"/>
      <c r="CF121" s="859">
        <v>199.3</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t="s">
        <v>110</v>
      </c>
      <c r="DM121" s="771"/>
      <c r="DN121" s="771"/>
      <c r="DO121" s="771"/>
      <c r="DP121" s="771"/>
      <c r="DQ121" s="771" t="s">
        <v>110</v>
      </c>
      <c r="DR121" s="771"/>
      <c r="DS121" s="771"/>
      <c r="DT121" s="771"/>
      <c r="DU121" s="771"/>
      <c r="DV121" s="823" t="s">
        <v>110</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4504791</v>
      </c>
      <c r="BR122" s="840"/>
      <c r="BS122" s="840"/>
      <c r="BT122" s="840"/>
      <c r="BU122" s="840"/>
      <c r="BV122" s="840">
        <v>4342607</v>
      </c>
      <c r="BW122" s="840"/>
      <c r="BX122" s="840"/>
      <c r="BY122" s="840"/>
      <c r="BZ122" s="840"/>
      <c r="CA122" s="840">
        <v>4234510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58.9</v>
      </c>
      <c r="BR123" s="832"/>
      <c r="BS123" s="832"/>
      <c r="BT123" s="832"/>
      <c r="BU123" s="832"/>
      <c r="BV123" s="832">
        <v>71.7</v>
      </c>
      <c r="BW123" s="832"/>
      <c r="BX123" s="832"/>
      <c r="BY123" s="832"/>
      <c r="BZ123" s="832"/>
      <c r="CA123" s="832">
        <v>77.599999999999994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449</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14553</v>
      </c>
      <c r="AB128" s="724"/>
      <c r="AC128" s="724"/>
      <c r="AD128" s="724"/>
      <c r="AE128" s="725"/>
      <c r="AF128" s="726">
        <v>10913</v>
      </c>
      <c r="AG128" s="724"/>
      <c r="AH128" s="724"/>
      <c r="AI128" s="724"/>
      <c r="AJ128" s="725"/>
      <c r="AK128" s="726">
        <v>10221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2014031</v>
      </c>
      <c r="AB129" s="784"/>
      <c r="AC129" s="784"/>
      <c r="AD129" s="784"/>
      <c r="AE129" s="785"/>
      <c r="AF129" s="786">
        <v>2024130</v>
      </c>
      <c r="AG129" s="784"/>
      <c r="AH129" s="784"/>
      <c r="AI129" s="784"/>
      <c r="AJ129" s="785"/>
      <c r="AK129" s="786">
        <v>1974215</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311128</v>
      </c>
      <c r="AB130" s="784"/>
      <c r="AC130" s="784"/>
      <c r="AD130" s="784"/>
      <c r="AE130" s="785"/>
      <c r="AF130" s="786">
        <v>332226</v>
      </c>
      <c r="AG130" s="784"/>
      <c r="AH130" s="784"/>
      <c r="AI130" s="784"/>
      <c r="AJ130" s="785"/>
      <c r="AK130" s="786">
        <v>329907</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77.599999999999994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1702903</v>
      </c>
      <c r="AB131" s="717"/>
      <c r="AC131" s="717"/>
      <c r="AD131" s="717"/>
      <c r="AE131" s="718"/>
      <c r="AF131" s="719">
        <v>1691904</v>
      </c>
      <c r="AG131" s="717"/>
      <c r="AH131" s="717"/>
      <c r="AI131" s="717"/>
      <c r="AJ131" s="718"/>
      <c r="AK131" s="719">
        <v>1644308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6.276928281</v>
      </c>
      <c r="AB132" s="740"/>
      <c r="AC132" s="740"/>
      <c r="AD132" s="740"/>
      <c r="AE132" s="741"/>
      <c r="AF132" s="742">
        <v>6.7754435239999999</v>
      </c>
      <c r="AG132" s="740"/>
      <c r="AH132" s="740"/>
      <c r="AI132" s="740"/>
      <c r="AJ132" s="741"/>
      <c r="AK132" s="742">
        <v>6.3432763200000002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5.8</v>
      </c>
      <c r="AB133" s="749"/>
      <c r="AC133" s="749"/>
      <c r="AD133" s="749"/>
      <c r="AE133" s="750"/>
      <c r="AF133" s="748">
        <v>6.1</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6" t="s">
        <v>465</v>
      </c>
      <c r="L7" s="254"/>
      <c r="M7" s="255" t="s">
        <v>466</v>
      </c>
      <c r="N7" s="256"/>
    </row>
    <row r="8" spans="1:16" x14ac:dyDescent="0.15">
      <c r="A8" s="248"/>
      <c r="B8" s="244"/>
      <c r="C8" s="244"/>
      <c r="D8" s="244"/>
      <c r="E8" s="244"/>
      <c r="F8" s="244"/>
      <c r="G8" s="257"/>
      <c r="H8" s="258"/>
      <c r="I8" s="258"/>
      <c r="J8" s="259"/>
      <c r="K8" s="1117"/>
      <c r="L8" s="260" t="s">
        <v>467</v>
      </c>
      <c r="M8" s="261" t="s">
        <v>468</v>
      </c>
      <c r="N8" s="262" t="s">
        <v>469</v>
      </c>
    </row>
    <row r="9" spans="1:16" x14ac:dyDescent="0.15">
      <c r="A9" s="248"/>
      <c r="B9" s="244"/>
      <c r="C9" s="244"/>
      <c r="D9" s="244"/>
      <c r="E9" s="244"/>
      <c r="F9" s="244"/>
      <c r="G9" s="1130" t="s">
        <v>470</v>
      </c>
      <c r="H9" s="1131"/>
      <c r="I9" s="1131"/>
      <c r="J9" s="1132"/>
      <c r="K9" s="263">
        <v>612839</v>
      </c>
      <c r="L9" s="264">
        <v>133749</v>
      </c>
      <c r="M9" s="265">
        <v>198661</v>
      </c>
      <c r="N9" s="266">
        <v>-32.700000000000003</v>
      </c>
    </row>
    <row r="10" spans="1:16" x14ac:dyDescent="0.15">
      <c r="A10" s="248"/>
      <c r="B10" s="244"/>
      <c r="C10" s="244"/>
      <c r="D10" s="244"/>
      <c r="E10" s="244"/>
      <c r="F10" s="244"/>
      <c r="G10" s="1130" t="s">
        <v>471</v>
      </c>
      <c r="H10" s="1131"/>
      <c r="I10" s="1131"/>
      <c r="J10" s="1132"/>
      <c r="K10" s="267">
        <v>87601</v>
      </c>
      <c r="L10" s="268">
        <v>19119</v>
      </c>
      <c r="M10" s="269">
        <v>22571</v>
      </c>
      <c r="N10" s="270">
        <v>-15.3</v>
      </c>
    </row>
    <row r="11" spans="1:16" ht="13.5" customHeight="1" x14ac:dyDescent="0.15">
      <c r="A11" s="248"/>
      <c r="B11" s="244"/>
      <c r="C11" s="244"/>
      <c r="D11" s="244"/>
      <c r="E11" s="244"/>
      <c r="F11" s="244"/>
      <c r="G11" s="1130" t="s">
        <v>472</v>
      </c>
      <c r="H11" s="1131"/>
      <c r="I11" s="1131"/>
      <c r="J11" s="1132"/>
      <c r="K11" s="267">
        <v>134496</v>
      </c>
      <c r="L11" s="268">
        <v>29353</v>
      </c>
      <c r="M11" s="269">
        <v>24639</v>
      </c>
      <c r="N11" s="270">
        <v>19.100000000000001</v>
      </c>
    </row>
    <row r="12" spans="1:16" ht="13.5" customHeight="1" x14ac:dyDescent="0.15">
      <c r="A12" s="248"/>
      <c r="B12" s="244"/>
      <c r="C12" s="244"/>
      <c r="D12" s="244"/>
      <c r="E12" s="244"/>
      <c r="F12" s="244"/>
      <c r="G12" s="1130" t="s">
        <v>473</v>
      </c>
      <c r="H12" s="1131"/>
      <c r="I12" s="1131"/>
      <c r="J12" s="1132"/>
      <c r="K12" s="267" t="s">
        <v>474</v>
      </c>
      <c r="L12" s="268" t="s">
        <v>474</v>
      </c>
      <c r="M12" s="269">
        <v>3341</v>
      </c>
      <c r="N12" s="270" t="s">
        <v>474</v>
      </c>
    </row>
    <row r="13" spans="1:16" ht="13.5" customHeight="1" x14ac:dyDescent="0.15">
      <c r="A13" s="248"/>
      <c r="B13" s="244"/>
      <c r="C13" s="244"/>
      <c r="D13" s="244"/>
      <c r="E13" s="244"/>
      <c r="F13" s="244"/>
      <c r="G13" s="1130" t="s">
        <v>475</v>
      </c>
      <c r="H13" s="1131"/>
      <c r="I13" s="1131"/>
      <c r="J13" s="1132"/>
      <c r="K13" s="267" t="s">
        <v>474</v>
      </c>
      <c r="L13" s="268" t="s">
        <v>474</v>
      </c>
      <c r="M13" s="269" t="s">
        <v>474</v>
      </c>
      <c r="N13" s="270" t="s">
        <v>474</v>
      </c>
    </row>
    <row r="14" spans="1:16" ht="13.5" customHeight="1" x14ac:dyDescent="0.15">
      <c r="A14" s="248"/>
      <c r="B14" s="244"/>
      <c r="C14" s="244"/>
      <c r="D14" s="244"/>
      <c r="E14" s="244"/>
      <c r="F14" s="244"/>
      <c r="G14" s="1130" t="s">
        <v>476</v>
      </c>
      <c r="H14" s="1131"/>
      <c r="I14" s="1131"/>
      <c r="J14" s="1132"/>
      <c r="K14" s="267">
        <v>36807</v>
      </c>
      <c r="L14" s="268">
        <v>8033</v>
      </c>
      <c r="M14" s="269">
        <v>9231</v>
      </c>
      <c r="N14" s="270">
        <v>-13</v>
      </c>
    </row>
    <row r="15" spans="1:16" ht="13.5" customHeight="1" x14ac:dyDescent="0.15">
      <c r="A15" s="248"/>
      <c r="B15" s="244"/>
      <c r="C15" s="244"/>
      <c r="D15" s="244"/>
      <c r="E15" s="244"/>
      <c r="F15" s="244"/>
      <c r="G15" s="1130" t="s">
        <v>477</v>
      </c>
      <c r="H15" s="1131"/>
      <c r="I15" s="1131"/>
      <c r="J15" s="1132"/>
      <c r="K15" s="267">
        <v>7476</v>
      </c>
      <c r="L15" s="268">
        <v>1632</v>
      </c>
      <c r="M15" s="269">
        <v>4542</v>
      </c>
      <c r="N15" s="270">
        <v>-64.099999999999994</v>
      </c>
    </row>
    <row r="16" spans="1:16" x14ac:dyDescent="0.15">
      <c r="A16" s="248"/>
      <c r="B16" s="244"/>
      <c r="C16" s="244"/>
      <c r="D16" s="244"/>
      <c r="E16" s="244"/>
      <c r="F16" s="244"/>
      <c r="G16" s="1133" t="s">
        <v>478</v>
      </c>
      <c r="H16" s="1134"/>
      <c r="I16" s="1134"/>
      <c r="J16" s="1135"/>
      <c r="K16" s="268">
        <v>-60807</v>
      </c>
      <c r="L16" s="268">
        <v>-13271</v>
      </c>
      <c r="M16" s="269">
        <v>-20623</v>
      </c>
      <c r="N16" s="270">
        <v>-35.6</v>
      </c>
    </row>
    <row r="17" spans="1:16" x14ac:dyDescent="0.15">
      <c r="A17" s="248"/>
      <c r="B17" s="244"/>
      <c r="C17" s="244"/>
      <c r="D17" s="244"/>
      <c r="E17" s="244"/>
      <c r="F17" s="244"/>
      <c r="G17" s="1133" t="s">
        <v>168</v>
      </c>
      <c r="H17" s="1134"/>
      <c r="I17" s="1134"/>
      <c r="J17" s="1135"/>
      <c r="K17" s="268">
        <v>818412</v>
      </c>
      <c r="L17" s="268">
        <v>178615</v>
      </c>
      <c r="M17" s="269">
        <v>242361</v>
      </c>
      <c r="N17" s="270">
        <v>-26.3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27" t="s">
        <v>483</v>
      </c>
      <c r="H21" s="1128"/>
      <c r="I21" s="1128"/>
      <c r="J21" s="1129"/>
      <c r="K21" s="280">
        <v>14.19</v>
      </c>
      <c r="L21" s="281">
        <v>22.07</v>
      </c>
      <c r="M21" s="282">
        <v>-7.88</v>
      </c>
      <c r="N21" s="249"/>
      <c r="O21" s="283"/>
      <c r="P21" s="279"/>
    </row>
    <row r="22" spans="1:16" s="284" customFormat="1" x14ac:dyDescent="0.15">
      <c r="A22" s="279"/>
      <c r="B22" s="249"/>
      <c r="C22" s="249"/>
      <c r="D22" s="249"/>
      <c r="E22" s="249"/>
      <c r="F22" s="249"/>
      <c r="G22" s="1127" t="s">
        <v>484</v>
      </c>
      <c r="H22" s="1128"/>
      <c r="I22" s="1128"/>
      <c r="J22" s="1129"/>
      <c r="K22" s="285">
        <v>96.3</v>
      </c>
      <c r="L22" s="286">
        <v>93.5</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6" t="s">
        <v>465</v>
      </c>
      <c r="L30" s="254"/>
      <c r="M30" s="255" t="s">
        <v>466</v>
      </c>
      <c r="N30" s="256"/>
    </row>
    <row r="31" spans="1:16" x14ac:dyDescent="0.15">
      <c r="A31" s="248"/>
      <c r="B31" s="244"/>
      <c r="C31" s="244"/>
      <c r="D31" s="244"/>
      <c r="E31" s="244"/>
      <c r="F31" s="244"/>
      <c r="G31" s="257"/>
      <c r="H31" s="258"/>
      <c r="I31" s="258"/>
      <c r="J31" s="259"/>
      <c r="K31" s="1117"/>
      <c r="L31" s="260" t="s">
        <v>467</v>
      </c>
      <c r="M31" s="261" t="s">
        <v>468</v>
      </c>
      <c r="N31" s="262" t="s">
        <v>469</v>
      </c>
    </row>
    <row r="32" spans="1:16" ht="27" customHeight="1" x14ac:dyDescent="0.15">
      <c r="A32" s="248"/>
      <c r="B32" s="244"/>
      <c r="C32" s="244"/>
      <c r="D32" s="244"/>
      <c r="E32" s="244"/>
      <c r="F32" s="244"/>
      <c r="G32" s="1118" t="s">
        <v>487</v>
      </c>
      <c r="H32" s="1119"/>
      <c r="I32" s="1119"/>
      <c r="J32" s="1120"/>
      <c r="K32" s="294">
        <v>403533</v>
      </c>
      <c r="L32" s="294">
        <v>88069</v>
      </c>
      <c r="M32" s="295">
        <v>131612</v>
      </c>
      <c r="N32" s="296">
        <v>-33.1</v>
      </c>
    </row>
    <row r="33" spans="1:16" ht="13.5" customHeight="1" x14ac:dyDescent="0.15">
      <c r="A33" s="248"/>
      <c r="B33" s="244"/>
      <c r="C33" s="244"/>
      <c r="D33" s="244"/>
      <c r="E33" s="244"/>
      <c r="F33" s="244"/>
      <c r="G33" s="1118" t="s">
        <v>488</v>
      </c>
      <c r="H33" s="1119"/>
      <c r="I33" s="1119"/>
      <c r="J33" s="1120"/>
      <c r="K33" s="294" t="s">
        <v>474</v>
      </c>
      <c r="L33" s="294" t="s">
        <v>474</v>
      </c>
      <c r="M33" s="295" t="s">
        <v>474</v>
      </c>
      <c r="N33" s="296" t="s">
        <v>474</v>
      </c>
    </row>
    <row r="34" spans="1:16" ht="27" customHeight="1" x14ac:dyDescent="0.15">
      <c r="A34" s="248"/>
      <c r="B34" s="244"/>
      <c r="C34" s="244"/>
      <c r="D34" s="244"/>
      <c r="E34" s="244"/>
      <c r="F34" s="244"/>
      <c r="G34" s="1118" t="s">
        <v>489</v>
      </c>
      <c r="H34" s="1119"/>
      <c r="I34" s="1119"/>
      <c r="J34" s="1120"/>
      <c r="K34" s="294" t="s">
        <v>474</v>
      </c>
      <c r="L34" s="294" t="s">
        <v>474</v>
      </c>
      <c r="M34" s="295">
        <v>41</v>
      </c>
      <c r="N34" s="296" t="s">
        <v>474</v>
      </c>
    </row>
    <row r="35" spans="1:16" ht="27" customHeight="1" x14ac:dyDescent="0.15">
      <c r="A35" s="248"/>
      <c r="B35" s="244"/>
      <c r="C35" s="244"/>
      <c r="D35" s="244"/>
      <c r="E35" s="244"/>
      <c r="F35" s="244"/>
      <c r="G35" s="1118" t="s">
        <v>490</v>
      </c>
      <c r="H35" s="1119"/>
      <c r="I35" s="1119"/>
      <c r="J35" s="1120"/>
      <c r="K35" s="294">
        <v>20792</v>
      </c>
      <c r="L35" s="294">
        <v>4538</v>
      </c>
      <c r="M35" s="295">
        <v>31555</v>
      </c>
      <c r="N35" s="296">
        <v>-85.6</v>
      </c>
    </row>
    <row r="36" spans="1:16" ht="27" customHeight="1" x14ac:dyDescent="0.15">
      <c r="A36" s="248"/>
      <c r="B36" s="244"/>
      <c r="C36" s="244"/>
      <c r="D36" s="244"/>
      <c r="E36" s="244"/>
      <c r="F36" s="244"/>
      <c r="G36" s="1118" t="s">
        <v>491</v>
      </c>
      <c r="H36" s="1119"/>
      <c r="I36" s="1119"/>
      <c r="J36" s="1120"/>
      <c r="K36" s="294">
        <v>20106</v>
      </c>
      <c r="L36" s="294">
        <v>4388</v>
      </c>
      <c r="M36" s="295">
        <v>5720</v>
      </c>
      <c r="N36" s="296">
        <v>-23.3</v>
      </c>
    </row>
    <row r="37" spans="1:16" ht="13.5" customHeight="1" x14ac:dyDescent="0.15">
      <c r="A37" s="248"/>
      <c r="B37" s="244"/>
      <c r="C37" s="244"/>
      <c r="D37" s="244"/>
      <c r="E37" s="244"/>
      <c r="F37" s="244"/>
      <c r="G37" s="1118" t="s">
        <v>492</v>
      </c>
      <c r="H37" s="1119"/>
      <c r="I37" s="1119"/>
      <c r="J37" s="1120"/>
      <c r="K37" s="294" t="s">
        <v>474</v>
      </c>
      <c r="L37" s="294" t="s">
        <v>474</v>
      </c>
      <c r="M37" s="295">
        <v>1648</v>
      </c>
      <c r="N37" s="296" t="s">
        <v>474</v>
      </c>
    </row>
    <row r="38" spans="1:16" ht="27" customHeight="1" x14ac:dyDescent="0.15">
      <c r="A38" s="248"/>
      <c r="B38" s="244"/>
      <c r="C38" s="244"/>
      <c r="D38" s="244"/>
      <c r="E38" s="244"/>
      <c r="F38" s="244"/>
      <c r="G38" s="1121" t="s">
        <v>493</v>
      </c>
      <c r="H38" s="1122"/>
      <c r="I38" s="1122"/>
      <c r="J38" s="1123"/>
      <c r="K38" s="297" t="s">
        <v>474</v>
      </c>
      <c r="L38" s="297" t="s">
        <v>474</v>
      </c>
      <c r="M38" s="298">
        <v>64</v>
      </c>
      <c r="N38" s="299" t="s">
        <v>474</v>
      </c>
      <c r="O38" s="293"/>
    </row>
    <row r="39" spans="1:16" x14ac:dyDescent="0.15">
      <c r="A39" s="248"/>
      <c r="B39" s="244"/>
      <c r="C39" s="244"/>
      <c r="D39" s="244"/>
      <c r="E39" s="244"/>
      <c r="F39" s="244"/>
      <c r="G39" s="1121" t="s">
        <v>494</v>
      </c>
      <c r="H39" s="1122"/>
      <c r="I39" s="1122"/>
      <c r="J39" s="1123"/>
      <c r="K39" s="300">
        <v>-10221</v>
      </c>
      <c r="L39" s="300">
        <v>-2231</v>
      </c>
      <c r="M39" s="301">
        <v>-9298</v>
      </c>
      <c r="N39" s="302">
        <v>-76</v>
      </c>
      <c r="O39" s="293"/>
    </row>
    <row r="40" spans="1:16" ht="27" customHeight="1" x14ac:dyDescent="0.15">
      <c r="A40" s="248"/>
      <c r="B40" s="244"/>
      <c r="C40" s="244"/>
      <c r="D40" s="244"/>
      <c r="E40" s="244"/>
      <c r="F40" s="244"/>
      <c r="G40" s="1118" t="s">
        <v>495</v>
      </c>
      <c r="H40" s="1119"/>
      <c r="I40" s="1119"/>
      <c r="J40" s="1120"/>
      <c r="K40" s="300">
        <v>-329907</v>
      </c>
      <c r="L40" s="300">
        <v>-72001</v>
      </c>
      <c r="M40" s="301">
        <v>-121787</v>
      </c>
      <c r="N40" s="302">
        <v>-40.9</v>
      </c>
      <c r="O40" s="293"/>
    </row>
    <row r="41" spans="1:16" x14ac:dyDescent="0.15">
      <c r="A41" s="248"/>
      <c r="B41" s="244"/>
      <c r="C41" s="244"/>
      <c r="D41" s="244"/>
      <c r="E41" s="244"/>
      <c r="F41" s="244"/>
      <c r="G41" s="1124" t="s">
        <v>279</v>
      </c>
      <c r="H41" s="1125"/>
      <c r="I41" s="1125"/>
      <c r="J41" s="1126"/>
      <c r="K41" s="294">
        <v>104303</v>
      </c>
      <c r="L41" s="300">
        <v>22764</v>
      </c>
      <c r="M41" s="301">
        <v>39554</v>
      </c>
      <c r="N41" s="302">
        <v>-42.4</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1" t="s">
        <v>465</v>
      </c>
      <c r="J49" s="1113" t="s">
        <v>499</v>
      </c>
      <c r="K49" s="1114"/>
      <c r="L49" s="1114"/>
      <c r="M49" s="1114"/>
      <c r="N49" s="1115"/>
    </row>
    <row r="50" spans="1:14" x14ac:dyDescent="0.15">
      <c r="A50" s="248"/>
      <c r="B50" s="244"/>
      <c r="C50" s="244"/>
      <c r="D50" s="244"/>
      <c r="E50" s="244"/>
      <c r="F50" s="244"/>
      <c r="G50" s="312"/>
      <c r="H50" s="313"/>
      <c r="I50" s="1112"/>
      <c r="J50" s="314" t="s">
        <v>500</v>
      </c>
      <c r="K50" s="315" t="s">
        <v>501</v>
      </c>
      <c r="L50" s="316" t="s">
        <v>502</v>
      </c>
      <c r="M50" s="317" t="s">
        <v>503</v>
      </c>
      <c r="N50" s="318" t="s">
        <v>504</v>
      </c>
    </row>
    <row r="51" spans="1:14" x14ac:dyDescent="0.15">
      <c r="A51" s="248"/>
      <c r="B51" s="244"/>
      <c r="C51" s="244"/>
      <c r="D51" s="244"/>
      <c r="E51" s="244"/>
      <c r="F51" s="244"/>
      <c r="G51" s="310" t="s">
        <v>505</v>
      </c>
      <c r="H51" s="311"/>
      <c r="I51" s="319">
        <v>540114</v>
      </c>
      <c r="J51" s="320">
        <v>108261</v>
      </c>
      <c r="K51" s="321">
        <v>-33.799999999999997</v>
      </c>
      <c r="L51" s="322">
        <v>121932</v>
      </c>
      <c r="M51" s="323">
        <v>11.6</v>
      </c>
      <c r="N51" s="324">
        <v>-45.4</v>
      </c>
    </row>
    <row r="52" spans="1:14" x14ac:dyDescent="0.15">
      <c r="A52" s="248"/>
      <c r="B52" s="244"/>
      <c r="C52" s="244"/>
      <c r="D52" s="244"/>
      <c r="E52" s="244"/>
      <c r="F52" s="244"/>
      <c r="G52" s="325"/>
      <c r="H52" s="326" t="s">
        <v>506</v>
      </c>
      <c r="I52" s="327">
        <v>400459</v>
      </c>
      <c r="J52" s="328">
        <v>80268</v>
      </c>
      <c r="K52" s="329">
        <v>-37.5</v>
      </c>
      <c r="L52" s="330">
        <v>68430</v>
      </c>
      <c r="M52" s="331">
        <v>7</v>
      </c>
      <c r="N52" s="332">
        <v>-44.5</v>
      </c>
    </row>
    <row r="53" spans="1:14" x14ac:dyDescent="0.15">
      <c r="A53" s="248"/>
      <c r="B53" s="244"/>
      <c r="C53" s="244"/>
      <c r="D53" s="244"/>
      <c r="E53" s="244"/>
      <c r="F53" s="244"/>
      <c r="G53" s="310" t="s">
        <v>507</v>
      </c>
      <c r="H53" s="311"/>
      <c r="I53" s="319">
        <v>657904</v>
      </c>
      <c r="J53" s="320">
        <v>135706</v>
      </c>
      <c r="K53" s="321">
        <v>25.4</v>
      </c>
      <c r="L53" s="322">
        <v>203567</v>
      </c>
      <c r="M53" s="323">
        <v>67</v>
      </c>
      <c r="N53" s="324">
        <v>-41.6</v>
      </c>
    </row>
    <row r="54" spans="1:14" x14ac:dyDescent="0.15">
      <c r="A54" s="248"/>
      <c r="B54" s="244"/>
      <c r="C54" s="244"/>
      <c r="D54" s="244"/>
      <c r="E54" s="244"/>
      <c r="F54" s="244"/>
      <c r="G54" s="325"/>
      <c r="H54" s="326" t="s">
        <v>506</v>
      </c>
      <c r="I54" s="327">
        <v>386183</v>
      </c>
      <c r="J54" s="328">
        <v>79658</v>
      </c>
      <c r="K54" s="329">
        <v>-0.8</v>
      </c>
      <c r="L54" s="330">
        <v>121137</v>
      </c>
      <c r="M54" s="331">
        <v>77</v>
      </c>
      <c r="N54" s="332">
        <v>-77.8</v>
      </c>
    </row>
    <row r="55" spans="1:14" x14ac:dyDescent="0.15">
      <c r="A55" s="248"/>
      <c r="B55" s="244"/>
      <c r="C55" s="244"/>
      <c r="D55" s="244"/>
      <c r="E55" s="244"/>
      <c r="F55" s="244"/>
      <c r="G55" s="310" t="s">
        <v>508</v>
      </c>
      <c r="H55" s="311"/>
      <c r="I55" s="319">
        <v>1181220</v>
      </c>
      <c r="J55" s="320">
        <v>247999</v>
      </c>
      <c r="K55" s="321">
        <v>82.7</v>
      </c>
      <c r="L55" s="322">
        <v>185018</v>
      </c>
      <c r="M55" s="323">
        <v>-9.1</v>
      </c>
      <c r="N55" s="324">
        <v>91.8</v>
      </c>
    </row>
    <row r="56" spans="1:14" x14ac:dyDescent="0.15">
      <c r="A56" s="248"/>
      <c r="B56" s="244"/>
      <c r="C56" s="244"/>
      <c r="D56" s="244"/>
      <c r="E56" s="244"/>
      <c r="F56" s="244"/>
      <c r="G56" s="325"/>
      <c r="H56" s="326" t="s">
        <v>506</v>
      </c>
      <c r="I56" s="327">
        <v>569956</v>
      </c>
      <c r="J56" s="328">
        <v>119663</v>
      </c>
      <c r="K56" s="329">
        <v>50.2</v>
      </c>
      <c r="L56" s="330">
        <v>95064</v>
      </c>
      <c r="M56" s="331">
        <v>-21.5</v>
      </c>
      <c r="N56" s="332">
        <v>71.7</v>
      </c>
    </row>
    <row r="57" spans="1:14" x14ac:dyDescent="0.15">
      <c r="A57" s="248"/>
      <c r="B57" s="244"/>
      <c r="C57" s="244"/>
      <c r="D57" s="244"/>
      <c r="E57" s="244"/>
      <c r="F57" s="244"/>
      <c r="G57" s="310" t="s">
        <v>509</v>
      </c>
      <c r="H57" s="311"/>
      <c r="I57" s="319">
        <v>621226</v>
      </c>
      <c r="J57" s="320">
        <v>132288</v>
      </c>
      <c r="K57" s="321">
        <v>-46.7</v>
      </c>
      <c r="L57" s="322">
        <v>238802</v>
      </c>
      <c r="M57" s="323">
        <v>29.1</v>
      </c>
      <c r="N57" s="324">
        <v>-75.8</v>
      </c>
    </row>
    <row r="58" spans="1:14" x14ac:dyDescent="0.15">
      <c r="A58" s="248"/>
      <c r="B58" s="244"/>
      <c r="C58" s="244"/>
      <c r="D58" s="244"/>
      <c r="E58" s="244"/>
      <c r="F58" s="244"/>
      <c r="G58" s="325"/>
      <c r="H58" s="326" t="s">
        <v>506</v>
      </c>
      <c r="I58" s="327">
        <v>372896</v>
      </c>
      <c r="J58" s="328">
        <v>79407</v>
      </c>
      <c r="K58" s="329">
        <v>-33.6</v>
      </c>
      <c r="L58" s="330">
        <v>128562</v>
      </c>
      <c r="M58" s="331">
        <v>35.200000000000003</v>
      </c>
      <c r="N58" s="332">
        <v>-68.8</v>
      </c>
    </row>
    <row r="59" spans="1:14" x14ac:dyDescent="0.15">
      <c r="A59" s="248"/>
      <c r="B59" s="244"/>
      <c r="C59" s="244"/>
      <c r="D59" s="244"/>
      <c r="E59" s="244"/>
      <c r="F59" s="244"/>
      <c r="G59" s="310" t="s">
        <v>510</v>
      </c>
      <c r="H59" s="311"/>
      <c r="I59" s="319">
        <v>619823</v>
      </c>
      <c r="J59" s="320">
        <v>135273</v>
      </c>
      <c r="K59" s="321">
        <v>2.2999999999999998</v>
      </c>
      <c r="L59" s="322">
        <v>288550</v>
      </c>
      <c r="M59" s="323">
        <v>20.8</v>
      </c>
      <c r="N59" s="324">
        <v>-18.5</v>
      </c>
    </row>
    <row r="60" spans="1:14" x14ac:dyDescent="0.15">
      <c r="A60" s="248"/>
      <c r="B60" s="244"/>
      <c r="C60" s="244"/>
      <c r="D60" s="244"/>
      <c r="E60" s="244"/>
      <c r="F60" s="244"/>
      <c r="G60" s="325"/>
      <c r="H60" s="326" t="s">
        <v>506</v>
      </c>
      <c r="I60" s="333">
        <v>216972</v>
      </c>
      <c r="J60" s="328">
        <v>47353</v>
      </c>
      <c r="K60" s="329">
        <v>-40.4</v>
      </c>
      <c r="L60" s="330">
        <v>141525</v>
      </c>
      <c r="M60" s="331">
        <v>10.1</v>
      </c>
      <c r="N60" s="332">
        <v>-50.5</v>
      </c>
    </row>
    <row r="61" spans="1:14" x14ac:dyDescent="0.15">
      <c r="A61" s="248"/>
      <c r="B61" s="244"/>
      <c r="C61" s="244"/>
      <c r="D61" s="244"/>
      <c r="E61" s="244"/>
      <c r="F61" s="244"/>
      <c r="G61" s="310" t="s">
        <v>511</v>
      </c>
      <c r="H61" s="334"/>
      <c r="I61" s="335">
        <v>724057</v>
      </c>
      <c r="J61" s="336">
        <v>151905</v>
      </c>
      <c r="K61" s="337">
        <v>6</v>
      </c>
      <c r="L61" s="338">
        <v>207574</v>
      </c>
      <c r="M61" s="339">
        <v>23.9</v>
      </c>
      <c r="N61" s="324">
        <v>-17.899999999999999</v>
      </c>
    </row>
    <row r="62" spans="1:14" x14ac:dyDescent="0.15">
      <c r="A62" s="248"/>
      <c r="B62" s="244"/>
      <c r="C62" s="244"/>
      <c r="D62" s="244"/>
      <c r="E62" s="244"/>
      <c r="F62" s="244"/>
      <c r="G62" s="325"/>
      <c r="H62" s="326" t="s">
        <v>506</v>
      </c>
      <c r="I62" s="327">
        <v>389293</v>
      </c>
      <c r="J62" s="328">
        <v>81270</v>
      </c>
      <c r="K62" s="329">
        <v>-12.4</v>
      </c>
      <c r="L62" s="330">
        <v>110944</v>
      </c>
      <c r="M62" s="331">
        <v>21.6</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6" t="s">
        <v>3</v>
      </c>
      <c r="D47" s="1136"/>
      <c r="E47" s="1137"/>
      <c r="F47" s="11">
        <v>26.95</v>
      </c>
      <c r="G47" s="12">
        <v>34.909999999999997</v>
      </c>
      <c r="H47" s="12">
        <v>35.26</v>
      </c>
      <c r="I47" s="12">
        <v>35.08</v>
      </c>
      <c r="J47" s="13">
        <v>35.97</v>
      </c>
    </row>
    <row r="48" spans="2:10" ht="57.75" customHeight="1" x14ac:dyDescent="0.15">
      <c r="B48" s="14"/>
      <c r="C48" s="1138" t="s">
        <v>4</v>
      </c>
      <c r="D48" s="1138"/>
      <c r="E48" s="1139"/>
      <c r="F48" s="15">
        <v>10.09</v>
      </c>
      <c r="G48" s="16">
        <v>11.99</v>
      </c>
      <c r="H48" s="16">
        <v>13.12</v>
      </c>
      <c r="I48" s="16">
        <v>20.149999999999999</v>
      </c>
      <c r="J48" s="17">
        <v>23.96</v>
      </c>
    </row>
    <row r="49" spans="2:10" ht="57.75" customHeight="1" thickBot="1" x14ac:dyDescent="0.2">
      <c r="B49" s="18"/>
      <c r="C49" s="1140" t="s">
        <v>5</v>
      </c>
      <c r="D49" s="1140"/>
      <c r="E49" s="1141"/>
      <c r="F49" s="19">
        <v>8.4499999999999993</v>
      </c>
      <c r="G49" s="20">
        <v>9.0500000000000007</v>
      </c>
      <c r="H49" s="20">
        <v>1.02</v>
      </c>
      <c r="I49" s="20">
        <v>7.09</v>
      </c>
      <c r="J49" s="21">
        <v>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8" t="s">
        <v>518</v>
      </c>
      <c r="D34" s="1148"/>
      <c r="E34" s="1149"/>
      <c r="F34" s="32">
        <v>10.06</v>
      </c>
      <c r="G34" s="33">
        <v>11.95</v>
      </c>
      <c r="H34" s="33">
        <v>13.09</v>
      </c>
      <c r="I34" s="33">
        <v>20.100000000000001</v>
      </c>
      <c r="J34" s="34">
        <v>23.91</v>
      </c>
      <c r="K34" s="22"/>
      <c r="L34" s="22"/>
      <c r="M34" s="22"/>
      <c r="N34" s="22"/>
      <c r="O34" s="22"/>
      <c r="P34" s="22"/>
    </row>
    <row r="35" spans="1:16" ht="39" customHeight="1" x14ac:dyDescent="0.15">
      <c r="A35" s="22"/>
      <c r="B35" s="35"/>
      <c r="C35" s="1142" t="s">
        <v>519</v>
      </c>
      <c r="D35" s="1143"/>
      <c r="E35" s="1144"/>
      <c r="F35" s="36">
        <v>8.39</v>
      </c>
      <c r="G35" s="37">
        <v>9.31</v>
      </c>
      <c r="H35" s="37">
        <v>10.15</v>
      </c>
      <c r="I35" s="37">
        <v>11.16</v>
      </c>
      <c r="J35" s="38">
        <v>12.44</v>
      </c>
      <c r="K35" s="22"/>
      <c r="L35" s="22"/>
      <c r="M35" s="22"/>
      <c r="N35" s="22"/>
      <c r="O35" s="22"/>
      <c r="P35" s="22"/>
    </row>
    <row r="36" spans="1:16" ht="39" customHeight="1" x14ac:dyDescent="0.15">
      <c r="A36" s="22"/>
      <c r="B36" s="35"/>
      <c r="C36" s="1142" t="s">
        <v>520</v>
      </c>
      <c r="D36" s="1143"/>
      <c r="E36" s="1144"/>
      <c r="F36" s="36">
        <v>2.02</v>
      </c>
      <c r="G36" s="37">
        <v>2.04</v>
      </c>
      <c r="H36" s="37">
        <v>1.67</v>
      </c>
      <c r="I36" s="37">
        <v>2.36</v>
      </c>
      <c r="J36" s="38">
        <v>2.81</v>
      </c>
      <c r="K36" s="22"/>
      <c r="L36" s="22"/>
      <c r="M36" s="22"/>
      <c r="N36" s="22"/>
      <c r="O36" s="22"/>
      <c r="P36" s="22"/>
    </row>
    <row r="37" spans="1:16" ht="39" customHeight="1" x14ac:dyDescent="0.15">
      <c r="A37" s="22"/>
      <c r="B37" s="35"/>
      <c r="C37" s="1142" t="s">
        <v>521</v>
      </c>
      <c r="D37" s="1143"/>
      <c r="E37" s="1144"/>
      <c r="F37" s="36">
        <v>4.17</v>
      </c>
      <c r="G37" s="37">
        <v>3.58</v>
      </c>
      <c r="H37" s="37">
        <v>3.66</v>
      </c>
      <c r="I37" s="37">
        <v>3.19</v>
      </c>
      <c r="J37" s="38">
        <v>2.46</v>
      </c>
      <c r="K37" s="22"/>
      <c r="L37" s="22"/>
      <c r="M37" s="22"/>
      <c r="N37" s="22"/>
      <c r="O37" s="22"/>
      <c r="P37" s="22"/>
    </row>
    <row r="38" spans="1:16" ht="39" customHeight="1" x14ac:dyDescent="0.15">
      <c r="A38" s="22"/>
      <c r="B38" s="35"/>
      <c r="C38" s="1142" t="s">
        <v>522</v>
      </c>
      <c r="D38" s="1143"/>
      <c r="E38" s="1144"/>
      <c r="F38" s="36">
        <v>0.04</v>
      </c>
      <c r="G38" s="37">
        <v>0.05</v>
      </c>
      <c r="H38" s="37">
        <v>7.0000000000000007E-2</v>
      </c>
      <c r="I38" s="37">
        <v>0.03</v>
      </c>
      <c r="J38" s="38">
        <v>0.05</v>
      </c>
      <c r="K38" s="22"/>
      <c r="L38" s="22"/>
      <c r="M38" s="22"/>
      <c r="N38" s="22"/>
      <c r="O38" s="22"/>
      <c r="P38" s="22"/>
    </row>
    <row r="39" spans="1:16" ht="39" customHeight="1" x14ac:dyDescent="0.15">
      <c r="A39" s="22"/>
      <c r="B39" s="35"/>
      <c r="C39" s="1142" t="s">
        <v>523</v>
      </c>
      <c r="D39" s="1143"/>
      <c r="E39" s="1144"/>
      <c r="F39" s="36">
        <v>0.02</v>
      </c>
      <c r="G39" s="37">
        <v>0.03</v>
      </c>
      <c r="H39" s="37">
        <v>0.02</v>
      </c>
      <c r="I39" s="37">
        <v>0.03</v>
      </c>
      <c r="J39" s="38">
        <v>0.04</v>
      </c>
      <c r="K39" s="22"/>
      <c r="L39" s="22"/>
      <c r="M39" s="22"/>
      <c r="N39" s="22"/>
      <c r="O39" s="22"/>
      <c r="P39" s="22"/>
    </row>
    <row r="40" spans="1:16" ht="39" customHeight="1" x14ac:dyDescent="0.15">
      <c r="A40" s="22"/>
      <c r="B40" s="35"/>
      <c r="C40" s="1142" t="s">
        <v>524</v>
      </c>
      <c r="D40" s="1143"/>
      <c r="E40" s="1144"/>
      <c r="F40" s="36">
        <v>0</v>
      </c>
      <c r="G40" s="37">
        <v>0</v>
      </c>
      <c r="H40" s="37">
        <v>0</v>
      </c>
      <c r="I40" s="37">
        <v>0</v>
      </c>
      <c r="J40" s="38">
        <v>0</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525</v>
      </c>
      <c r="D42" s="1143"/>
      <c r="E42" s="1144"/>
      <c r="F42" s="36" t="s">
        <v>474</v>
      </c>
      <c r="G42" s="37" t="s">
        <v>474</v>
      </c>
      <c r="H42" s="37" t="s">
        <v>474</v>
      </c>
      <c r="I42" s="37" t="s">
        <v>474</v>
      </c>
      <c r="J42" s="38" t="s">
        <v>474</v>
      </c>
      <c r="K42" s="22"/>
      <c r="L42" s="22"/>
      <c r="M42" s="22"/>
      <c r="N42" s="22"/>
      <c r="O42" s="22"/>
      <c r="P42" s="22"/>
    </row>
    <row r="43" spans="1:16" ht="39" customHeight="1" thickBot="1" x14ac:dyDescent="0.2">
      <c r="A43" s="22"/>
      <c r="B43" s="40"/>
      <c r="C43" s="1145" t="s">
        <v>526</v>
      </c>
      <c r="D43" s="1146"/>
      <c r="E43" s="1147"/>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353</v>
      </c>
      <c r="L45" s="60">
        <v>349</v>
      </c>
      <c r="M45" s="60">
        <v>395</v>
      </c>
      <c r="N45" s="60">
        <v>414</v>
      </c>
      <c r="O45" s="61">
        <v>404</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474</v>
      </c>
      <c r="L46" s="64" t="s">
        <v>474</v>
      </c>
      <c r="M46" s="64" t="s">
        <v>474</v>
      </c>
      <c r="N46" s="64" t="s">
        <v>474</v>
      </c>
      <c r="O46" s="65" t="s">
        <v>474</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474</v>
      </c>
      <c r="L47" s="64" t="s">
        <v>474</v>
      </c>
      <c r="M47" s="64" t="s">
        <v>474</v>
      </c>
      <c r="N47" s="64" t="s">
        <v>474</v>
      </c>
      <c r="O47" s="65" t="s">
        <v>474</v>
      </c>
      <c r="P47" s="48"/>
      <c r="Q47" s="48"/>
      <c r="R47" s="48"/>
      <c r="S47" s="48"/>
      <c r="T47" s="48"/>
      <c r="U47" s="48"/>
    </row>
    <row r="48" spans="1:21" ht="30.75" customHeight="1" x14ac:dyDescent="0.15">
      <c r="A48" s="48"/>
      <c r="B48" s="1160"/>
      <c r="C48" s="1161"/>
      <c r="D48" s="62"/>
      <c r="E48" s="1152" t="s">
        <v>15</v>
      </c>
      <c r="F48" s="1152"/>
      <c r="G48" s="1152"/>
      <c r="H48" s="1152"/>
      <c r="I48" s="1152"/>
      <c r="J48" s="1153"/>
      <c r="K48" s="63">
        <v>18</v>
      </c>
      <c r="L48" s="64">
        <v>19</v>
      </c>
      <c r="M48" s="64">
        <v>19</v>
      </c>
      <c r="N48" s="64">
        <v>18</v>
      </c>
      <c r="O48" s="65">
        <v>21</v>
      </c>
      <c r="P48" s="48"/>
      <c r="Q48" s="48"/>
      <c r="R48" s="48"/>
      <c r="S48" s="48"/>
      <c r="T48" s="48"/>
      <c r="U48" s="48"/>
    </row>
    <row r="49" spans="1:21" ht="30.75" customHeight="1" x14ac:dyDescent="0.15">
      <c r="A49" s="48"/>
      <c r="B49" s="1160"/>
      <c r="C49" s="1161"/>
      <c r="D49" s="62"/>
      <c r="E49" s="1152" t="s">
        <v>16</v>
      </c>
      <c r="F49" s="1152"/>
      <c r="G49" s="1152"/>
      <c r="H49" s="1152"/>
      <c r="I49" s="1152"/>
      <c r="J49" s="1153"/>
      <c r="K49" s="63">
        <v>19</v>
      </c>
      <c r="L49" s="64">
        <v>19</v>
      </c>
      <c r="M49" s="64">
        <v>19</v>
      </c>
      <c r="N49" s="64">
        <v>26</v>
      </c>
      <c r="O49" s="65">
        <v>20</v>
      </c>
      <c r="P49" s="48"/>
      <c r="Q49" s="48"/>
      <c r="R49" s="48"/>
      <c r="S49" s="48"/>
      <c r="T49" s="48"/>
      <c r="U49" s="48"/>
    </row>
    <row r="50" spans="1:21" ht="30.75" customHeight="1" x14ac:dyDescent="0.15">
      <c r="A50" s="48"/>
      <c r="B50" s="1160"/>
      <c r="C50" s="1161"/>
      <c r="D50" s="62"/>
      <c r="E50" s="1152" t="s">
        <v>17</v>
      </c>
      <c r="F50" s="1152"/>
      <c r="G50" s="1152"/>
      <c r="H50" s="1152"/>
      <c r="I50" s="1152"/>
      <c r="J50" s="1153"/>
      <c r="K50" s="63" t="s">
        <v>474</v>
      </c>
      <c r="L50" s="64" t="s">
        <v>474</v>
      </c>
      <c r="M50" s="64" t="s">
        <v>474</v>
      </c>
      <c r="N50" s="64" t="s">
        <v>474</v>
      </c>
      <c r="O50" s="65" t="s">
        <v>474</v>
      </c>
      <c r="P50" s="48"/>
      <c r="Q50" s="48"/>
      <c r="R50" s="48"/>
      <c r="S50" s="48"/>
      <c r="T50" s="48"/>
      <c r="U50" s="48"/>
    </row>
    <row r="51" spans="1:21" ht="30.75" customHeight="1" x14ac:dyDescent="0.15">
      <c r="A51" s="48"/>
      <c r="B51" s="1162"/>
      <c r="C51" s="1163"/>
      <c r="D51" s="66"/>
      <c r="E51" s="1152" t="s">
        <v>18</v>
      </c>
      <c r="F51" s="1152"/>
      <c r="G51" s="1152"/>
      <c r="H51" s="1152"/>
      <c r="I51" s="1152"/>
      <c r="J51" s="1153"/>
      <c r="K51" s="63" t="s">
        <v>474</v>
      </c>
      <c r="L51" s="64" t="s">
        <v>474</v>
      </c>
      <c r="M51" s="64" t="s">
        <v>474</v>
      </c>
      <c r="N51" s="64" t="s">
        <v>474</v>
      </c>
      <c r="O51" s="65" t="s">
        <v>474</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286</v>
      </c>
      <c r="L52" s="64">
        <v>291</v>
      </c>
      <c r="M52" s="64">
        <v>325</v>
      </c>
      <c r="N52" s="64">
        <v>343</v>
      </c>
      <c r="O52" s="65">
        <v>339</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104</v>
      </c>
      <c r="L53" s="69">
        <v>96</v>
      </c>
      <c r="M53" s="69">
        <v>108</v>
      </c>
      <c r="N53" s="69">
        <v>115</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78" t="s">
        <v>24</v>
      </c>
      <c r="C41" s="1179"/>
      <c r="D41" s="81"/>
      <c r="E41" s="1180" t="s">
        <v>25</v>
      </c>
      <c r="F41" s="1180"/>
      <c r="G41" s="1180"/>
      <c r="H41" s="1181"/>
      <c r="I41" s="82">
        <v>3942</v>
      </c>
      <c r="J41" s="83">
        <v>4063</v>
      </c>
      <c r="K41" s="83">
        <v>4524</v>
      </c>
      <c r="L41" s="83">
        <v>4622</v>
      </c>
      <c r="M41" s="84">
        <v>4639</v>
      </c>
    </row>
    <row r="42" spans="2:13" ht="27.75" customHeight="1" x14ac:dyDescent="0.15">
      <c r="B42" s="1168"/>
      <c r="C42" s="1169"/>
      <c r="D42" s="85"/>
      <c r="E42" s="1172" t="s">
        <v>26</v>
      </c>
      <c r="F42" s="1172"/>
      <c r="G42" s="1172"/>
      <c r="H42" s="1173"/>
      <c r="I42" s="86" t="s">
        <v>474</v>
      </c>
      <c r="J42" s="87" t="s">
        <v>474</v>
      </c>
      <c r="K42" s="87" t="s">
        <v>474</v>
      </c>
      <c r="L42" s="87" t="s">
        <v>474</v>
      </c>
      <c r="M42" s="88" t="s">
        <v>474</v>
      </c>
    </row>
    <row r="43" spans="2:13" ht="27.75" customHeight="1" x14ac:dyDescent="0.15">
      <c r="B43" s="1168"/>
      <c r="C43" s="1169"/>
      <c r="D43" s="85"/>
      <c r="E43" s="1172" t="s">
        <v>27</v>
      </c>
      <c r="F43" s="1172"/>
      <c r="G43" s="1172"/>
      <c r="H43" s="1173"/>
      <c r="I43" s="86">
        <v>219</v>
      </c>
      <c r="J43" s="87">
        <v>216</v>
      </c>
      <c r="K43" s="87">
        <v>199</v>
      </c>
      <c r="L43" s="87">
        <v>183</v>
      </c>
      <c r="M43" s="88">
        <v>174</v>
      </c>
    </row>
    <row r="44" spans="2:13" ht="27.75" customHeight="1" x14ac:dyDescent="0.15">
      <c r="B44" s="1168"/>
      <c r="C44" s="1169"/>
      <c r="D44" s="85"/>
      <c r="E44" s="1172" t="s">
        <v>28</v>
      </c>
      <c r="F44" s="1172"/>
      <c r="G44" s="1172"/>
      <c r="H44" s="1173"/>
      <c r="I44" s="86">
        <v>115</v>
      </c>
      <c r="J44" s="87">
        <v>106</v>
      </c>
      <c r="K44" s="87">
        <v>81</v>
      </c>
      <c r="L44" s="87">
        <v>64</v>
      </c>
      <c r="M44" s="88">
        <v>71</v>
      </c>
    </row>
    <row r="45" spans="2:13" ht="27.75" customHeight="1" x14ac:dyDescent="0.15">
      <c r="B45" s="1168"/>
      <c r="C45" s="1169"/>
      <c r="D45" s="85"/>
      <c r="E45" s="1172" t="s">
        <v>29</v>
      </c>
      <c r="F45" s="1172"/>
      <c r="G45" s="1172"/>
      <c r="H45" s="1173"/>
      <c r="I45" s="86">
        <v>691</v>
      </c>
      <c r="J45" s="87">
        <v>712</v>
      </c>
      <c r="K45" s="87">
        <v>704</v>
      </c>
      <c r="L45" s="87">
        <v>687</v>
      </c>
      <c r="M45" s="88">
        <v>627</v>
      </c>
    </row>
    <row r="46" spans="2:13" ht="27.75" customHeight="1" x14ac:dyDescent="0.15">
      <c r="B46" s="1168"/>
      <c r="C46" s="1169"/>
      <c r="D46" s="85"/>
      <c r="E46" s="1172" t="s">
        <v>30</v>
      </c>
      <c r="F46" s="1172"/>
      <c r="G46" s="1172"/>
      <c r="H46" s="1173"/>
      <c r="I46" s="86" t="s">
        <v>474</v>
      </c>
      <c r="J46" s="87" t="s">
        <v>474</v>
      </c>
      <c r="K46" s="87" t="s">
        <v>474</v>
      </c>
      <c r="L46" s="87" t="s">
        <v>474</v>
      </c>
      <c r="M46" s="88" t="s">
        <v>474</v>
      </c>
    </row>
    <row r="47" spans="2:13" ht="27.75" customHeight="1" x14ac:dyDescent="0.15">
      <c r="B47" s="1168"/>
      <c r="C47" s="1169"/>
      <c r="D47" s="85"/>
      <c r="E47" s="1172" t="s">
        <v>31</v>
      </c>
      <c r="F47" s="1172"/>
      <c r="G47" s="1172"/>
      <c r="H47" s="1173"/>
      <c r="I47" s="86" t="s">
        <v>474</v>
      </c>
      <c r="J47" s="87" t="s">
        <v>474</v>
      </c>
      <c r="K47" s="87" t="s">
        <v>474</v>
      </c>
      <c r="L47" s="87" t="s">
        <v>474</v>
      </c>
      <c r="M47" s="88" t="s">
        <v>474</v>
      </c>
    </row>
    <row r="48" spans="2:13" ht="27.75" customHeight="1" x14ac:dyDescent="0.15">
      <c r="B48" s="1170"/>
      <c r="C48" s="1171"/>
      <c r="D48" s="85"/>
      <c r="E48" s="1172" t="s">
        <v>32</v>
      </c>
      <c r="F48" s="1172"/>
      <c r="G48" s="1172"/>
      <c r="H48" s="1173"/>
      <c r="I48" s="86" t="s">
        <v>474</v>
      </c>
      <c r="J48" s="87" t="s">
        <v>474</v>
      </c>
      <c r="K48" s="87" t="s">
        <v>474</v>
      </c>
      <c r="L48" s="87" t="s">
        <v>474</v>
      </c>
      <c r="M48" s="88" t="s">
        <v>474</v>
      </c>
    </row>
    <row r="49" spans="2:13" ht="27.75" customHeight="1" x14ac:dyDescent="0.15">
      <c r="B49" s="1166" t="s">
        <v>33</v>
      </c>
      <c r="C49" s="1167"/>
      <c r="D49" s="89"/>
      <c r="E49" s="1172" t="s">
        <v>34</v>
      </c>
      <c r="F49" s="1172"/>
      <c r="G49" s="1172"/>
      <c r="H49" s="1173"/>
      <c r="I49" s="86">
        <v>755</v>
      </c>
      <c r="J49" s="87">
        <v>907</v>
      </c>
      <c r="K49" s="87">
        <v>905</v>
      </c>
      <c r="L49" s="87">
        <v>862</v>
      </c>
      <c r="M49" s="88">
        <v>863</v>
      </c>
    </row>
    <row r="50" spans="2:13" ht="27.75" customHeight="1" x14ac:dyDescent="0.15">
      <c r="B50" s="1168"/>
      <c r="C50" s="1169"/>
      <c r="D50" s="85"/>
      <c r="E50" s="1172" t="s">
        <v>35</v>
      </c>
      <c r="F50" s="1172"/>
      <c r="G50" s="1172"/>
      <c r="H50" s="1173"/>
      <c r="I50" s="86">
        <v>152</v>
      </c>
      <c r="J50" s="87">
        <v>115</v>
      </c>
      <c r="K50" s="87">
        <v>101</v>
      </c>
      <c r="L50" s="87">
        <v>102</v>
      </c>
      <c r="M50" s="88">
        <v>95</v>
      </c>
    </row>
    <row r="51" spans="2:13" ht="27.75" customHeight="1" x14ac:dyDescent="0.15">
      <c r="B51" s="1170"/>
      <c r="C51" s="1171"/>
      <c r="D51" s="85"/>
      <c r="E51" s="1172" t="s">
        <v>36</v>
      </c>
      <c r="F51" s="1172"/>
      <c r="G51" s="1172"/>
      <c r="H51" s="1173"/>
      <c r="I51" s="86">
        <v>3102</v>
      </c>
      <c r="J51" s="87">
        <v>3198</v>
      </c>
      <c r="K51" s="87">
        <v>3498</v>
      </c>
      <c r="L51" s="87">
        <v>3379</v>
      </c>
      <c r="M51" s="88">
        <v>3277</v>
      </c>
    </row>
    <row r="52" spans="2:13" ht="27.75" customHeight="1" thickBot="1" x14ac:dyDescent="0.2">
      <c r="B52" s="1174" t="s">
        <v>37</v>
      </c>
      <c r="C52" s="1175"/>
      <c r="D52" s="90"/>
      <c r="E52" s="1176" t="s">
        <v>38</v>
      </c>
      <c r="F52" s="1176"/>
      <c r="G52" s="1176"/>
      <c r="H52" s="1177"/>
      <c r="I52" s="91">
        <v>958</v>
      </c>
      <c r="J52" s="92">
        <v>878</v>
      </c>
      <c r="K52" s="92">
        <v>1003</v>
      </c>
      <c r="L52" s="92">
        <v>1213</v>
      </c>
      <c r="M52" s="93">
        <v>1276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108261</v>
      </c>
      <c r="E3" s="116"/>
      <c r="F3" s="117">
        <v>121932</v>
      </c>
      <c r="G3" s="118"/>
      <c r="H3" s="119"/>
    </row>
    <row r="4" spans="1:8" x14ac:dyDescent="0.15">
      <c r="A4" s="120"/>
      <c r="B4" s="121"/>
      <c r="C4" s="122"/>
      <c r="D4" s="123">
        <v>80268</v>
      </c>
      <c r="E4" s="124"/>
      <c r="F4" s="125">
        <v>68430</v>
      </c>
      <c r="G4" s="126"/>
      <c r="H4" s="127"/>
    </row>
    <row r="5" spans="1:8" x14ac:dyDescent="0.15">
      <c r="A5" s="108" t="s">
        <v>507</v>
      </c>
      <c r="B5" s="113"/>
      <c r="C5" s="114"/>
      <c r="D5" s="115">
        <v>135706</v>
      </c>
      <c r="E5" s="116"/>
      <c r="F5" s="117">
        <v>203567</v>
      </c>
      <c r="G5" s="118"/>
      <c r="H5" s="119"/>
    </row>
    <row r="6" spans="1:8" x14ac:dyDescent="0.15">
      <c r="A6" s="120"/>
      <c r="B6" s="121"/>
      <c r="C6" s="122"/>
      <c r="D6" s="123">
        <v>79658</v>
      </c>
      <c r="E6" s="124"/>
      <c r="F6" s="125">
        <v>121137</v>
      </c>
      <c r="G6" s="126"/>
      <c r="H6" s="127"/>
    </row>
    <row r="7" spans="1:8" x14ac:dyDescent="0.15">
      <c r="A7" s="108" t="s">
        <v>508</v>
      </c>
      <c r="B7" s="113"/>
      <c r="C7" s="114"/>
      <c r="D7" s="115">
        <v>247999</v>
      </c>
      <c r="E7" s="116"/>
      <c r="F7" s="117">
        <v>185018</v>
      </c>
      <c r="G7" s="118"/>
      <c r="H7" s="119"/>
    </row>
    <row r="8" spans="1:8" x14ac:dyDescent="0.15">
      <c r="A8" s="120"/>
      <c r="B8" s="121"/>
      <c r="C8" s="122"/>
      <c r="D8" s="123">
        <v>119663</v>
      </c>
      <c r="E8" s="124"/>
      <c r="F8" s="125">
        <v>95064</v>
      </c>
      <c r="G8" s="126"/>
      <c r="H8" s="127"/>
    </row>
    <row r="9" spans="1:8" x14ac:dyDescent="0.15">
      <c r="A9" s="108" t="s">
        <v>509</v>
      </c>
      <c r="B9" s="113"/>
      <c r="C9" s="114"/>
      <c r="D9" s="115">
        <v>132288</v>
      </c>
      <c r="E9" s="116"/>
      <c r="F9" s="117">
        <v>238802</v>
      </c>
      <c r="G9" s="118"/>
      <c r="H9" s="119"/>
    </row>
    <row r="10" spans="1:8" x14ac:dyDescent="0.15">
      <c r="A10" s="120"/>
      <c r="B10" s="121"/>
      <c r="C10" s="122"/>
      <c r="D10" s="123">
        <v>79407</v>
      </c>
      <c r="E10" s="124"/>
      <c r="F10" s="125">
        <v>128562</v>
      </c>
      <c r="G10" s="126"/>
      <c r="H10" s="127"/>
    </row>
    <row r="11" spans="1:8" x14ac:dyDescent="0.15">
      <c r="A11" s="108" t="s">
        <v>510</v>
      </c>
      <c r="B11" s="113"/>
      <c r="C11" s="114"/>
      <c r="D11" s="115">
        <v>135273</v>
      </c>
      <c r="E11" s="116"/>
      <c r="F11" s="117">
        <v>288550</v>
      </c>
      <c r="G11" s="118"/>
      <c r="H11" s="119"/>
    </row>
    <row r="12" spans="1:8" x14ac:dyDescent="0.15">
      <c r="A12" s="120"/>
      <c r="B12" s="121"/>
      <c r="C12" s="128"/>
      <c r="D12" s="123">
        <v>47353</v>
      </c>
      <c r="E12" s="124"/>
      <c r="F12" s="125">
        <v>141525</v>
      </c>
      <c r="G12" s="126"/>
      <c r="H12" s="127"/>
    </row>
    <row r="13" spans="1:8" x14ac:dyDescent="0.15">
      <c r="A13" s="108"/>
      <c r="B13" s="113"/>
      <c r="C13" s="129"/>
      <c r="D13" s="130">
        <v>151905</v>
      </c>
      <c r="E13" s="131"/>
      <c r="F13" s="132">
        <v>207574</v>
      </c>
      <c r="G13" s="133"/>
      <c r="H13" s="119"/>
    </row>
    <row r="14" spans="1:8" x14ac:dyDescent="0.15">
      <c r="A14" s="120"/>
      <c r="B14" s="121"/>
      <c r="C14" s="122"/>
      <c r="D14" s="123">
        <v>81270</v>
      </c>
      <c r="E14" s="124"/>
      <c r="F14" s="125">
        <v>110944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10.09</v>
      </c>
      <c r="C19" s="134">
        <f>ROUND(VALUE(SUBSTITUTE(実質収支比率等に係る経年分析!G$48,"▲","-")),2)</f>
        <v>11.99</v>
      </c>
      <c r="D19" s="134">
        <f>ROUND(VALUE(SUBSTITUTE(実質収支比率等に係る経年分析!H$48,"▲","-")),2)</f>
        <v>13.12</v>
      </c>
      <c r="E19" s="134">
        <f>ROUND(VALUE(SUBSTITUTE(実質収支比率等に係る経年分析!I$48,"▲","-")),2)</f>
        <v>20.149999999999999</v>
      </c>
      <c r="F19" s="134">
        <f>ROUND(VALUE(SUBSTITUTE(実質収支比率等に係る経年分析!J$48,"▲","-")),2)</f>
        <v>23.96</v>
      </c>
    </row>
    <row r="20" spans="1:11" x14ac:dyDescent="0.15">
      <c r="A20" s="134" t="s">
        <v>43</v>
      </c>
      <c r="B20" s="134">
        <f>ROUND(VALUE(SUBSTITUTE(実質収支比率等に係る経年分析!F$47,"▲","-")),2)</f>
        <v>26.95</v>
      </c>
      <c r="C20" s="134">
        <f>ROUND(VALUE(SUBSTITUTE(実質収支比率等に係る経年分析!G$47,"▲","-")),2)</f>
        <v>34.909999999999997</v>
      </c>
      <c r="D20" s="134">
        <f>ROUND(VALUE(SUBSTITUTE(実質収支比率等に係る経年分析!H$47,"▲","-")),2)</f>
        <v>35.26</v>
      </c>
      <c r="E20" s="134">
        <f>ROUND(VALUE(SUBSTITUTE(実質収支比率等に係る経年分析!I$47,"▲","-")),2)</f>
        <v>35.08</v>
      </c>
      <c r="F20" s="134">
        <f>ROUND(VALUE(SUBSTITUTE(実質収支比率等に係る経年分析!J$47,"▲","-")),2)</f>
        <v>35.97</v>
      </c>
    </row>
    <row r="21" spans="1:11" x14ac:dyDescent="0.15">
      <c r="A21" s="134" t="s">
        <v>44</v>
      </c>
      <c r="B21" s="134">
        <f>IF(ISNUMBER(VALUE(SUBSTITUTE(実質収支比率等に係る経年分析!F$49,"▲","-"))),ROUND(VALUE(SUBSTITUTE(実質収支比率等に係る経年分析!F$49,"▲","-")),2),NA())</f>
        <v>8.4499999999999993</v>
      </c>
      <c r="C21" s="134">
        <f>IF(ISNUMBER(VALUE(SUBSTITUTE(実質収支比率等に係る経年分析!G$49,"▲","-"))),ROUND(VALUE(SUBSTITUTE(実質収支比率等に係る経年分析!G$49,"▲","-")),2),NA())</f>
        <v>9.0500000000000007</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7.09</v>
      </c>
      <c r="F21" s="134">
        <f>IF(ISNUMBER(VALUE(SUBSTITUTE(実質収支比率等に係る経年分析!J$49,"▲","-"))),ROUND(VALUE(SUBSTITUTE(実質収支比率等に係る経年分析!J$49,"▲","-")),2),NA())</f>
        <v>3.3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牟岐町出羽島簡易水道特別会計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牟岐町青少年健全育成センター特別会計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牟岐町後期高齢者医療特別会計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牟岐町国民健康保険特別会計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2.46</v>
      </c>
    </row>
    <row r="34" spans="1:16" x14ac:dyDescent="0.15">
      <c r="A34" s="135" t="str">
        <f>IF(連結実質赤字比率に係る赤字・黒字の構成分析!C$36="",NA(),連結実質赤字比率に係る赤字・黒字の構成分析!C$36)</f>
        <v>牟岐町介護保険特別会計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x14ac:dyDescent="0.15">
      <c r="A35" s="135" t="str">
        <f>IF(連結実質赤字比率に係る赤字・黒字の構成分析!C$35="",NA(),連結実質赤字比率に係る赤字・黒字の構成分析!C$35)</f>
        <v>牟岐町上水道事業会計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12.44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20.100000000000001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23.91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286</v>
      </c>
      <c r="E42" s="136"/>
      <c r="F42" s="136"/>
      <c r="G42" s="136">
        <f>'実質公債費比率（分子）の構造'!L$52</f>
        <v>291</v>
      </c>
      <c r="H42" s="136"/>
      <c r="I42" s="136"/>
      <c r="J42" s="136">
        <f>'実質公債費比率（分子）の構造'!M$52</f>
        <v>325</v>
      </c>
      <c r="K42" s="136"/>
      <c r="L42" s="136"/>
      <c r="M42" s="136">
        <f>'実質公債費比率（分子）の構造'!N$52</f>
        <v>343</v>
      </c>
      <c r="N42" s="136"/>
      <c r="O42" s="136"/>
      <c r="P42" s="136">
        <f>'実質公債費比率（分子）の構造'!O$52</f>
        <v>339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19</v>
      </c>
      <c r="C45" s="136"/>
      <c r="D45" s="136"/>
      <c r="E45" s="136">
        <f>'実質公債費比率（分子）の構造'!L$49</f>
        <v>19</v>
      </c>
      <c r="F45" s="136"/>
      <c r="G45" s="136"/>
      <c r="H45" s="136">
        <f>'実質公債費比率（分子）の構造'!M$49</f>
        <v>19</v>
      </c>
      <c r="I45" s="136"/>
      <c r="J45" s="136"/>
      <c r="K45" s="136">
        <f>'実質公債費比率（分子）の構造'!N$49</f>
        <v>26</v>
      </c>
      <c r="L45" s="136"/>
      <c r="M45" s="136"/>
      <c r="N45" s="136">
        <f>'実質公債費比率（分子）の構造'!O$49</f>
        <v>20</v>
      </c>
      <c r="O45" s="136"/>
      <c r="P45" s="136"/>
    </row>
    <row r="46" spans="1:16" x14ac:dyDescent="0.15">
      <c r="A46" s="136" t="s">
        <v>55</v>
      </c>
      <c r="B46" s="136">
        <f>'実質公債費比率（分子）の構造'!K$48</f>
        <v>18</v>
      </c>
      <c r="C46" s="136"/>
      <c r="D46" s="136"/>
      <c r="E46" s="136">
        <f>'実質公債費比率（分子）の構造'!L$48</f>
        <v>19</v>
      </c>
      <c r="F46" s="136"/>
      <c r="G46" s="136"/>
      <c r="H46" s="136">
        <f>'実質公債費比率（分子）の構造'!M$48</f>
        <v>19</v>
      </c>
      <c r="I46" s="136"/>
      <c r="J46" s="136"/>
      <c r="K46" s="136">
        <f>'実質公債費比率（分子）の構造'!N$48</f>
        <v>18</v>
      </c>
      <c r="L46" s="136"/>
      <c r="M46" s="136"/>
      <c r="N46" s="136">
        <f>'実質公債費比率（分子）の構造'!O$48</f>
        <v>21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353</v>
      </c>
      <c r="C49" s="136"/>
      <c r="D49" s="136"/>
      <c r="E49" s="136">
        <f>'実質公債費比率（分子）の構造'!L$45</f>
        <v>349</v>
      </c>
      <c r="F49" s="136"/>
      <c r="G49" s="136"/>
      <c r="H49" s="136">
        <f>'実質公債費比率（分子）の構造'!M$45</f>
        <v>395</v>
      </c>
      <c r="I49" s="136"/>
      <c r="J49" s="136"/>
      <c r="K49" s="136">
        <f>'実質公債費比率（分子）の構造'!N$45</f>
        <v>414</v>
      </c>
      <c r="L49" s="136"/>
      <c r="M49" s="136"/>
      <c r="N49" s="136">
        <f>'実質公債費比率（分子）の構造'!O$45</f>
        <v>404</v>
      </c>
      <c r="O49" s="136"/>
      <c r="P49" s="136"/>
    </row>
    <row r="50" spans="1:16" x14ac:dyDescent="0.15">
      <c r="A50" s="136" t="s">
        <v>58</v>
      </c>
      <c r="B50" s="136" t="e">
        <f>NA()</f>
        <v>#N/A</v>
      </c>
      <c r="C50" s="136">
        <f>IF(ISNUMBER('実質公債費比率（分子）の構造'!K$53),'実質公債費比率（分子）の構造'!K$53,NA())</f>
        <v>104</v>
      </c>
      <c r="D50" s="136" t="e">
        <f>NA()</f>
        <v>#N/A</v>
      </c>
      <c r="E50" s="136" t="e">
        <f>NA()</f>
        <v>#N/A</v>
      </c>
      <c r="F50" s="136">
        <f>IF(ISNUMBER('実質公債費比率（分子）の構造'!L$53),'実質公債費比率（分子）の構造'!L$53,NA())</f>
        <v>96</v>
      </c>
      <c r="G50" s="136" t="e">
        <f>NA()</f>
        <v>#N/A</v>
      </c>
      <c r="H50" s="136" t="e">
        <f>NA()</f>
        <v>#N/A</v>
      </c>
      <c r="I50" s="136">
        <f>IF(ISNUMBER('実質公債費比率（分子）の構造'!M$53),'実質公債費比率（分子）の構造'!M$53,NA())</f>
        <v>108</v>
      </c>
      <c r="J50" s="136" t="e">
        <f>NA()</f>
        <v>#N/A</v>
      </c>
      <c r="K50" s="136" t="e">
        <f>NA()</f>
        <v>#N/A</v>
      </c>
      <c r="L50" s="136">
        <f>IF(ISNUMBER('実質公債費比率（分子）の構造'!N$53),'実質公債費比率（分子）の構造'!N$53,NA())</f>
        <v>115</v>
      </c>
      <c r="M50" s="136" t="e">
        <f>NA()</f>
        <v>#N/A</v>
      </c>
      <c r="N50" s="136" t="e">
        <f>NA()</f>
        <v>#N/A</v>
      </c>
      <c r="O50" s="136">
        <f>IF(ISNUMBER('実質公債費比率（分子）の構造'!O$53),'実質公債費比率（分子）の構造'!O$53,NA())</f>
        <v>106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3102</v>
      </c>
      <c r="E56" s="135"/>
      <c r="F56" s="135"/>
      <c r="G56" s="135">
        <f>'将来負担比率（分子）の構造'!J$51</f>
        <v>3198</v>
      </c>
      <c r="H56" s="135"/>
      <c r="I56" s="135"/>
      <c r="J56" s="135">
        <f>'将来負担比率（分子）の構造'!K$51</f>
        <v>3498</v>
      </c>
      <c r="K56" s="135"/>
      <c r="L56" s="135"/>
      <c r="M56" s="135">
        <f>'将来負担比率（分子）の構造'!L$51</f>
        <v>3379</v>
      </c>
      <c r="N56" s="135"/>
      <c r="O56" s="135"/>
      <c r="P56" s="135">
        <f>'将来負担比率（分子）の構造'!M$51</f>
        <v>3277</v>
      </c>
    </row>
    <row r="57" spans="1:16" x14ac:dyDescent="0.15">
      <c r="A57" s="135" t="s">
        <v>35</v>
      </c>
      <c r="B57" s="135"/>
      <c r="C57" s="135"/>
      <c r="D57" s="135">
        <f>'将来負担比率（分子）の構造'!I$50</f>
        <v>152</v>
      </c>
      <c r="E57" s="135"/>
      <c r="F57" s="135"/>
      <c r="G57" s="135">
        <f>'将来負担比率（分子）の構造'!J$50</f>
        <v>115</v>
      </c>
      <c r="H57" s="135"/>
      <c r="I57" s="135"/>
      <c r="J57" s="135">
        <f>'将来負担比率（分子）の構造'!K$50</f>
        <v>101</v>
      </c>
      <c r="K57" s="135"/>
      <c r="L57" s="135"/>
      <c r="M57" s="135">
        <f>'将来負担比率（分子）の構造'!L$50</f>
        <v>102</v>
      </c>
      <c r="N57" s="135"/>
      <c r="O57" s="135"/>
      <c r="P57" s="135">
        <f>'将来負担比率（分子）の構造'!M$50</f>
        <v>95</v>
      </c>
    </row>
    <row r="58" spans="1:16" x14ac:dyDescent="0.15">
      <c r="A58" s="135" t="s">
        <v>34</v>
      </c>
      <c r="B58" s="135"/>
      <c r="C58" s="135"/>
      <c r="D58" s="135">
        <f>'将来負担比率（分子）の構造'!I$49</f>
        <v>755</v>
      </c>
      <c r="E58" s="135"/>
      <c r="F58" s="135"/>
      <c r="G58" s="135">
        <f>'将来負担比率（分子）の構造'!J$49</f>
        <v>907</v>
      </c>
      <c r="H58" s="135"/>
      <c r="I58" s="135"/>
      <c r="J58" s="135">
        <f>'将来負担比率（分子）の構造'!K$49</f>
        <v>905</v>
      </c>
      <c r="K58" s="135"/>
      <c r="L58" s="135"/>
      <c r="M58" s="135">
        <f>'将来負担比率（分子）の構造'!L$49</f>
        <v>862</v>
      </c>
      <c r="N58" s="135"/>
      <c r="O58" s="135"/>
      <c r="P58" s="135">
        <f>'将来負担比率（分子）の構造'!M$49</f>
        <v>863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691</v>
      </c>
      <c r="C62" s="135"/>
      <c r="D62" s="135"/>
      <c r="E62" s="135">
        <f>'将来負担比率（分子）の構造'!J$45</f>
        <v>712</v>
      </c>
      <c r="F62" s="135"/>
      <c r="G62" s="135"/>
      <c r="H62" s="135">
        <f>'将来負担比率（分子）の構造'!K$45</f>
        <v>704</v>
      </c>
      <c r="I62" s="135"/>
      <c r="J62" s="135"/>
      <c r="K62" s="135">
        <f>'将来負担比率（分子）の構造'!L$45</f>
        <v>687</v>
      </c>
      <c r="L62" s="135"/>
      <c r="M62" s="135"/>
      <c r="N62" s="135">
        <f>'将来負担比率（分子）の構造'!M$45</f>
        <v>627</v>
      </c>
      <c r="O62" s="135"/>
      <c r="P62" s="135"/>
    </row>
    <row r="63" spans="1:16" x14ac:dyDescent="0.15">
      <c r="A63" s="135" t="s">
        <v>28</v>
      </c>
      <c r="B63" s="135">
        <f>'将来負担比率（分子）の構造'!I$44</f>
        <v>115</v>
      </c>
      <c r="C63" s="135"/>
      <c r="D63" s="135"/>
      <c r="E63" s="135">
        <f>'将来負担比率（分子）の構造'!J$44</f>
        <v>106</v>
      </c>
      <c r="F63" s="135"/>
      <c r="G63" s="135"/>
      <c r="H63" s="135">
        <f>'将来負担比率（分子）の構造'!K$44</f>
        <v>81</v>
      </c>
      <c r="I63" s="135"/>
      <c r="J63" s="135"/>
      <c r="K63" s="135">
        <f>'将来負担比率（分子）の構造'!L$44</f>
        <v>64</v>
      </c>
      <c r="L63" s="135"/>
      <c r="M63" s="135"/>
      <c r="N63" s="135">
        <f>'将来負担比率（分子）の構造'!M$44</f>
        <v>71</v>
      </c>
      <c r="O63" s="135"/>
      <c r="P63" s="135"/>
    </row>
    <row r="64" spans="1:16" x14ac:dyDescent="0.15">
      <c r="A64" s="135" t="s">
        <v>27</v>
      </c>
      <c r="B64" s="135">
        <f>'将来負担比率（分子）の構造'!I$43</f>
        <v>219</v>
      </c>
      <c r="C64" s="135"/>
      <c r="D64" s="135"/>
      <c r="E64" s="135">
        <f>'将来負担比率（分子）の構造'!J$43</f>
        <v>216</v>
      </c>
      <c r="F64" s="135"/>
      <c r="G64" s="135"/>
      <c r="H64" s="135">
        <f>'将来負担比率（分子）の構造'!K$43</f>
        <v>199</v>
      </c>
      <c r="I64" s="135"/>
      <c r="J64" s="135"/>
      <c r="K64" s="135">
        <f>'将来負担比率（分子）の構造'!L$43</f>
        <v>183</v>
      </c>
      <c r="L64" s="135"/>
      <c r="M64" s="135"/>
      <c r="N64" s="135">
        <f>'将来負担比率（分子）の構造'!M$43</f>
        <v>174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3942</v>
      </c>
      <c r="C66" s="135"/>
      <c r="D66" s="135"/>
      <c r="E66" s="135">
        <f>'将来負担比率（分子）の構造'!J$41</f>
        <v>4063</v>
      </c>
      <c r="F66" s="135"/>
      <c r="G66" s="135"/>
      <c r="H66" s="135">
        <f>'将来負担比率（分子）の構造'!K$41</f>
        <v>4524</v>
      </c>
      <c r="I66" s="135"/>
      <c r="J66" s="135"/>
      <c r="K66" s="135">
        <f>'将来負担比率（分子）の構造'!L$41</f>
        <v>4622</v>
      </c>
      <c r="L66" s="135"/>
      <c r="M66" s="135"/>
      <c r="N66" s="135">
        <f>'将来負担比率（分子）の構造'!M$41</f>
        <v>4639</v>
      </c>
      <c r="O66" s="135"/>
      <c r="P66" s="135"/>
    </row>
    <row r="67" spans="1:16" x14ac:dyDescent="0.15">
      <c r="A67" s="135" t="s">
        <v>62</v>
      </c>
      <c r="B67" s="135" t="e">
        <f>NA()</f>
        <v>#N/A</v>
      </c>
      <c r="C67" s="135">
        <f>IF(ISNUMBER('将来負担比率（分子）の構造'!I$52), IF('将来負担比率（分子）の構造'!I$52 &lt; 0, 0, '将来負担比率（分子）の構造'!I$52), NA())</f>
        <v>958</v>
      </c>
      <c r="D67" s="135" t="e">
        <f>NA()</f>
        <v>#N/A</v>
      </c>
      <c r="E67" s="135" t="e">
        <f>NA()</f>
        <v>#N/A</v>
      </c>
      <c r="F67" s="135">
        <f>IF(ISNUMBER('将来負担比率（分子）の構造'!J$52), IF('将来負担比率（分子）の構造'!J$52 &lt; 0, 0, '将来負担比率（分子）の構造'!J$52), NA())</f>
        <v>878</v>
      </c>
      <c r="G67" s="135" t="e">
        <f>NA()</f>
        <v>#N/A</v>
      </c>
      <c r="H67" s="135" t="e">
        <f>NA()</f>
        <v>#N/A</v>
      </c>
      <c r="I67" s="135">
        <f>IF(ISNUMBER('将来負担比率（分子）の構造'!K$52), IF('将来負担比率（分子）の構造'!K$52 &lt; 0, 0, '将来負担比率（分子）の構造'!K$52), NA())</f>
        <v>1003</v>
      </c>
      <c r="J67" s="135" t="e">
        <f>NA()</f>
        <v>#N/A</v>
      </c>
      <c r="K67" s="135" t="e">
        <f>NA()</f>
        <v>#N/A</v>
      </c>
      <c r="L67" s="135">
        <f>IF(ISNUMBER('将来負担比率（分子）の構造'!L$52), IF('将来負担比率（分子）の構造'!L$52 &lt; 0, 0, '将来負担比率（分子）の構造'!L$52), NA())</f>
        <v>1213</v>
      </c>
      <c r="M67" s="135" t="e">
        <f>NA()</f>
        <v>#N/A</v>
      </c>
      <c r="N67" s="135" t="e">
        <f>NA()</f>
        <v>#N/A</v>
      </c>
      <c r="O67" s="135">
        <f>IF(ISNUMBER('将来負担比率（分子）の構造'!M$52), IF('将来負担比率（分子）の構造'!M$52 &lt; 0, 0, '将来負担比率（分子）の構造'!M$52), NA())</f>
        <v>1276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2016-04-18T01:34:54Z</cp:lastPrinted>
  <dcterms:created xsi:type="dcterms:W3CDTF">2016-02-15T02:05:08Z</dcterms:created>
  <dcterms:modified xsi:type="dcterms:W3CDTF">2016-04-27T02:56:13Z</dcterms:modified>
  <cp:category/>
</cp:coreProperties>
</file>