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5.11.193\share1\1050004000\2017(H29)\H_財政\H29研修生1（交付税上席）\01前期(木村)\01_H27決算カード・財政状況資料集\04_ホームページ掲載用\"/>
    </mc:Choice>
  </mc:AlternateContent>
  <bookViews>
    <workbookView xWindow="240" yWindow="60" windowWidth="14940" windowHeight="7875" tabRatio="6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6" i="9" l="1"/>
  <c r="BG35" i="9"/>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37" i="9"/>
  <c r="CO36" i="9"/>
  <c r="BW36" i="9"/>
  <c r="AM36" i="9"/>
  <c r="C36" i="9"/>
  <c r="CO35" i="9"/>
  <c r="BW35" i="9"/>
  <c r="AM35" i="9"/>
  <c r="CO34" i="9"/>
  <c r="BW34" i="9"/>
  <c r="AM34" i="9"/>
  <c r="C34" i="9"/>
  <c r="C35" i="9" s="1"/>
  <c r="BE34" i="9" l="1"/>
  <c r="BE35" i="9" s="1"/>
  <c r="BE36"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<sst xmlns="http://schemas.openxmlformats.org/spreadsheetml/2006/main" count="1129" uniqueCount="565">
  <si>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</si>
  <si>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</si>
  <si>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</si>
  <si>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</si>
  <si>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</si>
  <si>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</si>
  <si>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</si>
  <si>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</si>
  <si>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</si>
  <si>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</si>
  <si>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</si>
  <si>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</si>
  <si>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</si>
  <si>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</si>
  <si>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</si>
  <si>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</si>
  <si>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</si>
  <si>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</si>
  <si>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</si>
  <si>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</si>
  <si>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</si>
  <si>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</si>
  <si>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</si>
  <si>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</si>
  <si>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</si>
  <si>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</si>
  <si>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</si>
  <si>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</si>
  <si>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</si>
  <si>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</si>
  <si>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</si>
  <si>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</si>
  <si>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</si>
  <si>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</si>
  <si>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</si>
  <si>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</si>
  <si>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</si>
  <si>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</si>
  <si>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</si>
  <si>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</si>
  <si>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</si>
  <si>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</si>
  <si>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</si>
  <si>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</si>
  <si>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</si>
  <si>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</si>
  <si>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</si>
  <si>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</si>
  <si>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</si>
  <si>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</si>
  <si>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</si>
  <si>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</si>
  <si>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</si>
  <si>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</si>
  <si>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</si>
  <si>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</si>
  <si>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</si>
  <si>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</si>
  <si>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</si>
  <si>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</si>
  <si>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</si>
  <si>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</si>
  <si>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</si>
  <si>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</si>
  <si>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</si>
  <si>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</si>
  <si>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</si>
  <si>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</si>
  <si>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</si>
  <si>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</si>
  <si>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</si>
  <si>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</si>
  <si>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</si>
  <si>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</si>
  <si>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</si>
  <si>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</si>
  <si>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</si>
  <si>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</si>
  <si>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</si>
  <si>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</si>
  <si>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</si>
  <si>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</si>
  <si>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</si>
  <si>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</si>
  <si>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</si>
  <si>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</si>
  <si>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</si>
  <si>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</si>
  <si>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</si>
  <si>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</si>
  <si>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</si>
  <si>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</si>
  <si>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</si>
  <si>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</si>
  <si>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</si>
  <si>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</si>
  <si>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</si>
  <si>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</si>
  <si>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</si>
  <si>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</si>
  <si>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</si>
  <si>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</si>
  <si>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</si>
  <si>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</si>
  <si>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</si>
  <si>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</si>
  <si>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</si>
  <si>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</si>
  <si>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</si>
  <si>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</si>
  <si>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</si>
  <si>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</si>
  <si>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</si>
  <si>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</si>
  <si>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</si>
  <si>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</si>
  <si>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</si>
  <si>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</si>
  <si>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</si>
  <si>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</si>
  <si>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</si>
  <si>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</si>
  <si>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</si>
  <si>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</si>
  <si>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</si>
  <si>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</si>
  <si>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</si>
  <si>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</si>
  <si>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</si>
  <si>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</si>
  <si>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</si>
  <si>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</si>
  <si>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</si>
  <si>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</si>
  <si>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-2.6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</si>
  <si>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</si>
  <si>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</si>
  <si>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</si>
  <si>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</si>
  <si>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</si>
  <si>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</si>
  <si>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</si>
  <si>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</si>
  <si>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</si>
  <si>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</si>
  <si>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</si>
  <si>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</si>
  <si>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</si>
  <si>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</si>
  <si>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</si>
  <si>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</si>
  <si>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</si>
  <si>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</si>
  <si>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</si>
  <si>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</si>
  <si>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</si>
  <si>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</si>
  <si>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</si>
  <si>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</si>
  <si>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</si>
  <si>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</si>
  <si>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</si>
  <si>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</si>
  <si>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</si>
  <si>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</si>
  <si>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</si>
  <si>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</si>
  <si>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</si>
  <si>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</si>
  <si>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</si>
  <si>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</si>
  <si>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</si>
  <si>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</si>
  <si>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</si>
  <si>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</si>
  <si>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</si>
  <si>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</si>
  <si>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</si>
  <si>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</si>
  <si>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</si>
  <si>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</si>
  <si>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</si>
  <si>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</si>
  <si>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</si>
  <si>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</si>
  <si>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</si>
  <si>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</si>
  <si>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</si>
  <si>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</si>
  <si>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</si>
  <si>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</si>
  <si>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</si>
  <si>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</si>
  <si>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</si>
  <si>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徳島県上勝町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</si>
  <si>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</si>
  <si>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</si>
  <si>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</si>
  <si>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</si>
  <si>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</si>
  <si>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</si>
  <si>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</si>
  <si>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</si>
  <si>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</si>
  <si>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</si>
  <si>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</si>
  <si>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</si>
  <si>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</si>
  <si>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</si>
  <si>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</si>
  <si>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</si>
  <si>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</si>
  <si>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</si>
  <si>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</si>
  <si>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</si>
  <si>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</si>
  <si>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</si>
  <si>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</si>
  <si>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</si>
  <si>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</si>
  <si>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</si>
  <si>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</si>
  <si>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</si>
  <si>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</si>
  <si>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</si>
  <si>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</si>
  <si>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</si>
  <si>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</si>
  <si>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</si>
  <si>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</si>
  <si>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</si>
  <si>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</si>
  <si>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</si>
  <si>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</si>
  <si>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</si>
  <si>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</si>
  <si>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</si>
  <si>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</si>
  <si>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</si>
  <si>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</si>
  <si>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</si>
  <si>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</si>
  <si>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</si>
  <si>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</si>
  <si>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</si>
  <si>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</si>
  <si>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</si>
  <si>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</si>
  <si>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</si>
  <si>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</si>
  <si>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</si>
  <si>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</si>
  <si>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</si>
  <si>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</si>
  <si>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</si>
  <si>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</si>
  <si>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</si>
  <si>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</si>
  <si>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</si>
  <si>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</si>
  <si>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</si>
  <si>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</si>
  <si>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</si>
  <si>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</si>
  <si>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</si>
  <si>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</si>
  <si>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</si>
  <si>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</si>
  <si>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</si>
  <si>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</si>
  <si>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</si>
  <si>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</si>
  <si>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</si>
  <si>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</si>
  <si>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</si>
  <si>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</si>
  <si>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</si>
  <si>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</si>
  <si>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</si>
  <si>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</si>
  <si>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</si>
  <si>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</si>
  <si>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</si>
  <si>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</si>
  <si>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</si>
  <si>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</si>
  <si>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</si>
  <si>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</si>
  <si>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</si>
  <si>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</si>
  <si>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</si>
  <si>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</si>
  <si>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</si>
  <si>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</si>
  <si>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</si>
  <si>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</si>
  <si>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</si>
  <si>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</si>
  <si>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</si>
  <si>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</si>
  <si>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</si>
  <si>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</si>
  <si>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</si>
  <si>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</si>
  <si>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</si>
  <si>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</si>
  <si>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</si>
  <si>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</si>
  <si>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</si>
  <si>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</si>
  <si>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</si>
  <si>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</si>
  <si>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</si>
  <si>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</si>
  <si>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</si>
  <si>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</si>
  <si>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</si>
  <si>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</si>
  <si>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</si>
  <si>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</si>
  <si>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</si>
  <si>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</si>
  <si>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</si>
  <si>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</si>
  <si>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</si>
  <si>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</si>
  <si>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</si>
  <si>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</si>
  <si>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</si>
  <si>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</si>
  <si>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</si>
  <si>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</si>
  <si>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</si>
  <si>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</si>
  <si>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</si>
  <si>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</si>
  <si>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</si>
  <si>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</si>
  <si>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</si>
  <si>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</si>
  <si>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</si>
  <si>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</si>
  <si>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徳島県上勝町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</si>
  <si>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</si>
  <si>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</si>
  <si>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</si>
  <si>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</si>
  <si>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</si>
  <si>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</si>
  <si>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</si>
  <si>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</si>
  <si>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</si>
  <si>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</si>
  <si>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</si>
  <si>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</si>
  <si>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</si>
  <si>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</si>
  <si>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</si>
  <si>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</si>
  <si>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</si>
  <si>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</si>
  <si>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</si>
  <si>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</si>
  <si>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</si>
  <si>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</si>
  <si>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</si>
  <si>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</si>
  <si>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</si>
  <si>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</si>
  <si>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</si>
  <si>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</si>
  <si>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</si>
  <si>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</si>
  <si>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</si>
  <si>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</si>
  <si>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</si>
  <si>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</si>
  <si>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</si>
  <si>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</si>
  <si>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国民健康保険（診療施設勘定）特別会計</t>
    <phoneticPr fontId="5"/>
  </si>
  <si>
    <t>国民健康保険（福原診療施設勘定）特別会計</t>
    <phoneticPr fontId="5"/>
  </si>
  <si>
    <t>-</t>
    <phoneticPr fontId="5"/>
  </si>
  <si>
    <t>後期高齢者医療特別会計</t>
    <phoneticPr fontId="5"/>
  </si>
  <si>
    <t>東地区簡易水道事業特別会計</t>
    <phoneticPr fontId="5"/>
  </si>
  <si>
    <t>法非適用企業</t>
    <phoneticPr fontId="5"/>
  </si>
  <si>
    <t>西地区簡易水道事業特別会計</t>
    <phoneticPr fontId="5"/>
  </si>
  <si>
    <t>いっきゅう地区簡易水道事業特別会計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</si>
  <si>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</si>
  <si>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</si>
  <si>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</si>
  <si>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</si>
  <si>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</si>
  <si>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</si>
  <si>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</si>
  <si>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</si>
  <si>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</si>
  <si>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</si>
  <si>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</si>
  <si>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</si>
  <si>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</si>
  <si>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</si>
  <si>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</si>
  <si>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</si>
  <si>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</si>
  <si>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</si>
  <si>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</si>
  <si>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</si>
  <si>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</si>
  <si>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</si>
  <si>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</si>
  <si>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</si>
  <si>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</si>
  <si>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</si>
  <si>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</si>
  <si>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</si>
  <si>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</si>
  <si>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</si>
  <si>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</si>
  <si>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</si>
  <si>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</si>
  <si>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</si>
  <si>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</si>
  <si>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</si>
  <si>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</si>
  <si>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</si>
  <si>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</si>
  <si>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</si>
  <si>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</si>
  <si>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</si>
  <si>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</si>
  <si>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</si>
  <si>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</si>
  <si>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</si>
  <si>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</si>
  <si>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</si>
  <si>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</si>
  <si>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</si>
  <si>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</si>
  <si>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西地区簡易水道事業特別会計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</si>
  <si>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</si>
  <si>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</si>
  <si>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いっきゅう地区簡易水道事業特別会計</t>
    <phoneticPr fontId="5"/>
  </si>
  <si>
    <t>(Ｆ)</t>
    <phoneticPr fontId="5"/>
  </si>
  <si>
    <t>東地区簡易水道事業特別会計</t>
    <phoneticPr fontId="5"/>
  </si>
  <si>
    <t>将来負担比率（(Ｅ)－(Ｆ)）／（(Ｃ)－(Ｄ)）×１００</t>
    <rPh sb="0" eb="2">
      <t>ショウライ</t>
    </rPh>
    <rPh sb="2" eb="4">
      <t>フタン</t>
    </rPh>
    <rPh sb="4" eb="6">
      <t>ヒリツ</t>
    </rPh>
    <phoneticPr fontId="5"/>
  </si>
  <si>
    <t>国民健康保険（診療施設勘定）特別会計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</si>
  <si>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</si>
  <si>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</si>
  <si>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</si>
  <si>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</si>
  <si>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</si>
  <si>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</si>
  <si>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</si>
  <si>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</si>
  <si>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</si>
  <si>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</si>
  <si>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</si>
  <si>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</si>
  <si>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</si>
  <si>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</si>
  <si>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</si>
  <si>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</si>
  <si>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</si>
  <si>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</si>
  <si>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</si>
  <si>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</si>
  <si>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</si>
  <si>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</si>
  <si>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</si>
  <si>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</si>
  <si>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</si>
  <si>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</si>
  <si>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</si>
  <si>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</si>
  <si>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</si>
  <si>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</si>
  <si>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</si>
  <si>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</si>
  <si>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</si>
  <si>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</si>
  <si>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</si>
  <si>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</si>
  <si>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</si>
  <si>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</si>
  <si>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</si>
  <si>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</si>
  <si>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</si>
  <si>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</si>
  <si>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</si>
  <si>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</si>
  <si>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</si>
  <si>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</si>
  <si>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</si>
  <si>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</si>
  <si>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</si>
  <si>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</si>
  <si>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</si>
  <si>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</si>
  <si>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</si>
  <si>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</si>
  <si>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</si>
  <si>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</si>
  <si>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</si>
  <si>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</si>
  <si>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</si>
  <si>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</si>
  <si>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</si>
  <si>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</si>
  <si>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</si>
  <si>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</si>
  <si>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</si>
  <si>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</si>
  <si>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</si>
  <si>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</si>
  <si>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</si>
  <si>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</si>
  <si>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</si>
  <si>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</si>
  <si>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</si>
  <si>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</si>
  <si>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</si>
  <si>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</si>
  <si>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</si>
  <si>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</si>
  <si>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</si>
  <si>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</si>
  <si>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</si>
  <si>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</si>
  <si>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</si>
  <si>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</si>
  <si>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国民健康保険（事業勘定）特別会計</t>
  </si>
  <si>
    <t>東地区簡易水道事業特別会計</t>
  </si>
  <si>
    <t>国民健康保険（診療施設勘定）特別会計</t>
  </si>
  <si>
    <t>介護保険特別会計</t>
  </si>
  <si>
    <t>後期高齢者医療特別会計</t>
  </si>
  <si>
    <t>奨学資金特別会計</t>
  </si>
  <si>
    <t>国民健康保険（福原診療施設勘定）特別会計</t>
  </si>
  <si>
    <t>その他会計（赤字）</t>
  </si>
  <si>
    <t>その他会計（黒字）</t>
  </si>
  <si>
    <t>-</t>
    <phoneticPr fontId="2"/>
  </si>
  <si>
    <t>小松島外三町村衛生組合</t>
    <rPh sb="0" eb="3">
      <t>コマツシマ</t>
    </rPh>
    <rPh sb="3" eb="4">
      <t>ソト</t>
    </rPh>
    <rPh sb="4" eb="5">
      <t>サン</t>
    </rPh>
    <rPh sb="5" eb="7">
      <t>チョウソン</t>
    </rPh>
    <rPh sb="7" eb="9">
      <t>エイセイ</t>
    </rPh>
    <rPh sb="9" eb="11">
      <t>クミアイ</t>
    </rPh>
    <phoneticPr fontId="2"/>
  </si>
  <si>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
  </si>
  <si>
    <t>徳島県後期高齢者医療広域連合（特別会計）</t>
    <rPh sb="0" eb="3">
      <t>トクシマケン</t>
    </rPh>
    <rPh sb="3" eb="5">
      <t>コウキ</t>
    </rPh>
    <rPh sb="5" eb="8">
      <t>コウレイシャ</t>
    </rPh>
    <rPh sb="8" eb="10">
      <t>イリョウ</t>
    </rPh>
    <rPh sb="10" eb="12">
      <t>コウイキ</t>
    </rPh>
    <rPh sb="12" eb="14">
      <t>レンゴウ</t>
    </rPh>
    <rPh sb="15" eb="17">
      <t>トクベツ</t>
    </rPh>
    <rPh sb="17" eb="19">
      <t>カイケイ</t>
    </rPh>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</si>
  <si>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</si>
  <si>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徳島県市町村総合事務組合（徳島県滞納整理機構特別会計）</t>
    <rPh sb="0" eb="3">
      <t>トクシマケン</t>
    </rPh>
    <rPh sb="3" eb="6">
      <t>シチョウソン</t>
    </rPh>
    <rPh sb="6" eb="8">
      <t>ソウゴウ</t>
    </rPh>
    <rPh sb="8" eb="10">
      <t>ジム</t>
    </rPh>
    <rPh sb="10" eb="12">
      <t>クミアイ</t>
    </rPh>
    <rPh sb="13" eb="16">
      <t>トクシマケン</t>
    </rPh>
    <rPh sb="16" eb="18">
      <t>タイノウ</t>
    </rPh>
    <rPh sb="18" eb="20">
      <t>セイリ</t>
    </rPh>
    <rPh sb="20" eb="22">
      <t>キコウ</t>
    </rPh>
    <rPh sb="22" eb="24">
      <t>トクベツ</t>
    </rPh>
    <rPh sb="24" eb="26">
      <t>カイケイ</t>
    </rPh>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</si>
  <si>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</si>
  <si>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(株)かみかついっきゅう</t>
    <rPh sb="0" eb="3">
      <t>カブ</t>
    </rPh>
    <phoneticPr fontId="2"/>
  </si>
  <si>
    <t>(株)上勝バイオ</t>
    <rPh sb="0" eb="3">
      <t>カブ</t>
    </rPh>
    <rPh sb="3" eb="5">
      <t>カミカツ</t>
    </rPh>
    <phoneticPr fontId="2"/>
  </si>
  <si>
    <t>(株)ウインズ</t>
    <rPh sb="0" eb="3">
      <t>カブ</t>
    </rPh>
    <phoneticPr fontId="2"/>
  </si>
  <si>
    <t>(株)もくさん</t>
    <rPh sb="0" eb="3">
      <t>カブ</t>
    </rPh>
    <phoneticPr fontId="2"/>
  </si>
  <si>
    <t>(株)いろどり</t>
    <rPh sb="0" eb="3">
      <t>カブ</t>
    </rPh>
    <phoneticPr fontId="2"/>
  </si>
  <si>
    <t>上勝町土地開発公社</t>
    <rPh sb="0" eb="3">
      <t>カミカツチョウ</t>
    </rPh>
    <rPh sb="3" eb="5">
      <t>トチ</t>
    </rPh>
    <rPh sb="5" eb="7">
      <t>カイハツ</t>
    </rPh>
    <rPh sb="7" eb="9">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</si>
  <si>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</si>
  <si>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</si>
  <si>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</si>
  <si>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</si>
  <si>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</si>
  <si>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</si>
  <si>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</si>
  <si>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</si>
  <si>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</si>
  <si>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</si>
  <si>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</si>
  <si>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</si>
  <si>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については、財政力が低いので経費削減に努め、可能な限り有余財源は積立金に積み立てを行っている。有利な地方債を発行していることで地方債現在高に係る基準財政需要額算入が高いことで計算上は優良な指標であるが、今後とも実施事業の厳選や補助金等の活用により、地方債発行の抑制に努める。
　実質公債費比率については、類似団体平均と比較して低水準を保っているが、公債費残高が予算規模程度にあり、見た目の指標ほど健全とはいえないので、今後も実施事業の厳選、有利な地方債の発行に努め、本指標について維持していきたい。
</t>
    <rPh sb="1" eb="3">
      <t>ショウライ</t>
    </rPh>
    <rPh sb="3" eb="5">
      <t>フタン</t>
    </rPh>
    <rPh sb="5" eb="7">
      <t>ヒリツ</t>
    </rPh>
    <rPh sb="146" eb="148">
      <t>ジッシツ</t>
    </rPh>
    <rPh sb="148" eb="151">
      <t>コウサイヒ</t>
    </rPh>
    <rPh sb="151" eb="153">
      <t>ヒリツ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</si>
</sst>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242945</c:v>
                </c:pt>
                <c:pt idx="1">
                  <c:v>159387</c:v>
                </c:pt>
                <c:pt idx="2">
                  <c:v>257857</c:v>
                </c:pt>
                <c:pt idx="3">
                  <c:v>240372</c:v>
                </c:pt>
                <c:pt idx="4">
                  <c:v>322733</c:v>
                </c:pt>
              </c:numCache>
            </c:numRef>
          </c:val>
          <c:smooth val="0"/>
        </c:ser>
        <c:dLbls>
          <c:showLegendKey val="0"/>
          <c:showVal val="0"/>
          <c:showCatName val="0"/>
          <c:showSerName val="0"/>
          <c:showPercent val="0"/>
          <c:showBubbleSize val="0"/>
        </c:dLbls>
        <c:marker val="1"/>
        <c:smooth val="0"/>
        <c:axId val="158682992"/>
        <c:axId val="228619344"/>
      </c:lineChart>
      <c:catAx>
        <c:axId val="158682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619344"/>
        <c:crosses val="autoZero"/>
        <c:auto val="1"/>
        <c:lblAlgn val="ctr"/>
        <c:lblOffset val="100"/>
        <c:tickLblSkip val="1"/>
        <c:tickMarkSkip val="1"/>
        <c:noMultiLvlLbl val="0"/>
      </c:catAx>
      <c:valAx>
        <c:axId val="22861934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682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3.85</c:v>
                </c:pt>
                <c:pt idx="1">
                  <c:v>3.6</c:v>
                </c:pt>
                <c:pt idx="2">
                  <c:v>11.89</c:v>
                </c:pt>
                <c:pt idx="3">
                  <c:v>12.43</c:v>
                </c:pt>
                <c:pt idx="4">
                  <c:v>11.69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119.87</c:v>
                </c:pt>
                <c:pt idx="1">
                  <c:v>127.17</c:v>
                </c:pt>
                <c:pt idx="2">
                  <c:v>142.91</c:v>
                </c:pt>
                <c:pt idx="3">
                  <c:v>158.69</c:v>
                </c:pt>
                <c:pt idx="4">
                  <c:v>163.19</c:v>
                </c:pt>
              </c:numCache>
            </c:numRef>
          </c:val>
        </c:ser>
        <c:dLbls>
          <c:showLegendKey val="0"/>
          <c:showVal val="0"/>
          <c:showCatName val="0"/>
          <c:showSerName val="0"/>
          <c:showPercent val="0"/>
          <c:showBubbleSize val="0"/>
        </c:dLbls>
        <c:gapWidth val="250"/>
        <c:overlap val="100"/>
        <c:axId val="157935784"/>
        <c:axId val="230911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10.33</c:v>
                </c:pt>
                <c:pt idx="1">
                  <c:v>11.32</c:v>
                </c:pt>
                <c:pt idx="2">
                  <c:v>20.88</c:v>
                </c:pt>
                <c:pt idx="3">
                  <c:v>11.25</c:v>
                </c:pt>
                <c:pt idx="4">
                  <c:v>13.43</c:v>
                </c:pt>
              </c:numCache>
            </c:numRef>
          </c:val>
          <c:smooth val="0"/>
        </c:ser>
        <c:dLbls>
          <c:showLegendKey val="0"/>
          <c:showVal val="0"/>
          <c:showCatName val="0"/>
          <c:showSerName val="0"/>
          <c:showPercent val="0"/>
          <c:showBubbleSize val="0"/>
        </c:dLbls>
        <c:marker val="1"/>
        <c:smooth val="0"/>
        <c:axId val="157935784"/>
        <c:axId val="230911200"/>
      </c:lineChart>
      <c:catAx>
        <c:axId val="157935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0911200"/>
        <c:crosses val="autoZero"/>
        <c:auto val="1"/>
        <c:lblAlgn val="ctr"/>
        <c:lblOffset val="100"/>
        <c:tickLblSkip val="1"/>
        <c:tickMarkSkip val="1"/>
        <c:noMultiLvlLbl val="0"/>
      </c:catAx>
      <c:valAx>
        <c:axId val="230911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935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国民健康保険（福原診療施設勘定）特別会計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奨学資金特別会計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0.05</c:v>
                </c:pt>
                <c:pt idx="8">
                  <c:v>#N/A</c:v>
                </c:pt>
                <c:pt idx="9">
                  <c:v>0.03</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0.37</c:v>
                </c:pt>
                <c:pt idx="2">
                  <c:v>#N/A</c:v>
                </c:pt>
                <c:pt idx="3">
                  <c:v>0.05</c:v>
                </c:pt>
                <c:pt idx="4">
                  <c:v>#N/A</c:v>
                </c:pt>
                <c:pt idx="5">
                  <c:v>0.16</c:v>
                </c:pt>
                <c:pt idx="6">
                  <c:v>#N/A</c:v>
                </c:pt>
                <c:pt idx="7">
                  <c:v>0.31</c:v>
                </c:pt>
                <c:pt idx="8">
                  <c:v>#N/A</c:v>
                </c:pt>
                <c:pt idx="9">
                  <c:v>1.04</c:v>
                </c:pt>
              </c:numCache>
            </c:numRef>
          </c:val>
        </c:ser>
        <c:ser>
          <c:idx val="6"/>
          <c:order val="6"/>
          <c:tx>
            <c:strRef>
              <c:f>データシート!$A$33</c:f>
              <c:strCache>
                <c:ptCount val="1"/>
                <c:pt idx="0">
                  <c:v>国民健康保険（診療施設勘定）特別会計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1.38</c:v>
                </c:pt>
                <c:pt idx="2">
                  <c:v>#N/A</c:v>
                </c:pt>
                <c:pt idx="3">
                  <c:v>1.6</c:v>
                </c:pt>
                <c:pt idx="4">
                  <c:v>#N/A</c:v>
                </c:pt>
                <c:pt idx="5">
                  <c:v>1.94</c:v>
                </c:pt>
                <c:pt idx="6">
                  <c:v>#N/A</c:v>
                </c:pt>
                <c:pt idx="7">
                  <c:v>2.12</c:v>
                </c:pt>
                <c:pt idx="8">
                  <c:v>#N/A</c:v>
                </c:pt>
                <c:pt idx="9">
                  <c:v>2.04</c:v>
                </c:pt>
              </c:numCache>
            </c:numRef>
          </c:val>
        </c:ser>
        <c:ser>
          <c:idx val="7"/>
          <c:order val="7"/>
          <c:tx>
            <c:strRef>
              <c:f>データシート!$A$34</c:f>
              <c:strCache>
                <c:ptCount val="1"/>
                <c:pt idx="0">
                  <c:v>東地区簡易水道事業特別会計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1.49</c:v>
                </c:pt>
                <c:pt idx="2">
                  <c:v>#N/A</c:v>
                </c:pt>
                <c:pt idx="3">
                  <c:v>1.92</c:v>
                </c:pt>
                <c:pt idx="4">
                  <c:v>#N/A</c:v>
                </c:pt>
                <c:pt idx="5">
                  <c:v>2.06</c:v>
                </c:pt>
                <c:pt idx="6">
                  <c:v>#N/A</c:v>
                </c:pt>
                <c:pt idx="7">
                  <c:v>2.37</c:v>
                </c:pt>
                <c:pt idx="8">
                  <c:v>#N/A</c:v>
                </c:pt>
                <c:pt idx="9">
                  <c:v>2.35</c:v>
                </c:pt>
              </c:numCache>
            </c:numRef>
          </c:val>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3.98</c:v>
                </c:pt>
                <c:pt idx="2">
                  <c:v>#N/A</c:v>
                </c:pt>
                <c:pt idx="3">
                  <c:v>3.47</c:v>
                </c:pt>
                <c:pt idx="4">
                  <c:v>#N/A</c:v>
                </c:pt>
                <c:pt idx="5">
                  <c:v>4.29</c:v>
                </c:pt>
                <c:pt idx="6">
                  <c:v>#N/A</c:v>
                </c:pt>
                <c:pt idx="7">
                  <c:v>4.38</c:v>
                </c:pt>
                <c:pt idx="8">
                  <c:v>#N/A</c:v>
                </c:pt>
                <c:pt idx="9">
                  <c:v>4.26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3.85</c:v>
                </c:pt>
                <c:pt idx="2">
                  <c:v>#N/A</c:v>
                </c:pt>
                <c:pt idx="3">
                  <c:v>3.59</c:v>
                </c:pt>
                <c:pt idx="4">
                  <c:v>#N/A</c:v>
                </c:pt>
                <c:pt idx="5">
                  <c:v>11.89</c:v>
                </c:pt>
                <c:pt idx="6">
                  <c:v>#N/A</c:v>
                </c:pt>
                <c:pt idx="7">
                  <c:v>12.42</c:v>
                </c:pt>
                <c:pt idx="8">
                  <c:v>#N/A</c:v>
                </c:pt>
                <c:pt idx="9">
                  <c:v>11.69</c:v>
                </c:pt>
              </c:numCache>
            </c:numRef>
          </c:val>
        </c:ser>
        <c:dLbls>
          <c:showLegendKey val="0"/>
          <c:showVal val="0"/>
          <c:showCatName val="0"/>
          <c:showSerName val="0"/>
          <c:showPercent val="0"/>
          <c:showBubbleSize val="0"/>
        </c:dLbls>
        <c:gapWidth val="150"/>
        <c:overlap val="100"/>
        <c:axId val="235478560"/>
        <c:axId val="234573072"/>
      </c:barChart>
      <c:catAx>
        <c:axId val="23547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4573072"/>
        <c:crosses val="autoZero"/>
        <c:auto val="1"/>
        <c:lblAlgn val="ctr"/>
        <c:lblOffset val="100"/>
        <c:tickLblSkip val="1"/>
        <c:tickMarkSkip val="1"/>
        <c:noMultiLvlLbl val="0"/>
      </c:catAx>
      <c:valAx>
        <c:axId val="234573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478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379</c:v>
                </c:pt>
                <c:pt idx="5">
                  <c:v>363</c:v>
                </c:pt>
                <c:pt idx="8">
                  <c:v>306</c:v>
                </c:pt>
                <c:pt idx="11">
                  <c:v>311</c:v>
                </c:pt>
                <c:pt idx="14">
                  <c:v>327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27</c:v>
                </c:pt>
                <c:pt idx="3">
                  <c:v>27</c:v>
                </c:pt>
                <c:pt idx="6">
                  <c:v>22</c:v>
                </c:pt>
                <c:pt idx="9">
                  <c:v>9</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19</c:v>
                </c:pt>
                <c:pt idx="3">
                  <c:v>18</c:v>
                </c:pt>
                <c:pt idx="6">
                  <c:v>16</c:v>
                </c:pt>
                <c:pt idx="9">
                  <c:v>19</c:v>
                </c:pt>
                <c:pt idx="12">
                  <c:v>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407</c:v>
                </c:pt>
                <c:pt idx="3">
                  <c:v>389</c:v>
                </c:pt>
                <c:pt idx="6">
                  <c:v>326</c:v>
                </c:pt>
                <c:pt idx="9">
                  <c:v>340</c:v>
                </c:pt>
                <c:pt idx="12">
                  <c:v>365</c:v>
                </c:pt>
              </c:numCache>
            </c:numRef>
          </c:val>
        </c:ser>
        <c:dLbls>
          <c:showLegendKey val="0"/>
          <c:showVal val="0"/>
          <c:showCatName val="0"/>
          <c:showSerName val="0"/>
          <c:showPercent val="0"/>
          <c:showBubbleSize val="0"/>
        </c:dLbls>
        <c:gapWidth val="100"/>
        <c:overlap val="100"/>
        <c:axId val="230954448"/>
        <c:axId val="230632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74</c:v>
                </c:pt>
                <c:pt idx="2">
                  <c:v>#N/A</c:v>
                </c:pt>
                <c:pt idx="3">
                  <c:v>#N/A</c:v>
                </c:pt>
                <c:pt idx="4">
                  <c:v>71</c:v>
                </c:pt>
                <c:pt idx="5">
                  <c:v>#N/A</c:v>
                </c:pt>
                <c:pt idx="6">
                  <c:v>#N/A</c:v>
                </c:pt>
                <c:pt idx="7">
                  <c:v>58</c:v>
                </c:pt>
                <c:pt idx="8">
                  <c:v>#N/A</c:v>
                </c:pt>
                <c:pt idx="9">
                  <c:v>#N/A</c:v>
                </c:pt>
                <c:pt idx="10">
                  <c:v>57</c:v>
                </c:pt>
                <c:pt idx="11">
                  <c:v>#N/A</c:v>
                </c:pt>
                <c:pt idx="12">
                  <c:v>#N/A</c:v>
                </c:pt>
                <c:pt idx="13">
                  <c:v>57</c:v>
                </c:pt>
                <c:pt idx="14">
                  <c:v>#N/A</c:v>
                </c:pt>
              </c:numCache>
            </c:numRef>
          </c:val>
          <c:smooth val="0"/>
        </c:ser>
        <c:dLbls>
          <c:showLegendKey val="0"/>
          <c:showVal val="0"/>
          <c:showCatName val="0"/>
          <c:showSerName val="0"/>
          <c:showPercent val="0"/>
          <c:showBubbleSize val="0"/>
        </c:dLbls>
        <c:marker val="1"/>
        <c:smooth val="0"/>
        <c:axId val="230954448"/>
        <c:axId val="230632280"/>
      </c:lineChart>
      <c:catAx>
        <c:axId val="23095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632280"/>
        <c:crosses val="autoZero"/>
        <c:auto val="1"/>
        <c:lblAlgn val="ctr"/>
        <c:lblOffset val="100"/>
        <c:tickLblSkip val="1"/>
        <c:tickMarkSkip val="1"/>
        <c:noMultiLvlLbl val="0"/>
      </c:catAx>
      <c:valAx>
        <c:axId val="230632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954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2444</c:v>
                </c:pt>
                <c:pt idx="5">
                  <c:v>2374</c:v>
                </c:pt>
                <c:pt idx="8">
                  <c:v>2349</c:v>
                </c:pt>
                <c:pt idx="11">
                  <c:v>2460</c:v>
                </c:pt>
                <c:pt idx="14">
                  <c:v>2505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209</c:v>
                </c:pt>
                <c:pt idx="5">
                  <c:v>171</c:v>
                </c:pt>
                <c:pt idx="8">
                  <c:v>112</c:v>
                </c:pt>
                <c:pt idx="11">
                  <c:v>76</c:v>
                </c:pt>
                <c:pt idx="14">
                  <c:v>55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4031</c:v>
                </c:pt>
                <c:pt idx="5">
                  <c:v>4317</c:v>
                </c:pt>
                <c:pt idx="8">
                  <c:v>4499</c:v>
                </c:pt>
                <c:pt idx="11">
                  <c:v>4689</c:v>
                </c:pt>
                <c:pt idx="14">
                  <c:v>4958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452</c:v>
                </c:pt>
                <c:pt idx="3">
                  <c:v>454</c:v>
                </c:pt>
                <c:pt idx="6">
                  <c:v>617</c:v>
                </c:pt>
                <c:pt idx="9">
                  <c:v>425</c:v>
                </c:pt>
                <c:pt idx="12">
                  <c:v>241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56</c:v>
                </c:pt>
                <c:pt idx="3">
                  <c:v>40</c:v>
                </c:pt>
                <c:pt idx="6">
                  <c:v>18</c:v>
                </c:pt>
                <c:pt idx="9">
                  <c:v>9</c:v>
                </c:pt>
                <c:pt idx="12">
                  <c:v>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177</c:v>
                </c:pt>
                <c:pt idx="3">
                  <c:v>197</c:v>
                </c:pt>
                <c:pt idx="6">
                  <c:v>185</c:v>
                </c:pt>
                <c:pt idx="9">
                  <c:v>161</c:v>
                </c:pt>
                <c:pt idx="12">
                  <c:v>137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2593</c:v>
                </c:pt>
                <c:pt idx="3">
                  <c:v>2515</c:v>
                </c:pt>
                <c:pt idx="6">
                  <c:v>2425</c:v>
                </c:pt>
                <c:pt idx="9">
                  <c:v>2716</c:v>
                </c:pt>
                <c:pt idx="12">
                  <c:v>2809</c:v>
                </c:pt>
              </c:numCache>
            </c:numRef>
          </c:val>
        </c:ser>
        <c:dLbls>
          <c:showLegendKey val="0"/>
          <c:showVal val="0"/>
          <c:showCatName val="0"/>
          <c:showSerName val="0"/>
          <c:showPercent val="0"/>
          <c:showBubbleSize val="0"/>
        </c:dLbls>
        <c:gapWidth val="100"/>
        <c:overlap val="100"/>
        <c:axId val="229236944"/>
        <c:axId val="229221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29236944"/>
        <c:axId val="229221144"/>
      </c:lineChart>
      <c:catAx>
        <c:axId val="22923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9221144"/>
        <c:crosses val="autoZero"/>
        <c:auto val="1"/>
        <c:lblAlgn val="ctr"/>
        <c:lblOffset val="100"/>
        <c:tickLblSkip val="1"/>
        <c:tickMarkSkip val="1"/>
        <c:noMultiLvlLbl val="0"/>
      </c:catAx>
      <c:valAx>
        <c:axId val="229221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236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{7596A91A-CA6A-4E85-838E-7D5F9946DBFE}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{79B54963-CF5D-4775-A26E-75C1A205C3CE}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{FF600576-0B12-431F-9A70-4EBDB4EDA6A7}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{EFF2DA57-60DF-4049-9501-87CE1791C3AB}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{AA7BC220-3872-4A8C-A0C8-AD8E56D91A37}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{EBFC5103-74D9-4BB9-AFD5-7D8AFC23F8CB}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{FBB560E0-BBE3-407C-8D81-EDBC183844DA}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{F83856DB-1248-483A-A359-1655841BF553}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{AD437708-FE01-4837-B920-BCE08C09AB47}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{CFDC3C05-6EC0-4B74-A1DC-DBD73E2C0503}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29220752"/>
        <c:axId val="229220360"/>
      </c:scatterChart>
      <c:valAx>
        <c:axId val="2292207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9220360"/>
        <c:crosses val="autoZero"/>
        <c:crossBetween val="midCat"/>
      </c:valAx>
      <c:valAx>
        <c:axId val="2292203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92207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{8C36799E-AF46-4FA0-91F1-9CAD3A88E40F}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{B3A061FF-8EAC-4A4C-80CF-B89CCC46A02A}</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{44FBFCBB-4D06-45F5-8F89-A67CD16E8BF7}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{9527343D-31B8-449E-90C2-526313EE67AF}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{A457744D-8396-42FE-AD06-4D90246683F8}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6.3</c:v>
                </c:pt>
                <c:pt idx="1">
                  <c:v>5.7</c:v>
                </c:pt>
                <c:pt idx="2">
                  <c:v>5</c:v>
                </c:pt>
                <c:pt idx="3">
                  <c:v>4.5999999999999996</c:v>
                </c:pt>
                <c:pt idx="4">
                  <c:v>4.2</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{9BB3F85D-03D5-45BA-8D7B-5FAA8029664F}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{DA6C1CA1-36DE-441D-8901-EE9723F55D91}</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{2A1CE068-BB8E-46CF-9ED6-C38488209B63}</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{CADF86EA-4052-4BB4-B05E-E6583A9BA706}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{3B24310E-7D02-4D5D-B996-ADD43B9D77D9}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229222320"/>
        <c:axId val="229222712"/>
      </c:scatterChart>
      <c:valAx>
        <c:axId val="229222320"/>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9222712"/>
        <c:crosses val="autoZero"/>
        <c:crossBetween val="midCat"/>
      </c:valAx>
      <c:valAx>
        <c:axId val="22922271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92223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辺地債、過疎債、臨時財政対策債等と交付税算入の高い地方債を起こしていることにより、実質公債費は健全な比率となっているが、地方債残高が増えすぎないように、長期的かつ計画的な地方債発行を行い、状況に応じて地方債の一部繰上償還等も視野に入れて対応する必要があ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この指標は健全に見えるが、充当可能基金は公債費にのみ充当するものではなく、消防非常備町村の解消、ごみ処理施設への取組み、第３セクターの状況など不安定要素が山積みしているため、地方債残高は可能な限り抑制したいと考えている。しかし、財政力のない本町では地方債の発行を極端に抑制することは困難であるため、有利な地方債を発行し、健全な指標を保つよう努め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徳島県上勝町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1,699
1,685
109.63
3,252,684
2,972,319
199,752
1,708,441
2,808,676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徳島県上勝町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1,699
1,685
109.63
3,252,684
2,972,319
199,752
1,708,441
2,808,676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徳島県上勝町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1,699
1,685
109.63
3,252,684
2,972,319
199,752
1,708,441
2,808,676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徳島県上勝町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1,699
1,685
109.63
3,252,684
2,972,319
199,752
1,708,441
2,808,676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少子高齢化の進行に加え、町内に主要産業がないこと等により、財政基盤が弱く類似団体の平均を大きく下回る状況である。インターンシップの受入れやＮＰＯ活動を通じて町内産業の活性化、起業家の育成やごみゼロ活動を目標に持続的可能なまちづくりを展開しつつ、将来的な歳入の増加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113393</xdr:rowOff>
    </xdr:from>
    <xdr:to>
      <xdr:col>7</xdr:col>
      <xdr:colOff>152400</xdr:colOff>
      <xdr:row>44</xdr:row>
      <xdr:rowOff>113393</xdr:rowOff>
    </xdr:to>
    <xdr:cxnSp macro="">
      <xdr:nvCxnSpPr>
        <xdr:cNvPr id="69" name="直線コネクタ 68"/>
        <xdr:cNvCxnSpPr/>
      </xdr:nvCxnSpPr>
      <xdr:spPr>
        <a:xfrm>
          <a:off x="4114800" y="76571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113393</xdr:rowOff>
    </xdr:from>
    <xdr:to>
      <xdr:col>6</xdr:col>
      <xdr:colOff>0</xdr:colOff>
      <xdr:row>44</xdr:row>
      <xdr:rowOff>113393</xdr:rowOff>
    </xdr:to>
    <xdr:cxnSp macro="">
      <xdr:nvCxnSpPr>
        <xdr:cNvPr id="72" name="直線コネクタ 71"/>
        <xdr:cNvCxnSpPr/>
      </xdr:nvCxnSpPr>
      <xdr:spPr>
        <a:xfrm>
          <a:off x="3225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96157</xdr:rowOff>
    </xdr:from>
    <xdr:to>
      <xdr:col>4</xdr:col>
      <xdr:colOff>482600</xdr:colOff>
      <xdr:row>44</xdr:row>
      <xdr:rowOff>113393</xdr:rowOff>
    </xdr:to>
    <xdr:cxnSp macro="">
      <xdr:nvCxnSpPr>
        <xdr:cNvPr id="75" name="直線コネクタ 74"/>
        <xdr:cNvCxnSpPr/>
      </xdr:nvCxnSpPr>
      <xdr:spPr>
        <a:xfrm>
          <a:off x="2336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96157</xdr:rowOff>
    </xdr:from>
    <xdr:to>
      <xdr:col>3</xdr:col>
      <xdr:colOff>279400</xdr:colOff>
      <xdr:row>44</xdr:row>
      <xdr:rowOff>96157</xdr:rowOff>
    </xdr:to>
    <xdr:cxnSp macro="">
      <xdr:nvCxnSpPr>
        <xdr:cNvPr id="78" name="直線コネクタ 77"/>
        <xdr:cNvCxnSpPr/>
      </xdr:nvCxnSpPr>
      <xdr:spPr>
        <a:xfrm>
          <a:off x="1447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62593</xdr:rowOff>
    </xdr:from>
    <xdr:to>
      <xdr:col>7</xdr:col>
      <xdr:colOff>203200</xdr:colOff>
      <xdr:row>44</xdr:row>
      <xdr:rowOff>164193</xdr:rowOff>
    </xdr:to>
    <xdr:sp macro="" textlink="">
      <xdr:nvSpPr>
        <xdr:cNvPr id="88" name="円/楕円 87"/>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129920</xdr:rowOff>
    </xdr:from>
    <xdr:ext cx="762000" cy="259045"/>
    <xdr:sp macro="" textlink="">
      <xdr:nvSpPr>
        <xdr:cNvPr id="89" name="財政力該当値テキスト"/>
        <xdr:cNvSpPr txBox="1"/>
      </xdr:nvSpPr>
      <xdr:spPr>
        <a:xfrm>
          <a:off x="5041900" y="75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62593</xdr:rowOff>
    </xdr:from>
    <xdr:to>
      <xdr:col>6</xdr:col>
      <xdr:colOff>50800</xdr:colOff>
      <xdr:row>44</xdr:row>
      <xdr:rowOff>164193</xdr:rowOff>
    </xdr:to>
    <xdr:sp macro="" textlink="">
      <xdr:nvSpPr>
        <xdr:cNvPr id="90" name="円/楕円 89"/>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148970</xdr:rowOff>
    </xdr:from>
    <xdr:ext cx="736600" cy="259045"/>
    <xdr:sp macro="" textlink="">
      <xdr:nvSpPr>
        <xdr:cNvPr id="91" name="テキスト ボックス 90"/>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62593</xdr:rowOff>
    </xdr:from>
    <xdr:to>
      <xdr:col>4</xdr:col>
      <xdr:colOff>533400</xdr:colOff>
      <xdr:row>44</xdr:row>
      <xdr:rowOff>164193</xdr:rowOff>
    </xdr:to>
    <xdr:sp macro="" textlink="">
      <xdr:nvSpPr>
        <xdr:cNvPr id="92" name="円/楕円 91"/>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148970</xdr:rowOff>
    </xdr:from>
    <xdr:ext cx="762000" cy="259045"/>
    <xdr:sp macro="" textlink="">
      <xdr:nvSpPr>
        <xdr:cNvPr id="93" name="テキスト ボックス 92"/>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45357</xdr:rowOff>
    </xdr:from>
    <xdr:to>
      <xdr:col>3</xdr:col>
      <xdr:colOff>330200</xdr:colOff>
      <xdr:row>44</xdr:row>
      <xdr:rowOff>146957</xdr:rowOff>
    </xdr:to>
    <xdr:sp macro="" textlink="">
      <xdr:nvSpPr>
        <xdr:cNvPr id="94" name="円/楕円 93"/>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131734</xdr:rowOff>
    </xdr:from>
    <xdr:ext cx="762000" cy="259045"/>
    <xdr:sp macro="" textlink="">
      <xdr:nvSpPr>
        <xdr:cNvPr id="95" name="テキスト ボックス 94"/>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45357</xdr:rowOff>
    </xdr:from>
    <xdr:to>
      <xdr:col>2</xdr:col>
      <xdr:colOff>127000</xdr:colOff>
      <xdr:row>44</xdr:row>
      <xdr:rowOff>146957</xdr:rowOff>
    </xdr:to>
    <xdr:sp macro="" textlink="">
      <xdr:nvSpPr>
        <xdr:cNvPr id="96" name="円/楕円 95"/>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131734</xdr:rowOff>
    </xdr:from>
    <xdr:ext cx="762000" cy="259045"/>
    <xdr:sp macro="" textlink="">
      <xdr:nvSpPr>
        <xdr:cNvPr id="97" name="テキスト ボックス 96"/>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投資的事業の実施の精査を継続し、</a:t>
          </a:r>
          <a:r>
            <a:rPr kumimoji="1" lang="ja-JP" altLang="ja-JP" sz="1300">
              <a:solidFill>
                <a:schemeClr val="dk1"/>
              </a:solidFill>
              <a:effectLst/>
              <a:latin typeface="+mn-ea"/>
              <a:ea typeface="+mn-ea"/>
              <a:cs typeface="+mn-cs"/>
            </a:rPr>
            <a:t>公債費の発行抑制等により、類似団体の平均的な位置とな</a:t>
          </a:r>
          <a:r>
            <a:rPr kumimoji="1" lang="ja-JP" altLang="en-US" sz="1300">
              <a:solidFill>
                <a:schemeClr val="dk1"/>
              </a:solidFill>
              <a:effectLst/>
              <a:latin typeface="+mn-ea"/>
              <a:ea typeface="+mn-ea"/>
              <a:cs typeface="+mn-cs"/>
            </a:rPr>
            <a:t>るよう</a:t>
          </a:r>
          <a:r>
            <a:rPr kumimoji="1" lang="ja-JP" altLang="ja-JP" sz="1300">
              <a:solidFill>
                <a:schemeClr val="dk1"/>
              </a:solidFill>
              <a:effectLst/>
              <a:latin typeface="+mn-ea"/>
              <a:ea typeface="+mn-ea"/>
              <a:cs typeface="+mn-cs"/>
            </a:rPr>
            <a:t>今後も計画的な有利な地方債に努め、現行比率の維持、もしくは減少を図る。</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19262</xdr:rowOff>
    </xdr:from>
    <xdr:to>
      <xdr:col>7</xdr:col>
      <xdr:colOff>152400</xdr:colOff>
      <xdr:row>64</xdr:row>
      <xdr:rowOff>91652</xdr:rowOff>
    </xdr:to>
    <xdr:cxnSp macro="">
      <xdr:nvCxnSpPr>
        <xdr:cNvPr id="132" name="直線コネクタ 131"/>
        <xdr:cNvCxnSpPr/>
      </xdr:nvCxnSpPr>
      <xdr:spPr>
        <a:xfrm flipV="1">
          <a:off x="4114800" y="10992062"/>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41910</xdr:rowOff>
    </xdr:from>
    <xdr:to>
      <xdr:col>6</xdr:col>
      <xdr:colOff>0</xdr:colOff>
      <xdr:row>64</xdr:row>
      <xdr:rowOff>91652</xdr:rowOff>
    </xdr:to>
    <xdr:cxnSp macro="">
      <xdr:nvCxnSpPr>
        <xdr:cNvPr id="135" name="直線コネクタ 134"/>
        <xdr:cNvCxnSpPr/>
      </xdr:nvCxnSpPr>
      <xdr:spPr>
        <a:xfrm>
          <a:off x="3225800" y="10843260"/>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41910</xdr:rowOff>
    </xdr:from>
    <xdr:to>
      <xdr:col>4</xdr:col>
      <xdr:colOff>482600</xdr:colOff>
      <xdr:row>63</xdr:row>
      <xdr:rowOff>74083</xdr:rowOff>
    </xdr:to>
    <xdr:cxnSp macro="">
      <xdr:nvCxnSpPr>
        <xdr:cNvPr id="138" name="直線コネクタ 137"/>
        <xdr:cNvCxnSpPr/>
      </xdr:nvCxnSpPr>
      <xdr:spPr>
        <a:xfrm flipV="1">
          <a:off x="2336800" y="1084326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74083</xdr:rowOff>
    </xdr:from>
    <xdr:to>
      <xdr:col>3</xdr:col>
      <xdr:colOff>279400</xdr:colOff>
      <xdr:row>64</xdr:row>
      <xdr:rowOff>51435</xdr:rowOff>
    </xdr:to>
    <xdr:cxnSp macro="">
      <xdr:nvCxnSpPr>
        <xdr:cNvPr id="141" name="直線コネクタ 140"/>
        <xdr:cNvCxnSpPr/>
      </xdr:nvCxnSpPr>
      <xdr:spPr>
        <a:xfrm flipV="1">
          <a:off x="1447800" y="10875433"/>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139912</xdr:rowOff>
    </xdr:from>
    <xdr:to>
      <xdr:col>7</xdr:col>
      <xdr:colOff>203200</xdr:colOff>
      <xdr:row>64</xdr:row>
      <xdr:rowOff>70062</xdr:rowOff>
    </xdr:to>
    <xdr:sp macro="" textlink="">
      <xdr:nvSpPr>
        <xdr:cNvPr id="151" name="円/楕円 150"/>
        <xdr:cNvSpPr/>
      </xdr:nvSpPr>
      <xdr:spPr>
        <a:xfrm>
          <a:off x="49022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111989</xdr:rowOff>
    </xdr:from>
    <xdr:ext cx="762000" cy="259045"/>
    <xdr:sp macro="" textlink="">
      <xdr:nvSpPr>
        <xdr:cNvPr id="152" name="財政構造の弾力性該当値テキスト"/>
        <xdr:cNvSpPr txBox="1"/>
      </xdr:nvSpPr>
      <xdr:spPr>
        <a:xfrm>
          <a:off x="5041900" y="1091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40852</xdr:rowOff>
    </xdr:from>
    <xdr:to>
      <xdr:col>6</xdr:col>
      <xdr:colOff>50800</xdr:colOff>
      <xdr:row>64</xdr:row>
      <xdr:rowOff>142452</xdr:rowOff>
    </xdr:to>
    <xdr:sp macro="" textlink="">
      <xdr:nvSpPr>
        <xdr:cNvPr id="153" name="円/楕円 152"/>
        <xdr:cNvSpPr/>
      </xdr:nvSpPr>
      <xdr:spPr>
        <a:xfrm>
          <a:off x="4064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127229</xdr:rowOff>
    </xdr:from>
    <xdr:ext cx="736600" cy="259045"/>
    <xdr:sp macro="" textlink="">
      <xdr:nvSpPr>
        <xdr:cNvPr id="154" name="テキスト ボックス 153"/>
        <xdr:cNvSpPr txBox="1"/>
      </xdr:nvSpPr>
      <xdr:spPr>
        <a:xfrm>
          <a:off x="3733800" y="11100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162560</xdr:rowOff>
    </xdr:from>
    <xdr:to>
      <xdr:col>4</xdr:col>
      <xdr:colOff>533400</xdr:colOff>
      <xdr:row>63</xdr:row>
      <xdr:rowOff>92710</xdr:rowOff>
    </xdr:to>
    <xdr:sp macro="" textlink="">
      <xdr:nvSpPr>
        <xdr:cNvPr id="155" name="円/楕円 154"/>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77487</xdr:rowOff>
    </xdr:from>
    <xdr:ext cx="762000" cy="259045"/>
    <xdr:sp macro="" textlink="">
      <xdr:nvSpPr>
        <xdr:cNvPr id="156" name="テキスト ボックス 155"/>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23283</xdr:rowOff>
    </xdr:from>
    <xdr:to>
      <xdr:col>3</xdr:col>
      <xdr:colOff>330200</xdr:colOff>
      <xdr:row>63</xdr:row>
      <xdr:rowOff>124883</xdr:rowOff>
    </xdr:to>
    <xdr:sp macro="" textlink="">
      <xdr:nvSpPr>
        <xdr:cNvPr id="157" name="円/楕円 156"/>
        <xdr:cNvSpPr/>
      </xdr:nvSpPr>
      <xdr:spPr>
        <a:xfrm>
          <a:off x="2286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109660</xdr:rowOff>
    </xdr:from>
    <xdr:ext cx="762000" cy="259045"/>
    <xdr:sp macro="" textlink="">
      <xdr:nvSpPr>
        <xdr:cNvPr id="158" name="テキスト ボックス 157"/>
        <xdr:cNvSpPr txBox="1"/>
      </xdr:nvSpPr>
      <xdr:spPr>
        <a:xfrm>
          <a:off x="1955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635</xdr:rowOff>
    </xdr:from>
    <xdr:to>
      <xdr:col>2</xdr:col>
      <xdr:colOff>127000</xdr:colOff>
      <xdr:row>64</xdr:row>
      <xdr:rowOff>102235</xdr:rowOff>
    </xdr:to>
    <xdr:sp macro="" textlink="">
      <xdr:nvSpPr>
        <xdr:cNvPr id="159" name="円/楕円 158"/>
        <xdr:cNvSpPr/>
      </xdr:nvSpPr>
      <xdr:spPr>
        <a:xfrm>
          <a:off x="1397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87012</xdr:rowOff>
    </xdr:from>
    <xdr:ext cx="762000" cy="259045"/>
    <xdr:sp macro="" textlink="">
      <xdr:nvSpPr>
        <xdr:cNvPr id="160" name="テキスト ボックス 159"/>
        <xdr:cNvSpPr txBox="1"/>
      </xdr:nvSpPr>
      <xdr:spPr>
        <a:xfrm>
          <a:off x="1066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[612,403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142,528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類似団体平均と比較し高くなっているのは、物件費を大きな要因としている。</a:t>
          </a:r>
          <a:endParaRPr kumimoji="1" lang="en-US" altLang="ja-JP" sz="1300">
            <a:latin typeface="ＭＳ Ｐゴシック"/>
          </a:endParaRPr>
        </a:p>
        <a:p>
          <a:r>
            <a:rPr kumimoji="1" lang="ja-JP" altLang="en-US" sz="1300">
              <a:latin typeface="ＭＳ Ｐゴシック"/>
            </a:rPr>
            <a:t>職員数が少ないため委託に出す業務数が多くなっており、結果的に人口一人あたりの金額が増加する傾向にある。今後は実施事業の精査等含め抑制していく必要がある。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140167</xdr:rowOff>
    </xdr:from>
    <xdr:to>
      <xdr:col>7</xdr:col>
      <xdr:colOff>152400</xdr:colOff>
      <xdr:row>84</xdr:row>
      <xdr:rowOff>45095</xdr:rowOff>
    </xdr:to>
    <xdr:cxnSp macro="">
      <xdr:nvCxnSpPr>
        <xdr:cNvPr id="196" name="直線コネクタ 195"/>
        <xdr:cNvCxnSpPr/>
      </xdr:nvCxnSpPr>
      <xdr:spPr>
        <a:xfrm>
          <a:off x="4114800" y="14370517"/>
          <a:ext cx="838200" cy="7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111165</xdr:rowOff>
    </xdr:from>
    <xdr:to>
      <xdr:col>6</xdr:col>
      <xdr:colOff>0</xdr:colOff>
      <xdr:row>83</xdr:row>
      <xdr:rowOff>140167</xdr:rowOff>
    </xdr:to>
    <xdr:cxnSp macro="">
      <xdr:nvCxnSpPr>
        <xdr:cNvPr id="199" name="直線コネクタ 198"/>
        <xdr:cNvCxnSpPr/>
      </xdr:nvCxnSpPr>
      <xdr:spPr>
        <a:xfrm>
          <a:off x="3225800" y="14341515"/>
          <a:ext cx="889000" cy="2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1" name="テキスト ボックス 200"/>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72358</xdr:rowOff>
    </xdr:from>
    <xdr:to>
      <xdr:col>4</xdr:col>
      <xdr:colOff>482600</xdr:colOff>
      <xdr:row>83</xdr:row>
      <xdr:rowOff>111165</xdr:rowOff>
    </xdr:to>
    <xdr:cxnSp macro="">
      <xdr:nvCxnSpPr>
        <xdr:cNvPr id="202" name="直線コネクタ 201"/>
        <xdr:cNvCxnSpPr/>
      </xdr:nvCxnSpPr>
      <xdr:spPr>
        <a:xfrm>
          <a:off x="2336800" y="14302708"/>
          <a:ext cx="889000" cy="3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72358</xdr:rowOff>
    </xdr:from>
    <xdr:to>
      <xdr:col>3</xdr:col>
      <xdr:colOff>279400</xdr:colOff>
      <xdr:row>84</xdr:row>
      <xdr:rowOff>109573</xdr:rowOff>
    </xdr:to>
    <xdr:cxnSp macro="">
      <xdr:nvCxnSpPr>
        <xdr:cNvPr id="205" name="直線コネクタ 204"/>
        <xdr:cNvCxnSpPr/>
      </xdr:nvCxnSpPr>
      <xdr:spPr>
        <a:xfrm flipV="1">
          <a:off x="1447800" y="14302708"/>
          <a:ext cx="889000" cy="20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7" name="テキスト ボックス 206"/>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165745</xdr:rowOff>
    </xdr:from>
    <xdr:to>
      <xdr:col>7</xdr:col>
      <xdr:colOff>203200</xdr:colOff>
      <xdr:row>84</xdr:row>
      <xdr:rowOff>95895</xdr:rowOff>
    </xdr:to>
    <xdr:sp macro="" textlink="">
      <xdr:nvSpPr>
        <xdr:cNvPr id="215" name="円/楕円 214"/>
        <xdr:cNvSpPr/>
      </xdr:nvSpPr>
      <xdr:spPr>
        <a:xfrm>
          <a:off x="4902200" y="1439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137822</xdr:rowOff>
    </xdr:from>
    <xdr:ext cx="762000" cy="259045"/>
    <xdr:sp macro="" textlink="">
      <xdr:nvSpPr>
        <xdr:cNvPr id="216" name="人件費・物件費等の状況該当値テキスト"/>
        <xdr:cNvSpPr txBox="1"/>
      </xdr:nvSpPr>
      <xdr:spPr>
        <a:xfrm>
          <a:off x="5041900" y="1436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612,403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89367</xdr:rowOff>
    </xdr:from>
    <xdr:to>
      <xdr:col>6</xdr:col>
      <xdr:colOff>50800</xdr:colOff>
      <xdr:row>84</xdr:row>
      <xdr:rowOff>19517</xdr:rowOff>
    </xdr:to>
    <xdr:sp macro="" textlink="">
      <xdr:nvSpPr>
        <xdr:cNvPr id="217" name="円/楕円 216"/>
        <xdr:cNvSpPr/>
      </xdr:nvSpPr>
      <xdr:spPr>
        <a:xfrm>
          <a:off x="4064000" y="1431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4294</xdr:rowOff>
    </xdr:from>
    <xdr:ext cx="736600" cy="259045"/>
    <xdr:sp macro="" textlink="">
      <xdr:nvSpPr>
        <xdr:cNvPr id="218" name="テキスト ボックス 217"/>
        <xdr:cNvSpPr txBox="1"/>
      </xdr:nvSpPr>
      <xdr:spPr>
        <a:xfrm>
          <a:off x="3733800" y="14406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545,933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60365</xdr:rowOff>
    </xdr:from>
    <xdr:to>
      <xdr:col>4</xdr:col>
      <xdr:colOff>533400</xdr:colOff>
      <xdr:row>83</xdr:row>
      <xdr:rowOff>161965</xdr:rowOff>
    </xdr:to>
    <xdr:sp macro="" textlink="">
      <xdr:nvSpPr>
        <xdr:cNvPr id="219" name="円/楕円 218"/>
        <xdr:cNvSpPr/>
      </xdr:nvSpPr>
      <xdr:spPr>
        <a:xfrm>
          <a:off x="3175000" y="1429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146742</xdr:rowOff>
    </xdr:from>
    <xdr:ext cx="762000" cy="259045"/>
    <xdr:sp macro="" textlink="">
      <xdr:nvSpPr>
        <xdr:cNvPr id="220" name="テキスト ボックス 219"/>
        <xdr:cNvSpPr txBox="1"/>
      </xdr:nvSpPr>
      <xdr:spPr>
        <a:xfrm>
          <a:off x="2844800" y="143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520,693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21558</xdr:rowOff>
    </xdr:from>
    <xdr:to>
      <xdr:col>3</xdr:col>
      <xdr:colOff>330200</xdr:colOff>
      <xdr:row>83</xdr:row>
      <xdr:rowOff>123158</xdr:rowOff>
    </xdr:to>
    <xdr:sp macro="" textlink="">
      <xdr:nvSpPr>
        <xdr:cNvPr id="221" name="円/楕円 220"/>
        <xdr:cNvSpPr/>
      </xdr:nvSpPr>
      <xdr:spPr>
        <a:xfrm>
          <a:off x="2286000" y="1425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107935</xdr:rowOff>
    </xdr:from>
    <xdr:ext cx="762000" cy="259045"/>
    <xdr:sp macro="" textlink="">
      <xdr:nvSpPr>
        <xdr:cNvPr id="222" name="テキスト ボックス 221"/>
        <xdr:cNvSpPr txBox="1"/>
      </xdr:nvSpPr>
      <xdr:spPr>
        <a:xfrm>
          <a:off x="1955800" y="1433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486,920</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58773</xdr:rowOff>
    </xdr:from>
    <xdr:to>
      <xdr:col>2</xdr:col>
      <xdr:colOff>127000</xdr:colOff>
      <xdr:row>84</xdr:row>
      <xdr:rowOff>160373</xdr:rowOff>
    </xdr:to>
    <xdr:sp macro="" textlink="">
      <xdr:nvSpPr>
        <xdr:cNvPr id="223" name="円/楕円 222"/>
        <xdr:cNvSpPr/>
      </xdr:nvSpPr>
      <xdr:spPr>
        <a:xfrm>
          <a:off x="1397000" y="1446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145150</xdr:rowOff>
    </xdr:from>
    <xdr:ext cx="762000" cy="259045"/>
    <xdr:sp macro="" textlink="">
      <xdr:nvSpPr>
        <xdr:cNvPr id="224" name="テキスト ボックス 223"/>
        <xdr:cNvSpPr txBox="1"/>
      </xdr:nvSpPr>
      <xdr:spPr>
        <a:xfrm>
          <a:off x="1066800" y="1454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668,518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職員数が少なく、就退職の状況により指標の増減が大きいが</a:t>
          </a:r>
          <a:r>
            <a:rPr kumimoji="1" lang="en-US" altLang="ja-JP" sz="1300">
              <a:solidFill>
                <a:schemeClr val="dk1"/>
              </a:solidFill>
              <a:effectLst/>
              <a:latin typeface="+mn-lt"/>
              <a:ea typeface="+mn-ea"/>
              <a:cs typeface="+mn-cs"/>
            </a:rPr>
            <a:t>90</a:t>
          </a:r>
          <a:r>
            <a:rPr kumimoji="1" lang="ja-JP" altLang="ja-JP" sz="1300">
              <a:solidFill>
                <a:schemeClr val="dk1"/>
              </a:solidFill>
              <a:effectLst/>
              <a:latin typeface="+mn-lt"/>
              <a:ea typeface="+mn-ea"/>
              <a:cs typeface="+mn-cs"/>
            </a:rPr>
            <a:t>％前半を推移しており、国の職員より７～８％程度低い状況で推移している。今後も定員管理を行い現状</a:t>
          </a:r>
          <a:r>
            <a:rPr kumimoji="1" lang="en-US" altLang="ja-JP" sz="1300">
              <a:solidFill>
                <a:schemeClr val="dk1"/>
              </a:solidFill>
              <a:effectLst/>
              <a:latin typeface="+mn-lt"/>
              <a:ea typeface="+mn-ea"/>
              <a:cs typeface="+mn-cs"/>
            </a:rPr>
            <a:t>90</a:t>
          </a:r>
          <a:r>
            <a:rPr kumimoji="1" lang="ja-JP" altLang="ja-JP" sz="1300">
              <a:solidFill>
                <a:schemeClr val="dk1"/>
              </a:solidFill>
              <a:effectLst/>
              <a:latin typeface="+mn-lt"/>
              <a:ea typeface="+mn-ea"/>
              <a:cs typeface="+mn-cs"/>
            </a:rPr>
            <a:t>％前半程度の推移を維持していきたい。</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1" name="直線コネクタ 250"/>
        <xdr:cNvCxnSpPr/>
      </xdr:nvCxnSpPr>
      <xdr:spPr>
        <a:xfrm flipV="1">
          <a:off x="17018000" y="1418513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2" name="給与水準   （国との比較）最小値テキスト"/>
        <xdr:cNvSpPr txBox="1"/>
      </xdr:nvSpPr>
      <xdr:spPr>
        <a:xfrm>
          <a:off x="17106900" y="153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3" name="直線コネクタ 252"/>
        <xdr:cNvCxnSpPr/>
      </xdr:nvCxnSpPr>
      <xdr:spPr>
        <a:xfrm>
          <a:off x="16929100" y="153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4" name="給与水準   （国との比較）最大値テキスト"/>
        <xdr:cNvSpPr txBox="1"/>
      </xdr:nvSpPr>
      <xdr:spPr>
        <a:xfrm>
          <a:off x="17106900" y="139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5" name="直線コネクタ 254"/>
        <xdr:cNvCxnSpPr/>
      </xdr:nvCxnSpPr>
      <xdr:spPr>
        <a:xfrm>
          <a:off x="16929100" y="141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99061</xdr:rowOff>
    </xdr:from>
    <xdr:to>
      <xdr:col>24</xdr:col>
      <xdr:colOff>558800</xdr:colOff>
      <xdr:row>87</xdr:row>
      <xdr:rowOff>118363</xdr:rowOff>
    </xdr:to>
    <xdr:cxnSp macro="">
      <xdr:nvCxnSpPr>
        <xdr:cNvPr id="256" name="直線コネクタ 255"/>
        <xdr:cNvCxnSpPr/>
      </xdr:nvCxnSpPr>
      <xdr:spPr>
        <a:xfrm>
          <a:off x="16179800" y="15015211"/>
          <a:ext cx="8382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112031</xdr:rowOff>
    </xdr:from>
    <xdr:ext cx="762000" cy="259045"/>
    <xdr:sp macro="" textlink="">
      <xdr:nvSpPr>
        <xdr:cNvPr id="257" name="給与水準   （国との比較）平均値テキスト"/>
        <xdr:cNvSpPr txBox="1"/>
      </xdr:nvSpPr>
      <xdr:spPr>
        <a:xfrm>
          <a:off x="17106900" y="1502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58" name="フローチャート : 判断 257"/>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74930</xdr:rowOff>
    </xdr:from>
    <xdr:to>
      <xdr:col>23</xdr:col>
      <xdr:colOff>406400</xdr:colOff>
      <xdr:row>87</xdr:row>
      <xdr:rowOff>99061</xdr:rowOff>
    </xdr:to>
    <xdr:cxnSp macro="">
      <xdr:nvCxnSpPr>
        <xdr:cNvPr id="259" name="直線コネクタ 258"/>
        <xdr:cNvCxnSpPr/>
      </xdr:nvCxnSpPr>
      <xdr:spPr>
        <a:xfrm>
          <a:off x="15290800" y="149910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35577</xdr:rowOff>
    </xdr:from>
    <xdr:ext cx="736600" cy="259045"/>
    <xdr:sp macro="" textlink="">
      <xdr:nvSpPr>
        <xdr:cNvPr id="261" name="テキスト ボックス 260"/>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74930</xdr:rowOff>
    </xdr:from>
    <xdr:to>
      <xdr:col>22</xdr:col>
      <xdr:colOff>203200</xdr:colOff>
      <xdr:row>89</xdr:row>
      <xdr:rowOff>171196</xdr:rowOff>
    </xdr:to>
    <xdr:cxnSp macro="">
      <xdr:nvCxnSpPr>
        <xdr:cNvPr id="262" name="直線コネクタ 261"/>
        <xdr:cNvCxnSpPr/>
      </xdr:nvCxnSpPr>
      <xdr:spPr>
        <a:xfrm flipV="1">
          <a:off x="14401800" y="14991080"/>
          <a:ext cx="889000" cy="43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3" name="フローチャート : 判断 262"/>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4" name="テキスト ボックス 263"/>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171196</xdr:rowOff>
    </xdr:from>
    <xdr:to>
      <xdr:col>21</xdr:col>
      <xdr:colOff>0</xdr:colOff>
      <xdr:row>90</xdr:row>
      <xdr:rowOff>14224</xdr:rowOff>
    </xdr:to>
    <xdr:cxnSp macro="">
      <xdr:nvCxnSpPr>
        <xdr:cNvPr id="265" name="直線コネクタ 264"/>
        <xdr:cNvCxnSpPr/>
      </xdr:nvCxnSpPr>
      <xdr:spPr>
        <a:xfrm flipV="1">
          <a:off x="13512800" y="1543024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6" name="フローチャート : 判断 265"/>
        <xdr:cNvSpPr/>
      </xdr:nvSpPr>
      <xdr:spPr>
        <a:xfrm>
          <a:off x="14351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7" name="テキスト ボックス 266"/>
        <xdr:cNvSpPr txBox="1"/>
      </xdr:nvSpPr>
      <xdr:spPr>
        <a:xfrm>
          <a:off x="14020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68" name="フローチャート : 判断 267"/>
        <xdr:cNvSpPr/>
      </xdr:nvSpPr>
      <xdr:spPr>
        <a:xfrm>
          <a:off x="13462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60723</xdr:rowOff>
    </xdr:from>
    <xdr:ext cx="762000" cy="259045"/>
    <xdr:sp macro="" textlink="">
      <xdr:nvSpPr>
        <xdr:cNvPr id="269" name="テキスト ボックス 268"/>
        <xdr:cNvSpPr txBox="1"/>
      </xdr:nvSpPr>
      <xdr:spPr>
        <a:xfrm>
          <a:off x="13131800" y="1514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87</xdr:row>
      <xdr:rowOff>67563</xdr:rowOff>
    </xdr:from>
    <xdr:to>
      <xdr:col>24</xdr:col>
      <xdr:colOff>609600</xdr:colOff>
      <xdr:row>87</xdr:row>
      <xdr:rowOff>169163</xdr:rowOff>
    </xdr:to>
    <xdr:sp macro="" textlink="">
      <xdr:nvSpPr>
        <xdr:cNvPr id="275" name="円/楕円 274"/>
        <xdr:cNvSpPr/>
      </xdr:nvSpPr>
      <xdr:spPr>
        <a:xfrm>
          <a:off x="16967200" y="149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84090</xdr:rowOff>
    </xdr:from>
    <xdr:ext cx="762000" cy="259045"/>
    <xdr:sp macro="" textlink="">
      <xdr:nvSpPr>
        <xdr:cNvPr id="276" name="給与水準   （国との比較）該当値テキスト"/>
        <xdr:cNvSpPr txBox="1"/>
      </xdr:nvSpPr>
      <xdr:spPr>
        <a:xfrm>
          <a:off x="17106900" y="1482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48261</xdr:rowOff>
    </xdr:from>
    <xdr:to>
      <xdr:col>23</xdr:col>
      <xdr:colOff>457200</xdr:colOff>
      <xdr:row>87</xdr:row>
      <xdr:rowOff>149861</xdr:rowOff>
    </xdr:to>
    <xdr:sp macro="" textlink="">
      <xdr:nvSpPr>
        <xdr:cNvPr id="277" name="円/楕円 276"/>
        <xdr:cNvSpPr/>
      </xdr:nvSpPr>
      <xdr:spPr>
        <a:xfrm>
          <a:off x="16129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160038</xdr:rowOff>
    </xdr:from>
    <xdr:ext cx="736600" cy="259045"/>
    <xdr:sp macro="" textlink="">
      <xdr:nvSpPr>
        <xdr:cNvPr id="278" name="テキスト ボックス 277"/>
        <xdr:cNvSpPr txBox="1"/>
      </xdr:nvSpPr>
      <xdr:spPr>
        <a:xfrm>
          <a:off x="15798800" y="14733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24130</xdr:rowOff>
    </xdr:from>
    <xdr:to>
      <xdr:col>22</xdr:col>
      <xdr:colOff>254000</xdr:colOff>
      <xdr:row>87</xdr:row>
      <xdr:rowOff>125730</xdr:rowOff>
    </xdr:to>
    <xdr:sp macro="" textlink="">
      <xdr:nvSpPr>
        <xdr:cNvPr id="279" name="円/楕円 278"/>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80" name="テキスト ボックス 279"/>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120396</xdr:rowOff>
    </xdr:from>
    <xdr:to>
      <xdr:col>21</xdr:col>
      <xdr:colOff>50800</xdr:colOff>
      <xdr:row>90</xdr:row>
      <xdr:rowOff>50546</xdr:rowOff>
    </xdr:to>
    <xdr:sp macro="" textlink="">
      <xdr:nvSpPr>
        <xdr:cNvPr id="281" name="円/楕円 280"/>
        <xdr:cNvSpPr/>
      </xdr:nvSpPr>
      <xdr:spPr>
        <a:xfrm>
          <a:off x="14351000" y="153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60723</xdr:rowOff>
    </xdr:from>
    <xdr:ext cx="762000" cy="259045"/>
    <xdr:sp macro="" textlink="">
      <xdr:nvSpPr>
        <xdr:cNvPr id="282" name="テキスト ボックス 281"/>
        <xdr:cNvSpPr txBox="1"/>
      </xdr:nvSpPr>
      <xdr:spPr>
        <a:xfrm>
          <a:off x="14020800" y="1514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134874</xdr:rowOff>
    </xdr:from>
    <xdr:to>
      <xdr:col>19</xdr:col>
      <xdr:colOff>533400</xdr:colOff>
      <xdr:row>90</xdr:row>
      <xdr:rowOff>65024</xdr:rowOff>
    </xdr:to>
    <xdr:sp macro="" textlink="">
      <xdr:nvSpPr>
        <xdr:cNvPr id="283" name="円/楕円 282"/>
        <xdr:cNvSpPr/>
      </xdr:nvSpPr>
      <xdr:spPr>
        <a:xfrm>
          <a:off x="13462000" y="1539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49801</xdr:rowOff>
    </xdr:from>
    <xdr:ext cx="762000" cy="259045"/>
    <xdr:sp macro="" textlink="">
      <xdr:nvSpPr>
        <xdr:cNvPr id="284" name="テキスト ボックス 283"/>
        <xdr:cNvSpPr txBox="1"/>
      </xdr:nvSpPr>
      <xdr:spPr>
        <a:xfrm>
          <a:off x="13131800" y="1548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[27.07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人口が少ないが行政面積が広いこともあり、役場支所を設置し住民サービス維持向上を図っている。高齢者も多く、公的交通機関も十分でなく町営バスの運行に頼っている状況であることから、支所を廃止することは厳しい選択となるが今後の財政状況等を踏まえて前向きな検討が必要な時期がきている。</a:t>
          </a:r>
          <a:endParaRPr lang="ja-JP" altLang="ja-JP" sz="16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1" name="直線コネクタ 310"/>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2"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3" name="直線コネクタ 312"/>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4"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5" name="直線コネクタ 314"/>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50241</xdr:rowOff>
    </xdr:from>
    <xdr:to>
      <xdr:col>24</xdr:col>
      <xdr:colOff>558800</xdr:colOff>
      <xdr:row>62</xdr:row>
      <xdr:rowOff>94399</xdr:rowOff>
    </xdr:to>
    <xdr:cxnSp macro="">
      <xdr:nvCxnSpPr>
        <xdr:cNvPr id="316" name="直線コネクタ 315"/>
        <xdr:cNvCxnSpPr/>
      </xdr:nvCxnSpPr>
      <xdr:spPr>
        <a:xfrm>
          <a:off x="16179800" y="10680141"/>
          <a:ext cx="838200" cy="4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7"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18" name="フローチャート : 判断 317"/>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36729</xdr:rowOff>
    </xdr:from>
    <xdr:to>
      <xdr:col>23</xdr:col>
      <xdr:colOff>406400</xdr:colOff>
      <xdr:row>62</xdr:row>
      <xdr:rowOff>50241</xdr:rowOff>
    </xdr:to>
    <xdr:cxnSp macro="">
      <xdr:nvCxnSpPr>
        <xdr:cNvPr id="319" name="直線コネクタ 318"/>
        <xdr:cNvCxnSpPr/>
      </xdr:nvCxnSpPr>
      <xdr:spPr>
        <a:xfrm>
          <a:off x="15290800" y="10666629"/>
          <a:ext cx="8890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1" name="テキスト ボックス 320"/>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168605</xdr:rowOff>
    </xdr:from>
    <xdr:to>
      <xdr:col>22</xdr:col>
      <xdr:colOff>203200</xdr:colOff>
      <xdr:row>62</xdr:row>
      <xdr:rowOff>36729</xdr:rowOff>
    </xdr:to>
    <xdr:cxnSp macro="">
      <xdr:nvCxnSpPr>
        <xdr:cNvPr id="322" name="直線コネクタ 321"/>
        <xdr:cNvCxnSpPr/>
      </xdr:nvCxnSpPr>
      <xdr:spPr>
        <a:xfrm>
          <a:off x="14401800" y="10627055"/>
          <a:ext cx="889000" cy="3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3" name="フローチャート : 判断 322"/>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4" name="テキスト ボックス 323"/>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168605</xdr:rowOff>
    </xdr:from>
    <xdr:to>
      <xdr:col>21</xdr:col>
      <xdr:colOff>0</xdr:colOff>
      <xdr:row>62</xdr:row>
      <xdr:rowOff>13805</xdr:rowOff>
    </xdr:to>
    <xdr:cxnSp macro="">
      <xdr:nvCxnSpPr>
        <xdr:cNvPr id="325" name="直線コネクタ 324"/>
        <xdr:cNvCxnSpPr/>
      </xdr:nvCxnSpPr>
      <xdr:spPr>
        <a:xfrm flipV="1">
          <a:off x="13512800" y="10627055"/>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6" name="フローチャート : 判断 325"/>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7" name="テキスト ボックス 326"/>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28" name="フローチャート : 判断 327"/>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29" name="テキスト ボックス 328"/>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43599</xdr:rowOff>
    </xdr:from>
    <xdr:to>
      <xdr:col>24</xdr:col>
      <xdr:colOff>609600</xdr:colOff>
      <xdr:row>62</xdr:row>
      <xdr:rowOff>145199</xdr:rowOff>
    </xdr:to>
    <xdr:sp macro="" textlink="">
      <xdr:nvSpPr>
        <xdr:cNvPr id="335" name="円/楕円 334"/>
        <xdr:cNvSpPr/>
      </xdr:nvSpPr>
      <xdr:spPr>
        <a:xfrm>
          <a:off x="16967200" y="1067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15676</xdr:rowOff>
    </xdr:from>
    <xdr:ext cx="762000" cy="259045"/>
    <xdr:sp macro="" textlink="">
      <xdr:nvSpPr>
        <xdr:cNvPr id="336" name="定員管理の状況該当値テキスト"/>
        <xdr:cNvSpPr txBox="1"/>
      </xdr:nvSpPr>
      <xdr:spPr>
        <a:xfrm>
          <a:off x="17106900" y="10645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170891</xdr:rowOff>
    </xdr:from>
    <xdr:to>
      <xdr:col>23</xdr:col>
      <xdr:colOff>457200</xdr:colOff>
      <xdr:row>62</xdr:row>
      <xdr:rowOff>101041</xdr:rowOff>
    </xdr:to>
    <xdr:sp macro="" textlink="">
      <xdr:nvSpPr>
        <xdr:cNvPr id="337" name="円/楕円 336"/>
        <xdr:cNvSpPr/>
      </xdr:nvSpPr>
      <xdr:spPr>
        <a:xfrm>
          <a:off x="16129000" y="1062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85818</xdr:rowOff>
    </xdr:from>
    <xdr:ext cx="736600" cy="259045"/>
    <xdr:sp macro="" textlink="">
      <xdr:nvSpPr>
        <xdr:cNvPr id="338" name="テキスト ボックス 337"/>
        <xdr:cNvSpPr txBox="1"/>
      </xdr:nvSpPr>
      <xdr:spPr>
        <a:xfrm>
          <a:off x="15798800" y="10715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157379</xdr:rowOff>
    </xdr:from>
    <xdr:to>
      <xdr:col>22</xdr:col>
      <xdr:colOff>254000</xdr:colOff>
      <xdr:row>62</xdr:row>
      <xdr:rowOff>87529</xdr:rowOff>
    </xdr:to>
    <xdr:sp macro="" textlink="">
      <xdr:nvSpPr>
        <xdr:cNvPr id="339" name="円/楕円 338"/>
        <xdr:cNvSpPr/>
      </xdr:nvSpPr>
      <xdr:spPr>
        <a:xfrm>
          <a:off x="15240000" y="1061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72306</xdr:rowOff>
    </xdr:from>
    <xdr:ext cx="762000" cy="259045"/>
    <xdr:sp macro="" textlink="">
      <xdr:nvSpPr>
        <xdr:cNvPr id="340" name="テキスト ボックス 339"/>
        <xdr:cNvSpPr txBox="1"/>
      </xdr:nvSpPr>
      <xdr:spPr>
        <a:xfrm>
          <a:off x="14909800" y="1070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117805</xdr:rowOff>
    </xdr:from>
    <xdr:to>
      <xdr:col>21</xdr:col>
      <xdr:colOff>50800</xdr:colOff>
      <xdr:row>62</xdr:row>
      <xdr:rowOff>47955</xdr:rowOff>
    </xdr:to>
    <xdr:sp macro="" textlink="">
      <xdr:nvSpPr>
        <xdr:cNvPr id="341" name="円/楕円 340"/>
        <xdr:cNvSpPr/>
      </xdr:nvSpPr>
      <xdr:spPr>
        <a:xfrm>
          <a:off x="14351000" y="105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32732</xdr:rowOff>
    </xdr:from>
    <xdr:ext cx="762000" cy="259045"/>
    <xdr:sp macro="" textlink="">
      <xdr:nvSpPr>
        <xdr:cNvPr id="342" name="テキスト ボックス 341"/>
        <xdr:cNvSpPr txBox="1"/>
      </xdr:nvSpPr>
      <xdr:spPr>
        <a:xfrm>
          <a:off x="14020800" y="1066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134455</xdr:rowOff>
    </xdr:from>
    <xdr:to>
      <xdr:col>19</xdr:col>
      <xdr:colOff>533400</xdr:colOff>
      <xdr:row>62</xdr:row>
      <xdr:rowOff>64605</xdr:rowOff>
    </xdr:to>
    <xdr:sp macro="" textlink="">
      <xdr:nvSpPr>
        <xdr:cNvPr id="343" name="円/楕円 342"/>
        <xdr:cNvSpPr/>
      </xdr:nvSpPr>
      <xdr:spPr>
        <a:xfrm>
          <a:off x="13462000" y="1059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49382</xdr:rowOff>
    </xdr:from>
    <xdr:ext cx="762000" cy="259045"/>
    <xdr:sp macro="" textlink="">
      <xdr:nvSpPr>
        <xdr:cNvPr id="344" name="テキスト ボックス 343"/>
        <xdr:cNvSpPr txBox="1"/>
      </xdr:nvSpPr>
      <xdr:spPr>
        <a:xfrm>
          <a:off x="13131800" y="106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基準財政需要額の算入率が高い地方債（補助災害、辺地債、過疎債、緊防債等）を起こしているため、類似団体平均と比較して低水準を保っているが、公債費残高が予算規模程度にあり、見た目の指標ほど健全とはいえないので、今後も実施事業の厳選、有利な地方債の発行に努め、本指標について維持していきたい。</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0" name="直線コネクタ 369"/>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3"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4" name="直線コネクタ 373"/>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88392</xdr:rowOff>
    </xdr:from>
    <xdr:to>
      <xdr:col>24</xdr:col>
      <xdr:colOff>558800</xdr:colOff>
      <xdr:row>40</xdr:row>
      <xdr:rowOff>107696</xdr:rowOff>
    </xdr:to>
    <xdr:cxnSp macro="">
      <xdr:nvCxnSpPr>
        <xdr:cNvPr id="375" name="直線コネクタ 374"/>
        <xdr:cNvCxnSpPr/>
      </xdr:nvCxnSpPr>
      <xdr:spPr>
        <a:xfrm flipV="1">
          <a:off x="16179800" y="694639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6"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7" name="フローチャート : 判断 376"/>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107696</xdr:rowOff>
    </xdr:from>
    <xdr:to>
      <xdr:col>23</xdr:col>
      <xdr:colOff>406400</xdr:colOff>
      <xdr:row>40</xdr:row>
      <xdr:rowOff>127000</xdr:rowOff>
    </xdr:to>
    <xdr:cxnSp macro="">
      <xdr:nvCxnSpPr>
        <xdr:cNvPr id="378" name="直線コネクタ 377"/>
        <xdr:cNvCxnSpPr/>
      </xdr:nvCxnSpPr>
      <xdr:spPr>
        <a:xfrm flipV="1">
          <a:off x="15290800" y="69656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79" name="フローチャート : 判断 378"/>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0" name="テキスト ボックス 379"/>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40</xdr:row>
      <xdr:rowOff>160782</xdr:rowOff>
    </xdr:to>
    <xdr:cxnSp macro="">
      <xdr:nvCxnSpPr>
        <xdr:cNvPr id="381" name="直線コネクタ 380"/>
        <xdr:cNvCxnSpPr/>
      </xdr:nvCxnSpPr>
      <xdr:spPr>
        <a:xfrm flipV="1">
          <a:off x="14401800" y="698500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2" name="フローチャート : 判断 381"/>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3" name="テキスト ボックス 382"/>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160782</xdr:rowOff>
    </xdr:from>
    <xdr:to>
      <xdr:col>21</xdr:col>
      <xdr:colOff>0</xdr:colOff>
      <xdr:row>41</xdr:row>
      <xdr:rowOff>18288</xdr:rowOff>
    </xdr:to>
    <xdr:cxnSp macro="">
      <xdr:nvCxnSpPr>
        <xdr:cNvPr id="384" name="直線コネクタ 383"/>
        <xdr:cNvCxnSpPr/>
      </xdr:nvCxnSpPr>
      <xdr:spPr>
        <a:xfrm flipV="1">
          <a:off x="13512800" y="701878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5" name="フローチャート : 判断 384"/>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6" name="テキスト ボックス 385"/>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7" name="フローチャート : 判断 386"/>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88" name="テキスト ボックス 387"/>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37592</xdr:rowOff>
    </xdr:from>
    <xdr:to>
      <xdr:col>24</xdr:col>
      <xdr:colOff>609600</xdr:colOff>
      <xdr:row>40</xdr:row>
      <xdr:rowOff>139192</xdr:rowOff>
    </xdr:to>
    <xdr:sp macro="" textlink="">
      <xdr:nvSpPr>
        <xdr:cNvPr id="394" name="円/楕円 393"/>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54119</xdr:rowOff>
    </xdr:from>
    <xdr:ext cx="762000" cy="259045"/>
    <xdr:sp macro="" textlink="">
      <xdr:nvSpPr>
        <xdr:cNvPr id="395" name="公債費負担の状況該当値テキスト"/>
        <xdr:cNvSpPr txBox="1"/>
      </xdr:nvSpPr>
      <xdr:spPr>
        <a:xfrm>
          <a:off x="17106900" y="674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56896</xdr:rowOff>
    </xdr:from>
    <xdr:to>
      <xdr:col>23</xdr:col>
      <xdr:colOff>457200</xdr:colOff>
      <xdr:row>40</xdr:row>
      <xdr:rowOff>158496</xdr:rowOff>
    </xdr:to>
    <xdr:sp macro="" textlink="">
      <xdr:nvSpPr>
        <xdr:cNvPr id="396" name="円/楕円 395"/>
        <xdr:cNvSpPr/>
      </xdr:nvSpPr>
      <xdr:spPr>
        <a:xfrm>
          <a:off x="16129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168673</xdr:rowOff>
    </xdr:from>
    <xdr:ext cx="736600" cy="259045"/>
    <xdr:sp macro="" textlink="">
      <xdr:nvSpPr>
        <xdr:cNvPr id="397" name="テキスト ボックス 396"/>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398" name="円/楕円 397"/>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16527</xdr:rowOff>
    </xdr:from>
    <xdr:ext cx="762000" cy="259045"/>
    <xdr:sp macro="" textlink="">
      <xdr:nvSpPr>
        <xdr:cNvPr id="399" name="テキスト ボックス 39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109982</xdr:rowOff>
    </xdr:from>
    <xdr:to>
      <xdr:col>21</xdr:col>
      <xdr:colOff>50800</xdr:colOff>
      <xdr:row>41</xdr:row>
      <xdr:rowOff>40132</xdr:rowOff>
    </xdr:to>
    <xdr:sp macro="" textlink="">
      <xdr:nvSpPr>
        <xdr:cNvPr id="400" name="円/楕円 399"/>
        <xdr:cNvSpPr/>
      </xdr:nvSpPr>
      <xdr:spPr>
        <a:xfrm>
          <a:off x="14351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50309</xdr:rowOff>
    </xdr:from>
    <xdr:ext cx="762000" cy="259045"/>
    <xdr:sp macro="" textlink="">
      <xdr:nvSpPr>
        <xdr:cNvPr id="401" name="テキスト ボックス 400"/>
        <xdr:cNvSpPr txBox="1"/>
      </xdr:nvSpPr>
      <xdr:spPr>
        <a:xfrm>
          <a:off x="14020800" y="673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138938</xdr:rowOff>
    </xdr:from>
    <xdr:to>
      <xdr:col>19</xdr:col>
      <xdr:colOff>533400</xdr:colOff>
      <xdr:row>41</xdr:row>
      <xdr:rowOff>69088</xdr:rowOff>
    </xdr:to>
    <xdr:sp macro="" textlink="">
      <xdr:nvSpPr>
        <xdr:cNvPr id="402" name="円/楕円 401"/>
        <xdr:cNvSpPr/>
      </xdr:nvSpPr>
      <xdr:spPr>
        <a:xfrm>
          <a:off x="13462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79265</xdr:rowOff>
    </xdr:from>
    <xdr:ext cx="762000" cy="259045"/>
    <xdr:sp macro="" textlink="">
      <xdr:nvSpPr>
        <xdr:cNvPr id="403" name="テキスト ボックス 402"/>
        <xdr:cNvSpPr txBox="1"/>
      </xdr:nvSpPr>
      <xdr:spPr>
        <a:xfrm>
          <a:off x="13131800" y="676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財政力が低いので経費削減に努め、可能な限り有余財源は積立金に積み立てを行っている。また、有利な地方債（補助災害、辺地債、過疎債、緊防債等）を発行していることで地方債現在高に係る基準財政需要額算入が高いことで計算上は優良な指標であるが、今後とも実施事業の厳選や補助金等の活用により、地方債発行の抑制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2" name="直線コネクタ 431"/>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3"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4" name="直線コネクタ 433"/>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5" name="フローチャート :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徳島県上勝町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1,699
1,685
109.63
3,252,684
2,972,319
199,752
1,708,441
2,808,676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類似団体水準で、標準的な指標となっている。職員の採用抑制等も指標を下げている一因と思われる。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33274</xdr:rowOff>
    </xdr:from>
    <xdr:to>
      <xdr:col>7</xdr:col>
      <xdr:colOff>15875</xdr:colOff>
      <xdr:row>37</xdr:row>
      <xdr:rowOff>129286</xdr:rowOff>
    </xdr:to>
    <xdr:cxnSp macro="">
      <xdr:nvCxnSpPr>
        <xdr:cNvPr id="64" name="直線コネクタ 63"/>
        <xdr:cNvCxnSpPr/>
      </xdr:nvCxnSpPr>
      <xdr:spPr>
        <a:xfrm flipV="1">
          <a:off x="3987800" y="637692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56134</xdr:rowOff>
    </xdr:from>
    <xdr:to>
      <xdr:col>5</xdr:col>
      <xdr:colOff>549275</xdr:colOff>
      <xdr:row>37</xdr:row>
      <xdr:rowOff>129286</xdr:rowOff>
    </xdr:to>
    <xdr:cxnSp macro="">
      <xdr:nvCxnSpPr>
        <xdr:cNvPr id="67" name="直線コネクタ 66"/>
        <xdr:cNvCxnSpPr/>
      </xdr:nvCxnSpPr>
      <xdr:spPr>
        <a:xfrm>
          <a:off x="3098800" y="63997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33274</xdr:rowOff>
    </xdr:from>
    <xdr:to>
      <xdr:col>4</xdr:col>
      <xdr:colOff>346075</xdr:colOff>
      <xdr:row>37</xdr:row>
      <xdr:rowOff>56134</xdr:rowOff>
    </xdr:to>
    <xdr:cxnSp macro="">
      <xdr:nvCxnSpPr>
        <xdr:cNvPr id="70" name="直線コネクタ 69"/>
        <xdr:cNvCxnSpPr/>
      </xdr:nvCxnSpPr>
      <xdr:spPr>
        <a:xfrm>
          <a:off x="2209800" y="63769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33274</xdr:rowOff>
    </xdr:from>
    <xdr:to>
      <xdr:col>3</xdr:col>
      <xdr:colOff>142875</xdr:colOff>
      <xdr:row>37</xdr:row>
      <xdr:rowOff>46990</xdr:rowOff>
    </xdr:to>
    <xdr:cxnSp macro="">
      <xdr:nvCxnSpPr>
        <xdr:cNvPr id="73" name="直線コネクタ 72"/>
        <xdr:cNvCxnSpPr/>
      </xdr:nvCxnSpPr>
      <xdr:spPr>
        <a:xfrm flipV="1">
          <a:off x="1320800" y="6376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83" name="円/楕円 82"/>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126001</xdr:rowOff>
    </xdr:from>
    <xdr:ext cx="762000" cy="259045"/>
    <xdr:sp macro="" textlink="">
      <xdr:nvSpPr>
        <xdr:cNvPr id="84" name="人件費該当値テキスト"/>
        <xdr:cNvSpPr txBox="1"/>
      </xdr:nvSpPr>
      <xdr:spPr>
        <a:xfrm>
          <a:off x="4914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78486</xdr:rowOff>
    </xdr:from>
    <xdr:to>
      <xdr:col>5</xdr:col>
      <xdr:colOff>600075</xdr:colOff>
      <xdr:row>38</xdr:row>
      <xdr:rowOff>8636</xdr:rowOff>
    </xdr:to>
    <xdr:sp macro="" textlink="">
      <xdr:nvSpPr>
        <xdr:cNvPr id="85" name="円/楕円 84"/>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164863</xdr:rowOff>
    </xdr:from>
    <xdr:ext cx="736600" cy="259045"/>
    <xdr:sp macro="" textlink="">
      <xdr:nvSpPr>
        <xdr:cNvPr id="86" name="テキスト ボックス 85"/>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5334</xdr:rowOff>
    </xdr:from>
    <xdr:to>
      <xdr:col>4</xdr:col>
      <xdr:colOff>396875</xdr:colOff>
      <xdr:row>37</xdr:row>
      <xdr:rowOff>106934</xdr:rowOff>
    </xdr:to>
    <xdr:sp macro="" textlink="">
      <xdr:nvSpPr>
        <xdr:cNvPr id="87" name="円/楕円 86"/>
        <xdr:cNvSpPr/>
      </xdr:nvSpPr>
      <xdr:spPr>
        <a:xfrm>
          <a:off x="3048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91711</xdr:rowOff>
    </xdr:from>
    <xdr:ext cx="762000" cy="259045"/>
    <xdr:sp macro="" textlink="">
      <xdr:nvSpPr>
        <xdr:cNvPr id="88" name="テキスト ボックス 87"/>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153924</xdr:rowOff>
    </xdr:from>
    <xdr:to>
      <xdr:col>3</xdr:col>
      <xdr:colOff>193675</xdr:colOff>
      <xdr:row>37</xdr:row>
      <xdr:rowOff>84074</xdr:rowOff>
    </xdr:to>
    <xdr:sp macro="" textlink="">
      <xdr:nvSpPr>
        <xdr:cNvPr id="89" name="円/楕円 88"/>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90" name="テキスト ボックス 89"/>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91" name="円/楕円 90"/>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92" name="テキスト ボックス 91"/>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類似団体の平均指標と似た値で推移している。今後も経費削減に取り組み物件費の上昇を抑えることが必要となる。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134620</xdr:rowOff>
    </xdr:from>
    <xdr:to>
      <xdr:col>24</xdr:col>
      <xdr:colOff>31750</xdr:colOff>
      <xdr:row>17</xdr:row>
      <xdr:rowOff>107950</xdr:rowOff>
    </xdr:to>
    <xdr:cxnSp macro="">
      <xdr:nvCxnSpPr>
        <xdr:cNvPr id="125" name="直線コネクタ 124"/>
        <xdr:cNvCxnSpPr/>
      </xdr:nvCxnSpPr>
      <xdr:spPr>
        <a:xfrm>
          <a:off x="15671800" y="28778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81280</xdr:rowOff>
    </xdr:from>
    <xdr:to>
      <xdr:col>22</xdr:col>
      <xdr:colOff>565150</xdr:colOff>
      <xdr:row>16</xdr:row>
      <xdr:rowOff>134620</xdr:rowOff>
    </xdr:to>
    <xdr:cxnSp macro="">
      <xdr:nvCxnSpPr>
        <xdr:cNvPr id="128" name="直線コネクタ 127"/>
        <xdr:cNvCxnSpPr/>
      </xdr:nvCxnSpPr>
      <xdr:spPr>
        <a:xfrm>
          <a:off x="14782800" y="2824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123190</xdr:rowOff>
    </xdr:from>
    <xdr:to>
      <xdr:col>21</xdr:col>
      <xdr:colOff>361950</xdr:colOff>
      <xdr:row>16</xdr:row>
      <xdr:rowOff>81280</xdr:rowOff>
    </xdr:to>
    <xdr:cxnSp macro="">
      <xdr:nvCxnSpPr>
        <xdr:cNvPr id="131" name="直線コネクタ 130"/>
        <xdr:cNvCxnSpPr/>
      </xdr:nvCxnSpPr>
      <xdr:spPr>
        <a:xfrm>
          <a:off x="13893800" y="26949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123190</xdr:rowOff>
    </xdr:from>
    <xdr:to>
      <xdr:col>20</xdr:col>
      <xdr:colOff>158750</xdr:colOff>
      <xdr:row>15</xdr:row>
      <xdr:rowOff>146050</xdr:rowOff>
    </xdr:to>
    <xdr:cxnSp macro="">
      <xdr:nvCxnSpPr>
        <xdr:cNvPr id="134" name="直線コネクタ 133"/>
        <xdr:cNvCxnSpPr/>
      </xdr:nvCxnSpPr>
      <xdr:spPr>
        <a:xfrm flipV="1">
          <a:off x="13004800" y="2694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44" name="円/楕円 143"/>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29227</xdr:rowOff>
    </xdr:from>
    <xdr:ext cx="762000" cy="259045"/>
    <xdr:sp macro="" textlink="">
      <xdr:nvSpPr>
        <xdr:cNvPr id="145" name="物件費該当値テキスト"/>
        <xdr:cNvSpPr txBox="1"/>
      </xdr:nvSpPr>
      <xdr:spPr>
        <a:xfrm>
          <a:off x="165989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83820</xdr:rowOff>
    </xdr:from>
    <xdr:to>
      <xdr:col>22</xdr:col>
      <xdr:colOff>615950</xdr:colOff>
      <xdr:row>17</xdr:row>
      <xdr:rowOff>13970</xdr:rowOff>
    </xdr:to>
    <xdr:sp macro="" textlink="">
      <xdr:nvSpPr>
        <xdr:cNvPr id="146" name="円/楕円 145"/>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24147</xdr:rowOff>
    </xdr:from>
    <xdr:ext cx="736600" cy="259045"/>
    <xdr:sp macro="" textlink="">
      <xdr:nvSpPr>
        <xdr:cNvPr id="147" name="テキスト ボックス 146"/>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30480</xdr:rowOff>
    </xdr:from>
    <xdr:to>
      <xdr:col>21</xdr:col>
      <xdr:colOff>412750</xdr:colOff>
      <xdr:row>16</xdr:row>
      <xdr:rowOff>132080</xdr:rowOff>
    </xdr:to>
    <xdr:sp macro="" textlink="">
      <xdr:nvSpPr>
        <xdr:cNvPr id="148" name="円/楕円 147"/>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49" name="テキスト ボックス 148"/>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72390</xdr:rowOff>
    </xdr:from>
    <xdr:to>
      <xdr:col>20</xdr:col>
      <xdr:colOff>209550</xdr:colOff>
      <xdr:row>16</xdr:row>
      <xdr:rowOff>2540</xdr:rowOff>
    </xdr:to>
    <xdr:sp macro="" textlink="">
      <xdr:nvSpPr>
        <xdr:cNvPr id="150" name="円/楕円 149"/>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12717</xdr:rowOff>
    </xdr:from>
    <xdr:ext cx="762000" cy="259045"/>
    <xdr:sp macro="" textlink="">
      <xdr:nvSpPr>
        <xdr:cNvPr id="151" name="テキスト ボックス 150"/>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52" name="円/楕円 151"/>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53" name="テキスト ボックス 152"/>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少子高齢化の進行に伴い、経常的な経費である扶助費が高い指標で推移することは否めないが、現行の指標を少しでも改善していくことが必要である。扶助費が高い要因として、施設入所者の措置費が大半を占めているため、自宅で元気に生活ができる息の長い福祉政策が必要であ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53522</xdr:rowOff>
    </xdr:from>
    <xdr:to>
      <xdr:col>7</xdr:col>
      <xdr:colOff>15875</xdr:colOff>
      <xdr:row>61</xdr:row>
      <xdr:rowOff>86178</xdr:rowOff>
    </xdr:to>
    <xdr:cxnSp macro="">
      <xdr:nvCxnSpPr>
        <xdr:cNvPr id="187" name="直線コネクタ 186"/>
        <xdr:cNvCxnSpPr/>
      </xdr:nvCxnSpPr>
      <xdr:spPr>
        <a:xfrm>
          <a:off x="3987800" y="10511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159657</xdr:rowOff>
    </xdr:from>
    <xdr:to>
      <xdr:col>5</xdr:col>
      <xdr:colOff>549275</xdr:colOff>
      <xdr:row>61</xdr:row>
      <xdr:rowOff>53522</xdr:rowOff>
    </xdr:to>
    <xdr:cxnSp macro="">
      <xdr:nvCxnSpPr>
        <xdr:cNvPr id="190" name="直線コネクタ 189"/>
        <xdr:cNvCxnSpPr/>
      </xdr:nvCxnSpPr>
      <xdr:spPr>
        <a:xfrm>
          <a:off x="3098800" y="104466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159657</xdr:rowOff>
    </xdr:from>
    <xdr:to>
      <xdr:col>4</xdr:col>
      <xdr:colOff>346075</xdr:colOff>
      <xdr:row>60</xdr:row>
      <xdr:rowOff>159657</xdr:rowOff>
    </xdr:to>
    <xdr:cxnSp macro="">
      <xdr:nvCxnSpPr>
        <xdr:cNvPr id="193" name="直線コネクタ 192"/>
        <xdr:cNvCxnSpPr/>
      </xdr:nvCxnSpPr>
      <xdr:spPr>
        <a:xfrm>
          <a:off x="2209800" y="10446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159657</xdr:rowOff>
    </xdr:from>
    <xdr:to>
      <xdr:col>3</xdr:col>
      <xdr:colOff>142875</xdr:colOff>
      <xdr:row>61</xdr:row>
      <xdr:rowOff>37193</xdr:rowOff>
    </xdr:to>
    <xdr:cxnSp macro="">
      <xdr:nvCxnSpPr>
        <xdr:cNvPr id="196" name="直線コネクタ 195"/>
        <xdr:cNvCxnSpPr/>
      </xdr:nvCxnSpPr>
      <xdr:spPr>
        <a:xfrm flipV="1">
          <a:off x="1320800" y="104466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61</xdr:row>
      <xdr:rowOff>35378</xdr:rowOff>
    </xdr:from>
    <xdr:to>
      <xdr:col>7</xdr:col>
      <xdr:colOff>66675</xdr:colOff>
      <xdr:row>61</xdr:row>
      <xdr:rowOff>136978</xdr:rowOff>
    </xdr:to>
    <xdr:sp macro="" textlink="">
      <xdr:nvSpPr>
        <xdr:cNvPr id="206" name="円/楕円 205"/>
        <xdr:cNvSpPr/>
      </xdr:nvSpPr>
      <xdr:spPr>
        <a:xfrm>
          <a:off x="47752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115405</xdr:rowOff>
    </xdr:from>
    <xdr:ext cx="762000" cy="259045"/>
    <xdr:sp macro="" textlink="">
      <xdr:nvSpPr>
        <xdr:cNvPr id="207" name="扶助費該当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61</xdr:row>
      <xdr:rowOff>2722</xdr:rowOff>
    </xdr:from>
    <xdr:to>
      <xdr:col>5</xdr:col>
      <xdr:colOff>600075</xdr:colOff>
      <xdr:row>61</xdr:row>
      <xdr:rowOff>104322</xdr:rowOff>
    </xdr:to>
    <xdr:sp macro="" textlink="">
      <xdr:nvSpPr>
        <xdr:cNvPr id="208" name="円/楕円 207"/>
        <xdr:cNvSpPr/>
      </xdr:nvSpPr>
      <xdr:spPr>
        <a:xfrm>
          <a:off x="39370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89099</xdr:rowOff>
    </xdr:from>
    <xdr:ext cx="736600" cy="259045"/>
    <xdr:sp macro="" textlink="">
      <xdr:nvSpPr>
        <xdr:cNvPr id="209" name="テキスト ボックス 208"/>
        <xdr:cNvSpPr txBox="1"/>
      </xdr:nvSpPr>
      <xdr:spPr>
        <a:xfrm>
          <a:off x="3606800" y="1054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108857</xdr:rowOff>
    </xdr:from>
    <xdr:to>
      <xdr:col>4</xdr:col>
      <xdr:colOff>396875</xdr:colOff>
      <xdr:row>61</xdr:row>
      <xdr:rowOff>39007</xdr:rowOff>
    </xdr:to>
    <xdr:sp macro="" textlink="">
      <xdr:nvSpPr>
        <xdr:cNvPr id="210" name="円/楕円 209"/>
        <xdr:cNvSpPr/>
      </xdr:nvSpPr>
      <xdr:spPr>
        <a:xfrm>
          <a:off x="3048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61</xdr:row>
      <xdr:rowOff>23784</xdr:rowOff>
    </xdr:from>
    <xdr:ext cx="762000" cy="259045"/>
    <xdr:sp macro="" textlink="">
      <xdr:nvSpPr>
        <xdr:cNvPr id="211" name="テキスト ボックス 210"/>
        <xdr:cNvSpPr txBox="1"/>
      </xdr:nvSpPr>
      <xdr:spPr>
        <a:xfrm>
          <a:off x="2717800" y="104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108857</xdr:rowOff>
    </xdr:from>
    <xdr:to>
      <xdr:col>3</xdr:col>
      <xdr:colOff>193675</xdr:colOff>
      <xdr:row>61</xdr:row>
      <xdr:rowOff>39007</xdr:rowOff>
    </xdr:to>
    <xdr:sp macro="" textlink="">
      <xdr:nvSpPr>
        <xdr:cNvPr id="212" name="円/楕円 211"/>
        <xdr:cNvSpPr/>
      </xdr:nvSpPr>
      <xdr:spPr>
        <a:xfrm>
          <a:off x="2159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61</xdr:row>
      <xdr:rowOff>23784</xdr:rowOff>
    </xdr:from>
    <xdr:ext cx="762000" cy="259045"/>
    <xdr:sp macro="" textlink="">
      <xdr:nvSpPr>
        <xdr:cNvPr id="213" name="テキスト ボックス 212"/>
        <xdr:cNvSpPr txBox="1"/>
      </xdr:nvSpPr>
      <xdr:spPr>
        <a:xfrm>
          <a:off x="1828800" y="104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574675</xdr:colOff>
      <xdr:row>60</xdr:row>
      <xdr:rowOff>157843</xdr:rowOff>
    </xdr:from>
    <xdr:to>
      <xdr:col>1</xdr:col>
      <xdr:colOff>676275</xdr:colOff>
      <xdr:row>61</xdr:row>
      <xdr:rowOff>87993</xdr:rowOff>
    </xdr:to>
    <xdr:sp macro="" textlink="">
      <xdr:nvSpPr>
        <xdr:cNvPr id="214" name="円/楕円 213"/>
        <xdr:cNvSpPr/>
      </xdr:nvSpPr>
      <xdr:spPr>
        <a:xfrm>
          <a:off x="1270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61</xdr:row>
      <xdr:rowOff>72770</xdr:rowOff>
    </xdr:from>
    <xdr:ext cx="762000" cy="259045"/>
    <xdr:sp macro="" textlink="">
      <xdr:nvSpPr>
        <xdr:cNvPr id="215" name="テキスト ボックス 214"/>
        <xdr:cNvSpPr txBox="1"/>
      </xdr:nvSpPr>
      <xdr:spPr>
        <a:xfrm>
          <a:off x="939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過疎地地域医療の確保のため、町営診療所を抱えていることから繰出金が大きなウェイトを占めている。類似団体と比較して平均的な指標であるが、今後も事務事業の効率化を行い、現行指標の維持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30988</xdr:rowOff>
    </xdr:from>
    <xdr:to>
      <xdr:col>24</xdr:col>
      <xdr:colOff>31750</xdr:colOff>
      <xdr:row>56</xdr:row>
      <xdr:rowOff>67564</xdr:rowOff>
    </xdr:to>
    <xdr:cxnSp macro="">
      <xdr:nvCxnSpPr>
        <xdr:cNvPr id="245" name="直線コネクタ 244"/>
        <xdr:cNvCxnSpPr/>
      </xdr:nvCxnSpPr>
      <xdr:spPr>
        <a:xfrm flipV="1">
          <a:off x="15671800" y="96321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170434</xdr:rowOff>
    </xdr:from>
    <xdr:to>
      <xdr:col>22</xdr:col>
      <xdr:colOff>565150</xdr:colOff>
      <xdr:row>56</xdr:row>
      <xdr:rowOff>67564</xdr:rowOff>
    </xdr:to>
    <xdr:cxnSp macro="">
      <xdr:nvCxnSpPr>
        <xdr:cNvPr id="248" name="直線コネクタ 247"/>
        <xdr:cNvCxnSpPr/>
      </xdr:nvCxnSpPr>
      <xdr:spPr>
        <a:xfrm>
          <a:off x="14782800" y="96001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161290</xdr:rowOff>
    </xdr:from>
    <xdr:to>
      <xdr:col>21</xdr:col>
      <xdr:colOff>361950</xdr:colOff>
      <xdr:row>55</xdr:row>
      <xdr:rowOff>170434</xdr:rowOff>
    </xdr:to>
    <xdr:cxnSp macro="">
      <xdr:nvCxnSpPr>
        <xdr:cNvPr id="251" name="直線コネクタ 250"/>
        <xdr:cNvCxnSpPr/>
      </xdr:nvCxnSpPr>
      <xdr:spPr>
        <a:xfrm>
          <a:off x="13893800" y="95910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161290</xdr:rowOff>
    </xdr:from>
    <xdr:to>
      <xdr:col>20</xdr:col>
      <xdr:colOff>158750</xdr:colOff>
      <xdr:row>56</xdr:row>
      <xdr:rowOff>30988</xdr:rowOff>
    </xdr:to>
    <xdr:cxnSp macro="">
      <xdr:nvCxnSpPr>
        <xdr:cNvPr id="254" name="直線コネクタ 253"/>
        <xdr:cNvCxnSpPr/>
      </xdr:nvCxnSpPr>
      <xdr:spPr>
        <a:xfrm flipV="1">
          <a:off x="13004800" y="95910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151638</xdr:rowOff>
    </xdr:from>
    <xdr:to>
      <xdr:col>24</xdr:col>
      <xdr:colOff>82550</xdr:colOff>
      <xdr:row>56</xdr:row>
      <xdr:rowOff>81788</xdr:rowOff>
    </xdr:to>
    <xdr:sp macro="" textlink="">
      <xdr:nvSpPr>
        <xdr:cNvPr id="264" name="円/楕円 263"/>
        <xdr:cNvSpPr/>
      </xdr:nvSpPr>
      <xdr:spPr>
        <a:xfrm>
          <a:off x="164592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168165</xdr:rowOff>
    </xdr:from>
    <xdr:ext cx="762000" cy="259045"/>
    <xdr:sp macro="" textlink="">
      <xdr:nvSpPr>
        <xdr:cNvPr id="265" name="その他該当値テキスト"/>
        <xdr:cNvSpPr txBox="1"/>
      </xdr:nvSpPr>
      <xdr:spPr>
        <a:xfrm>
          <a:off x="16598900" y="942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xdr:rowOff>
    </xdr:from>
    <xdr:to>
      <xdr:col>22</xdr:col>
      <xdr:colOff>615950</xdr:colOff>
      <xdr:row>56</xdr:row>
      <xdr:rowOff>118364</xdr:rowOff>
    </xdr:to>
    <xdr:sp macro="" textlink="">
      <xdr:nvSpPr>
        <xdr:cNvPr id="266" name="円/楕円 265"/>
        <xdr:cNvSpPr/>
      </xdr:nvSpPr>
      <xdr:spPr>
        <a:xfrm>
          <a:off x="15621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103141</xdr:rowOff>
    </xdr:from>
    <xdr:ext cx="736600" cy="259045"/>
    <xdr:sp macro="" textlink="">
      <xdr:nvSpPr>
        <xdr:cNvPr id="267" name="テキスト ボックス 266"/>
        <xdr:cNvSpPr txBox="1"/>
      </xdr:nvSpPr>
      <xdr:spPr>
        <a:xfrm>
          <a:off x="15290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119634</xdr:rowOff>
    </xdr:from>
    <xdr:to>
      <xdr:col>21</xdr:col>
      <xdr:colOff>412750</xdr:colOff>
      <xdr:row>56</xdr:row>
      <xdr:rowOff>49784</xdr:rowOff>
    </xdr:to>
    <xdr:sp macro="" textlink="">
      <xdr:nvSpPr>
        <xdr:cNvPr id="268" name="円/楕円 267"/>
        <xdr:cNvSpPr/>
      </xdr:nvSpPr>
      <xdr:spPr>
        <a:xfrm>
          <a:off x="14732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59961</xdr:rowOff>
    </xdr:from>
    <xdr:ext cx="762000" cy="259045"/>
    <xdr:sp macro="" textlink="">
      <xdr:nvSpPr>
        <xdr:cNvPr id="269" name="テキスト ボックス 268"/>
        <xdr:cNvSpPr txBox="1"/>
      </xdr:nvSpPr>
      <xdr:spPr>
        <a:xfrm>
          <a:off x="14401800" y="931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110490</xdr:rowOff>
    </xdr:from>
    <xdr:to>
      <xdr:col>20</xdr:col>
      <xdr:colOff>209550</xdr:colOff>
      <xdr:row>56</xdr:row>
      <xdr:rowOff>40640</xdr:rowOff>
    </xdr:to>
    <xdr:sp macro="" textlink="">
      <xdr:nvSpPr>
        <xdr:cNvPr id="270" name="円/楕円 269"/>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71" name="テキスト ボックス 270"/>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72" name="円/楕円 271"/>
        <xdr:cNvSpPr/>
      </xdr:nvSpPr>
      <xdr:spPr>
        <a:xfrm>
          <a:off x="12954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66565</xdr:rowOff>
    </xdr:from>
    <xdr:ext cx="762000" cy="259045"/>
    <xdr:sp macro="" textlink="">
      <xdr:nvSpPr>
        <xdr:cNvPr id="273" name="テキスト ボックス 272"/>
        <xdr:cNvSpPr txBox="1"/>
      </xdr:nvSpPr>
      <xdr:spPr>
        <a:xfrm>
          <a:off x="12623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行政改革大綱に基づき、平成</a:t>
          </a:r>
          <a:r>
            <a:rPr kumimoji="1" lang="en-US" altLang="ja-JP" sz="1300">
              <a:solidFill>
                <a:schemeClr val="dk1"/>
              </a:solidFill>
              <a:effectLst/>
              <a:latin typeface="+mn-lt"/>
              <a:ea typeface="+mn-ea"/>
              <a:cs typeface="+mn-cs"/>
            </a:rPr>
            <a:t>16</a:t>
          </a:r>
          <a:r>
            <a:rPr kumimoji="1" lang="ja-JP" altLang="ja-JP" sz="1300">
              <a:solidFill>
                <a:schemeClr val="dk1"/>
              </a:solidFill>
              <a:effectLst/>
              <a:latin typeface="+mn-lt"/>
              <a:ea typeface="+mn-ea"/>
              <a:cs typeface="+mn-cs"/>
            </a:rPr>
            <a:t>年度から町単独補助金の</a:t>
          </a:r>
          <a:r>
            <a:rPr kumimoji="1" lang="en-US" altLang="ja-JP" sz="1300">
              <a:solidFill>
                <a:schemeClr val="dk1"/>
              </a:solidFill>
              <a:effectLst/>
              <a:latin typeface="+mn-lt"/>
              <a:ea typeface="+mn-ea"/>
              <a:cs typeface="+mn-cs"/>
            </a:rPr>
            <a:t>20</a:t>
          </a:r>
          <a:r>
            <a:rPr kumimoji="1" lang="ja-JP" altLang="ja-JP" sz="1300">
              <a:solidFill>
                <a:schemeClr val="dk1"/>
              </a:solidFill>
              <a:effectLst/>
              <a:latin typeface="+mn-lt"/>
              <a:ea typeface="+mn-ea"/>
              <a:cs typeface="+mn-cs"/>
            </a:rPr>
            <a:t>％カットを行い、各種団体等への経常的な補助金を削減・廃止する等経費削減に努めている。ただ、補助金の増額・新設の要望もあるため事業の厳選を今後も続けたい。</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136144</xdr:rowOff>
    </xdr:from>
    <xdr:to>
      <xdr:col>24</xdr:col>
      <xdr:colOff>31750</xdr:colOff>
      <xdr:row>34</xdr:row>
      <xdr:rowOff>163576</xdr:rowOff>
    </xdr:to>
    <xdr:cxnSp macro="">
      <xdr:nvCxnSpPr>
        <xdr:cNvPr id="303" name="直線コネクタ 302"/>
        <xdr:cNvCxnSpPr/>
      </xdr:nvCxnSpPr>
      <xdr:spPr>
        <a:xfrm flipV="1">
          <a:off x="15671800" y="59654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163576</xdr:rowOff>
    </xdr:from>
    <xdr:to>
      <xdr:col>22</xdr:col>
      <xdr:colOff>565150</xdr:colOff>
      <xdr:row>35</xdr:row>
      <xdr:rowOff>5842</xdr:rowOff>
    </xdr:to>
    <xdr:cxnSp macro="">
      <xdr:nvCxnSpPr>
        <xdr:cNvPr id="306" name="直線コネクタ 305"/>
        <xdr:cNvCxnSpPr/>
      </xdr:nvCxnSpPr>
      <xdr:spPr>
        <a:xfrm flipV="1">
          <a:off x="14782800" y="59928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5842</xdr:rowOff>
    </xdr:from>
    <xdr:to>
      <xdr:col>21</xdr:col>
      <xdr:colOff>361950</xdr:colOff>
      <xdr:row>35</xdr:row>
      <xdr:rowOff>28702</xdr:rowOff>
    </xdr:to>
    <xdr:cxnSp macro="">
      <xdr:nvCxnSpPr>
        <xdr:cNvPr id="309" name="直線コネクタ 308"/>
        <xdr:cNvCxnSpPr/>
      </xdr:nvCxnSpPr>
      <xdr:spPr>
        <a:xfrm flipV="1">
          <a:off x="13893800" y="60065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28702</xdr:rowOff>
    </xdr:from>
    <xdr:to>
      <xdr:col>20</xdr:col>
      <xdr:colOff>158750</xdr:colOff>
      <xdr:row>35</xdr:row>
      <xdr:rowOff>28702</xdr:rowOff>
    </xdr:to>
    <xdr:cxnSp macro="">
      <xdr:nvCxnSpPr>
        <xdr:cNvPr id="312" name="直線コネクタ 311"/>
        <xdr:cNvCxnSpPr/>
      </xdr:nvCxnSpPr>
      <xdr:spPr>
        <a:xfrm>
          <a:off x="13004800" y="6029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85344</xdr:rowOff>
    </xdr:from>
    <xdr:to>
      <xdr:col>24</xdr:col>
      <xdr:colOff>82550</xdr:colOff>
      <xdr:row>35</xdr:row>
      <xdr:rowOff>15494</xdr:rowOff>
    </xdr:to>
    <xdr:sp macro="" textlink="">
      <xdr:nvSpPr>
        <xdr:cNvPr id="322" name="円/楕円 321"/>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101871</xdr:rowOff>
    </xdr:from>
    <xdr:ext cx="762000" cy="259045"/>
    <xdr:sp macro="" textlink="">
      <xdr:nvSpPr>
        <xdr:cNvPr id="323" name="補助費等該当値テキスト"/>
        <xdr:cNvSpPr txBox="1"/>
      </xdr:nvSpPr>
      <xdr:spPr>
        <a:xfrm>
          <a:off x="16598900" y="575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112776</xdr:rowOff>
    </xdr:from>
    <xdr:to>
      <xdr:col>22</xdr:col>
      <xdr:colOff>615950</xdr:colOff>
      <xdr:row>35</xdr:row>
      <xdr:rowOff>42926</xdr:rowOff>
    </xdr:to>
    <xdr:sp macro="" textlink="">
      <xdr:nvSpPr>
        <xdr:cNvPr id="324" name="円/楕円 323"/>
        <xdr:cNvSpPr/>
      </xdr:nvSpPr>
      <xdr:spPr>
        <a:xfrm>
          <a:off x="15621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53103</xdr:rowOff>
    </xdr:from>
    <xdr:ext cx="736600" cy="259045"/>
    <xdr:sp macro="" textlink="">
      <xdr:nvSpPr>
        <xdr:cNvPr id="325" name="テキスト ボックス 324"/>
        <xdr:cNvSpPr txBox="1"/>
      </xdr:nvSpPr>
      <xdr:spPr>
        <a:xfrm>
          <a:off x="15290800" y="57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126492</xdr:rowOff>
    </xdr:from>
    <xdr:to>
      <xdr:col>21</xdr:col>
      <xdr:colOff>412750</xdr:colOff>
      <xdr:row>35</xdr:row>
      <xdr:rowOff>56642</xdr:rowOff>
    </xdr:to>
    <xdr:sp macro="" textlink="">
      <xdr:nvSpPr>
        <xdr:cNvPr id="326" name="円/楕円 325"/>
        <xdr:cNvSpPr/>
      </xdr:nvSpPr>
      <xdr:spPr>
        <a:xfrm>
          <a:off x="14732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66819</xdr:rowOff>
    </xdr:from>
    <xdr:ext cx="762000" cy="259045"/>
    <xdr:sp macro="" textlink="">
      <xdr:nvSpPr>
        <xdr:cNvPr id="327" name="テキスト ボックス 326"/>
        <xdr:cNvSpPr txBox="1"/>
      </xdr:nvSpPr>
      <xdr:spPr>
        <a:xfrm>
          <a:off x="14401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149352</xdr:rowOff>
    </xdr:from>
    <xdr:to>
      <xdr:col>20</xdr:col>
      <xdr:colOff>209550</xdr:colOff>
      <xdr:row>35</xdr:row>
      <xdr:rowOff>79502</xdr:rowOff>
    </xdr:to>
    <xdr:sp macro="" textlink="">
      <xdr:nvSpPr>
        <xdr:cNvPr id="328" name="円/楕円 327"/>
        <xdr:cNvSpPr/>
      </xdr:nvSpPr>
      <xdr:spPr>
        <a:xfrm>
          <a:off x="13843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89679</xdr:rowOff>
    </xdr:from>
    <xdr:ext cx="762000" cy="259045"/>
    <xdr:sp macro="" textlink="">
      <xdr:nvSpPr>
        <xdr:cNvPr id="329" name="テキスト ボックス 328"/>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149352</xdr:rowOff>
    </xdr:from>
    <xdr:to>
      <xdr:col>19</xdr:col>
      <xdr:colOff>6350</xdr:colOff>
      <xdr:row>35</xdr:row>
      <xdr:rowOff>79502</xdr:rowOff>
    </xdr:to>
    <xdr:sp macro="" textlink="">
      <xdr:nvSpPr>
        <xdr:cNvPr id="330" name="円/楕円 329"/>
        <xdr:cNvSpPr/>
      </xdr:nvSpPr>
      <xdr:spPr>
        <a:xfrm>
          <a:off x="12954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89679</xdr:rowOff>
    </xdr:from>
    <xdr:ext cx="762000" cy="259045"/>
    <xdr:sp macro="" textlink="">
      <xdr:nvSpPr>
        <xdr:cNvPr id="331" name="テキスト ボックス 330"/>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とともに義務的経費の高いウェイトを占めているが、過疎地域のため民間資本の参入が望めないため、行政が資本整備をしていかなければならない。また財政力が弱いため、事業を厳選し実施しているのが現状である。</a:t>
          </a:r>
          <a:endParaRPr lang="ja-JP" altLang="ja-JP" sz="1300">
            <a:effectLst/>
          </a:endParaRPr>
        </a:p>
        <a:p>
          <a:r>
            <a:rPr kumimoji="1" lang="ja-JP" altLang="ja-JP" sz="1300">
              <a:solidFill>
                <a:schemeClr val="dk1"/>
              </a:solidFill>
              <a:effectLst/>
              <a:latin typeface="+mn-lt"/>
              <a:ea typeface="+mn-ea"/>
              <a:cs typeface="+mn-cs"/>
            </a:rPr>
            <a:t>　公債費としてのウェイトは高いが基準財政需要額に算入される有利な地方債を起こしている額が大きいため、実質公債費比率については指標が下がっている。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81280</xdr:rowOff>
    </xdr:from>
    <xdr:to>
      <xdr:col>7</xdr:col>
      <xdr:colOff>15875</xdr:colOff>
      <xdr:row>77</xdr:row>
      <xdr:rowOff>96520</xdr:rowOff>
    </xdr:to>
    <xdr:cxnSp macro="">
      <xdr:nvCxnSpPr>
        <xdr:cNvPr id="363" name="直線コネクタ 362"/>
        <xdr:cNvCxnSpPr/>
      </xdr:nvCxnSpPr>
      <xdr:spPr>
        <a:xfrm flipV="1">
          <a:off x="3987800" y="132829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4" name="公債費平均値テキスト"/>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35561</xdr:rowOff>
    </xdr:from>
    <xdr:to>
      <xdr:col>5</xdr:col>
      <xdr:colOff>549275</xdr:colOff>
      <xdr:row>77</xdr:row>
      <xdr:rowOff>96520</xdr:rowOff>
    </xdr:to>
    <xdr:cxnSp macro="">
      <xdr:nvCxnSpPr>
        <xdr:cNvPr id="366" name="直線コネクタ 365"/>
        <xdr:cNvCxnSpPr/>
      </xdr:nvCxnSpPr>
      <xdr:spPr>
        <a:xfrm>
          <a:off x="3098800" y="132372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68" name="テキスト ボックス 367"/>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35561</xdr:rowOff>
    </xdr:from>
    <xdr:to>
      <xdr:col>4</xdr:col>
      <xdr:colOff>346075</xdr:colOff>
      <xdr:row>77</xdr:row>
      <xdr:rowOff>138430</xdr:rowOff>
    </xdr:to>
    <xdr:cxnSp macro="">
      <xdr:nvCxnSpPr>
        <xdr:cNvPr id="369" name="直線コネクタ 368"/>
        <xdr:cNvCxnSpPr/>
      </xdr:nvCxnSpPr>
      <xdr:spPr>
        <a:xfrm flipV="1">
          <a:off x="2209800" y="1323721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138430</xdr:rowOff>
    </xdr:from>
    <xdr:to>
      <xdr:col>3</xdr:col>
      <xdr:colOff>142875</xdr:colOff>
      <xdr:row>78</xdr:row>
      <xdr:rowOff>39370</xdr:rowOff>
    </xdr:to>
    <xdr:cxnSp macro="">
      <xdr:nvCxnSpPr>
        <xdr:cNvPr id="372" name="直線コネクタ 371"/>
        <xdr:cNvCxnSpPr/>
      </xdr:nvCxnSpPr>
      <xdr:spPr>
        <a:xfrm flipV="1">
          <a:off x="1320800" y="133400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30480</xdr:rowOff>
    </xdr:from>
    <xdr:to>
      <xdr:col>7</xdr:col>
      <xdr:colOff>66675</xdr:colOff>
      <xdr:row>77</xdr:row>
      <xdr:rowOff>132080</xdr:rowOff>
    </xdr:to>
    <xdr:sp macro="" textlink="">
      <xdr:nvSpPr>
        <xdr:cNvPr id="382" name="円/楕円 381"/>
        <xdr:cNvSpPr/>
      </xdr:nvSpPr>
      <xdr:spPr>
        <a:xfrm>
          <a:off x="4775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2557</xdr:rowOff>
    </xdr:from>
    <xdr:ext cx="762000" cy="259045"/>
    <xdr:sp macro="" textlink="">
      <xdr:nvSpPr>
        <xdr:cNvPr id="383" name="公債費該当値テキスト"/>
        <xdr:cNvSpPr txBox="1"/>
      </xdr:nvSpPr>
      <xdr:spPr>
        <a:xfrm>
          <a:off x="49149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45720</xdr:rowOff>
    </xdr:from>
    <xdr:to>
      <xdr:col>5</xdr:col>
      <xdr:colOff>600075</xdr:colOff>
      <xdr:row>77</xdr:row>
      <xdr:rowOff>147320</xdr:rowOff>
    </xdr:to>
    <xdr:sp macro="" textlink="">
      <xdr:nvSpPr>
        <xdr:cNvPr id="384" name="円/楕円 383"/>
        <xdr:cNvSpPr/>
      </xdr:nvSpPr>
      <xdr:spPr>
        <a:xfrm>
          <a:off x="3937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132097</xdr:rowOff>
    </xdr:from>
    <xdr:ext cx="736600" cy="259045"/>
    <xdr:sp macro="" textlink="">
      <xdr:nvSpPr>
        <xdr:cNvPr id="385" name="テキスト ボックス 384"/>
        <xdr:cNvSpPr txBox="1"/>
      </xdr:nvSpPr>
      <xdr:spPr>
        <a:xfrm>
          <a:off x="3606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156211</xdr:rowOff>
    </xdr:from>
    <xdr:to>
      <xdr:col>4</xdr:col>
      <xdr:colOff>396875</xdr:colOff>
      <xdr:row>77</xdr:row>
      <xdr:rowOff>86361</xdr:rowOff>
    </xdr:to>
    <xdr:sp macro="" textlink="">
      <xdr:nvSpPr>
        <xdr:cNvPr id="386" name="円/楕円 385"/>
        <xdr:cNvSpPr/>
      </xdr:nvSpPr>
      <xdr:spPr>
        <a:xfrm>
          <a:off x="3048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71138</xdr:rowOff>
    </xdr:from>
    <xdr:ext cx="762000" cy="259045"/>
    <xdr:sp macro="" textlink="">
      <xdr:nvSpPr>
        <xdr:cNvPr id="387" name="テキスト ボックス 386"/>
        <xdr:cNvSpPr txBox="1"/>
      </xdr:nvSpPr>
      <xdr:spPr>
        <a:xfrm>
          <a:off x="2717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87630</xdr:rowOff>
    </xdr:from>
    <xdr:to>
      <xdr:col>3</xdr:col>
      <xdr:colOff>193675</xdr:colOff>
      <xdr:row>78</xdr:row>
      <xdr:rowOff>17780</xdr:rowOff>
    </xdr:to>
    <xdr:sp macro="" textlink="">
      <xdr:nvSpPr>
        <xdr:cNvPr id="388" name="円/楕円 387"/>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2557</xdr:rowOff>
    </xdr:from>
    <xdr:ext cx="762000" cy="259045"/>
    <xdr:sp macro="" textlink="">
      <xdr:nvSpPr>
        <xdr:cNvPr id="389" name="テキスト ボックス 388"/>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160020</xdr:rowOff>
    </xdr:from>
    <xdr:to>
      <xdr:col>1</xdr:col>
      <xdr:colOff>676275</xdr:colOff>
      <xdr:row>78</xdr:row>
      <xdr:rowOff>90170</xdr:rowOff>
    </xdr:to>
    <xdr:sp macro="" textlink="">
      <xdr:nvSpPr>
        <xdr:cNvPr id="390" name="円/楕円 389"/>
        <xdr:cNvSpPr/>
      </xdr:nvSpPr>
      <xdr:spPr>
        <a:xfrm>
          <a:off x="1270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74947</xdr:rowOff>
    </xdr:from>
    <xdr:ext cx="762000" cy="259045"/>
    <xdr:sp macro="" textlink="">
      <xdr:nvSpPr>
        <xdr:cNvPr id="391" name="テキスト ボックス 390"/>
        <xdr:cNvSpPr txBox="1"/>
      </xdr:nvSpPr>
      <xdr:spPr>
        <a:xfrm>
          <a:off x="939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補助費等の取り組み等により、類似団体の平均的な指標となっている。施設や道路、橋梁等の管理経費をいかに抑え、利用頻度の少ない老朽化した施設の利活用等、安易に新しいハコモノを作らず、建築費だけでなく維持管理経費まで考えた施策を実施することにより、現行指標の維持・改善を図っていく。</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73661</xdr:rowOff>
    </xdr:from>
    <xdr:to>
      <xdr:col>24</xdr:col>
      <xdr:colOff>31750</xdr:colOff>
      <xdr:row>78</xdr:row>
      <xdr:rowOff>127000</xdr:rowOff>
    </xdr:to>
    <xdr:cxnSp macro="">
      <xdr:nvCxnSpPr>
        <xdr:cNvPr id="424" name="直線コネクタ 423"/>
        <xdr:cNvCxnSpPr/>
      </xdr:nvCxnSpPr>
      <xdr:spPr>
        <a:xfrm flipV="1">
          <a:off x="15671800" y="134467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149861</xdr:rowOff>
    </xdr:from>
    <xdr:to>
      <xdr:col>22</xdr:col>
      <xdr:colOff>565150</xdr:colOff>
      <xdr:row>78</xdr:row>
      <xdr:rowOff>127000</xdr:rowOff>
    </xdr:to>
    <xdr:cxnSp macro="">
      <xdr:nvCxnSpPr>
        <xdr:cNvPr id="427" name="直線コネクタ 426"/>
        <xdr:cNvCxnSpPr/>
      </xdr:nvCxnSpPr>
      <xdr:spPr>
        <a:xfrm>
          <a:off x="14782800" y="13351511"/>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77470</xdr:rowOff>
    </xdr:from>
    <xdr:to>
      <xdr:col>21</xdr:col>
      <xdr:colOff>361950</xdr:colOff>
      <xdr:row>77</xdr:row>
      <xdr:rowOff>149861</xdr:rowOff>
    </xdr:to>
    <xdr:cxnSp macro="">
      <xdr:nvCxnSpPr>
        <xdr:cNvPr id="430" name="直線コネクタ 429"/>
        <xdr:cNvCxnSpPr/>
      </xdr:nvCxnSpPr>
      <xdr:spPr>
        <a:xfrm>
          <a:off x="13893800" y="132791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77470</xdr:rowOff>
    </xdr:from>
    <xdr:to>
      <xdr:col>20</xdr:col>
      <xdr:colOff>158750</xdr:colOff>
      <xdr:row>77</xdr:row>
      <xdr:rowOff>146050</xdr:rowOff>
    </xdr:to>
    <xdr:cxnSp macro="">
      <xdr:nvCxnSpPr>
        <xdr:cNvPr id="433" name="直線コネクタ 432"/>
        <xdr:cNvCxnSpPr/>
      </xdr:nvCxnSpPr>
      <xdr:spPr>
        <a:xfrm flipV="1">
          <a:off x="13004800" y="13279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22861</xdr:rowOff>
    </xdr:from>
    <xdr:to>
      <xdr:col>24</xdr:col>
      <xdr:colOff>82550</xdr:colOff>
      <xdr:row>78</xdr:row>
      <xdr:rowOff>124461</xdr:rowOff>
    </xdr:to>
    <xdr:sp macro="" textlink="">
      <xdr:nvSpPr>
        <xdr:cNvPr id="443" name="円/楕円 442"/>
        <xdr:cNvSpPr/>
      </xdr:nvSpPr>
      <xdr:spPr>
        <a:xfrm>
          <a:off x="16459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166388</xdr:rowOff>
    </xdr:from>
    <xdr:ext cx="762000" cy="259045"/>
    <xdr:sp macro="" textlink="">
      <xdr:nvSpPr>
        <xdr:cNvPr id="444" name="公債費以外該当値テキスト"/>
        <xdr:cNvSpPr txBox="1"/>
      </xdr:nvSpPr>
      <xdr:spPr>
        <a:xfrm>
          <a:off x="16598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76200</xdr:rowOff>
    </xdr:from>
    <xdr:to>
      <xdr:col>22</xdr:col>
      <xdr:colOff>615950</xdr:colOff>
      <xdr:row>79</xdr:row>
      <xdr:rowOff>6350</xdr:rowOff>
    </xdr:to>
    <xdr:sp macro="" textlink="">
      <xdr:nvSpPr>
        <xdr:cNvPr id="445" name="円/楕円 444"/>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162577</xdr:rowOff>
    </xdr:from>
    <xdr:ext cx="736600" cy="259045"/>
    <xdr:sp macro="" textlink="">
      <xdr:nvSpPr>
        <xdr:cNvPr id="446" name="テキスト ボックス 445"/>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99061</xdr:rowOff>
    </xdr:from>
    <xdr:to>
      <xdr:col>21</xdr:col>
      <xdr:colOff>412750</xdr:colOff>
      <xdr:row>78</xdr:row>
      <xdr:rowOff>29211</xdr:rowOff>
    </xdr:to>
    <xdr:sp macro="" textlink="">
      <xdr:nvSpPr>
        <xdr:cNvPr id="447" name="円/楕円 446"/>
        <xdr:cNvSpPr/>
      </xdr:nvSpPr>
      <xdr:spPr>
        <a:xfrm>
          <a:off x="14732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13988</xdr:rowOff>
    </xdr:from>
    <xdr:ext cx="762000" cy="259045"/>
    <xdr:sp macro="" textlink="">
      <xdr:nvSpPr>
        <xdr:cNvPr id="448" name="テキスト ボックス 447"/>
        <xdr:cNvSpPr txBox="1"/>
      </xdr:nvSpPr>
      <xdr:spPr>
        <a:xfrm>
          <a:off x="14401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26670</xdr:rowOff>
    </xdr:from>
    <xdr:to>
      <xdr:col>20</xdr:col>
      <xdr:colOff>209550</xdr:colOff>
      <xdr:row>77</xdr:row>
      <xdr:rowOff>128270</xdr:rowOff>
    </xdr:to>
    <xdr:sp macro="" textlink="">
      <xdr:nvSpPr>
        <xdr:cNvPr id="449" name="円/楕円 448"/>
        <xdr:cNvSpPr/>
      </xdr:nvSpPr>
      <xdr:spPr>
        <a:xfrm>
          <a:off x="13843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113047</xdr:rowOff>
    </xdr:from>
    <xdr:ext cx="762000" cy="259045"/>
    <xdr:sp macro="" textlink="">
      <xdr:nvSpPr>
        <xdr:cNvPr id="450" name="テキスト ボックス 449"/>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95250</xdr:rowOff>
    </xdr:from>
    <xdr:to>
      <xdr:col>19</xdr:col>
      <xdr:colOff>6350</xdr:colOff>
      <xdr:row>78</xdr:row>
      <xdr:rowOff>25400</xdr:rowOff>
    </xdr:to>
    <xdr:sp macro="" textlink="">
      <xdr:nvSpPr>
        <xdr:cNvPr id="451" name="円/楕円 450"/>
        <xdr:cNvSpPr/>
      </xdr:nvSpPr>
      <xdr:spPr>
        <a:xfrm>
          <a:off x="12954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10177</xdr:rowOff>
    </xdr:from>
    <xdr:ext cx="762000" cy="259045"/>
    <xdr:sp macro="" textlink="">
      <xdr:nvSpPr>
        <xdr:cNvPr id="452" name="テキスト ボックス 451"/>
        <xdr:cNvSpPr txBox="1"/>
      </xdr:nvSpPr>
      <xdr:spPr>
        <a:xfrm>
          <a:off x="12623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徳島県上勝町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99176</xdr:rowOff>
    </xdr:from>
    <xdr:to>
      <xdr:col>4</xdr:col>
      <xdr:colOff>1117600</xdr:colOff>
      <xdr:row>17</xdr:row>
      <xdr:rowOff>110390</xdr:rowOff>
    </xdr:to>
    <xdr:cxnSp macro="">
      <xdr:nvCxnSpPr>
        <xdr:cNvPr id="49" name="直線コネクタ 48"/>
        <xdr:cNvCxnSpPr/>
      </xdr:nvCxnSpPr>
      <xdr:spPr bwMode="auto">
        <a:xfrm flipV="1">
          <a:off x="5003800" y="3061451"/>
          <a:ext cx="647700" cy="11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83952</xdr:rowOff>
    </xdr:from>
    <xdr:ext cx="762000" cy="259045"/>
    <xdr:sp macro="" textlink="">
      <xdr:nvSpPr>
        <xdr:cNvPr id="50" name="人口1人当たり決算額の推移平均値テキスト130"/>
        <xdr:cNvSpPr txBox="1"/>
      </xdr:nvSpPr>
      <xdr:spPr>
        <a:xfrm>
          <a:off x="5740400" y="3046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110390</xdr:rowOff>
    </xdr:from>
    <xdr:to>
      <xdr:col>4</xdr:col>
      <xdr:colOff>469900</xdr:colOff>
      <xdr:row>17</xdr:row>
      <xdr:rowOff>150047</xdr:rowOff>
    </xdr:to>
    <xdr:cxnSp macro="">
      <xdr:nvCxnSpPr>
        <xdr:cNvPr id="52" name="直線コネクタ 51"/>
        <xdr:cNvCxnSpPr/>
      </xdr:nvCxnSpPr>
      <xdr:spPr bwMode="auto">
        <a:xfrm flipV="1">
          <a:off x="4305300" y="3072665"/>
          <a:ext cx="698500" cy="39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150047</xdr:rowOff>
    </xdr:from>
    <xdr:to>
      <xdr:col>3</xdr:col>
      <xdr:colOff>904875</xdr:colOff>
      <xdr:row>17</xdr:row>
      <xdr:rowOff>153859</xdr:rowOff>
    </xdr:to>
    <xdr:cxnSp macro="">
      <xdr:nvCxnSpPr>
        <xdr:cNvPr id="55" name="直線コネクタ 54"/>
        <xdr:cNvCxnSpPr/>
      </xdr:nvCxnSpPr>
      <xdr:spPr bwMode="auto">
        <a:xfrm flipV="1">
          <a:off x="3606800" y="3112322"/>
          <a:ext cx="698500" cy="3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139192</xdr:rowOff>
    </xdr:from>
    <xdr:to>
      <xdr:col>3</xdr:col>
      <xdr:colOff>206375</xdr:colOff>
      <xdr:row>17</xdr:row>
      <xdr:rowOff>153859</xdr:rowOff>
    </xdr:to>
    <xdr:cxnSp macro="">
      <xdr:nvCxnSpPr>
        <xdr:cNvPr id="58" name="直線コネクタ 57"/>
        <xdr:cNvCxnSpPr/>
      </xdr:nvCxnSpPr>
      <xdr:spPr bwMode="auto">
        <a:xfrm>
          <a:off x="2908300" y="3101467"/>
          <a:ext cx="698500" cy="14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48376</xdr:rowOff>
    </xdr:from>
    <xdr:to>
      <xdr:col>5</xdr:col>
      <xdr:colOff>34925</xdr:colOff>
      <xdr:row>17</xdr:row>
      <xdr:rowOff>149976</xdr:rowOff>
    </xdr:to>
    <xdr:sp macro="" textlink="">
      <xdr:nvSpPr>
        <xdr:cNvPr id="68" name="円/楕円 67"/>
        <xdr:cNvSpPr/>
      </xdr:nvSpPr>
      <xdr:spPr bwMode="auto">
        <a:xfrm>
          <a:off x="5600700" y="3010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64903</xdr:rowOff>
    </xdr:from>
    <xdr:ext cx="762000" cy="259045"/>
    <xdr:sp macro="" textlink="">
      <xdr:nvSpPr>
        <xdr:cNvPr id="69" name="人口1人当たり決算額の推移該当値テキスト130"/>
        <xdr:cNvSpPr txBox="1"/>
      </xdr:nvSpPr>
      <xdr:spPr>
        <a:xfrm>
          <a:off x="5740400" y="285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259,606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59590</xdr:rowOff>
    </xdr:from>
    <xdr:to>
      <xdr:col>4</xdr:col>
      <xdr:colOff>520700</xdr:colOff>
      <xdr:row>17</xdr:row>
      <xdr:rowOff>161190</xdr:rowOff>
    </xdr:to>
    <xdr:sp macro="" textlink="">
      <xdr:nvSpPr>
        <xdr:cNvPr id="70" name="円/楕円 69"/>
        <xdr:cNvSpPr/>
      </xdr:nvSpPr>
      <xdr:spPr bwMode="auto">
        <a:xfrm>
          <a:off x="4953000" y="3021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171367</xdr:rowOff>
    </xdr:from>
    <xdr:ext cx="736600" cy="259045"/>
    <xdr:sp macro="" textlink="">
      <xdr:nvSpPr>
        <xdr:cNvPr id="71" name="テキスト ボックス 70"/>
        <xdr:cNvSpPr txBox="1"/>
      </xdr:nvSpPr>
      <xdr:spPr>
        <a:xfrm>
          <a:off x="4622800" y="2790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253,719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99247</xdr:rowOff>
    </xdr:from>
    <xdr:to>
      <xdr:col>3</xdr:col>
      <xdr:colOff>955675</xdr:colOff>
      <xdr:row>18</xdr:row>
      <xdr:rowOff>29397</xdr:rowOff>
    </xdr:to>
    <xdr:sp macro="" textlink="">
      <xdr:nvSpPr>
        <xdr:cNvPr id="72" name="円/楕円 71"/>
        <xdr:cNvSpPr/>
      </xdr:nvSpPr>
      <xdr:spPr bwMode="auto">
        <a:xfrm>
          <a:off x="4254500" y="3061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39574</xdr:rowOff>
    </xdr:from>
    <xdr:ext cx="762000" cy="259045"/>
    <xdr:sp macro="" textlink="">
      <xdr:nvSpPr>
        <xdr:cNvPr id="73" name="テキスト ボックス 72"/>
        <xdr:cNvSpPr txBox="1"/>
      </xdr:nvSpPr>
      <xdr:spPr>
        <a:xfrm>
          <a:off x="3924300" y="283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232,902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103059</xdr:rowOff>
    </xdr:from>
    <xdr:to>
      <xdr:col>3</xdr:col>
      <xdr:colOff>257175</xdr:colOff>
      <xdr:row>18</xdr:row>
      <xdr:rowOff>33209</xdr:rowOff>
    </xdr:to>
    <xdr:sp macro="" textlink="">
      <xdr:nvSpPr>
        <xdr:cNvPr id="74" name="円/楕円 73"/>
        <xdr:cNvSpPr/>
      </xdr:nvSpPr>
      <xdr:spPr bwMode="auto">
        <a:xfrm>
          <a:off x="3556000" y="3065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43386</xdr:rowOff>
    </xdr:from>
    <xdr:ext cx="762000" cy="259045"/>
    <xdr:sp macro="" textlink="">
      <xdr:nvSpPr>
        <xdr:cNvPr id="75" name="テキスト ボックス 74"/>
        <xdr:cNvSpPr txBox="1"/>
      </xdr:nvSpPr>
      <xdr:spPr>
        <a:xfrm>
          <a:off x="3225800" y="283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230,901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88392</xdr:rowOff>
    </xdr:from>
    <xdr:to>
      <xdr:col>2</xdr:col>
      <xdr:colOff>692150</xdr:colOff>
      <xdr:row>18</xdr:row>
      <xdr:rowOff>18542</xdr:rowOff>
    </xdr:to>
    <xdr:sp macro="" textlink="">
      <xdr:nvSpPr>
        <xdr:cNvPr id="76" name="円/楕円 75"/>
        <xdr:cNvSpPr/>
      </xdr:nvSpPr>
      <xdr:spPr bwMode="auto">
        <a:xfrm>
          <a:off x="2857500" y="3050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28719</xdr:rowOff>
    </xdr:from>
    <xdr:ext cx="762000" cy="259045"/>
    <xdr:sp macro="" textlink="">
      <xdr:nvSpPr>
        <xdr:cNvPr id="77" name="テキスト ボックス 76"/>
        <xdr:cNvSpPr txBox="1"/>
      </xdr:nvSpPr>
      <xdr:spPr>
        <a:xfrm>
          <a:off x="2527300" y="281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238,600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308866</xdr:rowOff>
    </xdr:from>
    <xdr:to>
      <xdr:col>4</xdr:col>
      <xdr:colOff>1117600</xdr:colOff>
      <xdr:row>35</xdr:row>
      <xdr:rowOff>314703</xdr:rowOff>
    </xdr:to>
    <xdr:cxnSp macro="">
      <xdr:nvCxnSpPr>
        <xdr:cNvPr id="110" name="直線コネクタ 109"/>
        <xdr:cNvCxnSpPr/>
      </xdr:nvCxnSpPr>
      <xdr:spPr bwMode="auto">
        <a:xfrm flipV="1">
          <a:off x="5003800" y="6919216"/>
          <a:ext cx="647700" cy="5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314703</xdr:rowOff>
    </xdr:from>
    <xdr:to>
      <xdr:col>4</xdr:col>
      <xdr:colOff>469900</xdr:colOff>
      <xdr:row>35</xdr:row>
      <xdr:rowOff>321447</xdr:rowOff>
    </xdr:to>
    <xdr:cxnSp macro="">
      <xdr:nvCxnSpPr>
        <xdr:cNvPr id="113" name="直線コネクタ 112"/>
        <xdr:cNvCxnSpPr/>
      </xdr:nvCxnSpPr>
      <xdr:spPr bwMode="auto">
        <a:xfrm flipV="1">
          <a:off x="4305300" y="6925053"/>
          <a:ext cx="698500" cy="6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271544</xdr:rowOff>
    </xdr:from>
    <xdr:to>
      <xdr:col>3</xdr:col>
      <xdr:colOff>904875</xdr:colOff>
      <xdr:row>35</xdr:row>
      <xdr:rowOff>321447</xdr:rowOff>
    </xdr:to>
    <xdr:cxnSp macro="">
      <xdr:nvCxnSpPr>
        <xdr:cNvPr id="116" name="直線コネクタ 115"/>
        <xdr:cNvCxnSpPr/>
      </xdr:nvCxnSpPr>
      <xdr:spPr bwMode="auto">
        <a:xfrm>
          <a:off x="3606800" y="6881894"/>
          <a:ext cx="698500" cy="49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270233</xdr:rowOff>
    </xdr:from>
    <xdr:to>
      <xdr:col>3</xdr:col>
      <xdr:colOff>206375</xdr:colOff>
      <xdr:row>35</xdr:row>
      <xdr:rowOff>271544</xdr:rowOff>
    </xdr:to>
    <xdr:cxnSp macro="">
      <xdr:nvCxnSpPr>
        <xdr:cNvPr id="119" name="直線コネクタ 118"/>
        <xdr:cNvCxnSpPr/>
      </xdr:nvCxnSpPr>
      <xdr:spPr bwMode="auto">
        <a:xfrm>
          <a:off x="2908300" y="6880583"/>
          <a:ext cx="698500" cy="1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258066</xdr:rowOff>
    </xdr:from>
    <xdr:to>
      <xdr:col>5</xdr:col>
      <xdr:colOff>34925</xdr:colOff>
      <xdr:row>36</xdr:row>
      <xdr:rowOff>16766</xdr:rowOff>
    </xdr:to>
    <xdr:sp macro="" textlink="">
      <xdr:nvSpPr>
        <xdr:cNvPr id="129" name="円/楕円 128"/>
        <xdr:cNvSpPr/>
      </xdr:nvSpPr>
      <xdr:spPr bwMode="auto">
        <a:xfrm>
          <a:off x="5600700" y="6868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230143</xdr:rowOff>
    </xdr:from>
    <xdr:ext cx="762000" cy="259045"/>
    <xdr:sp macro="" textlink="">
      <xdr:nvSpPr>
        <xdr:cNvPr id="130" name="人口1人当たり決算額の推移該当値テキスト445"/>
        <xdr:cNvSpPr txBox="1"/>
      </xdr:nvSpPr>
      <xdr:spPr>
        <a:xfrm>
          <a:off x="5740400" y="684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33,633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263903</xdr:rowOff>
    </xdr:from>
    <xdr:to>
      <xdr:col>4</xdr:col>
      <xdr:colOff>520700</xdr:colOff>
      <xdr:row>36</xdr:row>
      <xdr:rowOff>22603</xdr:rowOff>
    </xdr:to>
    <xdr:sp macro="" textlink="">
      <xdr:nvSpPr>
        <xdr:cNvPr id="131" name="円/楕円 130"/>
        <xdr:cNvSpPr/>
      </xdr:nvSpPr>
      <xdr:spPr bwMode="auto">
        <a:xfrm>
          <a:off x="4953000" y="6874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7380</xdr:rowOff>
    </xdr:from>
    <xdr:ext cx="736600" cy="259045"/>
    <xdr:sp macro="" textlink="">
      <xdr:nvSpPr>
        <xdr:cNvPr id="132" name="テキスト ボックス 131"/>
        <xdr:cNvSpPr txBox="1"/>
      </xdr:nvSpPr>
      <xdr:spPr>
        <a:xfrm>
          <a:off x="4622800" y="6960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32,867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270647</xdr:rowOff>
    </xdr:from>
    <xdr:to>
      <xdr:col>3</xdr:col>
      <xdr:colOff>955675</xdr:colOff>
      <xdr:row>36</xdr:row>
      <xdr:rowOff>29347</xdr:rowOff>
    </xdr:to>
    <xdr:sp macro="" textlink="">
      <xdr:nvSpPr>
        <xdr:cNvPr id="133" name="円/楕円 132"/>
        <xdr:cNvSpPr/>
      </xdr:nvSpPr>
      <xdr:spPr bwMode="auto">
        <a:xfrm>
          <a:off x="4254500" y="6880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14124</xdr:rowOff>
    </xdr:from>
    <xdr:ext cx="762000" cy="259045"/>
    <xdr:sp macro="" textlink="">
      <xdr:nvSpPr>
        <xdr:cNvPr id="134" name="テキスト ボックス 133"/>
        <xdr:cNvSpPr txBox="1"/>
      </xdr:nvSpPr>
      <xdr:spPr>
        <a:xfrm>
          <a:off x="3924300" y="696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31,982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220744</xdr:rowOff>
    </xdr:from>
    <xdr:to>
      <xdr:col>3</xdr:col>
      <xdr:colOff>257175</xdr:colOff>
      <xdr:row>35</xdr:row>
      <xdr:rowOff>322344</xdr:rowOff>
    </xdr:to>
    <xdr:sp macro="" textlink="">
      <xdr:nvSpPr>
        <xdr:cNvPr id="135" name="円/楕円 134"/>
        <xdr:cNvSpPr/>
      </xdr:nvSpPr>
      <xdr:spPr bwMode="auto">
        <a:xfrm>
          <a:off x="3556000" y="6831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307121</xdr:rowOff>
    </xdr:from>
    <xdr:ext cx="762000" cy="259045"/>
    <xdr:sp macro="" textlink="">
      <xdr:nvSpPr>
        <xdr:cNvPr id="136" name="テキスト ボックス 135"/>
        <xdr:cNvSpPr txBox="1"/>
      </xdr:nvSpPr>
      <xdr:spPr>
        <a:xfrm>
          <a:off x="3225800" y="691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38,531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219433</xdr:rowOff>
    </xdr:from>
    <xdr:to>
      <xdr:col>2</xdr:col>
      <xdr:colOff>692150</xdr:colOff>
      <xdr:row>35</xdr:row>
      <xdr:rowOff>321033</xdr:rowOff>
    </xdr:to>
    <xdr:sp macro="" textlink="">
      <xdr:nvSpPr>
        <xdr:cNvPr id="137" name="円/楕円 136"/>
        <xdr:cNvSpPr/>
      </xdr:nvSpPr>
      <xdr:spPr bwMode="auto">
        <a:xfrm>
          <a:off x="2857500" y="6829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305810</xdr:rowOff>
    </xdr:from>
    <xdr:ext cx="762000" cy="259045"/>
    <xdr:sp macro="" textlink="">
      <xdr:nvSpPr>
        <xdr:cNvPr id="138" name="テキスト ボックス 137"/>
        <xdr:cNvSpPr txBox="1"/>
      </xdr:nvSpPr>
      <xdr:spPr>
        <a:xfrm>
          <a:off x="2527300" y="691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徳島県上勝町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1,699
1,685
109.63
3,252,684
2,972,319
199,752
1,708,441
2,808,676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108137</xdr:rowOff>
    </xdr:from>
    <xdr:to>
      <xdr:col>6</xdr:col>
      <xdr:colOff>511175</xdr:colOff>
      <xdr:row>36</xdr:row>
      <xdr:rowOff>112807</xdr:rowOff>
    </xdr:to>
    <xdr:cxnSp macro="">
      <xdr:nvCxnSpPr>
        <xdr:cNvPr id="63" name="直線コネクタ 62"/>
        <xdr:cNvCxnSpPr/>
      </xdr:nvCxnSpPr>
      <xdr:spPr>
        <a:xfrm flipV="1">
          <a:off x="3797300" y="6280337"/>
          <a:ext cx="8382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112807</xdr:rowOff>
    </xdr:from>
    <xdr:to>
      <xdr:col>5</xdr:col>
      <xdr:colOff>358775</xdr:colOff>
      <xdr:row>37</xdr:row>
      <xdr:rowOff>4924</xdr:rowOff>
    </xdr:to>
    <xdr:cxnSp macro="">
      <xdr:nvCxnSpPr>
        <xdr:cNvPr id="66" name="直線コネクタ 65"/>
        <xdr:cNvCxnSpPr/>
      </xdr:nvCxnSpPr>
      <xdr:spPr>
        <a:xfrm flipV="1">
          <a:off x="2908300" y="6285007"/>
          <a:ext cx="889000" cy="6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4581</xdr:rowOff>
    </xdr:from>
    <xdr:to>
      <xdr:col>4</xdr:col>
      <xdr:colOff>155575</xdr:colOff>
      <xdr:row>37</xdr:row>
      <xdr:rowOff>4924</xdr:rowOff>
    </xdr:to>
    <xdr:cxnSp macro="">
      <xdr:nvCxnSpPr>
        <xdr:cNvPr id="69" name="直線コネクタ 68"/>
        <xdr:cNvCxnSpPr/>
      </xdr:nvCxnSpPr>
      <xdr:spPr>
        <a:xfrm>
          <a:off x="2019300" y="6348231"/>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4581</xdr:rowOff>
    </xdr:from>
    <xdr:to>
      <xdr:col>2</xdr:col>
      <xdr:colOff>638175</xdr:colOff>
      <xdr:row>37</xdr:row>
      <xdr:rowOff>36415</xdr:rowOff>
    </xdr:to>
    <xdr:cxnSp macro="">
      <xdr:nvCxnSpPr>
        <xdr:cNvPr id="72" name="直線コネクタ 71"/>
        <xdr:cNvCxnSpPr/>
      </xdr:nvCxnSpPr>
      <xdr:spPr>
        <a:xfrm flipV="1">
          <a:off x="1130300" y="6348231"/>
          <a:ext cx="889000" cy="3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57337</xdr:rowOff>
    </xdr:from>
    <xdr:to>
      <xdr:col>6</xdr:col>
      <xdr:colOff>561975</xdr:colOff>
      <xdr:row>36</xdr:row>
      <xdr:rowOff>158937</xdr:rowOff>
    </xdr:to>
    <xdr:sp macro="" textlink="">
      <xdr:nvSpPr>
        <xdr:cNvPr id="82" name="円/楕円 81"/>
        <xdr:cNvSpPr/>
      </xdr:nvSpPr>
      <xdr:spPr>
        <a:xfrm>
          <a:off x="4584700" y="622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80214</xdr:rowOff>
    </xdr:from>
    <xdr:ext cx="599010" cy="259045"/>
    <xdr:sp macro="" textlink="">
      <xdr:nvSpPr>
        <xdr:cNvPr id="83" name="人件費該当値テキスト"/>
        <xdr:cNvSpPr txBox="1"/>
      </xdr:nvSpPr>
      <xdr:spPr>
        <a:xfrm>
          <a:off x="4686300" y="6080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254,665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62007</xdr:rowOff>
    </xdr:from>
    <xdr:to>
      <xdr:col>5</xdr:col>
      <xdr:colOff>409575</xdr:colOff>
      <xdr:row>36</xdr:row>
      <xdr:rowOff>163607</xdr:rowOff>
    </xdr:to>
    <xdr:sp macro="" textlink="">
      <xdr:nvSpPr>
        <xdr:cNvPr id="84" name="円/楕円 83"/>
        <xdr:cNvSpPr/>
      </xdr:nvSpPr>
      <xdr:spPr>
        <a:xfrm>
          <a:off x="3746500" y="623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8684</xdr:rowOff>
    </xdr:from>
    <xdr:ext cx="599010" cy="259045"/>
    <xdr:sp macro="" textlink="">
      <xdr:nvSpPr>
        <xdr:cNvPr id="85" name="テキスト ボックス 84"/>
        <xdr:cNvSpPr txBox="1"/>
      </xdr:nvSpPr>
      <xdr:spPr>
        <a:xfrm>
          <a:off x="3497794" y="600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253,235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125574</xdr:rowOff>
    </xdr:from>
    <xdr:to>
      <xdr:col>4</xdr:col>
      <xdr:colOff>206375</xdr:colOff>
      <xdr:row>37</xdr:row>
      <xdr:rowOff>55724</xdr:rowOff>
    </xdr:to>
    <xdr:sp macro="" textlink="">
      <xdr:nvSpPr>
        <xdr:cNvPr id="86" name="円/楕円 85"/>
        <xdr:cNvSpPr/>
      </xdr:nvSpPr>
      <xdr:spPr>
        <a:xfrm>
          <a:off x="2857500" y="629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72251</xdr:rowOff>
    </xdr:from>
    <xdr:ext cx="599010" cy="259045"/>
    <xdr:sp macro="" textlink="">
      <xdr:nvSpPr>
        <xdr:cNvPr id="87" name="テキスト ボックス 86"/>
        <xdr:cNvSpPr txBox="1"/>
      </xdr:nvSpPr>
      <xdr:spPr>
        <a:xfrm>
          <a:off x="2608794" y="607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233,770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125231</xdr:rowOff>
    </xdr:from>
    <xdr:to>
      <xdr:col>3</xdr:col>
      <xdr:colOff>3175</xdr:colOff>
      <xdr:row>37</xdr:row>
      <xdr:rowOff>55381</xdr:rowOff>
    </xdr:to>
    <xdr:sp macro="" textlink="">
      <xdr:nvSpPr>
        <xdr:cNvPr id="88" name="円/楕円 87"/>
        <xdr:cNvSpPr/>
      </xdr:nvSpPr>
      <xdr:spPr>
        <a:xfrm>
          <a:off x="1968500" y="629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71908</xdr:rowOff>
    </xdr:from>
    <xdr:ext cx="599010" cy="259045"/>
    <xdr:sp macro="" textlink="">
      <xdr:nvSpPr>
        <xdr:cNvPr id="89" name="テキスト ボックス 88"/>
        <xdr:cNvSpPr txBox="1"/>
      </xdr:nvSpPr>
      <xdr:spPr>
        <a:xfrm>
          <a:off x="1719794" y="607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233,875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157065</xdr:rowOff>
    </xdr:from>
    <xdr:to>
      <xdr:col>1</xdr:col>
      <xdr:colOff>485775</xdr:colOff>
      <xdr:row>37</xdr:row>
      <xdr:rowOff>87215</xdr:rowOff>
    </xdr:to>
    <xdr:sp macro="" textlink="">
      <xdr:nvSpPr>
        <xdr:cNvPr id="90" name="円/楕円 89"/>
        <xdr:cNvSpPr/>
      </xdr:nvSpPr>
      <xdr:spPr>
        <a:xfrm>
          <a:off x="1079500" y="63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103742</xdr:rowOff>
    </xdr:from>
    <xdr:ext cx="599010" cy="259045"/>
    <xdr:sp macro="" textlink="">
      <xdr:nvSpPr>
        <xdr:cNvPr id="91" name="テキスト ボックス 90"/>
        <xdr:cNvSpPr txBox="1"/>
      </xdr:nvSpPr>
      <xdr:spPr>
        <a:xfrm>
          <a:off x="830794" y="6104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224,127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33965</xdr:rowOff>
    </xdr:from>
    <xdr:to>
      <xdr:col>6</xdr:col>
      <xdr:colOff>511175</xdr:colOff>
      <xdr:row>56</xdr:row>
      <xdr:rowOff>141279</xdr:rowOff>
    </xdr:to>
    <xdr:cxnSp macro="">
      <xdr:nvCxnSpPr>
        <xdr:cNvPr id="122" name="直線コネクタ 121"/>
        <xdr:cNvCxnSpPr/>
      </xdr:nvCxnSpPr>
      <xdr:spPr>
        <a:xfrm flipV="1">
          <a:off x="3797300" y="9635165"/>
          <a:ext cx="838200" cy="10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141279</xdr:rowOff>
    </xdr:from>
    <xdr:to>
      <xdr:col>5</xdr:col>
      <xdr:colOff>358775</xdr:colOff>
      <xdr:row>56</xdr:row>
      <xdr:rowOff>151845</xdr:rowOff>
    </xdr:to>
    <xdr:cxnSp macro="">
      <xdr:nvCxnSpPr>
        <xdr:cNvPr id="125" name="直線コネクタ 124"/>
        <xdr:cNvCxnSpPr/>
      </xdr:nvCxnSpPr>
      <xdr:spPr>
        <a:xfrm flipV="1">
          <a:off x="2908300" y="9742479"/>
          <a:ext cx="889000" cy="1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151845</xdr:rowOff>
    </xdr:from>
    <xdr:to>
      <xdr:col>4</xdr:col>
      <xdr:colOff>155575</xdr:colOff>
      <xdr:row>57</xdr:row>
      <xdr:rowOff>20225</xdr:rowOff>
    </xdr:to>
    <xdr:cxnSp macro="">
      <xdr:nvCxnSpPr>
        <xdr:cNvPr id="128" name="直線コネクタ 127"/>
        <xdr:cNvCxnSpPr/>
      </xdr:nvCxnSpPr>
      <xdr:spPr>
        <a:xfrm flipV="1">
          <a:off x="2019300" y="9753045"/>
          <a:ext cx="889000" cy="3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63179</xdr:rowOff>
    </xdr:from>
    <xdr:to>
      <xdr:col>2</xdr:col>
      <xdr:colOff>638175</xdr:colOff>
      <xdr:row>57</xdr:row>
      <xdr:rowOff>20225</xdr:rowOff>
    </xdr:to>
    <xdr:cxnSp macro="">
      <xdr:nvCxnSpPr>
        <xdr:cNvPr id="131" name="直線コネクタ 130"/>
        <xdr:cNvCxnSpPr/>
      </xdr:nvCxnSpPr>
      <xdr:spPr>
        <a:xfrm>
          <a:off x="1130300" y="9492929"/>
          <a:ext cx="889000" cy="29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28797</xdr:rowOff>
    </xdr:from>
    <xdr:ext cx="599010" cy="259045"/>
    <xdr:sp macro="" textlink="">
      <xdr:nvSpPr>
        <xdr:cNvPr id="133" name="テキスト ボックス 132"/>
        <xdr:cNvSpPr txBox="1"/>
      </xdr:nvSpPr>
      <xdr:spPr>
        <a:xfrm>
          <a:off x="1719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154615</xdr:rowOff>
    </xdr:from>
    <xdr:to>
      <xdr:col>6</xdr:col>
      <xdr:colOff>561975</xdr:colOff>
      <xdr:row>56</xdr:row>
      <xdr:rowOff>84765</xdr:rowOff>
    </xdr:to>
    <xdr:sp macro="" textlink="">
      <xdr:nvSpPr>
        <xdr:cNvPr id="141" name="円/楕円 140"/>
        <xdr:cNvSpPr/>
      </xdr:nvSpPr>
      <xdr:spPr>
        <a:xfrm>
          <a:off x="4584700" y="95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6042</xdr:rowOff>
    </xdr:from>
    <xdr:ext cx="599010" cy="259045"/>
    <xdr:sp macro="" textlink="">
      <xdr:nvSpPr>
        <xdr:cNvPr id="142" name="物件費該当値テキスト"/>
        <xdr:cNvSpPr txBox="1"/>
      </xdr:nvSpPr>
      <xdr:spPr>
        <a:xfrm>
          <a:off x="4686300" y="943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354,755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90479</xdr:rowOff>
    </xdr:from>
    <xdr:to>
      <xdr:col>5</xdr:col>
      <xdr:colOff>409575</xdr:colOff>
      <xdr:row>57</xdr:row>
      <xdr:rowOff>20629</xdr:rowOff>
    </xdr:to>
    <xdr:sp macro="" textlink="">
      <xdr:nvSpPr>
        <xdr:cNvPr id="143" name="円/楕円 142"/>
        <xdr:cNvSpPr/>
      </xdr:nvSpPr>
      <xdr:spPr>
        <a:xfrm>
          <a:off x="3746500" y="969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37156</xdr:rowOff>
    </xdr:from>
    <xdr:ext cx="599010" cy="259045"/>
    <xdr:sp macro="" textlink="">
      <xdr:nvSpPr>
        <xdr:cNvPr id="144" name="テキスト ボックス 143"/>
        <xdr:cNvSpPr txBox="1"/>
      </xdr:nvSpPr>
      <xdr:spPr>
        <a:xfrm>
          <a:off x="3497794" y="946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289,033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101045</xdr:rowOff>
    </xdr:from>
    <xdr:to>
      <xdr:col>4</xdr:col>
      <xdr:colOff>206375</xdr:colOff>
      <xdr:row>57</xdr:row>
      <xdr:rowOff>31195</xdr:rowOff>
    </xdr:to>
    <xdr:sp macro="" textlink="">
      <xdr:nvSpPr>
        <xdr:cNvPr id="145" name="円/楕円 144"/>
        <xdr:cNvSpPr/>
      </xdr:nvSpPr>
      <xdr:spPr>
        <a:xfrm>
          <a:off x="2857500" y="970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47722</xdr:rowOff>
    </xdr:from>
    <xdr:ext cx="599010" cy="259045"/>
    <xdr:sp macro="" textlink="">
      <xdr:nvSpPr>
        <xdr:cNvPr id="146" name="テキスト ボックス 145"/>
        <xdr:cNvSpPr txBox="1"/>
      </xdr:nvSpPr>
      <xdr:spPr>
        <a:xfrm>
          <a:off x="2608794" y="9477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282,562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140875</xdr:rowOff>
    </xdr:from>
    <xdr:to>
      <xdr:col>3</xdr:col>
      <xdr:colOff>3175</xdr:colOff>
      <xdr:row>57</xdr:row>
      <xdr:rowOff>71025</xdr:rowOff>
    </xdr:to>
    <xdr:sp macro="" textlink="">
      <xdr:nvSpPr>
        <xdr:cNvPr id="147" name="円/楕円 146"/>
        <xdr:cNvSpPr/>
      </xdr:nvSpPr>
      <xdr:spPr>
        <a:xfrm>
          <a:off x="1968500" y="974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87552</xdr:rowOff>
    </xdr:from>
    <xdr:ext cx="599010" cy="259045"/>
    <xdr:sp macro="" textlink="">
      <xdr:nvSpPr>
        <xdr:cNvPr id="148" name="テキスト ボックス 147"/>
        <xdr:cNvSpPr txBox="1"/>
      </xdr:nvSpPr>
      <xdr:spPr>
        <a:xfrm>
          <a:off x="1719794" y="9517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258,169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12379</xdr:rowOff>
    </xdr:from>
    <xdr:to>
      <xdr:col>1</xdr:col>
      <xdr:colOff>485775</xdr:colOff>
      <xdr:row>55</xdr:row>
      <xdr:rowOff>113979</xdr:rowOff>
    </xdr:to>
    <xdr:sp macro="" textlink="">
      <xdr:nvSpPr>
        <xdr:cNvPr id="149" name="円/楕円 148"/>
        <xdr:cNvSpPr/>
      </xdr:nvSpPr>
      <xdr:spPr>
        <a:xfrm>
          <a:off x="1079500" y="944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130506</xdr:rowOff>
    </xdr:from>
    <xdr:ext cx="599010" cy="259045"/>
    <xdr:sp macro="" textlink="">
      <xdr:nvSpPr>
        <xdr:cNvPr id="150" name="テキスト ボックス 149"/>
        <xdr:cNvSpPr txBox="1"/>
      </xdr:nvSpPr>
      <xdr:spPr>
        <a:xfrm>
          <a:off x="830794" y="9217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441,863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109004</xdr:rowOff>
    </xdr:from>
    <xdr:to>
      <xdr:col>6</xdr:col>
      <xdr:colOff>511175</xdr:colOff>
      <xdr:row>77</xdr:row>
      <xdr:rowOff>148044</xdr:rowOff>
    </xdr:to>
    <xdr:cxnSp macro="">
      <xdr:nvCxnSpPr>
        <xdr:cNvPr id="179" name="直線コネクタ 178"/>
        <xdr:cNvCxnSpPr/>
      </xdr:nvCxnSpPr>
      <xdr:spPr>
        <a:xfrm>
          <a:off x="3797300" y="13310654"/>
          <a:ext cx="838200" cy="3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109004</xdr:rowOff>
    </xdr:from>
    <xdr:to>
      <xdr:col>5</xdr:col>
      <xdr:colOff>358775</xdr:colOff>
      <xdr:row>77</xdr:row>
      <xdr:rowOff>125921</xdr:rowOff>
    </xdr:to>
    <xdr:cxnSp macro="">
      <xdr:nvCxnSpPr>
        <xdr:cNvPr id="182" name="直線コネクタ 181"/>
        <xdr:cNvCxnSpPr/>
      </xdr:nvCxnSpPr>
      <xdr:spPr>
        <a:xfrm flipV="1">
          <a:off x="2908300" y="13310654"/>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125921</xdr:rowOff>
    </xdr:from>
    <xdr:to>
      <xdr:col>4</xdr:col>
      <xdr:colOff>155575</xdr:colOff>
      <xdr:row>78</xdr:row>
      <xdr:rowOff>74434</xdr:rowOff>
    </xdr:to>
    <xdr:cxnSp macro="">
      <xdr:nvCxnSpPr>
        <xdr:cNvPr id="185" name="直線コネクタ 184"/>
        <xdr:cNvCxnSpPr/>
      </xdr:nvCxnSpPr>
      <xdr:spPr>
        <a:xfrm flipV="1">
          <a:off x="2019300" y="13327571"/>
          <a:ext cx="889000" cy="11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34049</xdr:rowOff>
    </xdr:from>
    <xdr:to>
      <xdr:col>2</xdr:col>
      <xdr:colOff>638175</xdr:colOff>
      <xdr:row>78</xdr:row>
      <xdr:rowOff>74434</xdr:rowOff>
    </xdr:to>
    <xdr:cxnSp macro="">
      <xdr:nvCxnSpPr>
        <xdr:cNvPr id="188" name="直線コネクタ 187"/>
        <xdr:cNvCxnSpPr/>
      </xdr:nvCxnSpPr>
      <xdr:spPr>
        <a:xfrm>
          <a:off x="1130300" y="13407149"/>
          <a:ext cx="8890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97244</xdr:rowOff>
    </xdr:from>
    <xdr:to>
      <xdr:col>6</xdr:col>
      <xdr:colOff>561975</xdr:colOff>
      <xdr:row>78</xdr:row>
      <xdr:rowOff>27394</xdr:rowOff>
    </xdr:to>
    <xdr:sp macro="" textlink="">
      <xdr:nvSpPr>
        <xdr:cNvPr id="198" name="円/楕円 197"/>
        <xdr:cNvSpPr/>
      </xdr:nvSpPr>
      <xdr:spPr>
        <a:xfrm>
          <a:off x="4584700" y="1329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75671</xdr:rowOff>
    </xdr:from>
    <xdr:ext cx="534377" cy="259045"/>
    <xdr:sp macro="" textlink="">
      <xdr:nvSpPr>
        <xdr:cNvPr id="199" name="維持補修費該当値テキスト"/>
        <xdr:cNvSpPr txBox="1"/>
      </xdr:nvSpPr>
      <xdr:spPr>
        <a:xfrm>
          <a:off x="4686300" y="1327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18,843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58204</xdr:rowOff>
    </xdr:from>
    <xdr:to>
      <xdr:col>5</xdr:col>
      <xdr:colOff>409575</xdr:colOff>
      <xdr:row>77</xdr:row>
      <xdr:rowOff>159804</xdr:rowOff>
    </xdr:to>
    <xdr:sp macro="" textlink="">
      <xdr:nvSpPr>
        <xdr:cNvPr id="200" name="円/楕円 199"/>
        <xdr:cNvSpPr/>
      </xdr:nvSpPr>
      <xdr:spPr>
        <a:xfrm>
          <a:off x="3746500" y="1325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150931</xdr:rowOff>
    </xdr:from>
    <xdr:ext cx="534377" cy="259045"/>
    <xdr:sp macro="" textlink="">
      <xdr:nvSpPr>
        <xdr:cNvPr id="201" name="テキスト ボックス 200"/>
        <xdr:cNvSpPr txBox="1"/>
      </xdr:nvSpPr>
      <xdr:spPr>
        <a:xfrm>
          <a:off x="3530111" y="1335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21,917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75121</xdr:rowOff>
    </xdr:from>
    <xdr:to>
      <xdr:col>4</xdr:col>
      <xdr:colOff>206375</xdr:colOff>
      <xdr:row>78</xdr:row>
      <xdr:rowOff>5271</xdr:rowOff>
    </xdr:to>
    <xdr:sp macro="" textlink="">
      <xdr:nvSpPr>
        <xdr:cNvPr id="202" name="円/楕円 201"/>
        <xdr:cNvSpPr/>
      </xdr:nvSpPr>
      <xdr:spPr>
        <a:xfrm>
          <a:off x="2857500" y="132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167848</xdr:rowOff>
    </xdr:from>
    <xdr:ext cx="534377" cy="259045"/>
    <xdr:sp macro="" textlink="">
      <xdr:nvSpPr>
        <xdr:cNvPr id="203" name="テキスト ボックス 202"/>
        <xdr:cNvSpPr txBox="1"/>
      </xdr:nvSpPr>
      <xdr:spPr>
        <a:xfrm>
          <a:off x="2641111" y="1336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20,585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23634</xdr:rowOff>
    </xdr:from>
    <xdr:to>
      <xdr:col>3</xdr:col>
      <xdr:colOff>3175</xdr:colOff>
      <xdr:row>78</xdr:row>
      <xdr:rowOff>125234</xdr:rowOff>
    </xdr:to>
    <xdr:sp macro="" textlink="">
      <xdr:nvSpPr>
        <xdr:cNvPr id="204" name="円/楕円 203"/>
        <xdr:cNvSpPr/>
      </xdr:nvSpPr>
      <xdr:spPr>
        <a:xfrm>
          <a:off x="1968500" y="1339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116361</xdr:rowOff>
    </xdr:from>
    <xdr:ext cx="534377" cy="259045"/>
    <xdr:sp macro="" textlink="">
      <xdr:nvSpPr>
        <xdr:cNvPr id="205" name="テキスト ボックス 204"/>
        <xdr:cNvSpPr txBox="1"/>
      </xdr:nvSpPr>
      <xdr:spPr>
        <a:xfrm>
          <a:off x="1752111" y="1348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154699</xdr:rowOff>
    </xdr:from>
    <xdr:to>
      <xdr:col>1</xdr:col>
      <xdr:colOff>485775</xdr:colOff>
      <xdr:row>78</xdr:row>
      <xdr:rowOff>84849</xdr:rowOff>
    </xdr:to>
    <xdr:sp macro="" textlink="">
      <xdr:nvSpPr>
        <xdr:cNvPr id="206" name="円/楕円 205"/>
        <xdr:cNvSpPr/>
      </xdr:nvSpPr>
      <xdr:spPr>
        <a:xfrm>
          <a:off x="1079500" y="1335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75976</xdr:rowOff>
    </xdr:from>
    <xdr:ext cx="534377" cy="259045"/>
    <xdr:sp macro="" textlink="">
      <xdr:nvSpPr>
        <xdr:cNvPr id="207" name="テキスト ボックス 206"/>
        <xdr:cNvSpPr txBox="1"/>
      </xdr:nvSpPr>
      <xdr:spPr>
        <a:xfrm>
          <a:off x="863111" y="134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148374</xdr:rowOff>
    </xdr:from>
    <xdr:to>
      <xdr:col>6</xdr:col>
      <xdr:colOff>511175</xdr:colOff>
      <xdr:row>91</xdr:row>
      <xdr:rowOff>76645</xdr:rowOff>
    </xdr:to>
    <xdr:cxnSp macro="">
      <xdr:nvCxnSpPr>
        <xdr:cNvPr id="237" name="直線コネクタ 236"/>
        <xdr:cNvCxnSpPr/>
      </xdr:nvCxnSpPr>
      <xdr:spPr>
        <a:xfrm flipV="1">
          <a:off x="3797300" y="15578874"/>
          <a:ext cx="838200" cy="9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76645</xdr:rowOff>
    </xdr:from>
    <xdr:to>
      <xdr:col>5</xdr:col>
      <xdr:colOff>358775</xdr:colOff>
      <xdr:row>92</xdr:row>
      <xdr:rowOff>27660</xdr:rowOff>
    </xdr:to>
    <xdr:cxnSp macro="">
      <xdr:nvCxnSpPr>
        <xdr:cNvPr id="240" name="直線コネクタ 239"/>
        <xdr:cNvCxnSpPr/>
      </xdr:nvCxnSpPr>
      <xdr:spPr>
        <a:xfrm flipV="1">
          <a:off x="2908300" y="15678595"/>
          <a:ext cx="889000" cy="12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25861</xdr:rowOff>
    </xdr:from>
    <xdr:ext cx="534377" cy="259045"/>
    <xdr:sp macro="" textlink="">
      <xdr:nvSpPr>
        <xdr:cNvPr id="242" name="テキスト ボックス 241"/>
        <xdr:cNvSpPr txBox="1"/>
      </xdr:nvSpPr>
      <xdr:spPr>
        <a:xfrm>
          <a:off x="3530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27660</xdr:rowOff>
    </xdr:from>
    <xdr:to>
      <xdr:col>4</xdr:col>
      <xdr:colOff>155575</xdr:colOff>
      <xdr:row>92</xdr:row>
      <xdr:rowOff>44614</xdr:rowOff>
    </xdr:to>
    <xdr:cxnSp macro="">
      <xdr:nvCxnSpPr>
        <xdr:cNvPr id="243" name="直線コネクタ 242"/>
        <xdr:cNvCxnSpPr/>
      </xdr:nvCxnSpPr>
      <xdr:spPr>
        <a:xfrm flipV="1">
          <a:off x="2019300" y="15801060"/>
          <a:ext cx="8890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5" name="テキスト ボックス 244"/>
        <xdr:cNvSpPr txBox="1"/>
      </xdr:nvSpPr>
      <xdr:spPr>
        <a:xfrm>
          <a:off x="2641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44614</xdr:rowOff>
    </xdr:from>
    <xdr:to>
      <xdr:col>2</xdr:col>
      <xdr:colOff>638175</xdr:colOff>
      <xdr:row>92</xdr:row>
      <xdr:rowOff>83604</xdr:rowOff>
    </xdr:to>
    <xdr:cxnSp macro="">
      <xdr:nvCxnSpPr>
        <xdr:cNvPr id="246" name="直線コネクタ 245"/>
        <xdr:cNvCxnSpPr/>
      </xdr:nvCxnSpPr>
      <xdr:spPr>
        <a:xfrm flipV="1">
          <a:off x="1130300" y="15818014"/>
          <a:ext cx="889000" cy="3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95077</xdr:rowOff>
    </xdr:from>
    <xdr:ext cx="534377" cy="259045"/>
    <xdr:sp macro="" textlink="">
      <xdr:nvSpPr>
        <xdr:cNvPr id="248" name="テキスト ボックス 247"/>
        <xdr:cNvSpPr txBox="1"/>
      </xdr:nvSpPr>
      <xdr:spPr>
        <a:xfrm>
          <a:off x="1752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147578</xdr:rowOff>
    </xdr:from>
    <xdr:ext cx="534377" cy="259045"/>
    <xdr:sp macro="" textlink="">
      <xdr:nvSpPr>
        <xdr:cNvPr id="250" name="テキスト ボックス 249"/>
        <xdr:cNvSpPr txBox="1"/>
      </xdr:nvSpPr>
      <xdr:spPr>
        <a:xfrm>
          <a:off x="863111" y="167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97574</xdr:rowOff>
    </xdr:from>
    <xdr:to>
      <xdr:col>6</xdr:col>
      <xdr:colOff>561975</xdr:colOff>
      <xdr:row>91</xdr:row>
      <xdr:rowOff>27724</xdr:rowOff>
    </xdr:to>
    <xdr:sp macro="" textlink="">
      <xdr:nvSpPr>
        <xdr:cNvPr id="256" name="円/楕円 255"/>
        <xdr:cNvSpPr/>
      </xdr:nvSpPr>
      <xdr:spPr>
        <a:xfrm>
          <a:off x="4584700" y="1552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50601</xdr:rowOff>
    </xdr:from>
    <xdr:ext cx="599010" cy="259045"/>
    <xdr:sp macro="" textlink="">
      <xdr:nvSpPr>
        <xdr:cNvPr id="257" name="扶助費該当値テキスト"/>
        <xdr:cNvSpPr txBox="1"/>
      </xdr:nvSpPr>
      <xdr:spPr>
        <a:xfrm>
          <a:off x="4686300" y="1548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143,317</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25845</xdr:rowOff>
    </xdr:from>
    <xdr:to>
      <xdr:col>5</xdr:col>
      <xdr:colOff>409575</xdr:colOff>
      <xdr:row>91</xdr:row>
      <xdr:rowOff>127445</xdr:rowOff>
    </xdr:to>
    <xdr:sp macro="" textlink="">
      <xdr:nvSpPr>
        <xdr:cNvPr id="258" name="円/楕円 257"/>
        <xdr:cNvSpPr/>
      </xdr:nvSpPr>
      <xdr:spPr>
        <a:xfrm>
          <a:off x="3746500" y="1562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143972</xdr:rowOff>
    </xdr:from>
    <xdr:ext cx="599010" cy="259045"/>
    <xdr:sp macro="" textlink="">
      <xdr:nvSpPr>
        <xdr:cNvPr id="259" name="テキスト ボックス 258"/>
        <xdr:cNvSpPr txBox="1"/>
      </xdr:nvSpPr>
      <xdr:spPr>
        <a:xfrm>
          <a:off x="3497794" y="1540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135,465</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148310</xdr:rowOff>
    </xdr:from>
    <xdr:to>
      <xdr:col>4</xdr:col>
      <xdr:colOff>206375</xdr:colOff>
      <xdr:row>92</xdr:row>
      <xdr:rowOff>78460</xdr:rowOff>
    </xdr:to>
    <xdr:sp macro="" textlink="">
      <xdr:nvSpPr>
        <xdr:cNvPr id="260" name="円/楕円 259"/>
        <xdr:cNvSpPr/>
      </xdr:nvSpPr>
      <xdr:spPr>
        <a:xfrm>
          <a:off x="2857500" y="1575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94987</xdr:rowOff>
    </xdr:from>
    <xdr:ext cx="599010" cy="259045"/>
    <xdr:sp macro="" textlink="">
      <xdr:nvSpPr>
        <xdr:cNvPr id="261" name="テキスト ボックス 260"/>
        <xdr:cNvSpPr txBox="1"/>
      </xdr:nvSpPr>
      <xdr:spPr>
        <a:xfrm>
          <a:off x="2608794" y="1552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125,822</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165264</xdr:rowOff>
    </xdr:from>
    <xdr:to>
      <xdr:col>3</xdr:col>
      <xdr:colOff>3175</xdr:colOff>
      <xdr:row>92</xdr:row>
      <xdr:rowOff>95414</xdr:rowOff>
    </xdr:to>
    <xdr:sp macro="" textlink="">
      <xdr:nvSpPr>
        <xdr:cNvPr id="262" name="円/楕円 261"/>
        <xdr:cNvSpPr/>
      </xdr:nvSpPr>
      <xdr:spPr>
        <a:xfrm>
          <a:off x="1968500" y="1576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90</xdr:row>
      <xdr:rowOff>111941</xdr:rowOff>
    </xdr:from>
    <xdr:ext cx="599010" cy="259045"/>
    <xdr:sp macro="" textlink="">
      <xdr:nvSpPr>
        <xdr:cNvPr id="263" name="テキスト ボックス 262"/>
        <xdr:cNvSpPr txBox="1"/>
      </xdr:nvSpPr>
      <xdr:spPr>
        <a:xfrm>
          <a:off x="1719794" y="1554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124,487</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32804</xdr:rowOff>
    </xdr:from>
    <xdr:to>
      <xdr:col>1</xdr:col>
      <xdr:colOff>485775</xdr:colOff>
      <xdr:row>92</xdr:row>
      <xdr:rowOff>134404</xdr:rowOff>
    </xdr:to>
    <xdr:sp macro="" textlink="">
      <xdr:nvSpPr>
        <xdr:cNvPr id="264" name="円/楕円 263"/>
        <xdr:cNvSpPr/>
      </xdr:nvSpPr>
      <xdr:spPr>
        <a:xfrm>
          <a:off x="1079500" y="158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90</xdr:row>
      <xdr:rowOff>150931</xdr:rowOff>
    </xdr:from>
    <xdr:ext cx="599010" cy="259045"/>
    <xdr:sp macro="" textlink="">
      <xdr:nvSpPr>
        <xdr:cNvPr id="265" name="テキスト ボックス 264"/>
        <xdr:cNvSpPr txBox="1"/>
      </xdr:nvSpPr>
      <xdr:spPr>
        <a:xfrm>
          <a:off x="830794" y="1558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155119</xdr:rowOff>
    </xdr:from>
    <xdr:to>
      <xdr:col>15</xdr:col>
      <xdr:colOff>180975</xdr:colOff>
      <xdr:row>38</xdr:row>
      <xdr:rowOff>31007</xdr:rowOff>
    </xdr:to>
    <xdr:cxnSp macro="">
      <xdr:nvCxnSpPr>
        <xdr:cNvPr id="294" name="直線コネクタ 293"/>
        <xdr:cNvCxnSpPr/>
      </xdr:nvCxnSpPr>
      <xdr:spPr>
        <a:xfrm>
          <a:off x="9639300" y="6498769"/>
          <a:ext cx="838200" cy="4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155119</xdr:rowOff>
    </xdr:from>
    <xdr:to>
      <xdr:col>14</xdr:col>
      <xdr:colOff>28575</xdr:colOff>
      <xdr:row>37</xdr:row>
      <xdr:rowOff>167208</xdr:rowOff>
    </xdr:to>
    <xdr:cxnSp macro="">
      <xdr:nvCxnSpPr>
        <xdr:cNvPr id="297" name="直線コネクタ 296"/>
        <xdr:cNvCxnSpPr/>
      </xdr:nvCxnSpPr>
      <xdr:spPr>
        <a:xfrm flipV="1">
          <a:off x="8750300" y="6498769"/>
          <a:ext cx="889000" cy="1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167208</xdr:rowOff>
    </xdr:from>
    <xdr:to>
      <xdr:col>12</xdr:col>
      <xdr:colOff>511175</xdr:colOff>
      <xdr:row>38</xdr:row>
      <xdr:rowOff>7645</xdr:rowOff>
    </xdr:to>
    <xdr:cxnSp macro="">
      <xdr:nvCxnSpPr>
        <xdr:cNvPr id="300" name="直線コネクタ 299"/>
        <xdr:cNvCxnSpPr/>
      </xdr:nvCxnSpPr>
      <xdr:spPr>
        <a:xfrm flipV="1">
          <a:off x="7861300" y="6510858"/>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139403</xdr:rowOff>
    </xdr:from>
    <xdr:to>
      <xdr:col>11</xdr:col>
      <xdr:colOff>307975</xdr:colOff>
      <xdr:row>38</xdr:row>
      <xdr:rowOff>7645</xdr:rowOff>
    </xdr:to>
    <xdr:cxnSp macro="">
      <xdr:nvCxnSpPr>
        <xdr:cNvPr id="303" name="直線コネクタ 302"/>
        <xdr:cNvCxnSpPr/>
      </xdr:nvCxnSpPr>
      <xdr:spPr>
        <a:xfrm>
          <a:off x="6972300" y="6483053"/>
          <a:ext cx="889000" cy="3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151656</xdr:rowOff>
    </xdr:from>
    <xdr:to>
      <xdr:col>15</xdr:col>
      <xdr:colOff>231775</xdr:colOff>
      <xdr:row>38</xdr:row>
      <xdr:rowOff>81806</xdr:rowOff>
    </xdr:to>
    <xdr:sp macro="" textlink="">
      <xdr:nvSpPr>
        <xdr:cNvPr id="313" name="円/楕円 312"/>
        <xdr:cNvSpPr/>
      </xdr:nvSpPr>
      <xdr:spPr>
        <a:xfrm>
          <a:off x="10426700" y="649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66583</xdr:rowOff>
    </xdr:from>
    <xdr:ext cx="534377" cy="259045"/>
    <xdr:sp macro="" textlink="">
      <xdr:nvSpPr>
        <xdr:cNvPr id="314" name="補助費等該当値テキスト"/>
        <xdr:cNvSpPr txBox="1"/>
      </xdr:nvSpPr>
      <xdr:spPr>
        <a:xfrm>
          <a:off x="10528300" y="641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97,057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104319</xdr:rowOff>
    </xdr:from>
    <xdr:to>
      <xdr:col>14</xdr:col>
      <xdr:colOff>79375</xdr:colOff>
      <xdr:row>38</xdr:row>
      <xdr:rowOff>34469</xdr:rowOff>
    </xdr:to>
    <xdr:sp macro="" textlink="">
      <xdr:nvSpPr>
        <xdr:cNvPr id="315" name="円/楕円 314"/>
        <xdr:cNvSpPr/>
      </xdr:nvSpPr>
      <xdr:spPr>
        <a:xfrm>
          <a:off x="9588500" y="644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38</xdr:row>
      <xdr:rowOff>25596</xdr:rowOff>
    </xdr:from>
    <xdr:ext cx="599010" cy="259045"/>
    <xdr:sp macro="" textlink="">
      <xdr:nvSpPr>
        <xdr:cNvPr id="316" name="テキスト ボックス 315"/>
        <xdr:cNvSpPr txBox="1"/>
      </xdr:nvSpPr>
      <xdr:spPr>
        <a:xfrm>
          <a:off x="9339794" y="654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121,906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116408</xdr:rowOff>
    </xdr:from>
    <xdr:to>
      <xdr:col>12</xdr:col>
      <xdr:colOff>561975</xdr:colOff>
      <xdr:row>38</xdr:row>
      <xdr:rowOff>46558</xdr:rowOff>
    </xdr:to>
    <xdr:sp macro="" textlink="">
      <xdr:nvSpPr>
        <xdr:cNvPr id="317" name="円/楕円 316"/>
        <xdr:cNvSpPr/>
      </xdr:nvSpPr>
      <xdr:spPr>
        <a:xfrm>
          <a:off x="8699500" y="646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38</xdr:row>
      <xdr:rowOff>37685</xdr:rowOff>
    </xdr:from>
    <xdr:ext cx="599010" cy="259045"/>
    <xdr:sp macro="" textlink="">
      <xdr:nvSpPr>
        <xdr:cNvPr id="318" name="テキスト ボックス 317"/>
        <xdr:cNvSpPr txBox="1"/>
      </xdr:nvSpPr>
      <xdr:spPr>
        <a:xfrm>
          <a:off x="8450794" y="655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115,560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128295</xdr:rowOff>
    </xdr:from>
    <xdr:to>
      <xdr:col>11</xdr:col>
      <xdr:colOff>358775</xdr:colOff>
      <xdr:row>38</xdr:row>
      <xdr:rowOff>58445</xdr:rowOff>
    </xdr:to>
    <xdr:sp macro="" textlink="">
      <xdr:nvSpPr>
        <xdr:cNvPr id="319" name="円/楕円 318"/>
        <xdr:cNvSpPr/>
      </xdr:nvSpPr>
      <xdr:spPr>
        <a:xfrm>
          <a:off x="7810500" y="64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38</xdr:row>
      <xdr:rowOff>49572</xdr:rowOff>
    </xdr:from>
    <xdr:ext cx="599010" cy="259045"/>
    <xdr:sp macro="" textlink="">
      <xdr:nvSpPr>
        <xdr:cNvPr id="320" name="テキスト ボックス 319"/>
        <xdr:cNvSpPr txBox="1"/>
      </xdr:nvSpPr>
      <xdr:spPr>
        <a:xfrm>
          <a:off x="7561794" y="6564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109,320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88603</xdr:rowOff>
    </xdr:from>
    <xdr:to>
      <xdr:col>10</xdr:col>
      <xdr:colOff>155575</xdr:colOff>
      <xdr:row>38</xdr:row>
      <xdr:rowOff>18752</xdr:rowOff>
    </xdr:to>
    <xdr:sp macro="" textlink="">
      <xdr:nvSpPr>
        <xdr:cNvPr id="321" name="円/楕円 320"/>
        <xdr:cNvSpPr/>
      </xdr:nvSpPr>
      <xdr:spPr>
        <a:xfrm>
          <a:off x="6921500" y="64322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38</xdr:row>
      <xdr:rowOff>9880</xdr:rowOff>
    </xdr:from>
    <xdr:ext cx="599010" cy="259045"/>
    <xdr:sp macro="" textlink="">
      <xdr:nvSpPr>
        <xdr:cNvPr id="322" name="テキスト ボックス 321"/>
        <xdr:cNvSpPr txBox="1"/>
      </xdr:nvSpPr>
      <xdr:spPr>
        <a:xfrm>
          <a:off x="6672794" y="6524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62,920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141428</xdr:rowOff>
    </xdr:from>
    <xdr:to>
      <xdr:col>15</xdr:col>
      <xdr:colOff>180975</xdr:colOff>
      <xdr:row>58</xdr:row>
      <xdr:rowOff>32737</xdr:rowOff>
    </xdr:to>
    <xdr:cxnSp macro="">
      <xdr:nvCxnSpPr>
        <xdr:cNvPr id="351" name="直線コネクタ 350"/>
        <xdr:cNvCxnSpPr/>
      </xdr:nvCxnSpPr>
      <xdr:spPr>
        <a:xfrm flipV="1">
          <a:off x="9639300" y="9914078"/>
          <a:ext cx="838200" cy="6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19413</xdr:rowOff>
    </xdr:from>
    <xdr:to>
      <xdr:col>14</xdr:col>
      <xdr:colOff>28575</xdr:colOff>
      <xdr:row>58</xdr:row>
      <xdr:rowOff>32737</xdr:rowOff>
    </xdr:to>
    <xdr:cxnSp macro="">
      <xdr:nvCxnSpPr>
        <xdr:cNvPr id="354" name="直線コネクタ 353"/>
        <xdr:cNvCxnSpPr/>
      </xdr:nvCxnSpPr>
      <xdr:spPr>
        <a:xfrm>
          <a:off x="8750300" y="9963513"/>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19413</xdr:rowOff>
    </xdr:from>
    <xdr:to>
      <xdr:col>12</xdr:col>
      <xdr:colOff>511175</xdr:colOff>
      <xdr:row>58</xdr:row>
      <xdr:rowOff>94447</xdr:rowOff>
    </xdr:to>
    <xdr:cxnSp macro="">
      <xdr:nvCxnSpPr>
        <xdr:cNvPr id="357" name="直線コネクタ 356"/>
        <xdr:cNvCxnSpPr/>
      </xdr:nvCxnSpPr>
      <xdr:spPr>
        <a:xfrm flipV="1">
          <a:off x="7861300" y="9963513"/>
          <a:ext cx="889000" cy="7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30776</xdr:rowOff>
    </xdr:from>
    <xdr:to>
      <xdr:col>11</xdr:col>
      <xdr:colOff>307975</xdr:colOff>
      <xdr:row>58</xdr:row>
      <xdr:rowOff>94447</xdr:rowOff>
    </xdr:to>
    <xdr:cxnSp macro="">
      <xdr:nvCxnSpPr>
        <xdr:cNvPr id="360" name="直線コネクタ 359"/>
        <xdr:cNvCxnSpPr/>
      </xdr:nvCxnSpPr>
      <xdr:spPr>
        <a:xfrm>
          <a:off x="6972300" y="9974876"/>
          <a:ext cx="889000" cy="6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93117</xdr:rowOff>
    </xdr:from>
    <xdr:ext cx="599010" cy="259045"/>
    <xdr:sp macro="" textlink="">
      <xdr:nvSpPr>
        <xdr:cNvPr id="364" name="テキスト ボックス 363"/>
        <xdr:cNvSpPr txBox="1"/>
      </xdr:nvSpPr>
      <xdr:spPr>
        <a:xfrm>
          <a:off x="6672794" y="100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90628</xdr:rowOff>
    </xdr:from>
    <xdr:to>
      <xdr:col>15</xdr:col>
      <xdr:colOff>231775</xdr:colOff>
      <xdr:row>58</xdr:row>
      <xdr:rowOff>20778</xdr:rowOff>
    </xdr:to>
    <xdr:sp macro="" textlink="">
      <xdr:nvSpPr>
        <xdr:cNvPr id="370" name="円/楕円 369"/>
        <xdr:cNvSpPr/>
      </xdr:nvSpPr>
      <xdr:spPr>
        <a:xfrm>
          <a:off x="10426700" y="986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113505</xdr:rowOff>
    </xdr:from>
    <xdr:ext cx="599010" cy="259045"/>
    <xdr:sp macro="" textlink="">
      <xdr:nvSpPr>
        <xdr:cNvPr id="371" name="普通建設事業費該当値テキスト"/>
        <xdr:cNvSpPr txBox="1"/>
      </xdr:nvSpPr>
      <xdr:spPr>
        <a:xfrm>
          <a:off x="10528300" y="971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322,733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153387</xdr:rowOff>
    </xdr:from>
    <xdr:to>
      <xdr:col>14</xdr:col>
      <xdr:colOff>79375</xdr:colOff>
      <xdr:row>58</xdr:row>
      <xdr:rowOff>83537</xdr:rowOff>
    </xdr:to>
    <xdr:sp macro="" textlink="">
      <xdr:nvSpPr>
        <xdr:cNvPr id="372" name="円/楕円 371"/>
        <xdr:cNvSpPr/>
      </xdr:nvSpPr>
      <xdr:spPr>
        <a:xfrm>
          <a:off x="9588500" y="992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74664</xdr:rowOff>
    </xdr:from>
    <xdr:ext cx="599010" cy="259045"/>
    <xdr:sp macro="" textlink="">
      <xdr:nvSpPr>
        <xdr:cNvPr id="373" name="テキスト ボックス 372"/>
        <xdr:cNvSpPr txBox="1"/>
      </xdr:nvSpPr>
      <xdr:spPr>
        <a:xfrm>
          <a:off x="9339794" y="1001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240,372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140063</xdr:rowOff>
    </xdr:from>
    <xdr:to>
      <xdr:col>12</xdr:col>
      <xdr:colOff>561975</xdr:colOff>
      <xdr:row>58</xdr:row>
      <xdr:rowOff>70213</xdr:rowOff>
    </xdr:to>
    <xdr:sp macro="" textlink="">
      <xdr:nvSpPr>
        <xdr:cNvPr id="374" name="円/楕円 373"/>
        <xdr:cNvSpPr/>
      </xdr:nvSpPr>
      <xdr:spPr>
        <a:xfrm>
          <a:off x="8699500" y="99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61340</xdr:rowOff>
    </xdr:from>
    <xdr:ext cx="599010" cy="259045"/>
    <xdr:sp macro="" textlink="">
      <xdr:nvSpPr>
        <xdr:cNvPr id="375" name="テキスト ボックス 374"/>
        <xdr:cNvSpPr txBox="1"/>
      </xdr:nvSpPr>
      <xdr:spPr>
        <a:xfrm>
          <a:off x="8450794" y="1000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257,857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43647</xdr:rowOff>
    </xdr:from>
    <xdr:to>
      <xdr:col>11</xdr:col>
      <xdr:colOff>358775</xdr:colOff>
      <xdr:row>58</xdr:row>
      <xdr:rowOff>145247</xdr:rowOff>
    </xdr:to>
    <xdr:sp macro="" textlink="">
      <xdr:nvSpPr>
        <xdr:cNvPr id="376" name="円/楕円 375"/>
        <xdr:cNvSpPr/>
      </xdr:nvSpPr>
      <xdr:spPr>
        <a:xfrm>
          <a:off x="7810500" y="998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136374</xdr:rowOff>
    </xdr:from>
    <xdr:ext cx="599010" cy="259045"/>
    <xdr:sp macro="" textlink="">
      <xdr:nvSpPr>
        <xdr:cNvPr id="377" name="テキスト ボックス 376"/>
        <xdr:cNvSpPr txBox="1"/>
      </xdr:nvSpPr>
      <xdr:spPr>
        <a:xfrm>
          <a:off x="7561794" y="1008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159,387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151426</xdr:rowOff>
    </xdr:from>
    <xdr:to>
      <xdr:col>10</xdr:col>
      <xdr:colOff>155575</xdr:colOff>
      <xdr:row>58</xdr:row>
      <xdr:rowOff>81576</xdr:rowOff>
    </xdr:to>
    <xdr:sp macro="" textlink="">
      <xdr:nvSpPr>
        <xdr:cNvPr id="378" name="円/楕円 377"/>
        <xdr:cNvSpPr/>
      </xdr:nvSpPr>
      <xdr:spPr>
        <a:xfrm>
          <a:off x="6921500" y="992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98103</xdr:rowOff>
    </xdr:from>
    <xdr:ext cx="599010" cy="259045"/>
    <xdr:sp macro="" textlink="">
      <xdr:nvSpPr>
        <xdr:cNvPr id="379" name="テキスト ボックス 378"/>
        <xdr:cNvSpPr txBox="1"/>
      </xdr:nvSpPr>
      <xdr:spPr>
        <a:xfrm>
          <a:off x="6672794" y="969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242,945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102809</xdr:rowOff>
    </xdr:from>
    <xdr:to>
      <xdr:col>15</xdr:col>
      <xdr:colOff>180975</xdr:colOff>
      <xdr:row>77</xdr:row>
      <xdr:rowOff>150969</xdr:rowOff>
    </xdr:to>
    <xdr:cxnSp macro="">
      <xdr:nvCxnSpPr>
        <xdr:cNvPr id="408" name="直線コネクタ 407"/>
        <xdr:cNvCxnSpPr/>
      </xdr:nvCxnSpPr>
      <xdr:spPr>
        <a:xfrm flipV="1">
          <a:off x="9639300" y="13304459"/>
          <a:ext cx="838200" cy="4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167084</xdr:rowOff>
    </xdr:from>
    <xdr:ext cx="599010" cy="259045"/>
    <xdr:sp macro="" textlink="">
      <xdr:nvSpPr>
        <xdr:cNvPr id="409" name="普通建設事業費 （ うち新規整備　）平均値テキスト"/>
        <xdr:cNvSpPr txBox="1"/>
      </xdr:nvSpPr>
      <xdr:spPr>
        <a:xfrm>
          <a:off x="10528300" y="13368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57269</xdr:rowOff>
    </xdr:from>
    <xdr:ext cx="599010" cy="259045"/>
    <xdr:sp macro="" textlink="">
      <xdr:nvSpPr>
        <xdr:cNvPr id="412" name="テキスト ボックス 411"/>
        <xdr:cNvSpPr txBox="1"/>
      </xdr:nvSpPr>
      <xdr:spPr>
        <a:xfrm>
          <a:off x="9339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52009</xdr:rowOff>
    </xdr:from>
    <xdr:to>
      <xdr:col>15</xdr:col>
      <xdr:colOff>231775</xdr:colOff>
      <xdr:row>77</xdr:row>
      <xdr:rowOff>153609</xdr:rowOff>
    </xdr:to>
    <xdr:sp macro="" textlink="">
      <xdr:nvSpPr>
        <xdr:cNvPr id="418" name="円/楕円 417"/>
        <xdr:cNvSpPr/>
      </xdr:nvSpPr>
      <xdr:spPr>
        <a:xfrm>
          <a:off x="10426700" y="132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74886</xdr:rowOff>
    </xdr:from>
    <xdr:ext cx="599010" cy="259045"/>
    <xdr:sp macro="" textlink="">
      <xdr:nvSpPr>
        <xdr:cNvPr id="419" name="普通建設事業費 （ うち新規整備　）該当値テキスト"/>
        <xdr:cNvSpPr txBox="1"/>
      </xdr:nvSpPr>
      <xdr:spPr>
        <a:xfrm>
          <a:off x="10528300" y="13105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224,048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100169</xdr:rowOff>
    </xdr:from>
    <xdr:to>
      <xdr:col>14</xdr:col>
      <xdr:colOff>79375</xdr:colOff>
      <xdr:row>78</xdr:row>
      <xdr:rowOff>30319</xdr:rowOff>
    </xdr:to>
    <xdr:sp macro="" textlink="">
      <xdr:nvSpPr>
        <xdr:cNvPr id="420" name="円/楕円 419"/>
        <xdr:cNvSpPr/>
      </xdr:nvSpPr>
      <xdr:spPr>
        <a:xfrm>
          <a:off x="9588500" y="1330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46846</xdr:rowOff>
    </xdr:from>
    <xdr:ext cx="599010" cy="259045"/>
    <xdr:sp macro="" textlink="">
      <xdr:nvSpPr>
        <xdr:cNvPr id="421" name="テキスト ボックス 420"/>
        <xdr:cNvSpPr txBox="1"/>
      </xdr:nvSpPr>
      <xdr:spPr>
        <a:xfrm>
          <a:off x="9339794" y="13077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186,127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139700</xdr:rowOff>
    </xdr:from>
    <xdr:to>
      <xdr:col>15</xdr:col>
      <xdr:colOff>180975</xdr:colOff>
      <xdr:row>98</xdr:row>
      <xdr:rowOff>139700</xdr:rowOff>
    </xdr:to>
    <xdr:cxnSp macro="">
      <xdr:nvCxnSpPr>
        <xdr:cNvPr id="448" name="直線コネクタ 447"/>
        <xdr:cNvCxnSpPr/>
      </xdr:nvCxnSpPr>
      <xdr:spPr>
        <a:xfrm>
          <a:off x="9639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88900</xdr:rowOff>
    </xdr:from>
    <xdr:to>
      <xdr:col>15</xdr:col>
      <xdr:colOff>231775</xdr:colOff>
      <xdr:row>99</xdr:row>
      <xdr:rowOff>19050</xdr:rowOff>
    </xdr:to>
    <xdr:sp macro="" textlink="">
      <xdr:nvSpPr>
        <xdr:cNvPr id="458" name="円/楕円 457"/>
        <xdr:cNvSpPr/>
      </xdr:nvSpPr>
      <xdr:spPr>
        <a:xfrm>
          <a:off x="10426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3827</xdr:rowOff>
    </xdr:from>
    <xdr:ext cx="249299" cy="259045"/>
    <xdr:sp macro="" textlink="">
      <xdr:nvSpPr>
        <xdr:cNvPr id="459" name="普通建設事業費 （ うち更新整備　）該当値テキスト"/>
        <xdr:cNvSpPr txBox="1"/>
      </xdr:nvSpPr>
      <xdr:spPr>
        <a:xfrm>
          <a:off x="10528300" y="16805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88900</xdr:rowOff>
    </xdr:from>
    <xdr:to>
      <xdr:col>14</xdr:col>
      <xdr:colOff>79375</xdr:colOff>
      <xdr:row>99</xdr:row>
      <xdr:rowOff>19050</xdr:rowOff>
    </xdr:to>
    <xdr:sp macro="" textlink="">
      <xdr:nvSpPr>
        <xdr:cNvPr id="460" name="円/楕円 459"/>
        <xdr:cNvSpPr/>
      </xdr:nvSpPr>
      <xdr:spPr>
        <a:xfrm>
          <a:off x="9588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99</xdr:row>
      <xdr:rowOff>10177</xdr:rowOff>
    </xdr:from>
    <xdr:ext cx="249299" cy="259045"/>
    <xdr:sp macro="" textlink="">
      <xdr:nvSpPr>
        <xdr:cNvPr id="461" name="テキスト ボックス 460"/>
        <xdr:cNvSpPr txBox="1"/>
      </xdr:nvSpPr>
      <xdr:spPr>
        <a:xfrm>
          <a:off x="9514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111056</xdr:rowOff>
    </xdr:from>
    <xdr:to>
      <xdr:col>23</xdr:col>
      <xdr:colOff>517525</xdr:colOff>
      <xdr:row>38</xdr:row>
      <xdr:rowOff>23971</xdr:rowOff>
    </xdr:to>
    <xdr:cxnSp macro="">
      <xdr:nvCxnSpPr>
        <xdr:cNvPr id="488" name="直線コネクタ 487"/>
        <xdr:cNvCxnSpPr/>
      </xdr:nvCxnSpPr>
      <xdr:spPr>
        <a:xfrm flipV="1">
          <a:off x="15481300" y="6454706"/>
          <a:ext cx="838200" cy="8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34100</xdr:rowOff>
    </xdr:from>
    <xdr:ext cx="534377" cy="259045"/>
    <xdr:sp macro="" textlink="">
      <xdr:nvSpPr>
        <xdr:cNvPr id="489" name="災害復旧事業費平均値テキスト"/>
        <xdr:cNvSpPr txBox="1"/>
      </xdr:nvSpPr>
      <xdr:spPr>
        <a:xfrm>
          <a:off x="16370300" y="654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23971</xdr:rowOff>
    </xdr:from>
    <xdr:to>
      <xdr:col>22</xdr:col>
      <xdr:colOff>365125</xdr:colOff>
      <xdr:row>38</xdr:row>
      <xdr:rowOff>98529</xdr:rowOff>
    </xdr:to>
    <xdr:cxnSp macro="">
      <xdr:nvCxnSpPr>
        <xdr:cNvPr id="491" name="直線コネクタ 490"/>
        <xdr:cNvCxnSpPr/>
      </xdr:nvCxnSpPr>
      <xdr:spPr>
        <a:xfrm flipV="1">
          <a:off x="14592300" y="6539071"/>
          <a:ext cx="889000" cy="7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140181</xdr:rowOff>
    </xdr:from>
    <xdr:ext cx="534377" cy="259045"/>
    <xdr:sp macro="" textlink="">
      <xdr:nvSpPr>
        <xdr:cNvPr id="493" name="テキスト ボックス 492"/>
        <xdr:cNvSpPr txBox="1"/>
      </xdr:nvSpPr>
      <xdr:spPr>
        <a:xfrm>
          <a:off x="15214111" y="66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4826</xdr:rowOff>
    </xdr:from>
    <xdr:to>
      <xdr:col>21</xdr:col>
      <xdr:colOff>161925</xdr:colOff>
      <xdr:row>38</xdr:row>
      <xdr:rowOff>98529</xdr:rowOff>
    </xdr:to>
    <xdr:cxnSp macro="">
      <xdr:nvCxnSpPr>
        <xdr:cNvPr id="494" name="直線コネクタ 493"/>
        <xdr:cNvCxnSpPr/>
      </xdr:nvCxnSpPr>
      <xdr:spPr>
        <a:xfrm>
          <a:off x="13703300" y="6519926"/>
          <a:ext cx="889000" cy="9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158034</xdr:rowOff>
    </xdr:from>
    <xdr:to>
      <xdr:col>19</xdr:col>
      <xdr:colOff>644525</xdr:colOff>
      <xdr:row>38</xdr:row>
      <xdr:rowOff>4826</xdr:rowOff>
    </xdr:to>
    <xdr:cxnSp macro="">
      <xdr:nvCxnSpPr>
        <xdr:cNvPr id="497" name="直線コネクタ 496"/>
        <xdr:cNvCxnSpPr/>
      </xdr:nvCxnSpPr>
      <xdr:spPr>
        <a:xfrm>
          <a:off x="12814300" y="6501684"/>
          <a:ext cx="889000" cy="1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131957</xdr:rowOff>
    </xdr:from>
    <xdr:ext cx="534377" cy="259045"/>
    <xdr:sp macro="" textlink="">
      <xdr:nvSpPr>
        <xdr:cNvPr id="499" name="テキスト ボックス 498"/>
        <xdr:cNvSpPr txBox="1"/>
      </xdr:nvSpPr>
      <xdr:spPr>
        <a:xfrm>
          <a:off x="13436111" y="66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148627</xdr:rowOff>
    </xdr:from>
    <xdr:ext cx="534377" cy="259045"/>
    <xdr:sp macro="" textlink="">
      <xdr:nvSpPr>
        <xdr:cNvPr id="501" name="テキスト ボックス 500"/>
        <xdr:cNvSpPr txBox="1"/>
      </xdr:nvSpPr>
      <xdr:spPr>
        <a:xfrm>
          <a:off x="12547111" y="666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60256</xdr:rowOff>
    </xdr:from>
    <xdr:to>
      <xdr:col>23</xdr:col>
      <xdr:colOff>568325</xdr:colOff>
      <xdr:row>37</xdr:row>
      <xdr:rowOff>161857</xdr:rowOff>
    </xdr:to>
    <xdr:sp macro="" textlink="">
      <xdr:nvSpPr>
        <xdr:cNvPr id="507" name="円/楕円 506"/>
        <xdr:cNvSpPr/>
      </xdr:nvSpPr>
      <xdr:spPr>
        <a:xfrm>
          <a:off x="16268700" y="64039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83133</xdr:rowOff>
    </xdr:from>
    <xdr:ext cx="534377" cy="259045"/>
    <xdr:sp macro="" textlink="">
      <xdr:nvSpPr>
        <xdr:cNvPr id="508" name="災害復旧事業費該当値テキスト"/>
        <xdr:cNvSpPr txBox="1"/>
      </xdr:nvSpPr>
      <xdr:spPr>
        <a:xfrm>
          <a:off x="16370300" y="625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87,530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144621</xdr:rowOff>
    </xdr:from>
    <xdr:to>
      <xdr:col>22</xdr:col>
      <xdr:colOff>415925</xdr:colOff>
      <xdr:row>38</xdr:row>
      <xdr:rowOff>74771</xdr:rowOff>
    </xdr:to>
    <xdr:sp macro="" textlink="">
      <xdr:nvSpPr>
        <xdr:cNvPr id="509" name="円/楕円 508"/>
        <xdr:cNvSpPr/>
      </xdr:nvSpPr>
      <xdr:spPr>
        <a:xfrm>
          <a:off x="15430500" y="648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91298</xdr:rowOff>
    </xdr:from>
    <xdr:ext cx="534377" cy="259045"/>
    <xdr:sp macro="" textlink="">
      <xdr:nvSpPr>
        <xdr:cNvPr id="510" name="テキスト ボックス 509"/>
        <xdr:cNvSpPr txBox="1"/>
      </xdr:nvSpPr>
      <xdr:spPr>
        <a:xfrm>
          <a:off x="15214111" y="626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50,625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47729</xdr:rowOff>
    </xdr:from>
    <xdr:to>
      <xdr:col>21</xdr:col>
      <xdr:colOff>212725</xdr:colOff>
      <xdr:row>38</xdr:row>
      <xdr:rowOff>149329</xdr:rowOff>
    </xdr:to>
    <xdr:sp macro="" textlink="">
      <xdr:nvSpPr>
        <xdr:cNvPr id="511" name="円/楕円 510"/>
        <xdr:cNvSpPr/>
      </xdr:nvSpPr>
      <xdr:spPr>
        <a:xfrm>
          <a:off x="14541500" y="656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140456</xdr:rowOff>
    </xdr:from>
    <xdr:ext cx="534377" cy="259045"/>
    <xdr:sp macro="" textlink="">
      <xdr:nvSpPr>
        <xdr:cNvPr id="512" name="テキスト ボックス 511"/>
        <xdr:cNvSpPr txBox="1"/>
      </xdr:nvSpPr>
      <xdr:spPr>
        <a:xfrm>
          <a:off x="14325111" y="66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125476</xdr:rowOff>
    </xdr:from>
    <xdr:to>
      <xdr:col>20</xdr:col>
      <xdr:colOff>9525</xdr:colOff>
      <xdr:row>38</xdr:row>
      <xdr:rowOff>55626</xdr:rowOff>
    </xdr:to>
    <xdr:sp macro="" textlink="">
      <xdr:nvSpPr>
        <xdr:cNvPr id="513" name="円/楕円 512"/>
        <xdr:cNvSpPr/>
      </xdr:nvSpPr>
      <xdr:spPr>
        <a:xfrm>
          <a:off x="13652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72153</xdr:rowOff>
    </xdr:from>
    <xdr:ext cx="534377" cy="259045"/>
    <xdr:sp macro="" textlink="">
      <xdr:nvSpPr>
        <xdr:cNvPr id="514" name="テキスト ボックス 513"/>
        <xdr:cNvSpPr txBox="1"/>
      </xdr:nvSpPr>
      <xdr:spPr>
        <a:xfrm>
          <a:off x="13436111" y="62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59,000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107234</xdr:rowOff>
    </xdr:from>
    <xdr:to>
      <xdr:col>18</xdr:col>
      <xdr:colOff>492125</xdr:colOff>
      <xdr:row>38</xdr:row>
      <xdr:rowOff>37384</xdr:rowOff>
    </xdr:to>
    <xdr:sp macro="" textlink="">
      <xdr:nvSpPr>
        <xdr:cNvPr id="515" name="円/楕円 514"/>
        <xdr:cNvSpPr/>
      </xdr:nvSpPr>
      <xdr:spPr>
        <a:xfrm>
          <a:off x="12763500" y="645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53911</xdr:rowOff>
    </xdr:from>
    <xdr:ext cx="534377" cy="259045"/>
    <xdr:sp macro="" textlink="">
      <xdr:nvSpPr>
        <xdr:cNvPr id="516" name="テキスト ボックス 515"/>
        <xdr:cNvSpPr txBox="1"/>
      </xdr:nvSpPr>
      <xdr:spPr>
        <a:xfrm>
          <a:off x="12547111" y="622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149831</xdr:rowOff>
    </xdr:from>
    <xdr:to>
      <xdr:col>23</xdr:col>
      <xdr:colOff>517525</xdr:colOff>
      <xdr:row>77</xdr:row>
      <xdr:rowOff>15331</xdr:rowOff>
    </xdr:to>
    <xdr:cxnSp macro="">
      <xdr:nvCxnSpPr>
        <xdr:cNvPr id="600" name="直線コネクタ 599"/>
        <xdr:cNvCxnSpPr/>
      </xdr:nvCxnSpPr>
      <xdr:spPr>
        <a:xfrm flipV="1">
          <a:off x="15481300" y="13180031"/>
          <a:ext cx="838200" cy="3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1" name="公債費平均値テキスト"/>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15331</xdr:rowOff>
    </xdr:from>
    <xdr:to>
      <xdr:col>22</xdr:col>
      <xdr:colOff>365125</xdr:colOff>
      <xdr:row>77</xdr:row>
      <xdr:rowOff>46579</xdr:rowOff>
    </xdr:to>
    <xdr:cxnSp macro="">
      <xdr:nvCxnSpPr>
        <xdr:cNvPr id="603" name="直線コネクタ 602"/>
        <xdr:cNvCxnSpPr/>
      </xdr:nvCxnSpPr>
      <xdr:spPr>
        <a:xfrm flipV="1">
          <a:off x="14592300" y="13216981"/>
          <a:ext cx="889000" cy="3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145347</xdr:rowOff>
    </xdr:from>
    <xdr:ext cx="599010" cy="259045"/>
    <xdr:sp macro="" textlink="">
      <xdr:nvSpPr>
        <xdr:cNvPr id="605" name="テキスト ボックス 604"/>
        <xdr:cNvSpPr txBox="1"/>
      </xdr:nvSpPr>
      <xdr:spPr>
        <a:xfrm>
          <a:off x="15181794"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161220</xdr:rowOff>
    </xdr:from>
    <xdr:to>
      <xdr:col>21</xdr:col>
      <xdr:colOff>161925</xdr:colOff>
      <xdr:row>77</xdr:row>
      <xdr:rowOff>46579</xdr:rowOff>
    </xdr:to>
    <xdr:cxnSp macro="">
      <xdr:nvCxnSpPr>
        <xdr:cNvPr id="606" name="直線コネクタ 605"/>
        <xdr:cNvCxnSpPr/>
      </xdr:nvCxnSpPr>
      <xdr:spPr>
        <a:xfrm>
          <a:off x="13703300" y="13191420"/>
          <a:ext cx="889000" cy="5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149898</xdr:rowOff>
    </xdr:from>
    <xdr:to>
      <xdr:col>19</xdr:col>
      <xdr:colOff>644525</xdr:colOff>
      <xdr:row>76</xdr:row>
      <xdr:rowOff>161220</xdr:rowOff>
    </xdr:to>
    <xdr:cxnSp macro="">
      <xdr:nvCxnSpPr>
        <xdr:cNvPr id="609" name="直線コネクタ 608"/>
        <xdr:cNvCxnSpPr/>
      </xdr:nvCxnSpPr>
      <xdr:spPr>
        <a:xfrm>
          <a:off x="12814300" y="13180098"/>
          <a:ext cx="889000" cy="1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99031</xdr:rowOff>
    </xdr:from>
    <xdr:to>
      <xdr:col>23</xdr:col>
      <xdr:colOff>568325</xdr:colOff>
      <xdr:row>77</xdr:row>
      <xdr:rowOff>29181</xdr:rowOff>
    </xdr:to>
    <xdr:sp macro="" textlink="">
      <xdr:nvSpPr>
        <xdr:cNvPr id="619" name="円/楕円 618"/>
        <xdr:cNvSpPr/>
      </xdr:nvSpPr>
      <xdr:spPr>
        <a:xfrm>
          <a:off x="16268700" y="1312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121908</xdr:rowOff>
    </xdr:from>
    <xdr:ext cx="599010" cy="259045"/>
    <xdr:sp macro="" textlink="">
      <xdr:nvSpPr>
        <xdr:cNvPr id="620" name="公債費該当値テキスト"/>
        <xdr:cNvSpPr txBox="1"/>
      </xdr:nvSpPr>
      <xdr:spPr>
        <a:xfrm>
          <a:off x="16370300" y="12980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214,682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135981</xdr:rowOff>
    </xdr:from>
    <xdr:to>
      <xdr:col>22</xdr:col>
      <xdr:colOff>415925</xdr:colOff>
      <xdr:row>77</xdr:row>
      <xdr:rowOff>66131</xdr:rowOff>
    </xdr:to>
    <xdr:sp macro="" textlink="">
      <xdr:nvSpPr>
        <xdr:cNvPr id="621" name="円/楕円 620"/>
        <xdr:cNvSpPr/>
      </xdr:nvSpPr>
      <xdr:spPr>
        <a:xfrm>
          <a:off x="15430500" y="1316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82657</xdr:rowOff>
    </xdr:from>
    <xdr:ext cx="599010" cy="259045"/>
    <xdr:sp macro="" textlink="">
      <xdr:nvSpPr>
        <xdr:cNvPr id="622" name="テキスト ボックス 621"/>
        <xdr:cNvSpPr txBox="1"/>
      </xdr:nvSpPr>
      <xdr:spPr>
        <a:xfrm>
          <a:off x="15181794" y="12941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195,286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167229</xdr:rowOff>
    </xdr:from>
    <xdr:to>
      <xdr:col>21</xdr:col>
      <xdr:colOff>212725</xdr:colOff>
      <xdr:row>77</xdr:row>
      <xdr:rowOff>97379</xdr:rowOff>
    </xdr:to>
    <xdr:sp macro="" textlink="">
      <xdr:nvSpPr>
        <xdr:cNvPr id="623" name="円/楕円 622"/>
        <xdr:cNvSpPr/>
      </xdr:nvSpPr>
      <xdr:spPr>
        <a:xfrm>
          <a:off x="14541500" y="1319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113906</xdr:rowOff>
    </xdr:from>
    <xdr:ext cx="599010" cy="259045"/>
    <xdr:sp macro="" textlink="">
      <xdr:nvSpPr>
        <xdr:cNvPr id="624" name="テキスト ボックス 623"/>
        <xdr:cNvSpPr txBox="1"/>
      </xdr:nvSpPr>
      <xdr:spPr>
        <a:xfrm>
          <a:off x="14292794" y="1297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178,883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110420</xdr:rowOff>
    </xdr:from>
    <xdr:to>
      <xdr:col>20</xdr:col>
      <xdr:colOff>9525</xdr:colOff>
      <xdr:row>77</xdr:row>
      <xdr:rowOff>40570</xdr:rowOff>
    </xdr:to>
    <xdr:sp macro="" textlink="">
      <xdr:nvSpPr>
        <xdr:cNvPr id="625" name="円/楕円 624"/>
        <xdr:cNvSpPr/>
      </xdr:nvSpPr>
      <xdr:spPr>
        <a:xfrm>
          <a:off x="13652500" y="131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57096</xdr:rowOff>
    </xdr:from>
    <xdr:ext cx="599010" cy="259045"/>
    <xdr:sp macro="" textlink="">
      <xdr:nvSpPr>
        <xdr:cNvPr id="626" name="テキスト ボックス 625"/>
        <xdr:cNvSpPr txBox="1"/>
      </xdr:nvSpPr>
      <xdr:spPr>
        <a:xfrm>
          <a:off x="13403794" y="12915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208,704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99098</xdr:rowOff>
    </xdr:from>
    <xdr:to>
      <xdr:col>18</xdr:col>
      <xdr:colOff>492125</xdr:colOff>
      <xdr:row>77</xdr:row>
      <xdr:rowOff>29248</xdr:rowOff>
    </xdr:to>
    <xdr:sp macro="" textlink="">
      <xdr:nvSpPr>
        <xdr:cNvPr id="627" name="円/楕円 626"/>
        <xdr:cNvSpPr/>
      </xdr:nvSpPr>
      <xdr:spPr>
        <a:xfrm>
          <a:off x="12763500" y="131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45775</xdr:rowOff>
    </xdr:from>
    <xdr:ext cx="599010" cy="259045"/>
    <xdr:sp macro="" textlink="">
      <xdr:nvSpPr>
        <xdr:cNvPr id="628" name="テキスト ボックス 627"/>
        <xdr:cNvSpPr txBox="1"/>
      </xdr:nvSpPr>
      <xdr:spPr>
        <a:xfrm>
          <a:off x="12514794" y="1290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23561</xdr:rowOff>
    </xdr:from>
    <xdr:to>
      <xdr:col>23</xdr:col>
      <xdr:colOff>517525</xdr:colOff>
      <xdr:row>98</xdr:row>
      <xdr:rowOff>63215</xdr:rowOff>
    </xdr:to>
    <xdr:cxnSp macro="">
      <xdr:nvCxnSpPr>
        <xdr:cNvPr id="657" name="直線コネクタ 656"/>
        <xdr:cNvCxnSpPr/>
      </xdr:nvCxnSpPr>
      <xdr:spPr>
        <a:xfrm flipV="1">
          <a:off x="15481300" y="16825661"/>
          <a:ext cx="838200" cy="3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47572</xdr:rowOff>
    </xdr:from>
    <xdr:to>
      <xdr:col>22</xdr:col>
      <xdr:colOff>365125</xdr:colOff>
      <xdr:row>98</xdr:row>
      <xdr:rowOff>63215</xdr:rowOff>
    </xdr:to>
    <xdr:cxnSp macro="">
      <xdr:nvCxnSpPr>
        <xdr:cNvPr id="660" name="直線コネクタ 659"/>
        <xdr:cNvCxnSpPr/>
      </xdr:nvCxnSpPr>
      <xdr:spPr>
        <a:xfrm>
          <a:off x="14592300" y="16849672"/>
          <a:ext cx="889000" cy="1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2534</xdr:rowOff>
    </xdr:from>
    <xdr:ext cx="534377" cy="259045"/>
    <xdr:sp macro="" textlink="">
      <xdr:nvSpPr>
        <xdr:cNvPr id="662" name="テキスト ボックス 661"/>
        <xdr:cNvSpPr txBox="1"/>
      </xdr:nvSpPr>
      <xdr:spPr>
        <a:xfrm>
          <a:off x="15214111" y="169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116912</xdr:rowOff>
    </xdr:from>
    <xdr:to>
      <xdr:col>21</xdr:col>
      <xdr:colOff>161925</xdr:colOff>
      <xdr:row>98</xdr:row>
      <xdr:rowOff>47572</xdr:rowOff>
    </xdr:to>
    <xdr:cxnSp macro="">
      <xdr:nvCxnSpPr>
        <xdr:cNvPr id="663" name="直線コネクタ 662"/>
        <xdr:cNvCxnSpPr/>
      </xdr:nvCxnSpPr>
      <xdr:spPr>
        <a:xfrm>
          <a:off x="13703300" y="16747562"/>
          <a:ext cx="889000" cy="10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116912</xdr:rowOff>
    </xdr:from>
    <xdr:to>
      <xdr:col>19</xdr:col>
      <xdr:colOff>644525</xdr:colOff>
      <xdr:row>98</xdr:row>
      <xdr:rowOff>23456</xdr:rowOff>
    </xdr:to>
    <xdr:cxnSp macro="">
      <xdr:nvCxnSpPr>
        <xdr:cNvPr id="666" name="直線コネクタ 665"/>
        <xdr:cNvCxnSpPr/>
      </xdr:nvCxnSpPr>
      <xdr:spPr>
        <a:xfrm flipV="1">
          <a:off x="12814300" y="16747562"/>
          <a:ext cx="889000" cy="7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120507</xdr:rowOff>
    </xdr:from>
    <xdr:ext cx="599010" cy="259045"/>
    <xdr:sp macro="" textlink="">
      <xdr:nvSpPr>
        <xdr:cNvPr id="668" name="テキスト ボックス 667"/>
        <xdr:cNvSpPr txBox="1"/>
      </xdr:nvSpPr>
      <xdr:spPr>
        <a:xfrm>
          <a:off x="13403794" y="1692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144966</xdr:rowOff>
    </xdr:from>
    <xdr:ext cx="534377" cy="259045"/>
    <xdr:sp macro="" textlink="">
      <xdr:nvSpPr>
        <xdr:cNvPr id="670" name="テキスト ボックス 669"/>
        <xdr:cNvSpPr txBox="1"/>
      </xdr:nvSpPr>
      <xdr:spPr>
        <a:xfrm>
          <a:off x="12547111" y="1694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144211</xdr:rowOff>
    </xdr:from>
    <xdr:to>
      <xdr:col>23</xdr:col>
      <xdr:colOff>568325</xdr:colOff>
      <xdr:row>98</xdr:row>
      <xdr:rowOff>74361</xdr:rowOff>
    </xdr:to>
    <xdr:sp macro="" textlink="">
      <xdr:nvSpPr>
        <xdr:cNvPr id="676" name="円/楕円 675"/>
        <xdr:cNvSpPr/>
      </xdr:nvSpPr>
      <xdr:spPr>
        <a:xfrm>
          <a:off x="16268700" y="1677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167088</xdr:rowOff>
    </xdr:from>
    <xdr:ext cx="599010" cy="259045"/>
    <xdr:sp macro="" textlink="">
      <xdr:nvSpPr>
        <xdr:cNvPr id="677" name="積立金該当値テキスト"/>
        <xdr:cNvSpPr txBox="1"/>
      </xdr:nvSpPr>
      <xdr:spPr>
        <a:xfrm>
          <a:off x="16370300" y="1662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151,448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12415</xdr:rowOff>
    </xdr:from>
    <xdr:to>
      <xdr:col>22</xdr:col>
      <xdr:colOff>415925</xdr:colOff>
      <xdr:row>98</xdr:row>
      <xdr:rowOff>114015</xdr:rowOff>
    </xdr:to>
    <xdr:sp macro="" textlink="">
      <xdr:nvSpPr>
        <xdr:cNvPr id="678" name="円/楕円 677"/>
        <xdr:cNvSpPr/>
      </xdr:nvSpPr>
      <xdr:spPr>
        <a:xfrm>
          <a:off x="15430500" y="168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130542</xdr:rowOff>
    </xdr:from>
    <xdr:ext cx="599010" cy="259045"/>
    <xdr:sp macro="" textlink="">
      <xdr:nvSpPr>
        <xdr:cNvPr id="679" name="テキスト ボックス 678"/>
        <xdr:cNvSpPr txBox="1"/>
      </xdr:nvSpPr>
      <xdr:spPr>
        <a:xfrm>
          <a:off x="15181794" y="1658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120,225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168222</xdr:rowOff>
    </xdr:from>
    <xdr:to>
      <xdr:col>21</xdr:col>
      <xdr:colOff>212725</xdr:colOff>
      <xdr:row>98</xdr:row>
      <xdr:rowOff>98372</xdr:rowOff>
    </xdr:to>
    <xdr:sp macro="" textlink="">
      <xdr:nvSpPr>
        <xdr:cNvPr id="680" name="円/楕円 679"/>
        <xdr:cNvSpPr/>
      </xdr:nvSpPr>
      <xdr:spPr>
        <a:xfrm>
          <a:off x="14541500" y="1679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114899</xdr:rowOff>
    </xdr:from>
    <xdr:ext cx="599010" cy="259045"/>
    <xdr:sp macro="" textlink="">
      <xdr:nvSpPr>
        <xdr:cNvPr id="681" name="テキスト ボックス 680"/>
        <xdr:cNvSpPr txBox="1"/>
      </xdr:nvSpPr>
      <xdr:spPr>
        <a:xfrm>
          <a:off x="14292794" y="1657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132,541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66112</xdr:rowOff>
    </xdr:from>
    <xdr:to>
      <xdr:col>20</xdr:col>
      <xdr:colOff>9525</xdr:colOff>
      <xdr:row>97</xdr:row>
      <xdr:rowOff>167712</xdr:rowOff>
    </xdr:to>
    <xdr:sp macro="" textlink="">
      <xdr:nvSpPr>
        <xdr:cNvPr id="682" name="円/楕円 681"/>
        <xdr:cNvSpPr/>
      </xdr:nvSpPr>
      <xdr:spPr>
        <a:xfrm>
          <a:off x="13652500" y="1669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12789</xdr:rowOff>
    </xdr:from>
    <xdr:ext cx="599010" cy="259045"/>
    <xdr:sp macro="" textlink="">
      <xdr:nvSpPr>
        <xdr:cNvPr id="683" name="テキスト ボックス 682"/>
        <xdr:cNvSpPr txBox="1"/>
      </xdr:nvSpPr>
      <xdr:spPr>
        <a:xfrm>
          <a:off x="13403794" y="16471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212,943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144106</xdr:rowOff>
    </xdr:from>
    <xdr:to>
      <xdr:col>18</xdr:col>
      <xdr:colOff>492125</xdr:colOff>
      <xdr:row>98</xdr:row>
      <xdr:rowOff>74256</xdr:rowOff>
    </xdr:to>
    <xdr:sp macro="" textlink="">
      <xdr:nvSpPr>
        <xdr:cNvPr id="684" name="円/楕円 683"/>
        <xdr:cNvSpPr/>
      </xdr:nvSpPr>
      <xdr:spPr>
        <a:xfrm>
          <a:off x="12763500" y="1677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90783</xdr:rowOff>
    </xdr:from>
    <xdr:ext cx="599010" cy="259045"/>
    <xdr:sp macro="" textlink="">
      <xdr:nvSpPr>
        <xdr:cNvPr id="685" name="テキスト ボックス 684"/>
        <xdr:cNvSpPr txBox="1"/>
      </xdr:nvSpPr>
      <xdr:spPr>
        <a:xfrm>
          <a:off x="12514794" y="16549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6" name="直線コネクタ 69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7" name="テキスト ボックス 69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8" name="直線コネクタ 69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9" name="テキスト ボックス 69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0" name="直線コネクタ 69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01" name="テキスト ボックス 70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2" name="直線コネクタ 70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3" name="テキスト ボックス 70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4" name="直線コネクタ 70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31</xdr:row>
      <xdr:rowOff>21970</xdr:rowOff>
    </xdr:from>
    <xdr:ext cx="595419" cy="259045"/>
    <xdr:sp macro="" textlink="">
      <xdr:nvSpPr>
        <xdr:cNvPr id="705" name="テキスト ボックス 704"/>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6" name="直線コネクタ 70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07" name="テキスト ボックス 70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09" name="テキスト ボックス 70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13371</xdr:rowOff>
    </xdr:from>
    <xdr:to>
      <xdr:col>32</xdr:col>
      <xdr:colOff>186689</xdr:colOff>
      <xdr:row>39</xdr:row>
      <xdr:rowOff>98878</xdr:rowOff>
    </xdr:to>
    <xdr:cxnSp macro="">
      <xdr:nvCxnSpPr>
        <xdr:cNvPr id="711" name="直線コネクタ 710"/>
        <xdr:cNvCxnSpPr/>
      </xdr:nvCxnSpPr>
      <xdr:spPr>
        <a:xfrm flipV="1">
          <a:off x="22159595" y="6357021"/>
          <a:ext cx="1269" cy="428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143719</xdr:rowOff>
    </xdr:from>
    <xdr:ext cx="249299" cy="259045"/>
    <xdr:sp macro="" textlink="">
      <xdr:nvSpPr>
        <xdr:cNvPr id="712" name="投資及び出資金最小値テキスト"/>
        <xdr:cNvSpPr txBox="1"/>
      </xdr:nvSpPr>
      <xdr:spPr>
        <a:xfrm>
          <a:off x="22212300" y="68302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3" name="直線コネクタ 71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131498</xdr:rowOff>
    </xdr:from>
    <xdr:ext cx="534377" cy="259045"/>
    <xdr:sp macro="" textlink="">
      <xdr:nvSpPr>
        <xdr:cNvPr id="714" name="投資及び出資金最大値テキスト"/>
        <xdr:cNvSpPr txBox="1"/>
      </xdr:nvSpPr>
      <xdr:spPr>
        <a:xfrm>
          <a:off x="22212300" y="613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37</xdr:row>
      <xdr:rowOff>13371</xdr:rowOff>
    </xdr:from>
    <xdr:to>
      <xdr:col>32</xdr:col>
      <xdr:colOff>276225</xdr:colOff>
      <xdr:row>37</xdr:row>
      <xdr:rowOff>13371</xdr:rowOff>
    </xdr:to>
    <xdr:cxnSp macro="">
      <xdr:nvCxnSpPr>
        <xdr:cNvPr id="715" name="直線コネクタ 714"/>
        <xdr:cNvCxnSpPr/>
      </xdr:nvCxnSpPr>
      <xdr:spPr>
        <a:xfrm>
          <a:off x="22072600" y="635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18128</xdr:rowOff>
    </xdr:from>
    <xdr:to>
      <xdr:col>32</xdr:col>
      <xdr:colOff>187325</xdr:colOff>
      <xdr:row>39</xdr:row>
      <xdr:rowOff>98878</xdr:rowOff>
    </xdr:to>
    <xdr:cxnSp macro="">
      <xdr:nvCxnSpPr>
        <xdr:cNvPr id="716" name="直線コネクタ 715"/>
        <xdr:cNvCxnSpPr/>
      </xdr:nvCxnSpPr>
      <xdr:spPr>
        <a:xfrm>
          <a:off x="21323300" y="5161628"/>
          <a:ext cx="838200" cy="162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61169</xdr:rowOff>
    </xdr:from>
    <xdr:ext cx="378565" cy="259045"/>
    <xdr:sp macro="" textlink="">
      <xdr:nvSpPr>
        <xdr:cNvPr id="717" name="投資及び出資金平均値テキスト"/>
        <xdr:cNvSpPr txBox="1"/>
      </xdr:nvSpPr>
      <xdr:spPr>
        <a:xfrm>
          <a:off x="22212300" y="65762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38292</xdr:rowOff>
    </xdr:from>
    <xdr:to>
      <xdr:col>32</xdr:col>
      <xdr:colOff>238125</xdr:colOff>
      <xdr:row>39</xdr:row>
      <xdr:rowOff>139892</xdr:rowOff>
    </xdr:to>
    <xdr:sp macro="" textlink="">
      <xdr:nvSpPr>
        <xdr:cNvPr id="718" name="フローチャート : 判断 717"/>
        <xdr:cNvSpPr/>
      </xdr:nvSpPr>
      <xdr:spPr>
        <a:xfrm>
          <a:off x="22110700" y="672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18128</xdr:rowOff>
    </xdr:from>
    <xdr:to>
      <xdr:col>31</xdr:col>
      <xdr:colOff>34925</xdr:colOff>
      <xdr:row>39</xdr:row>
      <xdr:rowOff>98878</xdr:rowOff>
    </xdr:to>
    <xdr:cxnSp macro="">
      <xdr:nvCxnSpPr>
        <xdr:cNvPr id="719" name="直線コネクタ 718"/>
        <xdr:cNvCxnSpPr/>
      </xdr:nvCxnSpPr>
      <xdr:spPr>
        <a:xfrm flipV="1">
          <a:off x="20434300" y="5161628"/>
          <a:ext cx="889000" cy="162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21441</xdr:rowOff>
    </xdr:from>
    <xdr:to>
      <xdr:col>31</xdr:col>
      <xdr:colOff>85725</xdr:colOff>
      <xdr:row>39</xdr:row>
      <xdr:rowOff>123041</xdr:rowOff>
    </xdr:to>
    <xdr:sp macro="" textlink="">
      <xdr:nvSpPr>
        <xdr:cNvPr id="720" name="フローチャート : 判断 719"/>
        <xdr:cNvSpPr/>
      </xdr:nvSpPr>
      <xdr:spPr>
        <a:xfrm>
          <a:off x="21272500" y="670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114168</xdr:rowOff>
    </xdr:from>
    <xdr:ext cx="469744" cy="259045"/>
    <xdr:sp macro="" textlink="">
      <xdr:nvSpPr>
        <xdr:cNvPr id="721" name="テキスト ボックス 720"/>
        <xdr:cNvSpPr txBox="1"/>
      </xdr:nvSpPr>
      <xdr:spPr>
        <a:xfrm>
          <a:off x="21088427" y="680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2" name="直線コネクタ 72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9609</xdr:rowOff>
    </xdr:from>
    <xdr:to>
      <xdr:col>29</xdr:col>
      <xdr:colOff>568325</xdr:colOff>
      <xdr:row>39</xdr:row>
      <xdr:rowOff>111209</xdr:rowOff>
    </xdr:to>
    <xdr:sp macro="" textlink="">
      <xdr:nvSpPr>
        <xdr:cNvPr id="723" name="フローチャート : 判断 722"/>
        <xdr:cNvSpPr/>
      </xdr:nvSpPr>
      <xdr:spPr>
        <a:xfrm>
          <a:off x="20383500" y="669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127736</xdr:rowOff>
    </xdr:from>
    <xdr:ext cx="469744" cy="259045"/>
    <xdr:sp macro="" textlink="">
      <xdr:nvSpPr>
        <xdr:cNvPr id="724" name="テキスト ボックス 723"/>
        <xdr:cNvSpPr txBox="1"/>
      </xdr:nvSpPr>
      <xdr:spPr>
        <a:xfrm>
          <a:off x="20199427" y="647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5" name="直線コネクタ 72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20995</xdr:rowOff>
    </xdr:from>
    <xdr:to>
      <xdr:col>28</xdr:col>
      <xdr:colOff>365125</xdr:colOff>
      <xdr:row>39</xdr:row>
      <xdr:rowOff>122595</xdr:rowOff>
    </xdr:to>
    <xdr:sp macro="" textlink="">
      <xdr:nvSpPr>
        <xdr:cNvPr id="726" name="フローチャート : 判断 725"/>
        <xdr:cNvSpPr/>
      </xdr:nvSpPr>
      <xdr:spPr>
        <a:xfrm>
          <a:off x="19494500" y="670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139122</xdr:rowOff>
    </xdr:from>
    <xdr:ext cx="469744" cy="259045"/>
    <xdr:sp macro="" textlink="">
      <xdr:nvSpPr>
        <xdr:cNvPr id="727" name="テキスト ボックス 726"/>
        <xdr:cNvSpPr txBox="1"/>
      </xdr:nvSpPr>
      <xdr:spPr>
        <a:xfrm>
          <a:off x="19310427" y="64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8934</xdr:rowOff>
    </xdr:from>
    <xdr:to>
      <xdr:col>27</xdr:col>
      <xdr:colOff>161925</xdr:colOff>
      <xdr:row>39</xdr:row>
      <xdr:rowOff>110534</xdr:rowOff>
    </xdr:to>
    <xdr:sp macro="" textlink="">
      <xdr:nvSpPr>
        <xdr:cNvPr id="728" name="フローチャート : 判断 727"/>
        <xdr:cNvSpPr/>
      </xdr:nvSpPr>
      <xdr:spPr>
        <a:xfrm>
          <a:off x="18605500" y="66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127061</xdr:rowOff>
    </xdr:from>
    <xdr:ext cx="469744" cy="259045"/>
    <xdr:sp macro="" textlink="">
      <xdr:nvSpPr>
        <xdr:cNvPr id="729" name="テキスト ボックス 728"/>
        <xdr:cNvSpPr txBox="1"/>
      </xdr:nvSpPr>
      <xdr:spPr>
        <a:xfrm>
          <a:off x="18421427" y="647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5" name="円/楕円 73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16719</xdr:rowOff>
    </xdr:from>
    <xdr:ext cx="249299" cy="259045"/>
    <xdr:sp macro="" textlink="">
      <xdr:nvSpPr>
        <xdr:cNvPr id="736" name="投資及び出資金該当値テキスト"/>
        <xdr:cNvSpPr txBox="1"/>
      </xdr:nvSpPr>
      <xdr:spPr>
        <a:xfrm>
          <a:off x="22212300" y="67032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29</xdr:row>
      <xdr:rowOff>138778</xdr:rowOff>
    </xdr:from>
    <xdr:to>
      <xdr:col>31</xdr:col>
      <xdr:colOff>85725</xdr:colOff>
      <xdr:row>30</xdr:row>
      <xdr:rowOff>68928</xdr:rowOff>
    </xdr:to>
    <xdr:sp macro="" textlink="">
      <xdr:nvSpPr>
        <xdr:cNvPr id="737" name="円/楕円 736"/>
        <xdr:cNvSpPr/>
      </xdr:nvSpPr>
      <xdr:spPr>
        <a:xfrm>
          <a:off x="21272500" y="511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28</xdr:row>
      <xdr:rowOff>85455</xdr:rowOff>
    </xdr:from>
    <xdr:ext cx="599010" cy="259045"/>
    <xdr:sp macro="" textlink="">
      <xdr:nvSpPr>
        <xdr:cNvPr id="738" name="テキスト ボックス 737"/>
        <xdr:cNvSpPr txBox="1"/>
      </xdr:nvSpPr>
      <xdr:spPr>
        <a:xfrm>
          <a:off x="21023794" y="488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149,168</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9" name="円/楕円 73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0" name="テキスト ボックス 73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1" name="円/楕円 74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2" name="テキスト ボックス 74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3" name="円/楕円 74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4" name="テキスト ボックス 74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0" name="テキスト ボックス 759"/>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2" name="テキスト ボックス 761"/>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4" name="テキスト ボックス 76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6" name="テキスト ボックス 76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8" name="直線コネクタ 767"/>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71"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2" name="直線コネクタ 771"/>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26863</xdr:rowOff>
    </xdr:from>
    <xdr:to>
      <xdr:col>32</xdr:col>
      <xdr:colOff>187325</xdr:colOff>
      <xdr:row>59</xdr:row>
      <xdr:rowOff>42499</xdr:rowOff>
    </xdr:to>
    <xdr:cxnSp macro="">
      <xdr:nvCxnSpPr>
        <xdr:cNvPr id="773" name="直線コネクタ 772"/>
        <xdr:cNvCxnSpPr/>
      </xdr:nvCxnSpPr>
      <xdr:spPr>
        <a:xfrm>
          <a:off x="21323300" y="10142413"/>
          <a:ext cx="8382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4"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5" name="フローチャート : 判断 774"/>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26863</xdr:rowOff>
    </xdr:from>
    <xdr:to>
      <xdr:col>31</xdr:col>
      <xdr:colOff>34925</xdr:colOff>
      <xdr:row>59</xdr:row>
      <xdr:rowOff>42134</xdr:rowOff>
    </xdr:to>
    <xdr:cxnSp macro="">
      <xdr:nvCxnSpPr>
        <xdr:cNvPr id="776" name="直線コネクタ 775"/>
        <xdr:cNvCxnSpPr/>
      </xdr:nvCxnSpPr>
      <xdr:spPr>
        <a:xfrm flipV="1">
          <a:off x="20434300" y="10142413"/>
          <a:ext cx="8890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7" name="フローチャート : 判断 776"/>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8" name="テキスト ボックス 777"/>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39322</xdr:rowOff>
    </xdr:from>
    <xdr:to>
      <xdr:col>29</xdr:col>
      <xdr:colOff>517525</xdr:colOff>
      <xdr:row>59</xdr:row>
      <xdr:rowOff>42134</xdr:rowOff>
    </xdr:to>
    <xdr:cxnSp macro="">
      <xdr:nvCxnSpPr>
        <xdr:cNvPr id="779" name="直線コネクタ 778"/>
        <xdr:cNvCxnSpPr/>
      </xdr:nvCxnSpPr>
      <xdr:spPr>
        <a:xfrm>
          <a:off x="19545300" y="10154872"/>
          <a:ext cx="889000" cy="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80" name="フローチャート : 判断 779"/>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81" name="テキスト ボックス 780"/>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39322</xdr:rowOff>
    </xdr:from>
    <xdr:to>
      <xdr:col>28</xdr:col>
      <xdr:colOff>314325</xdr:colOff>
      <xdr:row>59</xdr:row>
      <xdr:rowOff>39405</xdr:rowOff>
    </xdr:to>
    <xdr:cxnSp macro="">
      <xdr:nvCxnSpPr>
        <xdr:cNvPr id="782" name="直線コネクタ 781"/>
        <xdr:cNvCxnSpPr/>
      </xdr:nvCxnSpPr>
      <xdr:spPr>
        <a:xfrm flipV="1">
          <a:off x="18656300" y="10154872"/>
          <a:ext cx="88900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3" name="フローチャート : 判断 782"/>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4" name="テキスト ボックス 783"/>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5" name="フローチャート : 判断 784"/>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6" name="テキスト ボックス 785"/>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163149</xdr:rowOff>
    </xdr:from>
    <xdr:to>
      <xdr:col>32</xdr:col>
      <xdr:colOff>238125</xdr:colOff>
      <xdr:row>59</xdr:row>
      <xdr:rowOff>93299</xdr:rowOff>
    </xdr:to>
    <xdr:sp macro="" textlink="">
      <xdr:nvSpPr>
        <xdr:cNvPr id="792" name="円/楕円 791"/>
        <xdr:cNvSpPr/>
      </xdr:nvSpPr>
      <xdr:spPr>
        <a:xfrm>
          <a:off x="22110700" y="1010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78076</xdr:rowOff>
    </xdr:from>
    <xdr:ext cx="378565" cy="259045"/>
    <xdr:sp macro="" textlink="">
      <xdr:nvSpPr>
        <xdr:cNvPr id="793" name="貸付金該当値テキスト"/>
        <xdr:cNvSpPr txBox="1"/>
      </xdr:nvSpPr>
      <xdr:spPr>
        <a:xfrm>
          <a:off x="22212300" y="10022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147513</xdr:rowOff>
    </xdr:from>
    <xdr:to>
      <xdr:col>31</xdr:col>
      <xdr:colOff>85725</xdr:colOff>
      <xdr:row>59</xdr:row>
      <xdr:rowOff>77663</xdr:rowOff>
    </xdr:to>
    <xdr:sp macro="" textlink="">
      <xdr:nvSpPr>
        <xdr:cNvPr id="794" name="円/楕円 793"/>
        <xdr:cNvSpPr/>
      </xdr:nvSpPr>
      <xdr:spPr>
        <a:xfrm>
          <a:off x="21272500" y="1009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68790</xdr:rowOff>
    </xdr:from>
    <xdr:ext cx="469744" cy="259045"/>
    <xdr:sp macro="" textlink="">
      <xdr:nvSpPr>
        <xdr:cNvPr id="795" name="テキスト ボックス 794"/>
        <xdr:cNvSpPr txBox="1"/>
      </xdr:nvSpPr>
      <xdr:spPr>
        <a:xfrm>
          <a:off x="21088427" y="101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162784</xdr:rowOff>
    </xdr:from>
    <xdr:to>
      <xdr:col>29</xdr:col>
      <xdr:colOff>568325</xdr:colOff>
      <xdr:row>59</xdr:row>
      <xdr:rowOff>92934</xdr:rowOff>
    </xdr:to>
    <xdr:sp macro="" textlink="">
      <xdr:nvSpPr>
        <xdr:cNvPr id="796" name="円/楕円 795"/>
        <xdr:cNvSpPr/>
      </xdr:nvSpPr>
      <xdr:spPr>
        <a:xfrm>
          <a:off x="20383500" y="1010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84061</xdr:rowOff>
    </xdr:from>
    <xdr:ext cx="378565" cy="259045"/>
    <xdr:sp macro="" textlink="">
      <xdr:nvSpPr>
        <xdr:cNvPr id="797" name="テキスト ボックス 796"/>
        <xdr:cNvSpPr txBox="1"/>
      </xdr:nvSpPr>
      <xdr:spPr>
        <a:xfrm>
          <a:off x="20245017" y="1019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159972</xdr:rowOff>
    </xdr:from>
    <xdr:to>
      <xdr:col>28</xdr:col>
      <xdr:colOff>365125</xdr:colOff>
      <xdr:row>59</xdr:row>
      <xdr:rowOff>90122</xdr:rowOff>
    </xdr:to>
    <xdr:sp macro="" textlink="">
      <xdr:nvSpPr>
        <xdr:cNvPr id="798" name="円/楕円 797"/>
        <xdr:cNvSpPr/>
      </xdr:nvSpPr>
      <xdr:spPr>
        <a:xfrm>
          <a:off x="19494500" y="1010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81249</xdr:rowOff>
    </xdr:from>
    <xdr:ext cx="378565" cy="259045"/>
    <xdr:sp macro="" textlink="">
      <xdr:nvSpPr>
        <xdr:cNvPr id="799" name="テキスト ボックス 798"/>
        <xdr:cNvSpPr txBox="1"/>
      </xdr:nvSpPr>
      <xdr:spPr>
        <a:xfrm>
          <a:off x="19356017" y="10196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160055</xdr:rowOff>
    </xdr:from>
    <xdr:to>
      <xdr:col>27</xdr:col>
      <xdr:colOff>161925</xdr:colOff>
      <xdr:row>59</xdr:row>
      <xdr:rowOff>90205</xdr:rowOff>
    </xdr:to>
    <xdr:sp macro="" textlink="">
      <xdr:nvSpPr>
        <xdr:cNvPr id="800" name="円/楕円 799"/>
        <xdr:cNvSpPr/>
      </xdr:nvSpPr>
      <xdr:spPr>
        <a:xfrm>
          <a:off x="18605500" y="1010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81332</xdr:rowOff>
    </xdr:from>
    <xdr:ext cx="378565" cy="259045"/>
    <xdr:sp macro="" textlink="">
      <xdr:nvSpPr>
        <xdr:cNvPr id="801" name="テキスト ボックス 800"/>
        <xdr:cNvSpPr txBox="1"/>
      </xdr:nvSpPr>
      <xdr:spPr>
        <a:xfrm>
          <a:off x="18467017" y="10196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53,206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3" name="テキスト ボックス 81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5" name="テキスト ボックス 81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7" name="テキスト ボックス 81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9" name="テキスト ボックス 81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5" name="直線コネクタ 824"/>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6"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7" name="直線コネクタ 826"/>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8"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9" name="直線コネクタ 828"/>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161923</xdr:rowOff>
    </xdr:from>
    <xdr:to>
      <xdr:col>32</xdr:col>
      <xdr:colOff>187325</xdr:colOff>
      <xdr:row>76</xdr:row>
      <xdr:rowOff>166892</xdr:rowOff>
    </xdr:to>
    <xdr:cxnSp macro="">
      <xdr:nvCxnSpPr>
        <xdr:cNvPr id="830" name="直線コネクタ 829"/>
        <xdr:cNvCxnSpPr/>
      </xdr:nvCxnSpPr>
      <xdr:spPr>
        <a:xfrm flipV="1">
          <a:off x="21323300" y="13192123"/>
          <a:ext cx="838200" cy="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31"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2" name="フローチャート : 判断 831"/>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166892</xdr:rowOff>
    </xdr:from>
    <xdr:to>
      <xdr:col>31</xdr:col>
      <xdr:colOff>34925</xdr:colOff>
      <xdr:row>77</xdr:row>
      <xdr:rowOff>42111</xdr:rowOff>
    </xdr:to>
    <xdr:cxnSp macro="">
      <xdr:nvCxnSpPr>
        <xdr:cNvPr id="833" name="直線コネクタ 832"/>
        <xdr:cNvCxnSpPr/>
      </xdr:nvCxnSpPr>
      <xdr:spPr>
        <a:xfrm flipV="1">
          <a:off x="20434300" y="13197092"/>
          <a:ext cx="889000" cy="4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4" name="フローチャート : 判断 833"/>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5" name="テキスト ボックス 834"/>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42111</xdr:rowOff>
    </xdr:from>
    <xdr:to>
      <xdr:col>29</xdr:col>
      <xdr:colOff>517525</xdr:colOff>
      <xdr:row>77</xdr:row>
      <xdr:rowOff>47372</xdr:rowOff>
    </xdr:to>
    <xdr:cxnSp macro="">
      <xdr:nvCxnSpPr>
        <xdr:cNvPr id="836" name="直線コネクタ 835"/>
        <xdr:cNvCxnSpPr/>
      </xdr:nvCxnSpPr>
      <xdr:spPr>
        <a:xfrm flipV="1">
          <a:off x="19545300" y="13243761"/>
          <a:ext cx="889000" cy="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7" name="フローチャート : 判断 836"/>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8" name="テキスト ボックス 837"/>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40804</xdr:rowOff>
    </xdr:from>
    <xdr:to>
      <xdr:col>28</xdr:col>
      <xdr:colOff>314325</xdr:colOff>
      <xdr:row>77</xdr:row>
      <xdr:rowOff>47372</xdr:rowOff>
    </xdr:to>
    <xdr:cxnSp macro="">
      <xdr:nvCxnSpPr>
        <xdr:cNvPr id="839" name="直線コネクタ 838"/>
        <xdr:cNvCxnSpPr/>
      </xdr:nvCxnSpPr>
      <xdr:spPr>
        <a:xfrm>
          <a:off x="18656300" y="13242454"/>
          <a:ext cx="889000" cy="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40" name="フローチャート : 判断 839"/>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41" name="テキスト ボックス 840"/>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2" name="フローチャート : 判断 841"/>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3" name="テキスト ボックス 842"/>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111123</xdr:rowOff>
    </xdr:from>
    <xdr:to>
      <xdr:col>32</xdr:col>
      <xdr:colOff>238125</xdr:colOff>
      <xdr:row>77</xdr:row>
      <xdr:rowOff>41273</xdr:rowOff>
    </xdr:to>
    <xdr:sp macro="" textlink="">
      <xdr:nvSpPr>
        <xdr:cNvPr id="849" name="円/楕円 848"/>
        <xdr:cNvSpPr/>
      </xdr:nvSpPr>
      <xdr:spPr>
        <a:xfrm>
          <a:off x="22110700" y="1314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89550</xdr:rowOff>
    </xdr:from>
    <xdr:ext cx="599010" cy="259045"/>
    <xdr:sp macro="" textlink="">
      <xdr:nvSpPr>
        <xdr:cNvPr id="850" name="繰出金該当値テキスト"/>
        <xdr:cNvSpPr txBox="1"/>
      </xdr:nvSpPr>
      <xdr:spPr>
        <a:xfrm>
          <a:off x="22212300" y="13119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104,167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116092</xdr:rowOff>
    </xdr:from>
    <xdr:to>
      <xdr:col>31</xdr:col>
      <xdr:colOff>85725</xdr:colOff>
      <xdr:row>77</xdr:row>
      <xdr:rowOff>46242</xdr:rowOff>
    </xdr:to>
    <xdr:sp macro="" textlink="">
      <xdr:nvSpPr>
        <xdr:cNvPr id="851" name="円/楕円 850"/>
        <xdr:cNvSpPr/>
      </xdr:nvSpPr>
      <xdr:spPr>
        <a:xfrm>
          <a:off x="21272500" y="1314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37369</xdr:rowOff>
    </xdr:from>
    <xdr:ext cx="599010" cy="259045"/>
    <xdr:sp macro="" textlink="">
      <xdr:nvSpPr>
        <xdr:cNvPr id="852" name="テキスト ボックス 851"/>
        <xdr:cNvSpPr txBox="1"/>
      </xdr:nvSpPr>
      <xdr:spPr>
        <a:xfrm>
          <a:off x="21023794" y="13239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102,863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162761</xdr:rowOff>
    </xdr:from>
    <xdr:to>
      <xdr:col>29</xdr:col>
      <xdr:colOff>568325</xdr:colOff>
      <xdr:row>77</xdr:row>
      <xdr:rowOff>92911</xdr:rowOff>
    </xdr:to>
    <xdr:sp macro="" textlink="">
      <xdr:nvSpPr>
        <xdr:cNvPr id="853" name="円/楕円 852"/>
        <xdr:cNvSpPr/>
      </xdr:nvSpPr>
      <xdr:spPr>
        <a:xfrm>
          <a:off x="20383500" y="131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84038</xdr:rowOff>
    </xdr:from>
    <xdr:ext cx="534377" cy="259045"/>
    <xdr:sp macro="" textlink="">
      <xdr:nvSpPr>
        <xdr:cNvPr id="854" name="テキスト ボックス 853"/>
        <xdr:cNvSpPr txBox="1"/>
      </xdr:nvSpPr>
      <xdr:spPr>
        <a:xfrm>
          <a:off x="20167111" y="1328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90,614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168022</xdr:rowOff>
    </xdr:from>
    <xdr:to>
      <xdr:col>28</xdr:col>
      <xdr:colOff>365125</xdr:colOff>
      <xdr:row>77</xdr:row>
      <xdr:rowOff>98172</xdr:rowOff>
    </xdr:to>
    <xdr:sp macro="" textlink="">
      <xdr:nvSpPr>
        <xdr:cNvPr id="855" name="円/楕円 854"/>
        <xdr:cNvSpPr/>
      </xdr:nvSpPr>
      <xdr:spPr>
        <a:xfrm>
          <a:off x="19494500" y="1319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89299</xdr:rowOff>
    </xdr:from>
    <xdr:ext cx="534377" cy="259045"/>
    <xdr:sp macro="" textlink="">
      <xdr:nvSpPr>
        <xdr:cNvPr id="856" name="テキスト ボックス 855"/>
        <xdr:cNvSpPr txBox="1"/>
      </xdr:nvSpPr>
      <xdr:spPr>
        <a:xfrm>
          <a:off x="19278111" y="1329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89,233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161454</xdr:rowOff>
    </xdr:from>
    <xdr:to>
      <xdr:col>27</xdr:col>
      <xdr:colOff>161925</xdr:colOff>
      <xdr:row>77</xdr:row>
      <xdr:rowOff>91604</xdr:rowOff>
    </xdr:to>
    <xdr:sp macro="" textlink="">
      <xdr:nvSpPr>
        <xdr:cNvPr id="857" name="円/楕円 856"/>
        <xdr:cNvSpPr/>
      </xdr:nvSpPr>
      <xdr:spPr>
        <a:xfrm>
          <a:off x="18605500" y="1319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82731</xdr:rowOff>
    </xdr:from>
    <xdr:ext cx="534377" cy="259045"/>
    <xdr:sp macro="" textlink="">
      <xdr:nvSpPr>
        <xdr:cNvPr id="858" name="テキスト ボックス 857"/>
        <xdr:cNvSpPr txBox="1"/>
      </xdr:nvSpPr>
      <xdr:spPr>
        <a:xfrm>
          <a:off x="18389111" y="132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90,957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9" name="直線コネクタ 86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0" name="テキスト ボックス 86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1" name="直線コネクタ 87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2" name="テキスト ボックス 87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3" name="直線コネクタ 87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4" name="テキスト ボックス 873"/>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5" name="直線コネクタ 87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6" name="テキスト ボックス 875"/>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8" name="テキスト ボックス 877"/>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80" name="直線コネクタ 87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8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4" name="直線コネクタ 88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5" name="直線コネクタ 88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7" name="フローチャート : 判断 88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8" name="直線コネクタ 88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9" name="フローチャート : 判断 88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0" name="テキスト ボックス 889"/>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1" name="直線コネクタ 89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2" name="フローチャート : 判断 89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3" name="テキスト ボックス 892"/>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4" name="直線コネクタ 89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5" name="フローチャート : 判断 894"/>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6" name="テキスト ボックス 89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7" name="フローチャート : 判断 896"/>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8" name="テキスト ボックス 897"/>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4" name="円/楕円 90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6" name="円/楕円 90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7" name="テキスト ボックス 906"/>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8" name="円/楕円 90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9" name="テキスト ボックス 908"/>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0" name="円/楕円 90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1" name="テキスト ボックス 910"/>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2" name="円/楕円 91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3" name="テキスト ボックス 91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著しい人口減少により、住民一人当たりのコストが類似団体と比較し全体的に高くなる傾向がある。特に義務的経費で高いウェイトを占めている物件費については、救急患者輸送車搬送業務、町営バス運営業務など一定水準の住民生活を確保する事業等が多く含まれているため経費が高くなっている。扶助費については、（４）－１で述べたように少子高齢化の進行に伴い、施設等入所者の措置費が大半を占めているため、</a:t>
          </a:r>
          <a:r>
            <a:rPr kumimoji="1" lang="ja-JP" altLang="ja-JP" sz="1300">
              <a:solidFill>
                <a:schemeClr val="dk1"/>
              </a:solidFill>
              <a:effectLst/>
              <a:latin typeface="+mn-lt"/>
              <a:ea typeface="+mn-ea"/>
              <a:cs typeface="+mn-cs"/>
            </a:rPr>
            <a:t>扶助費が高い指標で推移することは否めない</a:t>
          </a:r>
          <a:r>
            <a:rPr kumimoji="1" lang="ja-JP" altLang="en-US" sz="1300">
              <a:latin typeface="+mn-ea"/>
              <a:ea typeface="+mn-ea"/>
            </a:rPr>
            <a:t>。</a:t>
          </a:r>
          <a:r>
            <a:rPr kumimoji="1" lang="ja-JP" altLang="ja-JP" sz="1300">
              <a:solidFill>
                <a:schemeClr val="dk1"/>
              </a:solidFill>
              <a:effectLst/>
              <a:latin typeface="+mn-ea"/>
              <a:ea typeface="+mn-ea"/>
              <a:cs typeface="+mn-cs"/>
            </a:rPr>
            <a:t>災害復旧事業費については、</a:t>
          </a:r>
          <a:r>
            <a:rPr lang="ja-JP" altLang="ja-JP" sz="1300" b="0" i="0" baseline="0">
              <a:solidFill>
                <a:schemeClr val="dk1"/>
              </a:solidFill>
              <a:effectLst/>
              <a:latin typeface="+mn-ea"/>
              <a:ea typeface="+mn-ea"/>
              <a:cs typeface="+mn-cs"/>
            </a:rPr>
            <a:t>平成</a:t>
          </a:r>
          <a:r>
            <a:rPr lang="en-US" altLang="ja-JP" sz="1300" b="0" i="0" baseline="0">
              <a:solidFill>
                <a:schemeClr val="dk1"/>
              </a:solidFill>
              <a:effectLst/>
              <a:latin typeface="+mn-ea"/>
              <a:ea typeface="+mn-ea"/>
              <a:cs typeface="+mn-cs"/>
            </a:rPr>
            <a:t>26</a:t>
          </a:r>
          <a:r>
            <a:rPr lang="ja-JP" altLang="ja-JP" sz="1300" b="0" i="0" baseline="0">
              <a:solidFill>
                <a:schemeClr val="dk1"/>
              </a:solidFill>
              <a:effectLst/>
              <a:latin typeface="+mn-ea"/>
              <a:ea typeface="+mn-ea"/>
              <a:cs typeface="+mn-cs"/>
            </a:rPr>
            <a:t>年度に起きた台風及び豪雨災害復旧事業費の繰越事業があり、大きな増加要因となっている。</a:t>
          </a:r>
          <a:endParaRPr lang="ja-JP" altLang="ja-JP" sz="1300">
            <a:effectLst/>
            <a:latin typeface="+mn-ea"/>
            <a:ea typeface="+mn-ea"/>
          </a:endParaRPr>
        </a:p>
        <a:p>
          <a:r>
            <a:rPr kumimoji="1" lang="ja-JP" altLang="en-US" sz="1300">
              <a:latin typeface="ＭＳ Ｐゴシック"/>
            </a:rPr>
            <a:t>また、公債費についてもウェイトは高いものの、基準財政需要額に算入される有利な地方債を起こしているため、実質公債費比率の指標については下がっている。</a:t>
          </a:r>
          <a:endParaRPr kumimoji="1" lang="ja-JP" altLang="en-US"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徳島県上勝町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1,699
1,685
109.63
3,252,684
2,972,319
199,752
1,708,441
2,808,676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105132</xdr:rowOff>
    </xdr:from>
    <xdr:to>
      <xdr:col>6</xdr:col>
      <xdr:colOff>511175</xdr:colOff>
      <xdr:row>37</xdr:row>
      <xdr:rowOff>8532</xdr:rowOff>
    </xdr:to>
    <xdr:cxnSp macro="">
      <xdr:nvCxnSpPr>
        <xdr:cNvPr id="62" name="直線コネクタ 61"/>
        <xdr:cNvCxnSpPr/>
      </xdr:nvCxnSpPr>
      <xdr:spPr>
        <a:xfrm flipV="1">
          <a:off x="3797300" y="6277332"/>
          <a:ext cx="838200" cy="7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8532</xdr:rowOff>
    </xdr:from>
    <xdr:to>
      <xdr:col>5</xdr:col>
      <xdr:colOff>358775</xdr:colOff>
      <xdr:row>37</xdr:row>
      <xdr:rowOff>30184</xdr:rowOff>
    </xdr:to>
    <xdr:cxnSp macro="">
      <xdr:nvCxnSpPr>
        <xdr:cNvPr id="65" name="直線コネクタ 64"/>
        <xdr:cNvCxnSpPr/>
      </xdr:nvCxnSpPr>
      <xdr:spPr>
        <a:xfrm flipV="1">
          <a:off x="2908300" y="6352182"/>
          <a:ext cx="889000" cy="2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30184</xdr:rowOff>
    </xdr:from>
    <xdr:to>
      <xdr:col>4</xdr:col>
      <xdr:colOff>155575</xdr:colOff>
      <xdr:row>37</xdr:row>
      <xdr:rowOff>36193</xdr:rowOff>
    </xdr:to>
    <xdr:cxnSp macro="">
      <xdr:nvCxnSpPr>
        <xdr:cNvPr id="68" name="直線コネクタ 67"/>
        <xdr:cNvCxnSpPr/>
      </xdr:nvCxnSpPr>
      <xdr:spPr>
        <a:xfrm flipV="1">
          <a:off x="2019300" y="6373834"/>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163997</xdr:rowOff>
    </xdr:from>
    <xdr:to>
      <xdr:col>2</xdr:col>
      <xdr:colOff>638175</xdr:colOff>
      <xdr:row>37</xdr:row>
      <xdr:rowOff>36193</xdr:rowOff>
    </xdr:to>
    <xdr:cxnSp macro="">
      <xdr:nvCxnSpPr>
        <xdr:cNvPr id="71" name="直線コネクタ 70"/>
        <xdr:cNvCxnSpPr/>
      </xdr:nvCxnSpPr>
      <xdr:spPr>
        <a:xfrm>
          <a:off x="1130300" y="6336197"/>
          <a:ext cx="889000" cy="4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54332</xdr:rowOff>
    </xdr:from>
    <xdr:to>
      <xdr:col>6</xdr:col>
      <xdr:colOff>561975</xdr:colOff>
      <xdr:row>36</xdr:row>
      <xdr:rowOff>155932</xdr:rowOff>
    </xdr:to>
    <xdr:sp macro="" textlink="">
      <xdr:nvSpPr>
        <xdr:cNvPr id="81" name="円/楕円 80"/>
        <xdr:cNvSpPr/>
      </xdr:nvSpPr>
      <xdr:spPr>
        <a:xfrm>
          <a:off x="4584700" y="6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77209</xdr:rowOff>
    </xdr:from>
    <xdr:ext cx="534377" cy="259045"/>
    <xdr:sp macro="" textlink="">
      <xdr:nvSpPr>
        <xdr:cNvPr id="82" name="議会費該当値テキスト"/>
        <xdr:cNvSpPr txBox="1"/>
      </xdr:nvSpPr>
      <xdr:spPr>
        <a:xfrm>
          <a:off x="4686300" y="607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31,117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129182</xdr:rowOff>
    </xdr:from>
    <xdr:to>
      <xdr:col>5</xdr:col>
      <xdr:colOff>409575</xdr:colOff>
      <xdr:row>37</xdr:row>
      <xdr:rowOff>59332</xdr:rowOff>
    </xdr:to>
    <xdr:sp macro="" textlink="">
      <xdr:nvSpPr>
        <xdr:cNvPr id="83" name="円/楕円 82"/>
        <xdr:cNvSpPr/>
      </xdr:nvSpPr>
      <xdr:spPr>
        <a:xfrm>
          <a:off x="3746500" y="630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75859</xdr:rowOff>
    </xdr:from>
    <xdr:ext cx="534377" cy="259045"/>
    <xdr:sp macro="" textlink="">
      <xdr:nvSpPr>
        <xdr:cNvPr id="84" name="テキスト ボックス 83"/>
        <xdr:cNvSpPr txBox="1"/>
      </xdr:nvSpPr>
      <xdr:spPr>
        <a:xfrm>
          <a:off x="3530111" y="607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150834</xdr:rowOff>
    </xdr:from>
    <xdr:to>
      <xdr:col>4</xdr:col>
      <xdr:colOff>206375</xdr:colOff>
      <xdr:row>37</xdr:row>
      <xdr:rowOff>80984</xdr:rowOff>
    </xdr:to>
    <xdr:sp macro="" textlink="">
      <xdr:nvSpPr>
        <xdr:cNvPr id="85" name="円/楕円 84"/>
        <xdr:cNvSpPr/>
      </xdr:nvSpPr>
      <xdr:spPr>
        <a:xfrm>
          <a:off x="2857500" y="632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97511</xdr:rowOff>
    </xdr:from>
    <xdr:ext cx="534377" cy="259045"/>
    <xdr:sp macro="" textlink="">
      <xdr:nvSpPr>
        <xdr:cNvPr id="86" name="テキスト ボックス 85"/>
        <xdr:cNvSpPr txBox="1"/>
      </xdr:nvSpPr>
      <xdr:spPr>
        <a:xfrm>
          <a:off x="2641111" y="609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156843</xdr:rowOff>
    </xdr:from>
    <xdr:to>
      <xdr:col>3</xdr:col>
      <xdr:colOff>3175</xdr:colOff>
      <xdr:row>37</xdr:row>
      <xdr:rowOff>86993</xdr:rowOff>
    </xdr:to>
    <xdr:sp macro="" textlink="">
      <xdr:nvSpPr>
        <xdr:cNvPr id="87" name="円/楕円 86"/>
        <xdr:cNvSpPr/>
      </xdr:nvSpPr>
      <xdr:spPr>
        <a:xfrm>
          <a:off x="1968500" y="632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103520</xdr:rowOff>
    </xdr:from>
    <xdr:ext cx="534377" cy="259045"/>
    <xdr:sp macro="" textlink="">
      <xdr:nvSpPr>
        <xdr:cNvPr id="88" name="テキスト ボックス 87"/>
        <xdr:cNvSpPr txBox="1"/>
      </xdr:nvSpPr>
      <xdr:spPr>
        <a:xfrm>
          <a:off x="1752111" y="610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24,839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113197</xdr:rowOff>
    </xdr:from>
    <xdr:to>
      <xdr:col>1</xdr:col>
      <xdr:colOff>485775</xdr:colOff>
      <xdr:row>37</xdr:row>
      <xdr:rowOff>43347</xdr:rowOff>
    </xdr:to>
    <xdr:sp macro="" textlink="">
      <xdr:nvSpPr>
        <xdr:cNvPr id="89" name="円/楕円 88"/>
        <xdr:cNvSpPr/>
      </xdr:nvSpPr>
      <xdr:spPr>
        <a:xfrm>
          <a:off x="1079500" y="628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59874</xdr:rowOff>
    </xdr:from>
    <xdr:ext cx="534377" cy="259045"/>
    <xdr:sp macro="" textlink="">
      <xdr:nvSpPr>
        <xdr:cNvPr id="90" name="テキスト ボックス 89"/>
        <xdr:cNvSpPr txBox="1"/>
      </xdr:nvSpPr>
      <xdr:spPr>
        <a:xfrm>
          <a:off x="863111" y="606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126785</xdr:rowOff>
    </xdr:from>
    <xdr:to>
      <xdr:col>6</xdr:col>
      <xdr:colOff>511175</xdr:colOff>
      <xdr:row>56</xdr:row>
      <xdr:rowOff>114993</xdr:rowOff>
    </xdr:to>
    <xdr:cxnSp macro="">
      <xdr:nvCxnSpPr>
        <xdr:cNvPr id="121" name="直線コネクタ 120"/>
        <xdr:cNvCxnSpPr/>
      </xdr:nvCxnSpPr>
      <xdr:spPr>
        <a:xfrm flipV="1">
          <a:off x="3797300" y="9556535"/>
          <a:ext cx="838200" cy="15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114993</xdr:rowOff>
    </xdr:from>
    <xdr:to>
      <xdr:col>5</xdr:col>
      <xdr:colOff>358775</xdr:colOff>
      <xdr:row>57</xdr:row>
      <xdr:rowOff>3997</xdr:rowOff>
    </xdr:to>
    <xdr:cxnSp macro="">
      <xdr:nvCxnSpPr>
        <xdr:cNvPr id="124" name="直線コネクタ 123"/>
        <xdr:cNvCxnSpPr/>
      </xdr:nvCxnSpPr>
      <xdr:spPr>
        <a:xfrm flipV="1">
          <a:off x="2908300" y="9716193"/>
          <a:ext cx="889000" cy="6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109322</xdr:rowOff>
    </xdr:from>
    <xdr:to>
      <xdr:col>4</xdr:col>
      <xdr:colOff>155575</xdr:colOff>
      <xdr:row>57</xdr:row>
      <xdr:rowOff>3997</xdr:rowOff>
    </xdr:to>
    <xdr:cxnSp macro="">
      <xdr:nvCxnSpPr>
        <xdr:cNvPr id="127" name="直線コネクタ 126"/>
        <xdr:cNvCxnSpPr/>
      </xdr:nvCxnSpPr>
      <xdr:spPr>
        <a:xfrm>
          <a:off x="2019300" y="9710522"/>
          <a:ext cx="889000" cy="6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109322</xdr:rowOff>
    </xdr:from>
    <xdr:to>
      <xdr:col>2</xdr:col>
      <xdr:colOff>638175</xdr:colOff>
      <xdr:row>56</xdr:row>
      <xdr:rowOff>113174</xdr:rowOff>
    </xdr:to>
    <xdr:cxnSp macro="">
      <xdr:nvCxnSpPr>
        <xdr:cNvPr id="130" name="直線コネクタ 129"/>
        <xdr:cNvCxnSpPr/>
      </xdr:nvCxnSpPr>
      <xdr:spPr>
        <a:xfrm flipV="1">
          <a:off x="1130300" y="9710522"/>
          <a:ext cx="889000" cy="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33507</xdr:rowOff>
    </xdr:from>
    <xdr:ext cx="599010" cy="259045"/>
    <xdr:sp macro="" textlink="">
      <xdr:nvSpPr>
        <xdr:cNvPr id="132" name="テキスト ボックス 131"/>
        <xdr:cNvSpPr txBox="1"/>
      </xdr:nvSpPr>
      <xdr:spPr>
        <a:xfrm>
          <a:off x="1719794" y="997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75985</xdr:rowOff>
    </xdr:from>
    <xdr:to>
      <xdr:col>6</xdr:col>
      <xdr:colOff>561975</xdr:colOff>
      <xdr:row>56</xdr:row>
      <xdr:rowOff>6135</xdr:rowOff>
    </xdr:to>
    <xdr:sp macro="" textlink="">
      <xdr:nvSpPr>
        <xdr:cNvPr id="140" name="円/楕円 139"/>
        <xdr:cNvSpPr/>
      </xdr:nvSpPr>
      <xdr:spPr>
        <a:xfrm>
          <a:off x="4584700" y="950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98862</xdr:rowOff>
    </xdr:from>
    <xdr:ext cx="599010" cy="259045"/>
    <xdr:sp macro="" textlink="">
      <xdr:nvSpPr>
        <xdr:cNvPr id="141" name="総務費該当値テキスト"/>
        <xdr:cNvSpPr txBox="1"/>
      </xdr:nvSpPr>
      <xdr:spPr>
        <a:xfrm>
          <a:off x="4686300" y="935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604,364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64193</xdr:rowOff>
    </xdr:from>
    <xdr:to>
      <xdr:col>5</xdr:col>
      <xdr:colOff>409575</xdr:colOff>
      <xdr:row>56</xdr:row>
      <xdr:rowOff>165793</xdr:rowOff>
    </xdr:to>
    <xdr:sp macro="" textlink="">
      <xdr:nvSpPr>
        <xdr:cNvPr id="142" name="円/楕円 141"/>
        <xdr:cNvSpPr/>
      </xdr:nvSpPr>
      <xdr:spPr>
        <a:xfrm>
          <a:off x="3746500" y="966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10870</xdr:rowOff>
    </xdr:from>
    <xdr:ext cx="599010" cy="259045"/>
    <xdr:sp macro="" textlink="">
      <xdr:nvSpPr>
        <xdr:cNvPr id="143" name="テキスト ボックス 142"/>
        <xdr:cNvSpPr txBox="1"/>
      </xdr:nvSpPr>
      <xdr:spPr>
        <a:xfrm>
          <a:off x="3497794" y="944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457,697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124647</xdr:rowOff>
    </xdr:from>
    <xdr:to>
      <xdr:col>4</xdr:col>
      <xdr:colOff>206375</xdr:colOff>
      <xdr:row>57</xdr:row>
      <xdr:rowOff>54797</xdr:rowOff>
    </xdr:to>
    <xdr:sp macro="" textlink="">
      <xdr:nvSpPr>
        <xdr:cNvPr id="144" name="円/楕円 143"/>
        <xdr:cNvSpPr/>
      </xdr:nvSpPr>
      <xdr:spPr>
        <a:xfrm>
          <a:off x="2857500" y="972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71324</xdr:rowOff>
    </xdr:from>
    <xdr:ext cx="599010" cy="259045"/>
    <xdr:sp macro="" textlink="">
      <xdr:nvSpPr>
        <xdr:cNvPr id="145" name="テキスト ボックス 144"/>
        <xdr:cNvSpPr txBox="1"/>
      </xdr:nvSpPr>
      <xdr:spPr>
        <a:xfrm>
          <a:off x="2608794" y="950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402,161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58522</xdr:rowOff>
    </xdr:from>
    <xdr:to>
      <xdr:col>3</xdr:col>
      <xdr:colOff>3175</xdr:colOff>
      <xdr:row>56</xdr:row>
      <xdr:rowOff>160122</xdr:rowOff>
    </xdr:to>
    <xdr:sp macro="" textlink="">
      <xdr:nvSpPr>
        <xdr:cNvPr id="146" name="円/楕円 145"/>
        <xdr:cNvSpPr/>
      </xdr:nvSpPr>
      <xdr:spPr>
        <a:xfrm>
          <a:off x="1968500" y="965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5199</xdr:rowOff>
    </xdr:from>
    <xdr:ext cx="599010" cy="259045"/>
    <xdr:sp macro="" textlink="">
      <xdr:nvSpPr>
        <xdr:cNvPr id="147" name="テキスト ボックス 146"/>
        <xdr:cNvSpPr txBox="1"/>
      </xdr:nvSpPr>
      <xdr:spPr>
        <a:xfrm>
          <a:off x="1719794" y="943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462,906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62374</xdr:rowOff>
    </xdr:from>
    <xdr:to>
      <xdr:col>1</xdr:col>
      <xdr:colOff>485775</xdr:colOff>
      <xdr:row>56</xdr:row>
      <xdr:rowOff>163974</xdr:rowOff>
    </xdr:to>
    <xdr:sp macro="" textlink="">
      <xdr:nvSpPr>
        <xdr:cNvPr id="148" name="円/楕円 147"/>
        <xdr:cNvSpPr/>
      </xdr:nvSpPr>
      <xdr:spPr>
        <a:xfrm>
          <a:off x="1079500" y="966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9051</xdr:rowOff>
    </xdr:from>
    <xdr:ext cx="599010" cy="259045"/>
    <xdr:sp macro="" textlink="">
      <xdr:nvSpPr>
        <xdr:cNvPr id="149" name="テキスト ボックス 148"/>
        <xdr:cNvSpPr txBox="1"/>
      </xdr:nvSpPr>
      <xdr:spPr>
        <a:xfrm>
          <a:off x="830794" y="943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459,367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48988</xdr:rowOff>
    </xdr:from>
    <xdr:to>
      <xdr:col>6</xdr:col>
      <xdr:colOff>511175</xdr:colOff>
      <xdr:row>77</xdr:row>
      <xdr:rowOff>55795</xdr:rowOff>
    </xdr:to>
    <xdr:cxnSp macro="">
      <xdr:nvCxnSpPr>
        <xdr:cNvPr id="178" name="直線コネクタ 177"/>
        <xdr:cNvCxnSpPr/>
      </xdr:nvCxnSpPr>
      <xdr:spPr>
        <a:xfrm flipV="1">
          <a:off x="3797300" y="13250638"/>
          <a:ext cx="838200" cy="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55795</xdr:rowOff>
    </xdr:from>
    <xdr:to>
      <xdr:col>5</xdr:col>
      <xdr:colOff>358775</xdr:colOff>
      <xdr:row>77</xdr:row>
      <xdr:rowOff>87154</xdr:rowOff>
    </xdr:to>
    <xdr:cxnSp macro="">
      <xdr:nvCxnSpPr>
        <xdr:cNvPr id="181" name="直線コネクタ 180"/>
        <xdr:cNvCxnSpPr/>
      </xdr:nvCxnSpPr>
      <xdr:spPr>
        <a:xfrm flipV="1">
          <a:off x="2908300" y="13257445"/>
          <a:ext cx="889000" cy="3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83238</xdr:rowOff>
    </xdr:from>
    <xdr:to>
      <xdr:col>4</xdr:col>
      <xdr:colOff>155575</xdr:colOff>
      <xdr:row>77</xdr:row>
      <xdr:rowOff>87154</xdr:rowOff>
    </xdr:to>
    <xdr:cxnSp macro="">
      <xdr:nvCxnSpPr>
        <xdr:cNvPr id="184" name="直線コネクタ 183"/>
        <xdr:cNvCxnSpPr/>
      </xdr:nvCxnSpPr>
      <xdr:spPr>
        <a:xfrm>
          <a:off x="2019300" y="13284888"/>
          <a:ext cx="8890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14583</xdr:rowOff>
    </xdr:from>
    <xdr:ext cx="599010" cy="259045"/>
    <xdr:sp macro="" textlink="">
      <xdr:nvSpPr>
        <xdr:cNvPr id="186" name="テキスト ボックス 185"/>
        <xdr:cNvSpPr txBox="1"/>
      </xdr:nvSpPr>
      <xdr:spPr>
        <a:xfrm>
          <a:off x="2608794" y="133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80463</xdr:rowOff>
    </xdr:from>
    <xdr:to>
      <xdr:col>2</xdr:col>
      <xdr:colOff>638175</xdr:colOff>
      <xdr:row>77</xdr:row>
      <xdr:rowOff>83238</xdr:rowOff>
    </xdr:to>
    <xdr:cxnSp macro="">
      <xdr:nvCxnSpPr>
        <xdr:cNvPr id="187" name="直線コネクタ 186"/>
        <xdr:cNvCxnSpPr/>
      </xdr:nvCxnSpPr>
      <xdr:spPr>
        <a:xfrm>
          <a:off x="1130300" y="13282113"/>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3757</xdr:rowOff>
    </xdr:from>
    <xdr:ext cx="599010" cy="259045"/>
    <xdr:sp macro="" textlink="">
      <xdr:nvSpPr>
        <xdr:cNvPr id="189" name="テキスト ボックス 188"/>
        <xdr:cNvSpPr txBox="1"/>
      </xdr:nvSpPr>
      <xdr:spPr>
        <a:xfrm>
          <a:off x="1719794"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25032</xdr:rowOff>
    </xdr:from>
    <xdr:ext cx="599010" cy="259045"/>
    <xdr:sp macro="" textlink="">
      <xdr:nvSpPr>
        <xdr:cNvPr id="191" name="テキスト ボックス 190"/>
        <xdr:cNvSpPr txBox="1"/>
      </xdr:nvSpPr>
      <xdr:spPr>
        <a:xfrm>
          <a:off x="830794" y="1339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169638</xdr:rowOff>
    </xdr:from>
    <xdr:to>
      <xdr:col>6</xdr:col>
      <xdr:colOff>561975</xdr:colOff>
      <xdr:row>77</xdr:row>
      <xdr:rowOff>99788</xdr:rowOff>
    </xdr:to>
    <xdr:sp macro="" textlink="">
      <xdr:nvSpPr>
        <xdr:cNvPr id="197" name="円/楕円 196"/>
        <xdr:cNvSpPr/>
      </xdr:nvSpPr>
      <xdr:spPr>
        <a:xfrm>
          <a:off x="4584700" y="1319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21065</xdr:rowOff>
    </xdr:from>
    <xdr:ext cx="599010" cy="259045"/>
    <xdr:sp macro="" textlink="">
      <xdr:nvSpPr>
        <xdr:cNvPr id="198" name="民生費該当値テキスト"/>
        <xdr:cNvSpPr txBox="1"/>
      </xdr:nvSpPr>
      <xdr:spPr>
        <a:xfrm>
          <a:off x="4686300" y="1305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266,427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4995</xdr:rowOff>
    </xdr:from>
    <xdr:to>
      <xdr:col>5</xdr:col>
      <xdr:colOff>409575</xdr:colOff>
      <xdr:row>77</xdr:row>
      <xdr:rowOff>106595</xdr:rowOff>
    </xdr:to>
    <xdr:sp macro="" textlink="">
      <xdr:nvSpPr>
        <xdr:cNvPr id="199" name="円/楕円 198"/>
        <xdr:cNvSpPr/>
      </xdr:nvSpPr>
      <xdr:spPr>
        <a:xfrm>
          <a:off x="3746500" y="132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123122</xdr:rowOff>
    </xdr:from>
    <xdr:ext cx="599010" cy="259045"/>
    <xdr:sp macro="" textlink="">
      <xdr:nvSpPr>
        <xdr:cNvPr id="200" name="テキスト ボックス 199"/>
        <xdr:cNvSpPr txBox="1"/>
      </xdr:nvSpPr>
      <xdr:spPr>
        <a:xfrm>
          <a:off x="3497794" y="12981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261,067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36354</xdr:rowOff>
    </xdr:from>
    <xdr:to>
      <xdr:col>4</xdr:col>
      <xdr:colOff>206375</xdr:colOff>
      <xdr:row>77</xdr:row>
      <xdr:rowOff>137954</xdr:rowOff>
    </xdr:to>
    <xdr:sp macro="" textlink="">
      <xdr:nvSpPr>
        <xdr:cNvPr id="201" name="円/楕円 200"/>
        <xdr:cNvSpPr/>
      </xdr:nvSpPr>
      <xdr:spPr>
        <a:xfrm>
          <a:off x="2857500" y="132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154481</xdr:rowOff>
    </xdr:from>
    <xdr:ext cx="599010" cy="259045"/>
    <xdr:sp macro="" textlink="">
      <xdr:nvSpPr>
        <xdr:cNvPr id="202" name="テキスト ボックス 201"/>
        <xdr:cNvSpPr txBox="1"/>
      </xdr:nvSpPr>
      <xdr:spPr>
        <a:xfrm>
          <a:off x="2608794"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236,374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32438</xdr:rowOff>
    </xdr:from>
    <xdr:to>
      <xdr:col>3</xdr:col>
      <xdr:colOff>3175</xdr:colOff>
      <xdr:row>77</xdr:row>
      <xdr:rowOff>134038</xdr:rowOff>
    </xdr:to>
    <xdr:sp macro="" textlink="">
      <xdr:nvSpPr>
        <xdr:cNvPr id="203" name="円/楕円 202"/>
        <xdr:cNvSpPr/>
      </xdr:nvSpPr>
      <xdr:spPr>
        <a:xfrm>
          <a:off x="1968500" y="132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150565</xdr:rowOff>
    </xdr:from>
    <xdr:ext cx="599010" cy="259045"/>
    <xdr:sp macro="" textlink="">
      <xdr:nvSpPr>
        <xdr:cNvPr id="204" name="テキスト ボックス 203"/>
        <xdr:cNvSpPr txBox="1"/>
      </xdr:nvSpPr>
      <xdr:spPr>
        <a:xfrm>
          <a:off x="1719794" y="1300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239,458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29663</xdr:rowOff>
    </xdr:from>
    <xdr:to>
      <xdr:col>1</xdr:col>
      <xdr:colOff>485775</xdr:colOff>
      <xdr:row>77</xdr:row>
      <xdr:rowOff>131263</xdr:rowOff>
    </xdr:to>
    <xdr:sp macro="" textlink="">
      <xdr:nvSpPr>
        <xdr:cNvPr id="205" name="円/楕円 204"/>
        <xdr:cNvSpPr/>
      </xdr:nvSpPr>
      <xdr:spPr>
        <a:xfrm>
          <a:off x="1079500" y="1323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147790</xdr:rowOff>
    </xdr:from>
    <xdr:ext cx="599010" cy="259045"/>
    <xdr:sp macro="" textlink="">
      <xdr:nvSpPr>
        <xdr:cNvPr id="206" name="テキスト ボックス 205"/>
        <xdr:cNvSpPr txBox="1"/>
      </xdr:nvSpPr>
      <xdr:spPr>
        <a:xfrm>
          <a:off x="830794" y="13006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71470</xdr:rowOff>
    </xdr:from>
    <xdr:to>
      <xdr:col>6</xdr:col>
      <xdr:colOff>511175</xdr:colOff>
      <xdr:row>97</xdr:row>
      <xdr:rowOff>91343</xdr:rowOff>
    </xdr:to>
    <xdr:cxnSp macro="">
      <xdr:nvCxnSpPr>
        <xdr:cNvPr id="235" name="直線コネクタ 234"/>
        <xdr:cNvCxnSpPr/>
      </xdr:nvCxnSpPr>
      <xdr:spPr>
        <a:xfrm flipV="1">
          <a:off x="3797300" y="16702120"/>
          <a:ext cx="838200" cy="1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89968</xdr:rowOff>
    </xdr:from>
    <xdr:to>
      <xdr:col>5</xdr:col>
      <xdr:colOff>358775</xdr:colOff>
      <xdr:row>97</xdr:row>
      <xdr:rowOff>91343</xdr:rowOff>
    </xdr:to>
    <xdr:cxnSp macro="">
      <xdr:nvCxnSpPr>
        <xdr:cNvPr id="238" name="直線コネクタ 237"/>
        <xdr:cNvCxnSpPr/>
      </xdr:nvCxnSpPr>
      <xdr:spPr>
        <a:xfrm>
          <a:off x="2908300" y="16720618"/>
          <a:ext cx="889000" cy="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168819</xdr:rowOff>
    </xdr:from>
    <xdr:to>
      <xdr:col>4</xdr:col>
      <xdr:colOff>155575</xdr:colOff>
      <xdr:row>97</xdr:row>
      <xdr:rowOff>89968</xdr:rowOff>
    </xdr:to>
    <xdr:cxnSp macro="">
      <xdr:nvCxnSpPr>
        <xdr:cNvPr id="241" name="直線コネクタ 240"/>
        <xdr:cNvCxnSpPr/>
      </xdr:nvCxnSpPr>
      <xdr:spPr>
        <a:xfrm>
          <a:off x="2019300" y="16628019"/>
          <a:ext cx="889000" cy="9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168819</xdr:rowOff>
    </xdr:from>
    <xdr:to>
      <xdr:col>2</xdr:col>
      <xdr:colOff>638175</xdr:colOff>
      <xdr:row>97</xdr:row>
      <xdr:rowOff>116881</xdr:rowOff>
    </xdr:to>
    <xdr:cxnSp macro="">
      <xdr:nvCxnSpPr>
        <xdr:cNvPr id="244" name="直線コネクタ 243"/>
        <xdr:cNvCxnSpPr/>
      </xdr:nvCxnSpPr>
      <xdr:spPr>
        <a:xfrm flipV="1">
          <a:off x="1130300" y="16628019"/>
          <a:ext cx="889000" cy="11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72631</xdr:rowOff>
    </xdr:from>
    <xdr:ext cx="534377" cy="259045"/>
    <xdr:sp macro="" textlink="">
      <xdr:nvSpPr>
        <xdr:cNvPr id="246" name="テキスト ボックス 245"/>
        <xdr:cNvSpPr txBox="1"/>
      </xdr:nvSpPr>
      <xdr:spPr>
        <a:xfrm>
          <a:off x="1752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20670</xdr:rowOff>
    </xdr:from>
    <xdr:to>
      <xdr:col>6</xdr:col>
      <xdr:colOff>561975</xdr:colOff>
      <xdr:row>97</xdr:row>
      <xdr:rowOff>122270</xdr:rowOff>
    </xdr:to>
    <xdr:sp macro="" textlink="">
      <xdr:nvSpPr>
        <xdr:cNvPr id="254" name="円/楕円 253"/>
        <xdr:cNvSpPr/>
      </xdr:nvSpPr>
      <xdr:spPr>
        <a:xfrm>
          <a:off x="4584700" y="166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170547</xdr:rowOff>
    </xdr:from>
    <xdr:ext cx="534377" cy="259045"/>
    <xdr:sp macro="" textlink="">
      <xdr:nvSpPr>
        <xdr:cNvPr id="255" name="衛生費該当値テキスト"/>
        <xdr:cNvSpPr txBox="1"/>
      </xdr:nvSpPr>
      <xdr:spPr>
        <a:xfrm>
          <a:off x="4686300" y="1662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82,908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40543</xdr:rowOff>
    </xdr:from>
    <xdr:to>
      <xdr:col>5</xdr:col>
      <xdr:colOff>409575</xdr:colOff>
      <xdr:row>97</xdr:row>
      <xdr:rowOff>142143</xdr:rowOff>
    </xdr:to>
    <xdr:sp macro="" textlink="">
      <xdr:nvSpPr>
        <xdr:cNvPr id="256" name="円/楕円 255"/>
        <xdr:cNvSpPr/>
      </xdr:nvSpPr>
      <xdr:spPr>
        <a:xfrm>
          <a:off x="3746500" y="1667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133270</xdr:rowOff>
    </xdr:from>
    <xdr:ext cx="534377" cy="259045"/>
    <xdr:sp macro="" textlink="">
      <xdr:nvSpPr>
        <xdr:cNvPr id="257" name="テキスト ボックス 256"/>
        <xdr:cNvSpPr txBox="1"/>
      </xdr:nvSpPr>
      <xdr:spPr>
        <a:xfrm>
          <a:off x="3530111" y="1676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77,692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39168</xdr:rowOff>
    </xdr:from>
    <xdr:to>
      <xdr:col>4</xdr:col>
      <xdr:colOff>206375</xdr:colOff>
      <xdr:row>97</xdr:row>
      <xdr:rowOff>140768</xdr:rowOff>
    </xdr:to>
    <xdr:sp macro="" textlink="">
      <xdr:nvSpPr>
        <xdr:cNvPr id="258" name="円/楕円 257"/>
        <xdr:cNvSpPr/>
      </xdr:nvSpPr>
      <xdr:spPr>
        <a:xfrm>
          <a:off x="2857500" y="1666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131895</xdr:rowOff>
    </xdr:from>
    <xdr:ext cx="534377" cy="259045"/>
    <xdr:sp macro="" textlink="">
      <xdr:nvSpPr>
        <xdr:cNvPr id="259" name="テキスト ボックス 258"/>
        <xdr:cNvSpPr txBox="1"/>
      </xdr:nvSpPr>
      <xdr:spPr>
        <a:xfrm>
          <a:off x="2641111" y="1676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78,053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118019</xdr:rowOff>
    </xdr:from>
    <xdr:to>
      <xdr:col>3</xdr:col>
      <xdr:colOff>3175</xdr:colOff>
      <xdr:row>97</xdr:row>
      <xdr:rowOff>48169</xdr:rowOff>
    </xdr:to>
    <xdr:sp macro="" textlink="">
      <xdr:nvSpPr>
        <xdr:cNvPr id="260" name="円/楕円 259"/>
        <xdr:cNvSpPr/>
      </xdr:nvSpPr>
      <xdr:spPr>
        <a:xfrm>
          <a:off x="1968500" y="1657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64696</xdr:rowOff>
    </xdr:from>
    <xdr:ext cx="599010" cy="259045"/>
    <xdr:sp macro="" textlink="">
      <xdr:nvSpPr>
        <xdr:cNvPr id="261" name="テキスト ボックス 260"/>
        <xdr:cNvSpPr txBox="1"/>
      </xdr:nvSpPr>
      <xdr:spPr>
        <a:xfrm>
          <a:off x="1719794" y="16352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102,357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66081</xdr:rowOff>
    </xdr:from>
    <xdr:to>
      <xdr:col>1</xdr:col>
      <xdr:colOff>485775</xdr:colOff>
      <xdr:row>97</xdr:row>
      <xdr:rowOff>167681</xdr:rowOff>
    </xdr:to>
    <xdr:sp macro="" textlink="">
      <xdr:nvSpPr>
        <xdr:cNvPr id="262" name="円/楕円 261"/>
        <xdr:cNvSpPr/>
      </xdr:nvSpPr>
      <xdr:spPr>
        <a:xfrm>
          <a:off x="1079500" y="1669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158808</xdr:rowOff>
    </xdr:from>
    <xdr:ext cx="534377" cy="259045"/>
    <xdr:sp macro="" textlink="">
      <xdr:nvSpPr>
        <xdr:cNvPr id="263" name="テキスト ボックス 262"/>
        <xdr:cNvSpPr txBox="1"/>
      </xdr:nvSpPr>
      <xdr:spPr>
        <a:xfrm>
          <a:off x="863111" y="1678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146184</xdr:rowOff>
    </xdr:from>
    <xdr:to>
      <xdr:col>15</xdr:col>
      <xdr:colOff>180340</xdr:colOff>
      <xdr:row>39</xdr:row>
      <xdr:rowOff>44450</xdr:rowOff>
    </xdr:to>
    <xdr:cxnSp macro="">
      <xdr:nvCxnSpPr>
        <xdr:cNvPr id="287" name="直線コネクタ 286"/>
        <xdr:cNvCxnSpPr/>
      </xdr:nvCxnSpPr>
      <xdr:spPr>
        <a:xfrm flipV="1">
          <a:off x="10475595" y="5975484"/>
          <a:ext cx="1270" cy="75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91564</xdr:rowOff>
    </xdr:from>
    <xdr:ext cx="249299" cy="259045"/>
    <xdr:sp macro="" textlink="">
      <xdr:nvSpPr>
        <xdr:cNvPr id="288" name="労働費最小値テキスト"/>
        <xdr:cNvSpPr txBox="1"/>
      </xdr:nvSpPr>
      <xdr:spPr>
        <a:xfrm>
          <a:off x="10528300" y="677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92861</xdr:rowOff>
    </xdr:from>
    <xdr:ext cx="534377" cy="259045"/>
    <xdr:sp macro="" textlink="">
      <xdr:nvSpPr>
        <xdr:cNvPr id="290" name="労働費最大値テキスト"/>
        <xdr:cNvSpPr txBox="1"/>
      </xdr:nvSpPr>
      <xdr:spPr>
        <a:xfrm>
          <a:off x="10528300" y="575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34</xdr:row>
      <xdr:rowOff>146184</xdr:rowOff>
    </xdr:from>
    <xdr:to>
      <xdr:col>15</xdr:col>
      <xdr:colOff>269875</xdr:colOff>
      <xdr:row>34</xdr:row>
      <xdr:rowOff>146184</xdr:rowOff>
    </xdr:to>
    <xdr:cxnSp macro="">
      <xdr:nvCxnSpPr>
        <xdr:cNvPr id="291" name="直線コネクタ 290"/>
        <xdr:cNvCxnSpPr/>
      </xdr:nvCxnSpPr>
      <xdr:spPr>
        <a:xfrm>
          <a:off x="10388600" y="59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170676</xdr:rowOff>
    </xdr:from>
    <xdr:to>
      <xdr:col>15</xdr:col>
      <xdr:colOff>180975</xdr:colOff>
      <xdr:row>39</xdr:row>
      <xdr:rowOff>7607</xdr:rowOff>
    </xdr:to>
    <xdr:cxnSp macro="">
      <xdr:nvCxnSpPr>
        <xdr:cNvPr id="292" name="直線コネクタ 291"/>
        <xdr:cNvCxnSpPr/>
      </xdr:nvCxnSpPr>
      <xdr:spPr>
        <a:xfrm>
          <a:off x="9639300" y="6685776"/>
          <a:ext cx="8382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136014</xdr:rowOff>
    </xdr:from>
    <xdr:ext cx="378565" cy="259045"/>
    <xdr:sp macro="" textlink="">
      <xdr:nvSpPr>
        <xdr:cNvPr id="293" name="労働費平均値テキスト"/>
        <xdr:cNvSpPr txBox="1"/>
      </xdr:nvSpPr>
      <xdr:spPr>
        <a:xfrm>
          <a:off x="10528300" y="665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157587</xdr:rowOff>
    </xdr:from>
    <xdr:to>
      <xdr:col>15</xdr:col>
      <xdr:colOff>231775</xdr:colOff>
      <xdr:row>39</xdr:row>
      <xdr:rowOff>87737</xdr:rowOff>
    </xdr:to>
    <xdr:sp macro="" textlink="">
      <xdr:nvSpPr>
        <xdr:cNvPr id="294" name="フローチャート : 判断 293"/>
        <xdr:cNvSpPr/>
      </xdr:nvSpPr>
      <xdr:spPr>
        <a:xfrm>
          <a:off x="10426700" y="667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168435</xdr:rowOff>
    </xdr:from>
    <xdr:to>
      <xdr:col>14</xdr:col>
      <xdr:colOff>28575</xdr:colOff>
      <xdr:row>38</xdr:row>
      <xdr:rowOff>170676</xdr:rowOff>
    </xdr:to>
    <xdr:cxnSp macro="">
      <xdr:nvCxnSpPr>
        <xdr:cNvPr id="295" name="直線コネクタ 294"/>
        <xdr:cNvCxnSpPr/>
      </xdr:nvCxnSpPr>
      <xdr:spPr>
        <a:xfrm>
          <a:off x="8750300" y="6340635"/>
          <a:ext cx="889000" cy="34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143741</xdr:rowOff>
    </xdr:from>
    <xdr:to>
      <xdr:col>14</xdr:col>
      <xdr:colOff>79375</xdr:colOff>
      <xdr:row>39</xdr:row>
      <xdr:rowOff>73891</xdr:rowOff>
    </xdr:to>
    <xdr:sp macro="" textlink="">
      <xdr:nvSpPr>
        <xdr:cNvPr id="296" name="フローチャート : 判断 295"/>
        <xdr:cNvSpPr/>
      </xdr:nvSpPr>
      <xdr:spPr>
        <a:xfrm>
          <a:off x="9588500" y="66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65018</xdr:rowOff>
    </xdr:from>
    <xdr:ext cx="469744" cy="259045"/>
    <xdr:sp macro="" textlink="">
      <xdr:nvSpPr>
        <xdr:cNvPr id="297" name="テキスト ボックス 296"/>
        <xdr:cNvSpPr txBox="1"/>
      </xdr:nvSpPr>
      <xdr:spPr>
        <a:xfrm>
          <a:off x="9404427" y="675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168435</xdr:rowOff>
    </xdr:from>
    <xdr:to>
      <xdr:col>12</xdr:col>
      <xdr:colOff>511175</xdr:colOff>
      <xdr:row>37</xdr:row>
      <xdr:rowOff>123599</xdr:rowOff>
    </xdr:to>
    <xdr:cxnSp macro="">
      <xdr:nvCxnSpPr>
        <xdr:cNvPr id="298" name="直線コネクタ 297"/>
        <xdr:cNvCxnSpPr/>
      </xdr:nvCxnSpPr>
      <xdr:spPr>
        <a:xfrm flipV="1">
          <a:off x="7861300" y="6340635"/>
          <a:ext cx="889000" cy="12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132059</xdr:rowOff>
    </xdr:from>
    <xdr:to>
      <xdr:col>12</xdr:col>
      <xdr:colOff>561975</xdr:colOff>
      <xdr:row>39</xdr:row>
      <xdr:rowOff>62209</xdr:rowOff>
    </xdr:to>
    <xdr:sp macro="" textlink="">
      <xdr:nvSpPr>
        <xdr:cNvPr id="299" name="フローチャート : 判断 298"/>
        <xdr:cNvSpPr/>
      </xdr:nvSpPr>
      <xdr:spPr>
        <a:xfrm>
          <a:off x="8699500" y="664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53336</xdr:rowOff>
    </xdr:from>
    <xdr:ext cx="469744" cy="259045"/>
    <xdr:sp macro="" textlink="">
      <xdr:nvSpPr>
        <xdr:cNvPr id="300" name="テキスト ボックス 299"/>
        <xdr:cNvSpPr txBox="1"/>
      </xdr:nvSpPr>
      <xdr:spPr>
        <a:xfrm>
          <a:off x="8515427" y="6739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120055</xdr:rowOff>
    </xdr:from>
    <xdr:to>
      <xdr:col>11</xdr:col>
      <xdr:colOff>307975</xdr:colOff>
      <xdr:row>37</xdr:row>
      <xdr:rowOff>123599</xdr:rowOff>
    </xdr:to>
    <xdr:cxnSp macro="">
      <xdr:nvCxnSpPr>
        <xdr:cNvPr id="301" name="直線コネクタ 300"/>
        <xdr:cNvCxnSpPr/>
      </xdr:nvCxnSpPr>
      <xdr:spPr>
        <a:xfrm>
          <a:off x="6972300" y="5263555"/>
          <a:ext cx="889000" cy="120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132021</xdr:rowOff>
    </xdr:from>
    <xdr:to>
      <xdr:col>11</xdr:col>
      <xdr:colOff>358775</xdr:colOff>
      <xdr:row>39</xdr:row>
      <xdr:rowOff>62171</xdr:rowOff>
    </xdr:to>
    <xdr:sp macro="" textlink="">
      <xdr:nvSpPr>
        <xdr:cNvPr id="302" name="フローチャート : 判断 301"/>
        <xdr:cNvSpPr/>
      </xdr:nvSpPr>
      <xdr:spPr>
        <a:xfrm>
          <a:off x="7810500" y="664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53298</xdr:rowOff>
    </xdr:from>
    <xdr:ext cx="469744" cy="259045"/>
    <xdr:sp macro="" textlink="">
      <xdr:nvSpPr>
        <xdr:cNvPr id="303" name="テキスト ボックス 302"/>
        <xdr:cNvSpPr txBox="1"/>
      </xdr:nvSpPr>
      <xdr:spPr>
        <a:xfrm>
          <a:off x="7626427" y="673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101564</xdr:rowOff>
    </xdr:from>
    <xdr:to>
      <xdr:col>10</xdr:col>
      <xdr:colOff>155575</xdr:colOff>
      <xdr:row>39</xdr:row>
      <xdr:rowOff>31714</xdr:rowOff>
    </xdr:to>
    <xdr:sp macro="" textlink="">
      <xdr:nvSpPr>
        <xdr:cNvPr id="304" name="フローチャート : 判断 303"/>
        <xdr:cNvSpPr/>
      </xdr:nvSpPr>
      <xdr:spPr>
        <a:xfrm>
          <a:off x="6921500" y="661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22841</xdr:rowOff>
    </xdr:from>
    <xdr:ext cx="469744" cy="259045"/>
    <xdr:sp macro="" textlink="">
      <xdr:nvSpPr>
        <xdr:cNvPr id="305" name="テキスト ボックス 304"/>
        <xdr:cNvSpPr txBox="1"/>
      </xdr:nvSpPr>
      <xdr:spPr>
        <a:xfrm>
          <a:off x="6737427" y="670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128257</xdr:rowOff>
    </xdr:from>
    <xdr:to>
      <xdr:col>15</xdr:col>
      <xdr:colOff>231775</xdr:colOff>
      <xdr:row>39</xdr:row>
      <xdr:rowOff>58407</xdr:rowOff>
    </xdr:to>
    <xdr:sp macro="" textlink="">
      <xdr:nvSpPr>
        <xdr:cNvPr id="311" name="円/楕円 310"/>
        <xdr:cNvSpPr/>
      </xdr:nvSpPr>
      <xdr:spPr>
        <a:xfrm>
          <a:off x="10426700" y="66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87634</xdr:rowOff>
    </xdr:from>
    <xdr:ext cx="469744" cy="259045"/>
    <xdr:sp macro="" textlink="">
      <xdr:nvSpPr>
        <xdr:cNvPr id="312" name="労働費該当値テキスト"/>
        <xdr:cNvSpPr txBox="1"/>
      </xdr:nvSpPr>
      <xdr:spPr>
        <a:xfrm>
          <a:off x="10528300" y="643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119876</xdr:rowOff>
    </xdr:from>
    <xdr:to>
      <xdr:col>14</xdr:col>
      <xdr:colOff>79375</xdr:colOff>
      <xdr:row>39</xdr:row>
      <xdr:rowOff>50026</xdr:rowOff>
    </xdr:to>
    <xdr:sp macro="" textlink="">
      <xdr:nvSpPr>
        <xdr:cNvPr id="313" name="円/楕円 312"/>
        <xdr:cNvSpPr/>
      </xdr:nvSpPr>
      <xdr:spPr>
        <a:xfrm>
          <a:off x="9588500" y="663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66552</xdr:rowOff>
    </xdr:from>
    <xdr:ext cx="469744" cy="259045"/>
    <xdr:sp macro="" textlink="">
      <xdr:nvSpPr>
        <xdr:cNvPr id="314" name="テキスト ボックス 313"/>
        <xdr:cNvSpPr txBox="1"/>
      </xdr:nvSpPr>
      <xdr:spPr>
        <a:xfrm>
          <a:off x="9404427" y="641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117635</xdr:rowOff>
    </xdr:from>
    <xdr:to>
      <xdr:col>12</xdr:col>
      <xdr:colOff>561975</xdr:colOff>
      <xdr:row>37</xdr:row>
      <xdr:rowOff>47785</xdr:rowOff>
    </xdr:to>
    <xdr:sp macro="" textlink="">
      <xdr:nvSpPr>
        <xdr:cNvPr id="315" name="円/楕円 314"/>
        <xdr:cNvSpPr/>
      </xdr:nvSpPr>
      <xdr:spPr>
        <a:xfrm>
          <a:off x="8699500" y="628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64312</xdr:rowOff>
    </xdr:from>
    <xdr:ext cx="534377" cy="259045"/>
    <xdr:sp macro="" textlink="">
      <xdr:nvSpPr>
        <xdr:cNvPr id="316" name="テキスト ボックス 315"/>
        <xdr:cNvSpPr txBox="1"/>
      </xdr:nvSpPr>
      <xdr:spPr>
        <a:xfrm>
          <a:off x="8483111" y="606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51,229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72799</xdr:rowOff>
    </xdr:from>
    <xdr:to>
      <xdr:col>11</xdr:col>
      <xdr:colOff>358775</xdr:colOff>
      <xdr:row>38</xdr:row>
      <xdr:rowOff>2949</xdr:rowOff>
    </xdr:to>
    <xdr:sp macro="" textlink="">
      <xdr:nvSpPr>
        <xdr:cNvPr id="317" name="円/楕円 316"/>
        <xdr:cNvSpPr/>
      </xdr:nvSpPr>
      <xdr:spPr>
        <a:xfrm>
          <a:off x="7810500" y="641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19476</xdr:rowOff>
    </xdr:from>
    <xdr:ext cx="534377" cy="259045"/>
    <xdr:sp macro="" textlink="">
      <xdr:nvSpPr>
        <xdr:cNvPr id="318" name="テキスト ボックス 317"/>
        <xdr:cNvSpPr txBox="1"/>
      </xdr:nvSpPr>
      <xdr:spPr>
        <a:xfrm>
          <a:off x="7594111" y="61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34,613</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69255</xdr:rowOff>
    </xdr:from>
    <xdr:to>
      <xdr:col>10</xdr:col>
      <xdr:colOff>155575</xdr:colOff>
      <xdr:row>30</xdr:row>
      <xdr:rowOff>170855</xdr:rowOff>
    </xdr:to>
    <xdr:sp macro="" textlink="">
      <xdr:nvSpPr>
        <xdr:cNvPr id="319" name="円/楕円 318"/>
        <xdr:cNvSpPr/>
      </xdr:nvSpPr>
      <xdr:spPr>
        <a:xfrm>
          <a:off x="6921500" y="521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29</xdr:row>
      <xdr:rowOff>15932</xdr:rowOff>
    </xdr:from>
    <xdr:ext cx="599010" cy="259045"/>
    <xdr:sp macro="" textlink="">
      <xdr:nvSpPr>
        <xdr:cNvPr id="320" name="テキスト ボックス 319"/>
        <xdr:cNvSpPr txBox="1"/>
      </xdr:nvSpPr>
      <xdr:spPr>
        <a:xfrm>
          <a:off x="6672794" y="498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6" name="直線コネクタ 345"/>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7"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48" name="直線コネクタ 347"/>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49"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0" name="直線コネクタ 349"/>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103245</xdr:rowOff>
    </xdr:from>
    <xdr:to>
      <xdr:col>15</xdr:col>
      <xdr:colOff>180975</xdr:colOff>
      <xdr:row>58</xdr:row>
      <xdr:rowOff>100100</xdr:rowOff>
    </xdr:to>
    <xdr:cxnSp macro="">
      <xdr:nvCxnSpPr>
        <xdr:cNvPr id="351" name="直線コネクタ 350"/>
        <xdr:cNvCxnSpPr/>
      </xdr:nvCxnSpPr>
      <xdr:spPr>
        <a:xfrm>
          <a:off x="9639300" y="9875895"/>
          <a:ext cx="838200" cy="16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27891</xdr:rowOff>
    </xdr:from>
    <xdr:ext cx="599010" cy="259045"/>
    <xdr:sp macro="" textlink="">
      <xdr:nvSpPr>
        <xdr:cNvPr id="352" name="農林水産業費平均値テキスト"/>
        <xdr:cNvSpPr txBox="1"/>
      </xdr:nvSpPr>
      <xdr:spPr>
        <a:xfrm>
          <a:off x="10528300" y="997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3" name="フローチャート : 判断 352"/>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103245</xdr:rowOff>
    </xdr:from>
    <xdr:to>
      <xdr:col>14</xdr:col>
      <xdr:colOff>28575</xdr:colOff>
      <xdr:row>58</xdr:row>
      <xdr:rowOff>106800</xdr:rowOff>
    </xdr:to>
    <xdr:cxnSp macro="">
      <xdr:nvCxnSpPr>
        <xdr:cNvPr id="354" name="直線コネクタ 353"/>
        <xdr:cNvCxnSpPr/>
      </xdr:nvCxnSpPr>
      <xdr:spPr>
        <a:xfrm flipV="1">
          <a:off x="8750300" y="9875895"/>
          <a:ext cx="889000" cy="17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5" name="フローチャート : 判断 354"/>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126375</xdr:rowOff>
    </xdr:from>
    <xdr:ext cx="599010" cy="259045"/>
    <xdr:sp macro="" textlink="">
      <xdr:nvSpPr>
        <xdr:cNvPr id="356" name="テキスト ボックス 355"/>
        <xdr:cNvSpPr txBox="1"/>
      </xdr:nvSpPr>
      <xdr:spPr>
        <a:xfrm>
          <a:off x="9339794"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106800</xdr:rowOff>
    </xdr:from>
    <xdr:to>
      <xdr:col>12</xdr:col>
      <xdr:colOff>511175</xdr:colOff>
      <xdr:row>58</xdr:row>
      <xdr:rowOff>115005</xdr:rowOff>
    </xdr:to>
    <xdr:cxnSp macro="">
      <xdr:nvCxnSpPr>
        <xdr:cNvPr id="357" name="直線コネクタ 356"/>
        <xdr:cNvCxnSpPr/>
      </xdr:nvCxnSpPr>
      <xdr:spPr>
        <a:xfrm flipV="1">
          <a:off x="7861300" y="10050900"/>
          <a:ext cx="889000" cy="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58" name="フローチャート : 判断 357"/>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59" name="テキスト ボックス 358"/>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40319</xdr:rowOff>
    </xdr:from>
    <xdr:to>
      <xdr:col>11</xdr:col>
      <xdr:colOff>307975</xdr:colOff>
      <xdr:row>58</xdr:row>
      <xdr:rowOff>115005</xdr:rowOff>
    </xdr:to>
    <xdr:cxnSp macro="">
      <xdr:nvCxnSpPr>
        <xdr:cNvPr id="360" name="直線コネクタ 359"/>
        <xdr:cNvCxnSpPr/>
      </xdr:nvCxnSpPr>
      <xdr:spPr>
        <a:xfrm>
          <a:off x="6972300" y="9984419"/>
          <a:ext cx="889000" cy="7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1" name="フローチャート : 判断 360"/>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2" name="テキスト ボックス 361"/>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3" name="フローチャート : 判断 362"/>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167123</xdr:rowOff>
    </xdr:from>
    <xdr:ext cx="599010" cy="259045"/>
    <xdr:sp macro="" textlink="">
      <xdr:nvSpPr>
        <xdr:cNvPr id="364" name="テキスト ボックス 363"/>
        <xdr:cNvSpPr txBox="1"/>
      </xdr:nvSpPr>
      <xdr:spPr>
        <a:xfrm>
          <a:off x="6672794" y="1011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49300</xdr:rowOff>
    </xdr:from>
    <xdr:to>
      <xdr:col>15</xdr:col>
      <xdr:colOff>231775</xdr:colOff>
      <xdr:row>58</xdr:row>
      <xdr:rowOff>150900</xdr:rowOff>
    </xdr:to>
    <xdr:sp macro="" textlink="">
      <xdr:nvSpPr>
        <xdr:cNvPr id="370" name="円/楕円 369"/>
        <xdr:cNvSpPr/>
      </xdr:nvSpPr>
      <xdr:spPr>
        <a:xfrm>
          <a:off x="10426700" y="99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72177</xdr:rowOff>
    </xdr:from>
    <xdr:ext cx="599010" cy="259045"/>
    <xdr:sp macro="" textlink="">
      <xdr:nvSpPr>
        <xdr:cNvPr id="371" name="農林水産業費該当値テキスト"/>
        <xdr:cNvSpPr txBox="1"/>
      </xdr:nvSpPr>
      <xdr:spPr>
        <a:xfrm>
          <a:off x="10528300" y="9844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156,378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52445</xdr:rowOff>
    </xdr:from>
    <xdr:to>
      <xdr:col>14</xdr:col>
      <xdr:colOff>79375</xdr:colOff>
      <xdr:row>57</xdr:row>
      <xdr:rowOff>154045</xdr:rowOff>
    </xdr:to>
    <xdr:sp macro="" textlink="">
      <xdr:nvSpPr>
        <xdr:cNvPr id="372" name="円/楕円 371"/>
        <xdr:cNvSpPr/>
      </xdr:nvSpPr>
      <xdr:spPr>
        <a:xfrm>
          <a:off x="9588500" y="982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170572</xdr:rowOff>
    </xdr:from>
    <xdr:ext cx="599010" cy="259045"/>
    <xdr:sp macro="" textlink="">
      <xdr:nvSpPr>
        <xdr:cNvPr id="373" name="テキスト ボックス 372"/>
        <xdr:cNvSpPr txBox="1"/>
      </xdr:nvSpPr>
      <xdr:spPr>
        <a:xfrm>
          <a:off x="9339794" y="96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310,989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56000</xdr:rowOff>
    </xdr:from>
    <xdr:to>
      <xdr:col>12</xdr:col>
      <xdr:colOff>561975</xdr:colOff>
      <xdr:row>58</xdr:row>
      <xdr:rowOff>157600</xdr:rowOff>
    </xdr:to>
    <xdr:sp macro="" textlink="">
      <xdr:nvSpPr>
        <xdr:cNvPr id="374" name="円/楕円 373"/>
        <xdr:cNvSpPr/>
      </xdr:nvSpPr>
      <xdr:spPr>
        <a:xfrm>
          <a:off x="8699500" y="100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148727</xdr:rowOff>
    </xdr:from>
    <xdr:ext cx="599010" cy="259045"/>
    <xdr:sp macro="" textlink="">
      <xdr:nvSpPr>
        <xdr:cNvPr id="375" name="テキスト ボックス 374"/>
        <xdr:cNvSpPr txBox="1"/>
      </xdr:nvSpPr>
      <xdr:spPr>
        <a:xfrm>
          <a:off x="8450794" y="1009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150,223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64205</xdr:rowOff>
    </xdr:from>
    <xdr:to>
      <xdr:col>11</xdr:col>
      <xdr:colOff>358775</xdr:colOff>
      <xdr:row>58</xdr:row>
      <xdr:rowOff>165805</xdr:rowOff>
    </xdr:to>
    <xdr:sp macro="" textlink="">
      <xdr:nvSpPr>
        <xdr:cNvPr id="376" name="円/楕円 375"/>
        <xdr:cNvSpPr/>
      </xdr:nvSpPr>
      <xdr:spPr>
        <a:xfrm>
          <a:off x="7810500" y="1000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156932</xdr:rowOff>
    </xdr:from>
    <xdr:ext cx="599010" cy="259045"/>
    <xdr:sp macro="" textlink="">
      <xdr:nvSpPr>
        <xdr:cNvPr id="377" name="テキスト ボックス 376"/>
        <xdr:cNvSpPr txBox="1"/>
      </xdr:nvSpPr>
      <xdr:spPr>
        <a:xfrm>
          <a:off x="7561794" y="10101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142,685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160969</xdr:rowOff>
    </xdr:from>
    <xdr:to>
      <xdr:col>10</xdr:col>
      <xdr:colOff>155575</xdr:colOff>
      <xdr:row>58</xdr:row>
      <xdr:rowOff>91119</xdr:rowOff>
    </xdr:to>
    <xdr:sp macro="" textlink="">
      <xdr:nvSpPr>
        <xdr:cNvPr id="378" name="円/楕円 377"/>
        <xdr:cNvSpPr/>
      </xdr:nvSpPr>
      <xdr:spPr>
        <a:xfrm>
          <a:off x="6921500" y="993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107646</xdr:rowOff>
    </xdr:from>
    <xdr:ext cx="599010" cy="259045"/>
    <xdr:sp macro="" textlink="">
      <xdr:nvSpPr>
        <xdr:cNvPr id="379" name="テキスト ボックス 378"/>
        <xdr:cNvSpPr txBox="1"/>
      </xdr:nvSpPr>
      <xdr:spPr>
        <a:xfrm>
          <a:off x="6672794" y="97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211,295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3" name="直線コネクタ 402"/>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4"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5" name="直線コネクタ 404"/>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6"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7" name="直線コネクタ 406"/>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164351</xdr:rowOff>
    </xdr:from>
    <xdr:to>
      <xdr:col>15</xdr:col>
      <xdr:colOff>180975</xdr:colOff>
      <xdr:row>78</xdr:row>
      <xdr:rowOff>166777</xdr:rowOff>
    </xdr:to>
    <xdr:cxnSp macro="">
      <xdr:nvCxnSpPr>
        <xdr:cNvPr id="408" name="直線コネクタ 407"/>
        <xdr:cNvCxnSpPr/>
      </xdr:nvCxnSpPr>
      <xdr:spPr>
        <a:xfrm flipV="1">
          <a:off x="9639300" y="13537451"/>
          <a:ext cx="838200" cy="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09"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0" name="フローチャート : 判断 409"/>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166777</xdr:rowOff>
    </xdr:from>
    <xdr:to>
      <xdr:col>14</xdr:col>
      <xdr:colOff>28575</xdr:colOff>
      <xdr:row>78</xdr:row>
      <xdr:rowOff>170462</xdr:rowOff>
    </xdr:to>
    <xdr:cxnSp macro="">
      <xdr:nvCxnSpPr>
        <xdr:cNvPr id="411" name="直線コネクタ 410"/>
        <xdr:cNvCxnSpPr/>
      </xdr:nvCxnSpPr>
      <xdr:spPr>
        <a:xfrm flipV="1">
          <a:off x="8750300" y="13539877"/>
          <a:ext cx="889000" cy="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2" name="フローチャート : 判断 411"/>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3" name="テキスト ボックス 412"/>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158358</xdr:rowOff>
    </xdr:from>
    <xdr:to>
      <xdr:col>12</xdr:col>
      <xdr:colOff>511175</xdr:colOff>
      <xdr:row>78</xdr:row>
      <xdr:rowOff>170462</xdr:rowOff>
    </xdr:to>
    <xdr:cxnSp macro="">
      <xdr:nvCxnSpPr>
        <xdr:cNvPr id="414" name="直線コネクタ 413"/>
        <xdr:cNvCxnSpPr/>
      </xdr:nvCxnSpPr>
      <xdr:spPr>
        <a:xfrm>
          <a:off x="7861300" y="13531458"/>
          <a:ext cx="889000" cy="1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5" name="フローチャート : 判断 414"/>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6" name="テキスト ボックス 415"/>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158358</xdr:rowOff>
    </xdr:from>
    <xdr:to>
      <xdr:col>11</xdr:col>
      <xdr:colOff>307975</xdr:colOff>
      <xdr:row>78</xdr:row>
      <xdr:rowOff>160648</xdr:rowOff>
    </xdr:to>
    <xdr:cxnSp macro="">
      <xdr:nvCxnSpPr>
        <xdr:cNvPr id="417" name="直線コネクタ 416"/>
        <xdr:cNvCxnSpPr/>
      </xdr:nvCxnSpPr>
      <xdr:spPr>
        <a:xfrm flipV="1">
          <a:off x="6972300" y="13531458"/>
          <a:ext cx="889000" cy="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18" name="フローチャート : 判断 417"/>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19" name="テキスト ボックス 418"/>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0" name="フローチャート : 判断 419"/>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1" name="テキスト ボックス 420"/>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113551</xdr:rowOff>
    </xdr:from>
    <xdr:to>
      <xdr:col>15</xdr:col>
      <xdr:colOff>231775</xdr:colOff>
      <xdr:row>79</xdr:row>
      <xdr:rowOff>43701</xdr:rowOff>
    </xdr:to>
    <xdr:sp macro="" textlink="">
      <xdr:nvSpPr>
        <xdr:cNvPr id="427" name="円/楕円 426"/>
        <xdr:cNvSpPr/>
      </xdr:nvSpPr>
      <xdr:spPr>
        <a:xfrm>
          <a:off x="10426700" y="1348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28478</xdr:rowOff>
    </xdr:from>
    <xdr:ext cx="534377" cy="259045"/>
    <xdr:sp macro="" textlink="">
      <xdr:nvSpPr>
        <xdr:cNvPr id="428" name="商工費該当値テキスト"/>
        <xdr:cNvSpPr txBox="1"/>
      </xdr:nvSpPr>
      <xdr:spPr>
        <a:xfrm>
          <a:off x="10528300" y="1340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13,530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115977</xdr:rowOff>
    </xdr:from>
    <xdr:to>
      <xdr:col>14</xdr:col>
      <xdr:colOff>79375</xdr:colOff>
      <xdr:row>79</xdr:row>
      <xdr:rowOff>46127</xdr:rowOff>
    </xdr:to>
    <xdr:sp macro="" textlink="">
      <xdr:nvSpPr>
        <xdr:cNvPr id="429" name="円/楕円 428"/>
        <xdr:cNvSpPr/>
      </xdr:nvSpPr>
      <xdr:spPr>
        <a:xfrm>
          <a:off x="9588500" y="134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37254</xdr:rowOff>
    </xdr:from>
    <xdr:ext cx="534377" cy="259045"/>
    <xdr:sp macro="" textlink="">
      <xdr:nvSpPr>
        <xdr:cNvPr id="430" name="テキスト ボックス 429"/>
        <xdr:cNvSpPr txBox="1"/>
      </xdr:nvSpPr>
      <xdr:spPr>
        <a:xfrm>
          <a:off x="9372111" y="1358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119662</xdr:rowOff>
    </xdr:from>
    <xdr:to>
      <xdr:col>12</xdr:col>
      <xdr:colOff>561975</xdr:colOff>
      <xdr:row>79</xdr:row>
      <xdr:rowOff>49812</xdr:rowOff>
    </xdr:to>
    <xdr:sp macro="" textlink="">
      <xdr:nvSpPr>
        <xdr:cNvPr id="431" name="円/楕円 430"/>
        <xdr:cNvSpPr/>
      </xdr:nvSpPr>
      <xdr:spPr>
        <a:xfrm>
          <a:off x="8699500" y="134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40939</xdr:rowOff>
    </xdr:from>
    <xdr:ext cx="534377" cy="259045"/>
    <xdr:sp macro="" textlink="">
      <xdr:nvSpPr>
        <xdr:cNvPr id="432" name="テキスト ボックス 431"/>
        <xdr:cNvSpPr txBox="1"/>
      </xdr:nvSpPr>
      <xdr:spPr>
        <a:xfrm>
          <a:off x="8483111" y="1358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107558</xdr:rowOff>
    </xdr:from>
    <xdr:to>
      <xdr:col>11</xdr:col>
      <xdr:colOff>358775</xdr:colOff>
      <xdr:row>79</xdr:row>
      <xdr:rowOff>37708</xdr:rowOff>
    </xdr:to>
    <xdr:sp macro="" textlink="">
      <xdr:nvSpPr>
        <xdr:cNvPr id="433" name="円/楕円 432"/>
        <xdr:cNvSpPr/>
      </xdr:nvSpPr>
      <xdr:spPr>
        <a:xfrm>
          <a:off x="7810500" y="1348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28835</xdr:rowOff>
    </xdr:from>
    <xdr:ext cx="534377" cy="259045"/>
    <xdr:sp macro="" textlink="">
      <xdr:nvSpPr>
        <xdr:cNvPr id="434" name="テキスト ボックス 433"/>
        <xdr:cNvSpPr txBox="1"/>
      </xdr:nvSpPr>
      <xdr:spPr>
        <a:xfrm>
          <a:off x="7594111" y="135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15,103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109848</xdr:rowOff>
    </xdr:from>
    <xdr:to>
      <xdr:col>10</xdr:col>
      <xdr:colOff>155575</xdr:colOff>
      <xdr:row>79</xdr:row>
      <xdr:rowOff>39998</xdr:rowOff>
    </xdr:to>
    <xdr:sp macro="" textlink="">
      <xdr:nvSpPr>
        <xdr:cNvPr id="435" name="円/楕円 434"/>
        <xdr:cNvSpPr/>
      </xdr:nvSpPr>
      <xdr:spPr>
        <a:xfrm>
          <a:off x="6921500" y="1348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31125</xdr:rowOff>
    </xdr:from>
    <xdr:ext cx="534377" cy="259045"/>
    <xdr:sp macro="" textlink="">
      <xdr:nvSpPr>
        <xdr:cNvPr id="436" name="テキスト ボックス 435"/>
        <xdr:cNvSpPr txBox="1"/>
      </xdr:nvSpPr>
      <xdr:spPr>
        <a:xfrm>
          <a:off x="6705111" y="1357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0" name="テキスト ボックス 44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2" name="テキスト ボックス 45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4" name="テキスト ボックス 45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6" name="テキスト ボックス 45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0" name="直線コネクタ 459"/>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1"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2" name="直線コネクタ 461"/>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3"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4" name="直線コネクタ 463"/>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88274</xdr:rowOff>
    </xdr:from>
    <xdr:to>
      <xdr:col>15</xdr:col>
      <xdr:colOff>180975</xdr:colOff>
      <xdr:row>98</xdr:row>
      <xdr:rowOff>102877</xdr:rowOff>
    </xdr:to>
    <xdr:cxnSp macro="">
      <xdr:nvCxnSpPr>
        <xdr:cNvPr id="465" name="直線コネクタ 464"/>
        <xdr:cNvCxnSpPr/>
      </xdr:nvCxnSpPr>
      <xdr:spPr>
        <a:xfrm flipV="1">
          <a:off x="9639300" y="16890374"/>
          <a:ext cx="838200" cy="1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6" name="土木費平均値テキスト"/>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7" name="フローチャート : 判断 466"/>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55944</xdr:rowOff>
    </xdr:from>
    <xdr:to>
      <xdr:col>14</xdr:col>
      <xdr:colOff>28575</xdr:colOff>
      <xdr:row>98</xdr:row>
      <xdr:rowOff>102877</xdr:rowOff>
    </xdr:to>
    <xdr:cxnSp macro="">
      <xdr:nvCxnSpPr>
        <xdr:cNvPr id="468" name="直線コネクタ 467"/>
        <xdr:cNvCxnSpPr/>
      </xdr:nvCxnSpPr>
      <xdr:spPr>
        <a:xfrm>
          <a:off x="8750300" y="16858044"/>
          <a:ext cx="889000" cy="4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69" name="フローチャート : 判断 468"/>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0" name="テキスト ボックス 469"/>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55944</xdr:rowOff>
    </xdr:from>
    <xdr:to>
      <xdr:col>12</xdr:col>
      <xdr:colOff>511175</xdr:colOff>
      <xdr:row>98</xdr:row>
      <xdr:rowOff>151588</xdr:rowOff>
    </xdr:to>
    <xdr:cxnSp macro="">
      <xdr:nvCxnSpPr>
        <xdr:cNvPr id="471" name="直線コネクタ 470"/>
        <xdr:cNvCxnSpPr/>
      </xdr:nvCxnSpPr>
      <xdr:spPr>
        <a:xfrm flipV="1">
          <a:off x="7861300" y="16858044"/>
          <a:ext cx="889000" cy="9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2" name="フローチャート : 判断 471"/>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151393</xdr:rowOff>
    </xdr:from>
    <xdr:ext cx="599010" cy="259045"/>
    <xdr:sp macro="" textlink="">
      <xdr:nvSpPr>
        <xdr:cNvPr id="473" name="テキスト ボックス 472"/>
        <xdr:cNvSpPr txBox="1"/>
      </xdr:nvSpPr>
      <xdr:spPr>
        <a:xfrm>
          <a:off x="8450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130124</xdr:rowOff>
    </xdr:from>
    <xdr:to>
      <xdr:col>11</xdr:col>
      <xdr:colOff>307975</xdr:colOff>
      <xdr:row>98</xdr:row>
      <xdr:rowOff>151588</xdr:rowOff>
    </xdr:to>
    <xdr:cxnSp macro="">
      <xdr:nvCxnSpPr>
        <xdr:cNvPr id="474" name="直線コネクタ 473"/>
        <xdr:cNvCxnSpPr/>
      </xdr:nvCxnSpPr>
      <xdr:spPr>
        <a:xfrm>
          <a:off x="6972300" y="16932224"/>
          <a:ext cx="889000" cy="2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5" name="フローチャート : 判断 474"/>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6" name="テキスト ボックス 475"/>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7" name="フローチャート : 判断 476"/>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78" name="テキスト ボックス 477"/>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37474</xdr:rowOff>
    </xdr:from>
    <xdr:to>
      <xdr:col>15</xdr:col>
      <xdr:colOff>231775</xdr:colOff>
      <xdr:row>98</xdr:row>
      <xdr:rowOff>139074</xdr:rowOff>
    </xdr:to>
    <xdr:sp macro="" textlink="">
      <xdr:nvSpPr>
        <xdr:cNvPr id="484" name="円/楕円 483"/>
        <xdr:cNvSpPr/>
      </xdr:nvSpPr>
      <xdr:spPr>
        <a:xfrm>
          <a:off x="10426700" y="1683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168301</xdr:rowOff>
    </xdr:from>
    <xdr:ext cx="599010" cy="259045"/>
    <xdr:sp macro="" textlink="">
      <xdr:nvSpPr>
        <xdr:cNvPr id="485" name="土木費該当値テキスト"/>
        <xdr:cNvSpPr txBox="1"/>
      </xdr:nvSpPr>
      <xdr:spPr>
        <a:xfrm>
          <a:off x="10528300" y="1662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167,489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52077</xdr:rowOff>
    </xdr:from>
    <xdr:to>
      <xdr:col>14</xdr:col>
      <xdr:colOff>79375</xdr:colOff>
      <xdr:row>98</xdr:row>
      <xdr:rowOff>153677</xdr:rowOff>
    </xdr:to>
    <xdr:sp macro="" textlink="">
      <xdr:nvSpPr>
        <xdr:cNvPr id="486" name="円/楕円 485"/>
        <xdr:cNvSpPr/>
      </xdr:nvSpPr>
      <xdr:spPr>
        <a:xfrm>
          <a:off x="9588500" y="1685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144804</xdr:rowOff>
    </xdr:from>
    <xdr:ext cx="599010" cy="259045"/>
    <xdr:sp macro="" textlink="">
      <xdr:nvSpPr>
        <xdr:cNvPr id="487" name="テキスト ボックス 486"/>
        <xdr:cNvSpPr txBox="1"/>
      </xdr:nvSpPr>
      <xdr:spPr>
        <a:xfrm>
          <a:off x="9339794" y="1694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148,323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5144</xdr:rowOff>
    </xdr:from>
    <xdr:to>
      <xdr:col>12</xdr:col>
      <xdr:colOff>561975</xdr:colOff>
      <xdr:row>98</xdr:row>
      <xdr:rowOff>106744</xdr:rowOff>
    </xdr:to>
    <xdr:sp macro="" textlink="">
      <xdr:nvSpPr>
        <xdr:cNvPr id="488" name="円/楕円 487"/>
        <xdr:cNvSpPr/>
      </xdr:nvSpPr>
      <xdr:spPr>
        <a:xfrm>
          <a:off x="8699500" y="1680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123271</xdr:rowOff>
    </xdr:from>
    <xdr:ext cx="599010" cy="259045"/>
    <xdr:sp macro="" textlink="">
      <xdr:nvSpPr>
        <xdr:cNvPr id="489" name="テキスト ボックス 488"/>
        <xdr:cNvSpPr txBox="1"/>
      </xdr:nvSpPr>
      <xdr:spPr>
        <a:xfrm>
          <a:off x="8450794" y="1658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209,917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100788</xdr:rowOff>
    </xdr:from>
    <xdr:to>
      <xdr:col>11</xdr:col>
      <xdr:colOff>358775</xdr:colOff>
      <xdr:row>99</xdr:row>
      <xdr:rowOff>30938</xdr:rowOff>
    </xdr:to>
    <xdr:sp macro="" textlink="">
      <xdr:nvSpPr>
        <xdr:cNvPr id="490" name="円/楕円 489"/>
        <xdr:cNvSpPr/>
      </xdr:nvSpPr>
      <xdr:spPr>
        <a:xfrm>
          <a:off x="7810500" y="1690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22065</xdr:rowOff>
    </xdr:from>
    <xdr:ext cx="534377" cy="259045"/>
    <xdr:sp macro="" textlink="">
      <xdr:nvSpPr>
        <xdr:cNvPr id="491" name="テキスト ボックス 490"/>
        <xdr:cNvSpPr txBox="1"/>
      </xdr:nvSpPr>
      <xdr:spPr>
        <a:xfrm>
          <a:off x="7594111" y="1699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84,399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79324</xdr:rowOff>
    </xdr:from>
    <xdr:to>
      <xdr:col>10</xdr:col>
      <xdr:colOff>155575</xdr:colOff>
      <xdr:row>99</xdr:row>
      <xdr:rowOff>9474</xdr:rowOff>
    </xdr:to>
    <xdr:sp macro="" textlink="">
      <xdr:nvSpPr>
        <xdr:cNvPr id="492" name="円/楕円 491"/>
        <xdr:cNvSpPr/>
      </xdr:nvSpPr>
      <xdr:spPr>
        <a:xfrm>
          <a:off x="6921500" y="1688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26001</xdr:rowOff>
    </xdr:from>
    <xdr:ext cx="599010" cy="259045"/>
    <xdr:sp macro="" textlink="">
      <xdr:nvSpPr>
        <xdr:cNvPr id="493" name="テキスト ボックス 492"/>
        <xdr:cNvSpPr txBox="1"/>
      </xdr:nvSpPr>
      <xdr:spPr>
        <a:xfrm>
          <a:off x="6672794" y="16656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112,568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5" name="直線コネクタ 514"/>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6"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7" name="直線コネクタ 516"/>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18"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19" name="直線コネクタ 518"/>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22062</xdr:rowOff>
    </xdr:from>
    <xdr:to>
      <xdr:col>23</xdr:col>
      <xdr:colOff>517525</xdr:colOff>
      <xdr:row>38</xdr:row>
      <xdr:rowOff>73434</xdr:rowOff>
    </xdr:to>
    <xdr:cxnSp macro="">
      <xdr:nvCxnSpPr>
        <xdr:cNvPr id="520" name="直線コネクタ 519"/>
        <xdr:cNvCxnSpPr/>
      </xdr:nvCxnSpPr>
      <xdr:spPr>
        <a:xfrm>
          <a:off x="15481300" y="6537162"/>
          <a:ext cx="838200" cy="5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1"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2" name="フローチャート : 判断 521"/>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22062</xdr:rowOff>
    </xdr:from>
    <xdr:to>
      <xdr:col>22</xdr:col>
      <xdr:colOff>365125</xdr:colOff>
      <xdr:row>38</xdr:row>
      <xdr:rowOff>99814</xdr:rowOff>
    </xdr:to>
    <xdr:cxnSp macro="">
      <xdr:nvCxnSpPr>
        <xdr:cNvPr id="523" name="直線コネクタ 522"/>
        <xdr:cNvCxnSpPr/>
      </xdr:nvCxnSpPr>
      <xdr:spPr>
        <a:xfrm flipV="1">
          <a:off x="14592300" y="6537162"/>
          <a:ext cx="889000" cy="7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4" name="フローチャート : 判断 523"/>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5" name="テキスト ボックス 524"/>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99814</xdr:rowOff>
    </xdr:from>
    <xdr:to>
      <xdr:col>21</xdr:col>
      <xdr:colOff>161925</xdr:colOff>
      <xdr:row>38</xdr:row>
      <xdr:rowOff>105273</xdr:rowOff>
    </xdr:to>
    <xdr:cxnSp macro="">
      <xdr:nvCxnSpPr>
        <xdr:cNvPr id="526" name="直線コネクタ 525"/>
        <xdr:cNvCxnSpPr/>
      </xdr:nvCxnSpPr>
      <xdr:spPr>
        <a:xfrm flipV="1">
          <a:off x="13703300" y="6614914"/>
          <a:ext cx="889000" cy="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7" name="フローチャート : 判断 526"/>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28" name="テキスト ボックス 527"/>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101293</xdr:rowOff>
    </xdr:from>
    <xdr:to>
      <xdr:col>19</xdr:col>
      <xdr:colOff>644525</xdr:colOff>
      <xdr:row>38</xdr:row>
      <xdr:rowOff>105273</xdr:rowOff>
    </xdr:to>
    <xdr:cxnSp macro="">
      <xdr:nvCxnSpPr>
        <xdr:cNvPr id="529" name="直線コネクタ 528"/>
        <xdr:cNvCxnSpPr/>
      </xdr:nvCxnSpPr>
      <xdr:spPr>
        <a:xfrm>
          <a:off x="12814300" y="6616393"/>
          <a:ext cx="889000" cy="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0" name="フローチャート : 判断 529"/>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1" name="テキスト ボックス 530"/>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2" name="フローチャート : 判断 531"/>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3" name="テキスト ボックス 532"/>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22634</xdr:rowOff>
    </xdr:from>
    <xdr:to>
      <xdr:col>23</xdr:col>
      <xdr:colOff>568325</xdr:colOff>
      <xdr:row>38</xdr:row>
      <xdr:rowOff>124234</xdr:rowOff>
    </xdr:to>
    <xdr:sp macro="" textlink="">
      <xdr:nvSpPr>
        <xdr:cNvPr id="539" name="円/楕円 538"/>
        <xdr:cNvSpPr/>
      </xdr:nvSpPr>
      <xdr:spPr>
        <a:xfrm>
          <a:off x="16268700" y="653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121545</xdr:rowOff>
    </xdr:from>
    <xdr:ext cx="534377" cy="259045"/>
    <xdr:sp macro="" textlink="">
      <xdr:nvSpPr>
        <xdr:cNvPr id="540" name="消防費該当値テキスト"/>
        <xdr:cNvSpPr txBox="1"/>
      </xdr:nvSpPr>
      <xdr:spPr>
        <a:xfrm>
          <a:off x="16370300" y="646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28,988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142713</xdr:rowOff>
    </xdr:from>
    <xdr:to>
      <xdr:col>22</xdr:col>
      <xdr:colOff>415925</xdr:colOff>
      <xdr:row>38</xdr:row>
      <xdr:rowOff>72862</xdr:rowOff>
    </xdr:to>
    <xdr:sp macro="" textlink="">
      <xdr:nvSpPr>
        <xdr:cNvPr id="541" name="円/楕円 540"/>
        <xdr:cNvSpPr/>
      </xdr:nvSpPr>
      <xdr:spPr>
        <a:xfrm>
          <a:off x="15430500" y="64863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63989</xdr:rowOff>
    </xdr:from>
    <xdr:ext cx="534377" cy="259045"/>
    <xdr:sp macro="" textlink="">
      <xdr:nvSpPr>
        <xdr:cNvPr id="542" name="テキスト ボックス 541"/>
        <xdr:cNvSpPr txBox="1"/>
      </xdr:nvSpPr>
      <xdr:spPr>
        <a:xfrm>
          <a:off x="15214111" y="657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51,460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49014</xdr:rowOff>
    </xdr:from>
    <xdr:to>
      <xdr:col>21</xdr:col>
      <xdr:colOff>212725</xdr:colOff>
      <xdr:row>38</xdr:row>
      <xdr:rowOff>150614</xdr:rowOff>
    </xdr:to>
    <xdr:sp macro="" textlink="">
      <xdr:nvSpPr>
        <xdr:cNvPr id="543" name="円/楕円 542"/>
        <xdr:cNvSpPr/>
      </xdr:nvSpPr>
      <xdr:spPr>
        <a:xfrm>
          <a:off x="14541500" y="656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141741</xdr:rowOff>
    </xdr:from>
    <xdr:ext cx="534377" cy="259045"/>
    <xdr:sp macro="" textlink="">
      <xdr:nvSpPr>
        <xdr:cNvPr id="544" name="テキスト ボックス 543"/>
        <xdr:cNvSpPr txBox="1"/>
      </xdr:nvSpPr>
      <xdr:spPr>
        <a:xfrm>
          <a:off x="14325111" y="665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54473</xdr:rowOff>
    </xdr:from>
    <xdr:to>
      <xdr:col>20</xdr:col>
      <xdr:colOff>9525</xdr:colOff>
      <xdr:row>38</xdr:row>
      <xdr:rowOff>156073</xdr:rowOff>
    </xdr:to>
    <xdr:sp macro="" textlink="">
      <xdr:nvSpPr>
        <xdr:cNvPr id="545" name="円/楕円 544"/>
        <xdr:cNvSpPr/>
      </xdr:nvSpPr>
      <xdr:spPr>
        <a:xfrm>
          <a:off x="13652500" y="656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147200</xdr:rowOff>
    </xdr:from>
    <xdr:ext cx="534377" cy="259045"/>
    <xdr:sp macro="" textlink="">
      <xdr:nvSpPr>
        <xdr:cNvPr id="546" name="テキスト ボックス 545"/>
        <xdr:cNvSpPr txBox="1"/>
      </xdr:nvSpPr>
      <xdr:spPr>
        <a:xfrm>
          <a:off x="13436111" y="666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50493</xdr:rowOff>
    </xdr:from>
    <xdr:to>
      <xdr:col>18</xdr:col>
      <xdr:colOff>492125</xdr:colOff>
      <xdr:row>38</xdr:row>
      <xdr:rowOff>152093</xdr:rowOff>
    </xdr:to>
    <xdr:sp macro="" textlink="">
      <xdr:nvSpPr>
        <xdr:cNvPr id="547" name="円/楕円 546"/>
        <xdr:cNvSpPr/>
      </xdr:nvSpPr>
      <xdr:spPr>
        <a:xfrm>
          <a:off x="12763500" y="656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143220</xdr:rowOff>
    </xdr:from>
    <xdr:ext cx="534377" cy="259045"/>
    <xdr:sp macro="" textlink="">
      <xdr:nvSpPr>
        <xdr:cNvPr id="548" name="テキスト ボックス 547"/>
        <xdr:cNvSpPr txBox="1"/>
      </xdr:nvSpPr>
      <xdr:spPr>
        <a:xfrm>
          <a:off x="12547111" y="665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2" name="テキスト ボックス 56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0" name="テキスト ボックス 569"/>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2" name="直線コネクタ 571"/>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3"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4" name="直線コネクタ 573"/>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5"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6" name="直線コネクタ 575"/>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42155</xdr:rowOff>
    </xdr:from>
    <xdr:to>
      <xdr:col>23</xdr:col>
      <xdr:colOff>517525</xdr:colOff>
      <xdr:row>58</xdr:row>
      <xdr:rowOff>56063</xdr:rowOff>
    </xdr:to>
    <xdr:cxnSp macro="">
      <xdr:nvCxnSpPr>
        <xdr:cNvPr id="577" name="直線コネクタ 576"/>
        <xdr:cNvCxnSpPr/>
      </xdr:nvCxnSpPr>
      <xdr:spPr>
        <a:xfrm flipV="1">
          <a:off x="15481300" y="9986255"/>
          <a:ext cx="838200" cy="1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78"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79" name="フローチャート : 判断 578"/>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56063</xdr:rowOff>
    </xdr:from>
    <xdr:to>
      <xdr:col>22</xdr:col>
      <xdr:colOff>365125</xdr:colOff>
      <xdr:row>58</xdr:row>
      <xdr:rowOff>69065</xdr:rowOff>
    </xdr:to>
    <xdr:cxnSp macro="">
      <xdr:nvCxnSpPr>
        <xdr:cNvPr id="580" name="直線コネクタ 579"/>
        <xdr:cNvCxnSpPr/>
      </xdr:nvCxnSpPr>
      <xdr:spPr>
        <a:xfrm flipV="1">
          <a:off x="14592300" y="10000163"/>
          <a:ext cx="889000" cy="1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1" name="フローチャート : 判断 580"/>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2" name="テキスト ボックス 581"/>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67676</xdr:rowOff>
    </xdr:from>
    <xdr:to>
      <xdr:col>21</xdr:col>
      <xdr:colOff>161925</xdr:colOff>
      <xdr:row>58</xdr:row>
      <xdr:rowOff>69065</xdr:rowOff>
    </xdr:to>
    <xdr:cxnSp macro="">
      <xdr:nvCxnSpPr>
        <xdr:cNvPr id="583" name="直線コネクタ 582"/>
        <xdr:cNvCxnSpPr/>
      </xdr:nvCxnSpPr>
      <xdr:spPr>
        <a:xfrm>
          <a:off x="13703300" y="10011776"/>
          <a:ext cx="889000" cy="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4" name="フローチャート : 判断 583"/>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5" name="テキスト ボックス 584"/>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67676</xdr:rowOff>
    </xdr:from>
    <xdr:to>
      <xdr:col>19</xdr:col>
      <xdr:colOff>644525</xdr:colOff>
      <xdr:row>58</xdr:row>
      <xdr:rowOff>81179</xdr:rowOff>
    </xdr:to>
    <xdr:cxnSp macro="">
      <xdr:nvCxnSpPr>
        <xdr:cNvPr id="586" name="直線コネクタ 585"/>
        <xdr:cNvCxnSpPr/>
      </xdr:nvCxnSpPr>
      <xdr:spPr>
        <a:xfrm flipV="1">
          <a:off x="12814300" y="10011776"/>
          <a:ext cx="889000" cy="1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7" name="フローチャート : 判断 586"/>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88" name="テキスト ボックス 587"/>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89" name="フローチャート : 判断 588"/>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0" name="テキスト ボックス 589"/>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162805</xdr:rowOff>
    </xdr:from>
    <xdr:to>
      <xdr:col>23</xdr:col>
      <xdr:colOff>568325</xdr:colOff>
      <xdr:row>58</xdr:row>
      <xdr:rowOff>92955</xdr:rowOff>
    </xdr:to>
    <xdr:sp macro="" textlink="">
      <xdr:nvSpPr>
        <xdr:cNvPr id="596" name="円/楕円 595"/>
        <xdr:cNvSpPr/>
      </xdr:nvSpPr>
      <xdr:spPr>
        <a:xfrm>
          <a:off x="16268700" y="993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77732</xdr:rowOff>
    </xdr:from>
    <xdr:ext cx="534377" cy="259045"/>
    <xdr:sp macro="" textlink="">
      <xdr:nvSpPr>
        <xdr:cNvPr id="597" name="教育費該当値テキスト"/>
        <xdr:cNvSpPr txBox="1"/>
      </xdr:nvSpPr>
      <xdr:spPr>
        <a:xfrm>
          <a:off x="16370300" y="985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91,205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5263</xdr:rowOff>
    </xdr:from>
    <xdr:to>
      <xdr:col>22</xdr:col>
      <xdr:colOff>415925</xdr:colOff>
      <xdr:row>58</xdr:row>
      <xdr:rowOff>106863</xdr:rowOff>
    </xdr:to>
    <xdr:sp macro="" textlink="">
      <xdr:nvSpPr>
        <xdr:cNvPr id="598" name="円/楕円 597"/>
        <xdr:cNvSpPr/>
      </xdr:nvSpPr>
      <xdr:spPr>
        <a:xfrm>
          <a:off x="15430500" y="994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97990</xdr:rowOff>
    </xdr:from>
    <xdr:ext cx="534377" cy="259045"/>
    <xdr:sp macro="" textlink="">
      <xdr:nvSpPr>
        <xdr:cNvPr id="599" name="テキスト ボックス 598"/>
        <xdr:cNvSpPr txBox="1"/>
      </xdr:nvSpPr>
      <xdr:spPr>
        <a:xfrm>
          <a:off x="15214111" y="1004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83,904</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18265</xdr:rowOff>
    </xdr:from>
    <xdr:to>
      <xdr:col>21</xdr:col>
      <xdr:colOff>212725</xdr:colOff>
      <xdr:row>58</xdr:row>
      <xdr:rowOff>119865</xdr:rowOff>
    </xdr:to>
    <xdr:sp macro="" textlink="">
      <xdr:nvSpPr>
        <xdr:cNvPr id="600" name="円/楕円 599"/>
        <xdr:cNvSpPr/>
      </xdr:nvSpPr>
      <xdr:spPr>
        <a:xfrm>
          <a:off x="14541500" y="996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110992</xdr:rowOff>
    </xdr:from>
    <xdr:ext cx="534377" cy="259045"/>
    <xdr:sp macro="" textlink="">
      <xdr:nvSpPr>
        <xdr:cNvPr id="601" name="テキスト ボックス 600"/>
        <xdr:cNvSpPr txBox="1"/>
      </xdr:nvSpPr>
      <xdr:spPr>
        <a:xfrm>
          <a:off x="14325111" y="1005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77,079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16876</xdr:rowOff>
    </xdr:from>
    <xdr:to>
      <xdr:col>20</xdr:col>
      <xdr:colOff>9525</xdr:colOff>
      <xdr:row>58</xdr:row>
      <xdr:rowOff>118476</xdr:rowOff>
    </xdr:to>
    <xdr:sp macro="" textlink="">
      <xdr:nvSpPr>
        <xdr:cNvPr id="602" name="円/楕円 601"/>
        <xdr:cNvSpPr/>
      </xdr:nvSpPr>
      <xdr:spPr>
        <a:xfrm>
          <a:off x="13652500" y="996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109603</xdr:rowOff>
    </xdr:from>
    <xdr:ext cx="534377" cy="259045"/>
    <xdr:sp macro="" textlink="">
      <xdr:nvSpPr>
        <xdr:cNvPr id="603" name="テキスト ボックス 602"/>
        <xdr:cNvSpPr txBox="1"/>
      </xdr:nvSpPr>
      <xdr:spPr>
        <a:xfrm>
          <a:off x="13436111" y="1005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77,808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30379</xdr:rowOff>
    </xdr:from>
    <xdr:to>
      <xdr:col>18</xdr:col>
      <xdr:colOff>492125</xdr:colOff>
      <xdr:row>58</xdr:row>
      <xdr:rowOff>131979</xdr:rowOff>
    </xdr:to>
    <xdr:sp macro="" textlink="">
      <xdr:nvSpPr>
        <xdr:cNvPr id="604" name="円/楕円 603"/>
        <xdr:cNvSpPr/>
      </xdr:nvSpPr>
      <xdr:spPr>
        <a:xfrm>
          <a:off x="12763500" y="997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123106</xdr:rowOff>
    </xdr:from>
    <xdr:ext cx="534377" cy="259045"/>
    <xdr:sp macro="" textlink="">
      <xdr:nvSpPr>
        <xdr:cNvPr id="605" name="テキスト ボックス 604"/>
        <xdr:cNvSpPr txBox="1"/>
      </xdr:nvSpPr>
      <xdr:spPr>
        <a:xfrm>
          <a:off x="12547111" y="1006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70,720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9" name="テキスト ボックス 61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7" name="直線コネクタ 626"/>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28"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0"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1" name="直線コネクタ 630"/>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111057</xdr:rowOff>
    </xdr:from>
    <xdr:to>
      <xdr:col>23</xdr:col>
      <xdr:colOff>517525</xdr:colOff>
      <xdr:row>78</xdr:row>
      <xdr:rowOff>23971</xdr:rowOff>
    </xdr:to>
    <xdr:cxnSp macro="">
      <xdr:nvCxnSpPr>
        <xdr:cNvPr id="632" name="直線コネクタ 631"/>
        <xdr:cNvCxnSpPr/>
      </xdr:nvCxnSpPr>
      <xdr:spPr>
        <a:xfrm flipV="1">
          <a:off x="15481300" y="13312707"/>
          <a:ext cx="838200" cy="8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34100</xdr:rowOff>
    </xdr:from>
    <xdr:ext cx="534377" cy="259045"/>
    <xdr:sp macro="" textlink="">
      <xdr:nvSpPr>
        <xdr:cNvPr id="633" name="災害復旧費平均値テキスト"/>
        <xdr:cNvSpPr txBox="1"/>
      </xdr:nvSpPr>
      <xdr:spPr>
        <a:xfrm>
          <a:off x="16370300" y="1340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4" name="フローチャート : 判断 633"/>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23971</xdr:rowOff>
    </xdr:from>
    <xdr:to>
      <xdr:col>22</xdr:col>
      <xdr:colOff>365125</xdr:colOff>
      <xdr:row>78</xdr:row>
      <xdr:rowOff>98529</xdr:rowOff>
    </xdr:to>
    <xdr:cxnSp macro="">
      <xdr:nvCxnSpPr>
        <xdr:cNvPr id="635" name="直線コネクタ 634"/>
        <xdr:cNvCxnSpPr/>
      </xdr:nvCxnSpPr>
      <xdr:spPr>
        <a:xfrm flipV="1">
          <a:off x="14592300" y="13397071"/>
          <a:ext cx="889000" cy="7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6" name="フローチャート : 判断 635"/>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140143</xdr:rowOff>
    </xdr:from>
    <xdr:ext cx="534377" cy="259045"/>
    <xdr:sp macro="" textlink="">
      <xdr:nvSpPr>
        <xdr:cNvPr id="637" name="テキスト ボックス 636"/>
        <xdr:cNvSpPr txBox="1"/>
      </xdr:nvSpPr>
      <xdr:spPr>
        <a:xfrm>
          <a:off x="15214111" y="135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4826</xdr:rowOff>
    </xdr:from>
    <xdr:to>
      <xdr:col>21</xdr:col>
      <xdr:colOff>161925</xdr:colOff>
      <xdr:row>78</xdr:row>
      <xdr:rowOff>98529</xdr:rowOff>
    </xdr:to>
    <xdr:cxnSp macro="">
      <xdr:nvCxnSpPr>
        <xdr:cNvPr id="638" name="直線コネクタ 637"/>
        <xdr:cNvCxnSpPr/>
      </xdr:nvCxnSpPr>
      <xdr:spPr>
        <a:xfrm>
          <a:off x="13703300" y="13377926"/>
          <a:ext cx="889000" cy="9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39" name="フローチャート : 判断 638"/>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0" name="テキスト ボックス 639"/>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158034</xdr:rowOff>
    </xdr:from>
    <xdr:to>
      <xdr:col>19</xdr:col>
      <xdr:colOff>644525</xdr:colOff>
      <xdr:row>78</xdr:row>
      <xdr:rowOff>4826</xdr:rowOff>
    </xdr:to>
    <xdr:cxnSp macro="">
      <xdr:nvCxnSpPr>
        <xdr:cNvPr id="641" name="直線コネクタ 640"/>
        <xdr:cNvCxnSpPr/>
      </xdr:nvCxnSpPr>
      <xdr:spPr>
        <a:xfrm>
          <a:off x="12814300" y="13359684"/>
          <a:ext cx="889000" cy="1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2" name="フローチャート : 判断 641"/>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131918</xdr:rowOff>
    </xdr:from>
    <xdr:ext cx="534377" cy="259045"/>
    <xdr:sp macro="" textlink="">
      <xdr:nvSpPr>
        <xdr:cNvPr id="643" name="テキスト ボックス 642"/>
        <xdr:cNvSpPr txBox="1"/>
      </xdr:nvSpPr>
      <xdr:spPr>
        <a:xfrm>
          <a:off x="13436111" y="135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4" name="フローチャート : 判断 643"/>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148626</xdr:rowOff>
    </xdr:from>
    <xdr:ext cx="534377" cy="259045"/>
    <xdr:sp macro="" textlink="">
      <xdr:nvSpPr>
        <xdr:cNvPr id="645" name="テキスト ボックス 644"/>
        <xdr:cNvSpPr txBox="1"/>
      </xdr:nvSpPr>
      <xdr:spPr>
        <a:xfrm>
          <a:off x="12547111" y="135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60257</xdr:rowOff>
    </xdr:from>
    <xdr:to>
      <xdr:col>23</xdr:col>
      <xdr:colOff>568325</xdr:colOff>
      <xdr:row>77</xdr:row>
      <xdr:rowOff>161857</xdr:rowOff>
    </xdr:to>
    <xdr:sp macro="" textlink="">
      <xdr:nvSpPr>
        <xdr:cNvPr id="651" name="円/楕円 650"/>
        <xdr:cNvSpPr/>
      </xdr:nvSpPr>
      <xdr:spPr>
        <a:xfrm>
          <a:off x="16268700" y="1326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83134</xdr:rowOff>
    </xdr:from>
    <xdr:ext cx="534377" cy="259045"/>
    <xdr:sp macro="" textlink="">
      <xdr:nvSpPr>
        <xdr:cNvPr id="652" name="災害復旧費該当値テキスト"/>
        <xdr:cNvSpPr txBox="1"/>
      </xdr:nvSpPr>
      <xdr:spPr>
        <a:xfrm>
          <a:off x="16370300" y="1311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87,530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144621</xdr:rowOff>
    </xdr:from>
    <xdr:to>
      <xdr:col>22</xdr:col>
      <xdr:colOff>415925</xdr:colOff>
      <xdr:row>78</xdr:row>
      <xdr:rowOff>74771</xdr:rowOff>
    </xdr:to>
    <xdr:sp macro="" textlink="">
      <xdr:nvSpPr>
        <xdr:cNvPr id="653" name="円/楕円 652"/>
        <xdr:cNvSpPr/>
      </xdr:nvSpPr>
      <xdr:spPr>
        <a:xfrm>
          <a:off x="15430500" y="1334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91298</xdr:rowOff>
    </xdr:from>
    <xdr:ext cx="534377" cy="259045"/>
    <xdr:sp macro="" textlink="">
      <xdr:nvSpPr>
        <xdr:cNvPr id="654" name="テキスト ボックス 653"/>
        <xdr:cNvSpPr txBox="1"/>
      </xdr:nvSpPr>
      <xdr:spPr>
        <a:xfrm>
          <a:off x="15214111" y="1312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50,625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47729</xdr:rowOff>
    </xdr:from>
    <xdr:to>
      <xdr:col>21</xdr:col>
      <xdr:colOff>212725</xdr:colOff>
      <xdr:row>78</xdr:row>
      <xdr:rowOff>149329</xdr:rowOff>
    </xdr:to>
    <xdr:sp macro="" textlink="">
      <xdr:nvSpPr>
        <xdr:cNvPr id="655" name="円/楕円 654"/>
        <xdr:cNvSpPr/>
      </xdr:nvSpPr>
      <xdr:spPr>
        <a:xfrm>
          <a:off x="14541500" y="1342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140456</xdr:rowOff>
    </xdr:from>
    <xdr:ext cx="534377" cy="259045"/>
    <xdr:sp macro="" textlink="">
      <xdr:nvSpPr>
        <xdr:cNvPr id="656" name="テキスト ボックス 655"/>
        <xdr:cNvSpPr txBox="1"/>
      </xdr:nvSpPr>
      <xdr:spPr>
        <a:xfrm>
          <a:off x="14325111" y="1351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125476</xdr:rowOff>
    </xdr:from>
    <xdr:to>
      <xdr:col>20</xdr:col>
      <xdr:colOff>9525</xdr:colOff>
      <xdr:row>78</xdr:row>
      <xdr:rowOff>55626</xdr:rowOff>
    </xdr:to>
    <xdr:sp macro="" textlink="">
      <xdr:nvSpPr>
        <xdr:cNvPr id="657" name="円/楕円 656"/>
        <xdr:cNvSpPr/>
      </xdr:nvSpPr>
      <xdr:spPr>
        <a:xfrm>
          <a:off x="13652500" y="1332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72153</xdr:rowOff>
    </xdr:from>
    <xdr:ext cx="534377" cy="259045"/>
    <xdr:sp macro="" textlink="">
      <xdr:nvSpPr>
        <xdr:cNvPr id="658" name="テキスト ボックス 657"/>
        <xdr:cNvSpPr txBox="1"/>
      </xdr:nvSpPr>
      <xdr:spPr>
        <a:xfrm>
          <a:off x="13436111" y="1310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59,000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107234</xdr:rowOff>
    </xdr:from>
    <xdr:to>
      <xdr:col>18</xdr:col>
      <xdr:colOff>492125</xdr:colOff>
      <xdr:row>78</xdr:row>
      <xdr:rowOff>37384</xdr:rowOff>
    </xdr:to>
    <xdr:sp macro="" textlink="">
      <xdr:nvSpPr>
        <xdr:cNvPr id="659" name="円/楕円 658"/>
        <xdr:cNvSpPr/>
      </xdr:nvSpPr>
      <xdr:spPr>
        <a:xfrm>
          <a:off x="12763500" y="1330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53911</xdr:rowOff>
    </xdr:from>
    <xdr:ext cx="534377" cy="259045"/>
    <xdr:sp macro="" textlink="">
      <xdr:nvSpPr>
        <xdr:cNvPr id="660" name="テキスト ボックス 659"/>
        <xdr:cNvSpPr txBox="1"/>
      </xdr:nvSpPr>
      <xdr:spPr>
        <a:xfrm>
          <a:off x="12547111" y="1308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4" name="直線コネクタ 683"/>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5"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6" name="直線コネクタ 685"/>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7"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88" name="直線コネクタ 687"/>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149831</xdr:rowOff>
    </xdr:from>
    <xdr:to>
      <xdr:col>23</xdr:col>
      <xdr:colOff>517525</xdr:colOff>
      <xdr:row>97</xdr:row>
      <xdr:rowOff>15331</xdr:rowOff>
    </xdr:to>
    <xdr:cxnSp macro="">
      <xdr:nvCxnSpPr>
        <xdr:cNvPr id="689" name="直線コネクタ 688"/>
        <xdr:cNvCxnSpPr/>
      </xdr:nvCxnSpPr>
      <xdr:spPr>
        <a:xfrm flipV="1">
          <a:off x="15481300" y="16609031"/>
          <a:ext cx="838200" cy="3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0" name="公債費平均値テキスト"/>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1" name="フローチャート : 判断 690"/>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15331</xdr:rowOff>
    </xdr:from>
    <xdr:to>
      <xdr:col>22</xdr:col>
      <xdr:colOff>365125</xdr:colOff>
      <xdr:row>97</xdr:row>
      <xdr:rowOff>46579</xdr:rowOff>
    </xdr:to>
    <xdr:cxnSp macro="">
      <xdr:nvCxnSpPr>
        <xdr:cNvPr id="692" name="直線コネクタ 691"/>
        <xdr:cNvCxnSpPr/>
      </xdr:nvCxnSpPr>
      <xdr:spPr>
        <a:xfrm flipV="1">
          <a:off x="14592300" y="16645981"/>
          <a:ext cx="889000" cy="3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3" name="フローチャート : 判断 692"/>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145344</xdr:rowOff>
    </xdr:from>
    <xdr:ext cx="599010" cy="259045"/>
    <xdr:sp macro="" textlink="">
      <xdr:nvSpPr>
        <xdr:cNvPr id="694" name="テキスト ボックス 693"/>
        <xdr:cNvSpPr txBox="1"/>
      </xdr:nvSpPr>
      <xdr:spPr>
        <a:xfrm>
          <a:off x="15181794"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161220</xdr:rowOff>
    </xdr:from>
    <xdr:to>
      <xdr:col>21</xdr:col>
      <xdr:colOff>161925</xdr:colOff>
      <xdr:row>97</xdr:row>
      <xdr:rowOff>46579</xdr:rowOff>
    </xdr:to>
    <xdr:cxnSp macro="">
      <xdr:nvCxnSpPr>
        <xdr:cNvPr id="695" name="直線コネクタ 694"/>
        <xdr:cNvCxnSpPr/>
      </xdr:nvCxnSpPr>
      <xdr:spPr>
        <a:xfrm>
          <a:off x="13703300" y="16620420"/>
          <a:ext cx="889000" cy="5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6" name="フローチャート : 判断 695"/>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7" name="テキスト ボックス 696"/>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149898</xdr:rowOff>
    </xdr:from>
    <xdr:to>
      <xdr:col>19</xdr:col>
      <xdr:colOff>644525</xdr:colOff>
      <xdr:row>96</xdr:row>
      <xdr:rowOff>161220</xdr:rowOff>
    </xdr:to>
    <xdr:cxnSp macro="">
      <xdr:nvCxnSpPr>
        <xdr:cNvPr id="698" name="直線コネクタ 697"/>
        <xdr:cNvCxnSpPr/>
      </xdr:nvCxnSpPr>
      <xdr:spPr>
        <a:xfrm>
          <a:off x="12814300" y="16609098"/>
          <a:ext cx="889000" cy="1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699" name="フローチャート : 判断 698"/>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0" name="テキスト ボックス 699"/>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1" name="フローチャート : 判断 700"/>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2" name="テキスト ボックス 701"/>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99031</xdr:rowOff>
    </xdr:from>
    <xdr:to>
      <xdr:col>23</xdr:col>
      <xdr:colOff>568325</xdr:colOff>
      <xdr:row>97</xdr:row>
      <xdr:rowOff>29181</xdr:rowOff>
    </xdr:to>
    <xdr:sp macro="" textlink="">
      <xdr:nvSpPr>
        <xdr:cNvPr id="708" name="円/楕円 707"/>
        <xdr:cNvSpPr/>
      </xdr:nvSpPr>
      <xdr:spPr>
        <a:xfrm>
          <a:off x="16268700" y="1655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121908</xdr:rowOff>
    </xdr:from>
    <xdr:ext cx="599010" cy="259045"/>
    <xdr:sp macro="" textlink="">
      <xdr:nvSpPr>
        <xdr:cNvPr id="709" name="公債費該当値テキスト"/>
        <xdr:cNvSpPr txBox="1"/>
      </xdr:nvSpPr>
      <xdr:spPr>
        <a:xfrm>
          <a:off x="16370300" y="1640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214,682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135981</xdr:rowOff>
    </xdr:from>
    <xdr:to>
      <xdr:col>22</xdr:col>
      <xdr:colOff>415925</xdr:colOff>
      <xdr:row>97</xdr:row>
      <xdr:rowOff>66131</xdr:rowOff>
    </xdr:to>
    <xdr:sp macro="" textlink="">
      <xdr:nvSpPr>
        <xdr:cNvPr id="710" name="円/楕円 709"/>
        <xdr:cNvSpPr/>
      </xdr:nvSpPr>
      <xdr:spPr>
        <a:xfrm>
          <a:off x="15430500" y="1659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82658</xdr:rowOff>
    </xdr:from>
    <xdr:ext cx="599010" cy="259045"/>
    <xdr:sp macro="" textlink="">
      <xdr:nvSpPr>
        <xdr:cNvPr id="711" name="テキスト ボックス 710"/>
        <xdr:cNvSpPr txBox="1"/>
      </xdr:nvSpPr>
      <xdr:spPr>
        <a:xfrm>
          <a:off x="15181794" y="1637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195,286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167229</xdr:rowOff>
    </xdr:from>
    <xdr:to>
      <xdr:col>21</xdr:col>
      <xdr:colOff>212725</xdr:colOff>
      <xdr:row>97</xdr:row>
      <xdr:rowOff>97379</xdr:rowOff>
    </xdr:to>
    <xdr:sp macro="" textlink="">
      <xdr:nvSpPr>
        <xdr:cNvPr id="712" name="円/楕円 711"/>
        <xdr:cNvSpPr/>
      </xdr:nvSpPr>
      <xdr:spPr>
        <a:xfrm>
          <a:off x="14541500" y="1662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113906</xdr:rowOff>
    </xdr:from>
    <xdr:ext cx="599010" cy="259045"/>
    <xdr:sp macro="" textlink="">
      <xdr:nvSpPr>
        <xdr:cNvPr id="713" name="テキスト ボックス 712"/>
        <xdr:cNvSpPr txBox="1"/>
      </xdr:nvSpPr>
      <xdr:spPr>
        <a:xfrm>
          <a:off x="14292794" y="1640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178,883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110420</xdr:rowOff>
    </xdr:from>
    <xdr:to>
      <xdr:col>20</xdr:col>
      <xdr:colOff>9525</xdr:colOff>
      <xdr:row>97</xdr:row>
      <xdr:rowOff>40570</xdr:rowOff>
    </xdr:to>
    <xdr:sp macro="" textlink="">
      <xdr:nvSpPr>
        <xdr:cNvPr id="714" name="円/楕円 713"/>
        <xdr:cNvSpPr/>
      </xdr:nvSpPr>
      <xdr:spPr>
        <a:xfrm>
          <a:off x="13652500" y="1656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57097</xdr:rowOff>
    </xdr:from>
    <xdr:ext cx="599010" cy="259045"/>
    <xdr:sp macro="" textlink="">
      <xdr:nvSpPr>
        <xdr:cNvPr id="715" name="テキスト ボックス 714"/>
        <xdr:cNvSpPr txBox="1"/>
      </xdr:nvSpPr>
      <xdr:spPr>
        <a:xfrm>
          <a:off x="13403794" y="16344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208,704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99098</xdr:rowOff>
    </xdr:from>
    <xdr:to>
      <xdr:col>18</xdr:col>
      <xdr:colOff>492125</xdr:colOff>
      <xdr:row>97</xdr:row>
      <xdr:rowOff>29248</xdr:rowOff>
    </xdr:to>
    <xdr:sp macro="" textlink="">
      <xdr:nvSpPr>
        <xdr:cNvPr id="716" name="円/楕円 715"/>
        <xdr:cNvSpPr/>
      </xdr:nvSpPr>
      <xdr:spPr>
        <a:xfrm>
          <a:off x="12763500" y="1655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45775</xdr:rowOff>
    </xdr:from>
    <xdr:ext cx="599010" cy="259045"/>
    <xdr:sp macro="" textlink="">
      <xdr:nvSpPr>
        <xdr:cNvPr id="717" name="テキスト ボックス 716"/>
        <xdr:cNvSpPr txBox="1"/>
      </xdr:nvSpPr>
      <xdr:spPr>
        <a:xfrm>
          <a:off x="12514794" y="1633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1" name="テキスト ボックス 73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39" name="直線コネクタ 738"/>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0"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2"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3" name="直線コネクタ 742"/>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5"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6" name="フローチャート : 判断 745"/>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48" name="フローチャート : 判断 747"/>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49" name="テキスト ボックス 748"/>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1" name="フローチャート : 判断 750"/>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2" name="テキスト ボックス 751"/>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4" name="フローチャート : 判断 753"/>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5" name="テキスト ボックス 754"/>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6" name="フローチャート : 判断 755"/>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7" name="テキスト ボックス 756"/>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4"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88" name="テキスト ボックス 787"/>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0" name="テキスト ボックス 789"/>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2" name="テキスト ボックス 791"/>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1" name="フローチャート :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3" name="フローチャート :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4" name="テキスト ボックス 803"/>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6" name="フローチャート : 判断 805"/>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7" name="テキスト ボックス 80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09" name="フローチャート :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0" name="テキスト ボックス 80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1" name="フローチャート : 判断 810"/>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2" name="テキスト ボックス 811"/>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8" name="円/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0" name="円/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1" name="テキスト ボックス 820"/>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2" name="円/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3" name="テキスト ボックス 822"/>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4" name="円/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5" name="テキスト ボックス 824"/>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円/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著しい人口減少により、住民一人当たりのコストが類似団体と比較し全体的に高くなる傾向がある。</a:t>
          </a:r>
          <a:r>
            <a:rPr kumimoji="1" lang="ja-JP" altLang="en-US" sz="1300">
              <a:solidFill>
                <a:schemeClr val="dk1"/>
              </a:solidFill>
              <a:effectLst/>
              <a:latin typeface="+mn-lt"/>
              <a:ea typeface="+mn-ea"/>
              <a:cs typeface="+mn-cs"/>
            </a:rPr>
            <a:t>総務費については</a:t>
          </a:r>
          <a:r>
            <a:rPr kumimoji="1" lang="ja-JP" altLang="ja-JP" sz="1300">
              <a:solidFill>
                <a:schemeClr val="dk1"/>
              </a:solidFill>
              <a:effectLst/>
              <a:latin typeface="+mn-lt"/>
              <a:ea typeface="+mn-ea"/>
              <a:cs typeface="+mn-cs"/>
            </a:rPr>
            <a:t>、地方創生の取り組みを加速させた</a:t>
          </a:r>
          <a:r>
            <a:rPr kumimoji="1" lang="ja-JP" altLang="en-US" sz="1300">
              <a:solidFill>
                <a:schemeClr val="dk1"/>
              </a:solidFill>
              <a:effectLst/>
              <a:latin typeface="+mn-lt"/>
              <a:ea typeface="+mn-ea"/>
              <a:cs typeface="+mn-cs"/>
            </a:rPr>
            <a:t>「地域活性化・地域住民生活等緊急支援交付金事業」、「社会保障・税番号制度システム整備費補助金事業」の実施やそれに伴うシステムの機器更新の実施などが増加の主要因となっている</a:t>
          </a:r>
          <a:r>
            <a:rPr kumimoji="1" lang="ja-JP" altLang="ja-JP" sz="1300">
              <a:solidFill>
                <a:schemeClr val="dk1"/>
              </a:solidFill>
              <a:effectLst/>
              <a:latin typeface="+mn-lt"/>
              <a:ea typeface="+mn-ea"/>
              <a:cs typeface="+mn-cs"/>
            </a:rPr>
            <a:t>。</a:t>
          </a:r>
          <a:r>
            <a:rPr kumimoji="1" lang="ja-JP" altLang="ja-JP" sz="1300">
              <a:solidFill>
                <a:schemeClr val="dk1"/>
              </a:solidFill>
              <a:effectLst/>
              <a:latin typeface="+mn-ea"/>
              <a:ea typeface="+mn-ea"/>
              <a:cs typeface="+mn-cs"/>
            </a:rPr>
            <a:t>災害復旧事業費については、</a:t>
          </a:r>
          <a:r>
            <a:rPr lang="ja-JP" altLang="ja-JP" sz="1300" b="0" i="0" baseline="0">
              <a:solidFill>
                <a:schemeClr val="dk1"/>
              </a:solidFill>
              <a:effectLst/>
              <a:latin typeface="+mn-ea"/>
              <a:ea typeface="+mn-ea"/>
              <a:cs typeface="+mn-cs"/>
            </a:rPr>
            <a:t>平成</a:t>
          </a:r>
          <a:r>
            <a:rPr lang="en-US" altLang="ja-JP" sz="1300" b="0" i="0" baseline="0">
              <a:solidFill>
                <a:schemeClr val="dk1"/>
              </a:solidFill>
              <a:effectLst/>
              <a:latin typeface="+mn-ea"/>
              <a:ea typeface="+mn-ea"/>
              <a:cs typeface="+mn-cs"/>
            </a:rPr>
            <a:t>26</a:t>
          </a:r>
          <a:r>
            <a:rPr lang="ja-JP" altLang="ja-JP" sz="1300" b="0" i="0" baseline="0">
              <a:solidFill>
                <a:schemeClr val="dk1"/>
              </a:solidFill>
              <a:effectLst/>
              <a:latin typeface="+mn-ea"/>
              <a:ea typeface="+mn-ea"/>
              <a:cs typeface="+mn-cs"/>
            </a:rPr>
            <a:t>年度に起きた台風及び豪雨災害復旧事業費の繰越事業があり、大きな増加要因となっている。</a:t>
          </a:r>
          <a:r>
            <a:rPr kumimoji="1" lang="ja-JP" altLang="ja-JP" sz="1300">
              <a:solidFill>
                <a:schemeClr val="dk1"/>
              </a:solidFill>
              <a:effectLst/>
              <a:latin typeface="+mn-lt"/>
              <a:ea typeface="+mn-ea"/>
              <a:cs typeface="+mn-cs"/>
            </a:rPr>
            <a:t>また、公債費についてもウェイトは高いものの、基準財政需要額に算入される有利な地方債を起こしているため、実質公債費比率の指標については下がっている。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過疎対策事業債がソフト事業にも充当できるようになったこと、また継続した事業実施により毎年起債は起こしているものの、借入額の大きな償還が終了し一旦落ち着いた感がある。</a:t>
          </a:r>
          <a:endParaRPr lang="ja-JP" altLang="ja-JP" sz="1300">
            <a:effectLst/>
          </a:endParaRPr>
        </a:p>
        <a:p>
          <a:r>
            <a:rPr kumimoji="1" lang="ja-JP" altLang="ja-JP" sz="1300">
              <a:solidFill>
                <a:schemeClr val="dk1"/>
              </a:solidFill>
              <a:effectLst/>
              <a:latin typeface="+mn-lt"/>
              <a:ea typeface="+mn-ea"/>
              <a:cs typeface="+mn-cs"/>
            </a:rPr>
            <a:t>　基金残高も増加しているが、本町は消防未常備であること、ごみ処理施設がない等、都市部と比較すると十分な住民サービスの提供がなされていないのが現状である。しかし、住民サービス向上に伴うハード整備を実施した場合に急激な資金不足と管理費の増加が見込まれるため、財政調整基金は可能な限り積み立てておきたい。</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すべての会計において赤字はなく、黒字となっているが一般会計から特別会計に基準繰出しを行っていること、国民健康保険</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福原診療施設勘定</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については赤字分を一般会計より補填を行っている。</a:t>
          </a:r>
          <a:endParaRPr lang="ja-JP" altLang="ja-JP" sz="1300">
            <a:effectLst/>
          </a:endParaRPr>
        </a:p>
        <a:p>
          <a:r>
            <a:rPr kumimoji="1" lang="ja-JP" altLang="ja-JP" sz="1300">
              <a:solidFill>
                <a:schemeClr val="dk1"/>
              </a:solidFill>
              <a:effectLst/>
              <a:latin typeface="+mn-lt"/>
              <a:ea typeface="+mn-ea"/>
              <a:cs typeface="+mn-cs"/>
            </a:rPr>
            <a:t>　診療施設勘定、簡易水道事業等については、受益者の負担で独立採算を目指しているが、実質的には過疎地の公共サービスの充実のために存続が必要であり、この指標には出ないが赤字補填的な繰出しがなくなるように努力が必要であ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3252684</v>
      </c>
      <c r="BO4" s="379"/>
      <c r="BP4" s="379"/>
      <c r="BQ4" s="379"/>
      <c r="BR4" s="379"/>
      <c r="BS4" s="379"/>
      <c r="BT4" s="379"/>
      <c r="BU4" s="380"/>
      <c r="BV4" s="378">
        <v>3233948</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11.7</v>
      </c>
      <c r="CU4" s="385"/>
      <c r="CV4" s="385"/>
      <c r="CW4" s="385"/>
      <c r="CX4" s="385"/>
      <c r="CY4" s="385"/>
      <c r="CZ4" s="385"/>
      <c r="DA4" s="386"/>
      <c r="DB4" s="384">
        <v>12.4</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2972319</v>
      </c>
      <c r="BO5" s="416"/>
      <c r="BP5" s="416"/>
      <c r="BQ5" s="416"/>
      <c r="BR5" s="416"/>
      <c r="BS5" s="416"/>
      <c r="BT5" s="416"/>
      <c r="BU5" s="417"/>
      <c r="BV5" s="415">
        <v>2932429</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84.9</v>
      </c>
      <c r="CU5" s="413"/>
      <c r="CV5" s="413"/>
      <c r="CW5" s="413"/>
      <c r="CX5" s="413"/>
      <c r="CY5" s="413"/>
      <c r="CZ5" s="413"/>
      <c r="DA5" s="414"/>
      <c r="DB5" s="412">
        <v>86.7</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280365</v>
      </c>
      <c r="BO6" s="416"/>
      <c r="BP6" s="416"/>
      <c r="BQ6" s="416"/>
      <c r="BR6" s="416"/>
      <c r="BS6" s="416"/>
      <c r="BT6" s="416"/>
      <c r="BU6" s="417"/>
      <c r="BV6" s="415">
        <v>301519</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89.1</v>
      </c>
      <c r="CU6" s="453"/>
      <c r="CV6" s="453"/>
      <c r="CW6" s="453"/>
      <c r="CX6" s="453"/>
      <c r="CY6" s="453"/>
      <c r="CZ6" s="453"/>
      <c r="DA6" s="454"/>
      <c r="DB6" s="452">
        <v>91.2</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80613</v>
      </c>
      <c r="BO7" s="416"/>
      <c r="BP7" s="416"/>
      <c r="BQ7" s="416"/>
      <c r="BR7" s="416"/>
      <c r="BS7" s="416"/>
      <c r="BT7" s="416"/>
      <c r="BU7" s="417"/>
      <c r="BV7" s="415">
        <v>101216</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1708441</v>
      </c>
      <c r="CU7" s="416"/>
      <c r="CV7" s="416"/>
      <c r="CW7" s="416"/>
      <c r="CX7" s="416"/>
      <c r="CY7" s="416"/>
      <c r="CZ7" s="416"/>
      <c r="DA7" s="417"/>
      <c r="DB7" s="415">
        <v>1611962</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199752</v>
      </c>
      <c r="BO8" s="416"/>
      <c r="BP8" s="416"/>
      <c r="BQ8" s="416"/>
      <c r="BR8" s="416"/>
      <c r="BS8" s="416"/>
      <c r="BT8" s="416"/>
      <c r="BU8" s="417"/>
      <c r="BV8" s="415">
        <v>200303</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0.11</v>
      </c>
      <c r="CU8" s="456"/>
      <c r="CV8" s="456"/>
      <c r="CW8" s="456"/>
      <c r="CX8" s="456"/>
      <c r="CY8" s="456"/>
      <c r="CZ8" s="456"/>
      <c r="DA8" s="457"/>
      <c r="DB8" s="455">
        <v>0.11</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1545</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-551</v>
      </c>
      <c r="BO9" s="416"/>
      <c r="BP9" s="416"/>
      <c r="BQ9" s="416"/>
      <c r="BR9" s="416"/>
      <c r="BS9" s="416"/>
      <c r="BT9" s="416"/>
      <c r="BU9" s="417"/>
      <c r="BV9" s="415">
        <v>2367</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15.9</v>
      </c>
      <c r="CU9" s="413"/>
      <c r="CV9" s="413"/>
      <c r="CW9" s="413"/>
      <c r="CX9" s="413"/>
      <c r="CY9" s="413"/>
      <c r="CZ9" s="413"/>
      <c r="DA9" s="414"/>
      <c r="DB9" s="412">
        <v>16.2</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1783</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230000</v>
      </c>
      <c r="BO10" s="416"/>
      <c r="BP10" s="416"/>
      <c r="BQ10" s="416"/>
      <c r="BR10" s="416"/>
      <c r="BS10" s="416"/>
      <c r="BT10" s="416"/>
      <c r="BU10" s="417"/>
      <c r="BV10" s="415">
        <v>179000</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1699</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1685</v>
      </c>
      <c r="S13" s="497"/>
      <c r="T13" s="497"/>
      <c r="U13" s="497"/>
      <c r="V13" s="498"/>
      <c r="W13" s="431" t="s">
        <v>120</v>
      </c>
      <c r="X13" s="432"/>
      <c r="Y13" s="432"/>
      <c r="Z13" s="432"/>
      <c r="AA13" s="432"/>
      <c r="AB13" s="422"/>
      <c r="AC13" s="466">
        <v>400</v>
      </c>
      <c r="AD13" s="467"/>
      <c r="AE13" s="467"/>
      <c r="AF13" s="467"/>
      <c r="AG13" s="506"/>
      <c r="AH13" s="466">
        <v>414</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229449</v>
      </c>
      <c r="BO13" s="416"/>
      <c r="BP13" s="416"/>
      <c r="BQ13" s="416"/>
      <c r="BR13" s="416"/>
      <c r="BS13" s="416"/>
      <c r="BT13" s="416"/>
      <c r="BU13" s="417"/>
      <c r="BV13" s="415">
        <v>181367</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4.2</v>
      </c>
      <c r="CU13" s="413"/>
      <c r="CV13" s="413"/>
      <c r="CW13" s="413"/>
      <c r="CX13" s="413"/>
      <c r="CY13" s="413"/>
      <c r="CZ13" s="413"/>
      <c r="DA13" s="414"/>
      <c r="DB13" s="412">
        <v>4.5999999999999996</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1743</v>
      </c>
      <c r="S14" s="497"/>
      <c r="T14" s="497"/>
      <c r="U14" s="497"/>
      <c r="V14" s="498"/>
      <c r="W14" s="405"/>
      <c r="X14" s="406"/>
      <c r="Y14" s="406"/>
      <c r="Z14" s="406"/>
      <c r="AA14" s="406"/>
      <c r="AB14" s="395"/>
      <c r="AC14" s="499">
        <v>45.4</v>
      </c>
      <c r="AD14" s="500"/>
      <c r="AE14" s="500"/>
      <c r="AF14" s="500"/>
      <c r="AG14" s="501"/>
      <c r="AH14" s="499">
        <v>41.3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1730</v>
      </c>
      <c r="S15" s="497"/>
      <c r="T15" s="497"/>
      <c r="U15" s="497"/>
      <c r="V15" s="498"/>
      <c r="W15" s="431" t="s">
        <v>127</v>
      </c>
      <c r="X15" s="432"/>
      <c r="Y15" s="432"/>
      <c r="Z15" s="432"/>
      <c r="AA15" s="432"/>
      <c r="AB15" s="422"/>
      <c r="AC15" s="466">
        <v>131</v>
      </c>
      <c r="AD15" s="467"/>
      <c r="AE15" s="467"/>
      <c r="AF15" s="467"/>
      <c r="AG15" s="506"/>
      <c r="AH15" s="466">
        <v>209</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173880</v>
      </c>
      <c r="BO15" s="379"/>
      <c r="BP15" s="379"/>
      <c r="BQ15" s="379"/>
      <c r="BR15" s="379"/>
      <c r="BS15" s="379"/>
      <c r="BT15" s="379"/>
      <c r="BU15" s="380"/>
      <c r="BV15" s="378">
        <v>169090</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14.9</v>
      </c>
      <c r="AD16" s="500"/>
      <c r="AE16" s="500"/>
      <c r="AF16" s="500"/>
      <c r="AG16" s="501"/>
      <c r="AH16" s="499">
        <v>20.8</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1591563</v>
      </c>
      <c r="BO16" s="416"/>
      <c r="BP16" s="416"/>
      <c r="BQ16" s="416"/>
      <c r="BR16" s="416"/>
      <c r="BS16" s="416"/>
      <c r="BT16" s="416"/>
      <c r="BU16" s="417"/>
      <c r="BV16" s="415">
        <v>1495644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350</v>
      </c>
      <c r="AD17" s="467"/>
      <c r="AE17" s="467"/>
      <c r="AF17" s="467"/>
      <c r="AG17" s="506"/>
      <c r="AH17" s="466">
        <v>380</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208978</v>
      </c>
      <c r="BO17" s="416"/>
      <c r="BP17" s="416"/>
      <c r="BQ17" s="416"/>
      <c r="BR17" s="416"/>
      <c r="BS17" s="416"/>
      <c r="BT17" s="416"/>
      <c r="BU17" s="417"/>
      <c r="BV17" s="415">
        <v>205534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109.63</v>
      </c>
      <c r="M18" s="528"/>
      <c r="N18" s="528"/>
      <c r="O18" s="528"/>
      <c r="P18" s="528"/>
      <c r="Q18" s="528"/>
      <c r="R18" s="529"/>
      <c r="S18" s="529"/>
      <c r="T18" s="529"/>
      <c r="U18" s="529"/>
      <c r="V18" s="530"/>
      <c r="W18" s="433"/>
      <c r="X18" s="434"/>
      <c r="Y18" s="434"/>
      <c r="Z18" s="434"/>
      <c r="AA18" s="434"/>
      <c r="AB18" s="425"/>
      <c r="AC18" s="531">
        <v>39.700000000000003</v>
      </c>
      <c r="AD18" s="532"/>
      <c r="AE18" s="532"/>
      <c r="AF18" s="532"/>
      <c r="AG18" s="533"/>
      <c r="AH18" s="531">
        <v>37.9</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1461877</v>
      </c>
      <c r="BO18" s="416"/>
      <c r="BP18" s="416"/>
      <c r="BQ18" s="416"/>
      <c r="BR18" s="416"/>
      <c r="BS18" s="416"/>
      <c r="BT18" s="416"/>
      <c r="BU18" s="417"/>
      <c r="BV18" s="415">
        <v>1396289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14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2206753</v>
      </c>
      <c r="BO19" s="416"/>
      <c r="BP19" s="416"/>
      <c r="BQ19" s="416"/>
      <c r="BR19" s="416"/>
      <c r="BS19" s="416"/>
      <c r="BT19" s="416"/>
      <c r="BU19" s="417"/>
      <c r="BV19" s="415">
        <v>2054953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732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2808676</v>
      </c>
      <c r="BO23" s="416"/>
      <c r="BP23" s="416"/>
      <c r="BQ23" s="416"/>
      <c r="BR23" s="416"/>
      <c r="BS23" s="416"/>
      <c r="BT23" s="416"/>
      <c r="BU23" s="417"/>
      <c r="BV23" s="415">
        <v>2716245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7270</v>
      </c>
      <c r="R24" s="467"/>
      <c r="S24" s="467"/>
      <c r="T24" s="467"/>
      <c r="U24" s="467"/>
      <c r="V24" s="506"/>
      <c r="W24" s="561"/>
      <c r="X24" s="549"/>
      <c r="Y24" s="550"/>
      <c r="Z24" s="465" t="s">
        <v>151</v>
      </c>
      <c r="AA24" s="445"/>
      <c r="AB24" s="445"/>
      <c r="AC24" s="445"/>
      <c r="AD24" s="445"/>
      <c r="AE24" s="445"/>
      <c r="AF24" s="445"/>
      <c r="AG24" s="446"/>
      <c r="AH24" s="466">
        <v>46</v>
      </c>
      <c r="AI24" s="467"/>
      <c r="AJ24" s="467"/>
      <c r="AK24" s="467"/>
      <c r="AL24" s="506"/>
      <c r="AM24" s="466">
        <v>131284</v>
      </c>
      <c r="AN24" s="467"/>
      <c r="AO24" s="467"/>
      <c r="AP24" s="467"/>
      <c r="AQ24" s="467"/>
      <c r="AR24" s="506"/>
      <c r="AS24" s="466">
        <v>2854</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1950649</v>
      </c>
      <c r="BO24" s="416"/>
      <c r="BP24" s="416"/>
      <c r="BQ24" s="416"/>
      <c r="BR24" s="416"/>
      <c r="BS24" s="416"/>
      <c r="BT24" s="416"/>
      <c r="BU24" s="417"/>
      <c r="BV24" s="415">
        <v>1838698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5820</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t="s">
        <v>117</v>
      </c>
      <c r="BO25" s="379"/>
      <c r="BP25" s="379"/>
      <c r="BQ25" s="379"/>
      <c r="BR25" s="379"/>
      <c r="BS25" s="379"/>
      <c r="BT25" s="379"/>
      <c r="BU25" s="380"/>
      <c r="BV25" s="378" t="s">
        <v>117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5330</v>
      </c>
      <c r="R26" s="467"/>
      <c r="S26" s="467"/>
      <c r="T26" s="467"/>
      <c r="U26" s="467"/>
      <c r="V26" s="506"/>
      <c r="W26" s="561"/>
      <c r="X26" s="549"/>
      <c r="Y26" s="550"/>
      <c r="Z26" s="465" t="s">
        <v>157</v>
      </c>
      <c r="AA26" s="571"/>
      <c r="AB26" s="571"/>
      <c r="AC26" s="571"/>
      <c r="AD26" s="571"/>
      <c r="AE26" s="571"/>
      <c r="AF26" s="571"/>
      <c r="AG26" s="572"/>
      <c r="AH26" s="466">
        <v>2</v>
      </c>
      <c r="AI26" s="467"/>
      <c r="AJ26" s="467"/>
      <c r="AK26" s="467"/>
      <c r="AL26" s="506"/>
      <c r="AM26" s="466" t="s">
        <v>158</v>
      </c>
      <c r="AN26" s="467"/>
      <c r="AO26" s="467"/>
      <c r="AP26" s="467"/>
      <c r="AQ26" s="467"/>
      <c r="AR26" s="506"/>
      <c r="AS26" s="466" t="s">
        <v>158</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160</v>
      </c>
      <c r="F27" s="445"/>
      <c r="G27" s="445"/>
      <c r="H27" s="445"/>
      <c r="I27" s="445"/>
      <c r="J27" s="445"/>
      <c r="K27" s="446"/>
      <c r="L27" s="466">
        <v>1</v>
      </c>
      <c r="M27" s="467"/>
      <c r="N27" s="467"/>
      <c r="O27" s="467"/>
      <c r="P27" s="506"/>
      <c r="Q27" s="466">
        <v>2570</v>
      </c>
      <c r="R27" s="467"/>
      <c r="S27" s="467"/>
      <c r="T27" s="467"/>
      <c r="U27" s="467"/>
      <c r="V27" s="506"/>
      <c r="W27" s="561"/>
      <c r="X27" s="549"/>
      <c r="Y27" s="550"/>
      <c r="Z27" s="465" t="s">
        <v>161</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100000</v>
      </c>
      <c r="BO27" s="585"/>
      <c r="BP27" s="585"/>
      <c r="BQ27" s="585"/>
      <c r="BR27" s="585"/>
      <c r="BS27" s="585"/>
      <c r="BT27" s="585"/>
      <c r="BU27" s="586"/>
      <c r="BV27" s="584">
        <v>100000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2180</v>
      </c>
      <c r="R28" s="467"/>
      <c r="S28" s="467"/>
      <c r="T28" s="467"/>
      <c r="U28" s="467"/>
      <c r="V28" s="506"/>
      <c r="W28" s="561"/>
      <c r="X28" s="549"/>
      <c r="Y28" s="550"/>
      <c r="Z28" s="465" t="s">
        <v>164</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2788000</v>
      </c>
      <c r="BO28" s="379"/>
      <c r="BP28" s="379"/>
      <c r="BQ28" s="379"/>
      <c r="BR28" s="379"/>
      <c r="BS28" s="379"/>
      <c r="BT28" s="379"/>
      <c r="BU28" s="380"/>
      <c r="BV28" s="378">
        <v>2558000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6</v>
      </c>
      <c r="M29" s="467"/>
      <c r="N29" s="467"/>
      <c r="O29" s="467"/>
      <c r="P29" s="506"/>
      <c r="Q29" s="466">
        <v>1820</v>
      </c>
      <c r="R29" s="467"/>
      <c r="S29" s="467"/>
      <c r="T29" s="467"/>
      <c r="U29" s="467"/>
      <c r="V29" s="506"/>
      <c r="W29" s="562"/>
      <c r="X29" s="563"/>
      <c r="Y29" s="564"/>
      <c r="Z29" s="465" t="s">
        <v>168</v>
      </c>
      <c r="AA29" s="445"/>
      <c r="AB29" s="445"/>
      <c r="AC29" s="445"/>
      <c r="AD29" s="445"/>
      <c r="AE29" s="445"/>
      <c r="AF29" s="445"/>
      <c r="AG29" s="446"/>
      <c r="AH29" s="466">
        <v>46</v>
      </c>
      <c r="AI29" s="467"/>
      <c r="AJ29" s="467"/>
      <c r="AK29" s="467"/>
      <c r="AL29" s="506"/>
      <c r="AM29" s="466">
        <v>131284</v>
      </c>
      <c r="AN29" s="467"/>
      <c r="AO29" s="467"/>
      <c r="AP29" s="467"/>
      <c r="AQ29" s="467"/>
      <c r="AR29" s="506"/>
      <c r="AS29" s="466">
        <v>2854</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1248000</v>
      </c>
      <c r="BO29" s="416"/>
      <c r="BP29" s="416"/>
      <c r="BQ29" s="416"/>
      <c r="BR29" s="416"/>
      <c r="BS29" s="416"/>
      <c r="BT29" s="416"/>
      <c r="BU29" s="417"/>
      <c r="BV29" s="415">
        <v>1245000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93.9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568307</v>
      </c>
      <c r="BO30" s="585"/>
      <c r="BP30" s="585"/>
      <c r="BQ30" s="585"/>
      <c r="BR30" s="585"/>
      <c r="BS30" s="585"/>
      <c r="BT30" s="585"/>
      <c r="BU30" s="586"/>
      <c r="BV30" s="584">
        <v>556779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国民健康保険（事業勘定）特別会計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IF('各会計、関係団体の財政状況及び健全化判断比率'!B33="","",'各会計、関係団体の財政状況及び健全化判断比率'!B33)</f>
        <v>東地区簡易水道事業特別会計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小松島外三町村衛生組合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(株)かみかついっきゅう</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奨学資金特別会計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IF('各会計、関係団体の財政状況及び健全化判断比率'!B34="","",'各会計、関係団体の財政状況及び健全化判断比率'!B34)</f>
        <v>西地区簡易水道事業特別会計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徳島県後期高齢者医療広域連合（一般会計）</v>
      </c>
      <c r="BZ35" s="597"/>
      <c r="CA35" s="597"/>
      <c r="CB35" s="597"/>
      <c r="CC35" s="597"/>
      <c r="CD35" s="597"/>
      <c r="CE35" s="597"/>
      <c r="CF35" s="597"/>
      <c r="CG35" s="597"/>
      <c r="CH35" s="597"/>
      <c r="CI35" s="597"/>
      <c r="CJ35" s="597"/>
      <c r="CK35" s="597"/>
      <c r="CL35" s="597"/>
      <c r="CM35" s="597"/>
      <c r="CN35" s="165"/>
      <c r="CO35" s="596">
        <f t="shared" ref="CO35:CO43" si="3">IF(CQ35="","",CO34+1)</f>
        <v>18</v>
      </c>
      <c r="CP35" s="596"/>
      <c r="CQ35" s="597" t="str">
        <f>IF('各会計、関係団体の財政状況及び健全化判断比率'!BS8="","",'各会計、関係団体の財政状況及び健全化判断比率'!BS8)</f>
        <v>(株)上勝バイオ</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国民健康保険（診療施設勘定）特別会計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10</v>
      </c>
      <c r="BF36" s="596"/>
      <c r="BG36" s="597" t="str">
        <f>IF('各会計、関係団体の財政状況及び健全化判断比率'!B35="","",'各会計、関係団体の財政状況及び健全化判断比率'!B35)</f>
        <v>いっきゅう地区簡易水道事業特別会計</v>
      </c>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徳島県後期高齢者医療広域連合（特別会計）</v>
      </c>
      <c r="BZ36" s="597"/>
      <c r="CA36" s="597"/>
      <c r="CB36" s="597"/>
      <c r="CC36" s="597"/>
      <c r="CD36" s="597"/>
      <c r="CE36" s="597"/>
      <c r="CF36" s="597"/>
      <c r="CG36" s="597"/>
      <c r="CH36" s="597"/>
      <c r="CI36" s="597"/>
      <c r="CJ36" s="597"/>
      <c r="CK36" s="597"/>
      <c r="CL36" s="597"/>
      <c r="CM36" s="597"/>
      <c r="CN36" s="165"/>
      <c r="CO36" s="596">
        <f t="shared" si="3"/>
        <v>19</v>
      </c>
      <c r="CP36" s="596"/>
      <c r="CQ36" s="597" t="str">
        <f>IF('各会計、関係団体の財政状況及び健全化判断比率'!BS9="","",'各会計、関係団体の財政状況及び健全化判断比率'!BS9)</f>
        <v>(株)ウインズ</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国民健康保険（福原診療施設勘定）特別会計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徳島県市町村総合事務組合（一般会計）</v>
      </c>
      <c r="BZ37" s="597"/>
      <c r="CA37" s="597"/>
      <c r="CB37" s="597"/>
      <c r="CC37" s="597"/>
      <c r="CD37" s="597"/>
      <c r="CE37" s="597"/>
      <c r="CF37" s="597"/>
      <c r="CG37" s="597"/>
      <c r="CH37" s="597"/>
      <c r="CI37" s="597"/>
      <c r="CJ37" s="597"/>
      <c r="CK37" s="597"/>
      <c r="CL37" s="597"/>
      <c r="CM37" s="597"/>
      <c r="CN37" s="165"/>
      <c r="CO37" s="596">
        <f t="shared" si="3"/>
        <v>20</v>
      </c>
      <c r="CP37" s="596"/>
      <c r="CQ37" s="597" t="str">
        <f>IF('各会計、関係団体の財政状況及び健全化判断比率'!BS10="","",'各会計、関係団体の財政状況及び健全化判断比率'!BS10)</f>
        <v>(株)もくさん</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7</v>
      </c>
      <c r="V38" s="596"/>
      <c r="W38" s="597" t="str">
        <f>IF('各会計、関係団体の財政状況及び健全化判断比率'!B32="","",'各会計、関係団体の財政状況及び健全化判断比率'!B32)</f>
        <v>後期高齢者医療特別会計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徳島県市町村総合事務組合（徳島県滞納整理機構特別会計）</v>
      </c>
      <c r="BZ38" s="597"/>
      <c r="CA38" s="597"/>
      <c r="CB38" s="597"/>
      <c r="CC38" s="597"/>
      <c r="CD38" s="597"/>
      <c r="CE38" s="597"/>
      <c r="CF38" s="597"/>
      <c r="CG38" s="597"/>
      <c r="CH38" s="597"/>
      <c r="CI38" s="597"/>
      <c r="CJ38" s="597"/>
      <c r="CK38" s="597"/>
      <c r="CL38" s="597"/>
      <c r="CM38" s="597"/>
      <c r="CN38" s="165"/>
      <c r="CO38" s="596">
        <f t="shared" si="3"/>
        <v>21</v>
      </c>
      <c r="CP38" s="596"/>
      <c r="CQ38" s="597" t="str">
        <f>IF('各会計、関係団体の財政状況及び健全化判断比率'!BS11="","",'各会計、関係団体の財政状況及び健全化判断比率'!BS11)</f>
        <v>(株)いろどり</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徳島県市町村議会議員公務災害補償等組合</v>
      </c>
      <c r="BZ39" s="597"/>
      <c r="CA39" s="597"/>
      <c r="CB39" s="597"/>
      <c r="CC39" s="597"/>
      <c r="CD39" s="597"/>
      <c r="CE39" s="597"/>
      <c r="CF39" s="597"/>
      <c r="CG39" s="597"/>
      <c r="CH39" s="597"/>
      <c r="CI39" s="597"/>
      <c r="CJ39" s="597"/>
      <c r="CK39" s="597"/>
      <c r="CL39" s="597"/>
      <c r="CM39" s="597"/>
      <c r="CN39" s="165"/>
      <c r="CO39" s="596">
        <f t="shared" si="3"/>
        <v>22</v>
      </c>
      <c r="CP39" s="596"/>
      <c r="CQ39" s="597" t="str">
        <f>IF('各会計、関係団体の財政状況及び健全化判断比率'!BS12="","",'各会計、関係団体の財政状況及び健全化判断比率'!BS12)</f>
        <v>上勝町土地開発公社</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1" t="s">
        <v>529</v>
      </c>
      <c r="D34" s="1181"/>
      <c r="E34" s="1182"/>
      <c r="F34" s="32">
        <v>3.85</v>
      </c>
      <c r="G34" s="33">
        <v>3.59</v>
      </c>
      <c r="H34" s="33">
        <v>11.89</v>
      </c>
      <c r="I34" s="33">
        <v>12.42</v>
      </c>
      <c r="J34" s="34">
        <v>11.69</v>
      </c>
      <c r="K34" s="22"/>
      <c r="L34" s="22"/>
      <c r="M34" s="22"/>
      <c r="N34" s="22"/>
      <c r="O34" s="22"/>
      <c r="P34" s="22"/>
    </row>
    <row r="35" spans="1:16" ht="39" customHeight="1" x14ac:dyDescent="0.15">
      <c r="A35" s="22"/>
      <c r="B35" s="35"/>
      <c r="C35" s="1175" t="s">
        <v>530</v>
      </c>
      <c r="D35" s="1176"/>
      <c r="E35" s="1177"/>
      <c r="F35" s="36">
        <v>3.98</v>
      </c>
      <c r="G35" s="37">
        <v>3.47</v>
      </c>
      <c r="H35" s="37">
        <v>4.29</v>
      </c>
      <c r="I35" s="37">
        <v>4.38</v>
      </c>
      <c r="J35" s="38">
        <v>4.26</v>
      </c>
      <c r="K35" s="22"/>
      <c r="L35" s="22"/>
      <c r="M35" s="22"/>
      <c r="N35" s="22"/>
      <c r="O35" s="22"/>
      <c r="P35" s="22"/>
    </row>
    <row r="36" spans="1:16" ht="39" customHeight="1" x14ac:dyDescent="0.15">
      <c r="A36" s="22"/>
      <c r="B36" s="35"/>
      <c r="C36" s="1175" t="s">
        <v>531</v>
      </c>
      <c r="D36" s="1176"/>
      <c r="E36" s="1177"/>
      <c r="F36" s="36">
        <v>1.49</v>
      </c>
      <c r="G36" s="37">
        <v>1.92</v>
      </c>
      <c r="H36" s="37">
        <v>2.06</v>
      </c>
      <c r="I36" s="37">
        <v>2.37</v>
      </c>
      <c r="J36" s="38">
        <v>2.35</v>
      </c>
      <c r="K36" s="22"/>
      <c r="L36" s="22"/>
      <c r="M36" s="22"/>
      <c r="N36" s="22"/>
      <c r="O36" s="22"/>
      <c r="P36" s="22"/>
    </row>
    <row r="37" spans="1:16" ht="39" customHeight="1" x14ac:dyDescent="0.15">
      <c r="A37" s="22"/>
      <c r="B37" s="35"/>
      <c r="C37" s="1175" t="s">
        <v>532</v>
      </c>
      <c r="D37" s="1176"/>
      <c r="E37" s="1177"/>
      <c r="F37" s="36">
        <v>1.38</v>
      </c>
      <c r="G37" s="37">
        <v>1.6</v>
      </c>
      <c r="H37" s="37">
        <v>1.94</v>
      </c>
      <c r="I37" s="37">
        <v>2.12</v>
      </c>
      <c r="J37" s="38">
        <v>2.04</v>
      </c>
      <c r="K37" s="22"/>
      <c r="L37" s="22"/>
      <c r="M37" s="22"/>
      <c r="N37" s="22"/>
      <c r="O37" s="22"/>
      <c r="P37" s="22"/>
    </row>
    <row r="38" spans="1:16" ht="39" customHeight="1" x14ac:dyDescent="0.15">
      <c r="A38" s="22"/>
      <c r="B38" s="35"/>
      <c r="C38" s="1175" t="s">
        <v>533</v>
      </c>
      <c r="D38" s="1176"/>
      <c r="E38" s="1177"/>
      <c r="F38" s="36">
        <v>0.37</v>
      </c>
      <c r="G38" s="37">
        <v>0.05</v>
      </c>
      <c r="H38" s="37">
        <v>0.16</v>
      </c>
      <c r="I38" s="37">
        <v>0.31</v>
      </c>
      <c r="J38" s="38">
        <v>1.04</v>
      </c>
      <c r="K38" s="22"/>
      <c r="L38" s="22"/>
      <c r="M38" s="22"/>
      <c r="N38" s="22"/>
      <c r="O38" s="22"/>
      <c r="P38" s="22"/>
    </row>
    <row r="39" spans="1:16" ht="39" customHeight="1" x14ac:dyDescent="0.15">
      <c r="A39" s="22"/>
      <c r="B39" s="35"/>
      <c r="C39" s="1175" t="s">
        <v>534</v>
      </c>
      <c r="D39" s="1176"/>
      <c r="E39" s="1177"/>
      <c r="F39" s="36">
        <v>0.02</v>
      </c>
      <c r="G39" s="37">
        <v>0.03</v>
      </c>
      <c r="H39" s="37">
        <v>0.03</v>
      </c>
      <c r="I39" s="37">
        <v>0.05</v>
      </c>
      <c r="J39" s="38">
        <v>0.03</v>
      </c>
      <c r="K39" s="22"/>
      <c r="L39" s="22"/>
      <c r="M39" s="22"/>
      <c r="N39" s="22"/>
      <c r="O39" s="22"/>
      <c r="P39" s="22"/>
    </row>
    <row r="40" spans="1:16" ht="39" customHeight="1" x14ac:dyDescent="0.15">
      <c r="A40" s="22"/>
      <c r="B40" s="35"/>
      <c r="C40" s="1175" t="s">
        <v>535</v>
      </c>
      <c r="D40" s="1176"/>
      <c r="E40" s="1177"/>
      <c r="F40" s="36">
        <v>0</v>
      </c>
      <c r="G40" s="37">
        <v>0</v>
      </c>
      <c r="H40" s="37">
        <v>0</v>
      </c>
      <c r="I40" s="37">
        <v>0</v>
      </c>
      <c r="J40" s="38">
        <v>0</v>
      </c>
      <c r="K40" s="22"/>
      <c r="L40" s="22"/>
      <c r="M40" s="22"/>
      <c r="N40" s="22"/>
      <c r="O40" s="22"/>
      <c r="P40" s="22"/>
    </row>
    <row r="41" spans="1:16" ht="39" customHeight="1" x14ac:dyDescent="0.15">
      <c r="A41" s="22"/>
      <c r="B41" s="35"/>
      <c r="C41" s="1175" t="s">
        <v>536</v>
      </c>
      <c r="D41" s="1176"/>
      <c r="E41" s="1177"/>
      <c r="F41" s="36">
        <v>0</v>
      </c>
      <c r="G41" s="37">
        <v>0</v>
      </c>
      <c r="H41" s="37">
        <v>0</v>
      </c>
      <c r="I41" s="37">
        <v>0</v>
      </c>
      <c r="J41" s="38">
        <v>0</v>
      </c>
      <c r="K41" s="22"/>
      <c r="L41" s="22"/>
      <c r="M41" s="22"/>
      <c r="N41" s="22"/>
      <c r="O41" s="22"/>
      <c r="P41" s="22"/>
    </row>
    <row r="42" spans="1:16" ht="39" customHeight="1" x14ac:dyDescent="0.15">
      <c r="A42" s="22"/>
      <c r="B42" s="39"/>
      <c r="C42" s="1175" t="s">
        <v>537</v>
      </c>
      <c r="D42" s="1176"/>
      <c r="E42" s="1177"/>
      <c r="F42" s="36" t="s">
        <v>484</v>
      </c>
      <c r="G42" s="37" t="s">
        <v>484</v>
      </c>
      <c r="H42" s="37" t="s">
        <v>484</v>
      </c>
      <c r="I42" s="37" t="s">
        <v>484</v>
      </c>
      <c r="J42" s="38" t="s">
        <v>484</v>
      </c>
      <c r="K42" s="22"/>
      <c r="L42" s="22"/>
      <c r="M42" s="22"/>
      <c r="N42" s="22"/>
      <c r="O42" s="22"/>
      <c r="P42" s="22"/>
    </row>
    <row r="43" spans="1:16" ht="39" customHeight="1" thickBot="1" x14ac:dyDescent="0.2">
      <c r="A43" s="22"/>
      <c r="B43" s="40"/>
      <c r="C43" s="1178" t="s">
        <v>538</v>
      </c>
      <c r="D43" s="1179"/>
      <c r="E43" s="118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407</v>
      </c>
      <c r="L45" s="60">
        <v>389</v>
      </c>
      <c r="M45" s="60">
        <v>326</v>
      </c>
      <c r="N45" s="60">
        <v>340</v>
      </c>
      <c r="O45" s="61">
        <v>365</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x14ac:dyDescent="0.15">
      <c r="A48" s="48"/>
      <c r="B48" s="1193"/>
      <c r="C48" s="1194"/>
      <c r="D48" s="62"/>
      <c r="E48" s="1185" t="s">
        <v>15</v>
      </c>
      <c r="F48" s="1185"/>
      <c r="G48" s="1185"/>
      <c r="H48" s="1185"/>
      <c r="I48" s="1185"/>
      <c r="J48" s="1186"/>
      <c r="K48" s="63">
        <v>19</v>
      </c>
      <c r="L48" s="64">
        <v>18</v>
      </c>
      <c r="M48" s="64">
        <v>16</v>
      </c>
      <c r="N48" s="64">
        <v>19</v>
      </c>
      <c r="O48" s="65">
        <v>18</v>
      </c>
      <c r="P48" s="48"/>
      <c r="Q48" s="48"/>
      <c r="R48" s="48"/>
      <c r="S48" s="48"/>
      <c r="T48" s="48"/>
      <c r="U48" s="48"/>
    </row>
    <row r="49" spans="1:21" ht="30.75" customHeight="1" x14ac:dyDescent="0.15">
      <c r="A49" s="48"/>
      <c r="B49" s="1193"/>
      <c r="C49" s="1194"/>
      <c r="D49" s="62"/>
      <c r="E49" s="1185" t="s">
        <v>16</v>
      </c>
      <c r="F49" s="1185"/>
      <c r="G49" s="1185"/>
      <c r="H49" s="1185"/>
      <c r="I49" s="1185"/>
      <c r="J49" s="1186"/>
      <c r="K49" s="63">
        <v>27</v>
      </c>
      <c r="L49" s="64">
        <v>27</v>
      </c>
      <c r="M49" s="64">
        <v>22</v>
      </c>
      <c r="N49" s="64">
        <v>9</v>
      </c>
      <c r="O49" s="65">
        <v>1</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484</v>
      </c>
      <c r="L50" s="64" t="s">
        <v>484</v>
      </c>
      <c r="M50" s="64" t="s">
        <v>484</v>
      </c>
      <c r="N50" s="64" t="s">
        <v>484</v>
      </c>
      <c r="O50" s="65" t="s">
        <v>484</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484</v>
      </c>
      <c r="L51" s="64" t="s">
        <v>484</v>
      </c>
      <c r="M51" s="64" t="s">
        <v>484</v>
      </c>
      <c r="N51" s="64" t="s">
        <v>484</v>
      </c>
      <c r="O51" s="65" t="s">
        <v>484</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379</v>
      </c>
      <c r="L52" s="64">
        <v>363</v>
      </c>
      <c r="M52" s="64">
        <v>306</v>
      </c>
      <c r="N52" s="64">
        <v>311</v>
      </c>
      <c r="O52" s="65">
        <v>327</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74</v>
      </c>
      <c r="L53" s="69">
        <v>71</v>
      </c>
      <c r="M53" s="69">
        <v>58</v>
      </c>
      <c r="N53" s="69">
        <v>57</v>
      </c>
      <c r="O53" s="70">
        <v>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199" t="s">
        <v>24</v>
      </c>
      <c r="C41" s="1200"/>
      <c r="D41" s="81"/>
      <c r="E41" s="1205" t="s">
        <v>25</v>
      </c>
      <c r="F41" s="1205"/>
      <c r="G41" s="1205"/>
      <c r="H41" s="1206"/>
      <c r="I41" s="82">
        <v>2593</v>
      </c>
      <c r="J41" s="83">
        <v>2515</v>
      </c>
      <c r="K41" s="83">
        <v>2425</v>
      </c>
      <c r="L41" s="83">
        <v>2716</v>
      </c>
      <c r="M41" s="84">
        <v>2809</v>
      </c>
    </row>
    <row r="42" spans="2:13" ht="27.75" customHeight="1" x14ac:dyDescent="0.15">
      <c r="B42" s="1201"/>
      <c r="C42" s="1202"/>
      <c r="D42" s="85"/>
      <c r="E42" s="1207" t="s">
        <v>26</v>
      </c>
      <c r="F42" s="1207"/>
      <c r="G42" s="1207"/>
      <c r="H42" s="1208"/>
      <c r="I42" s="86" t="s">
        <v>484</v>
      </c>
      <c r="J42" s="87" t="s">
        <v>484</v>
      </c>
      <c r="K42" s="87" t="s">
        <v>484</v>
      </c>
      <c r="L42" s="87" t="s">
        <v>484</v>
      </c>
      <c r="M42" s="88" t="s">
        <v>484</v>
      </c>
    </row>
    <row r="43" spans="2:13" ht="27.75" customHeight="1" x14ac:dyDescent="0.15">
      <c r="B43" s="1201"/>
      <c r="C43" s="1202"/>
      <c r="D43" s="85"/>
      <c r="E43" s="1207" t="s">
        <v>27</v>
      </c>
      <c r="F43" s="1207"/>
      <c r="G43" s="1207"/>
      <c r="H43" s="1208"/>
      <c r="I43" s="86">
        <v>177</v>
      </c>
      <c r="J43" s="87">
        <v>197</v>
      </c>
      <c r="K43" s="87">
        <v>185</v>
      </c>
      <c r="L43" s="87">
        <v>161</v>
      </c>
      <c r="M43" s="88">
        <v>137</v>
      </c>
    </row>
    <row r="44" spans="2:13" ht="27.75" customHeight="1" x14ac:dyDescent="0.15">
      <c r="B44" s="1201"/>
      <c r="C44" s="1202"/>
      <c r="D44" s="85"/>
      <c r="E44" s="1207" t="s">
        <v>28</v>
      </c>
      <c r="F44" s="1207"/>
      <c r="G44" s="1207"/>
      <c r="H44" s="1208"/>
      <c r="I44" s="86">
        <v>56</v>
      </c>
      <c r="J44" s="87">
        <v>40</v>
      </c>
      <c r="K44" s="87">
        <v>18</v>
      </c>
      <c r="L44" s="87">
        <v>9</v>
      </c>
      <c r="M44" s="88">
        <v>8</v>
      </c>
    </row>
    <row r="45" spans="2:13" ht="27.75" customHeight="1" x14ac:dyDescent="0.15">
      <c r="B45" s="1201"/>
      <c r="C45" s="1202"/>
      <c r="D45" s="85"/>
      <c r="E45" s="1207" t="s">
        <v>29</v>
      </c>
      <c r="F45" s="1207"/>
      <c r="G45" s="1207"/>
      <c r="H45" s="1208"/>
      <c r="I45" s="86">
        <v>452</v>
      </c>
      <c r="J45" s="87">
        <v>454</v>
      </c>
      <c r="K45" s="87">
        <v>617</v>
      </c>
      <c r="L45" s="87">
        <v>425</v>
      </c>
      <c r="M45" s="88">
        <v>241</v>
      </c>
    </row>
    <row r="46" spans="2:13" ht="27.75" customHeight="1" x14ac:dyDescent="0.15">
      <c r="B46" s="1201"/>
      <c r="C46" s="1202"/>
      <c r="D46" s="85"/>
      <c r="E46" s="1207" t="s">
        <v>30</v>
      </c>
      <c r="F46" s="1207"/>
      <c r="G46" s="1207"/>
      <c r="H46" s="1208"/>
      <c r="I46" s="86" t="s">
        <v>484</v>
      </c>
      <c r="J46" s="87" t="s">
        <v>484</v>
      </c>
      <c r="K46" s="87" t="s">
        <v>484</v>
      </c>
      <c r="L46" s="87" t="s">
        <v>484</v>
      </c>
      <c r="M46" s="88" t="s">
        <v>484</v>
      </c>
    </row>
    <row r="47" spans="2:13" ht="27.75" customHeight="1" x14ac:dyDescent="0.15">
      <c r="B47" s="1201"/>
      <c r="C47" s="1202"/>
      <c r="D47" s="85"/>
      <c r="E47" s="1207" t="s">
        <v>31</v>
      </c>
      <c r="F47" s="1207"/>
      <c r="G47" s="1207"/>
      <c r="H47" s="1208"/>
      <c r="I47" s="86" t="s">
        <v>484</v>
      </c>
      <c r="J47" s="87" t="s">
        <v>484</v>
      </c>
      <c r="K47" s="87" t="s">
        <v>484</v>
      </c>
      <c r="L47" s="87" t="s">
        <v>484</v>
      </c>
      <c r="M47" s="88" t="s">
        <v>484</v>
      </c>
    </row>
    <row r="48" spans="2:13" ht="27.75" customHeight="1" x14ac:dyDescent="0.15">
      <c r="B48" s="1203"/>
      <c r="C48" s="1204"/>
      <c r="D48" s="85"/>
      <c r="E48" s="1207" t="s">
        <v>32</v>
      </c>
      <c r="F48" s="1207"/>
      <c r="G48" s="1207"/>
      <c r="H48" s="1208"/>
      <c r="I48" s="86" t="s">
        <v>484</v>
      </c>
      <c r="J48" s="87" t="s">
        <v>484</v>
      </c>
      <c r="K48" s="87" t="s">
        <v>484</v>
      </c>
      <c r="L48" s="87" t="s">
        <v>484</v>
      </c>
      <c r="M48" s="88" t="s">
        <v>484</v>
      </c>
    </row>
    <row r="49" spans="2:13" ht="27.75" customHeight="1" x14ac:dyDescent="0.15">
      <c r="B49" s="1209" t="s">
        <v>33</v>
      </c>
      <c r="C49" s="1210"/>
      <c r="D49" s="89"/>
      <c r="E49" s="1207" t="s">
        <v>34</v>
      </c>
      <c r="F49" s="1207"/>
      <c r="G49" s="1207"/>
      <c r="H49" s="1208"/>
      <c r="I49" s="86">
        <v>4031</v>
      </c>
      <c r="J49" s="87">
        <v>4317</v>
      </c>
      <c r="K49" s="87">
        <v>4499</v>
      </c>
      <c r="L49" s="87">
        <v>4689</v>
      </c>
      <c r="M49" s="88">
        <v>4958</v>
      </c>
    </row>
    <row r="50" spans="2:13" ht="27.75" customHeight="1" x14ac:dyDescent="0.15">
      <c r="B50" s="1201"/>
      <c r="C50" s="1202"/>
      <c r="D50" s="85"/>
      <c r="E50" s="1207" t="s">
        <v>35</v>
      </c>
      <c r="F50" s="1207"/>
      <c r="G50" s="1207"/>
      <c r="H50" s="1208"/>
      <c r="I50" s="86">
        <v>209</v>
      </c>
      <c r="J50" s="87">
        <v>171</v>
      </c>
      <c r="K50" s="87">
        <v>112</v>
      </c>
      <c r="L50" s="87">
        <v>76</v>
      </c>
      <c r="M50" s="88">
        <v>55</v>
      </c>
    </row>
    <row r="51" spans="2:13" ht="27.75" customHeight="1" x14ac:dyDescent="0.15">
      <c r="B51" s="1203"/>
      <c r="C51" s="1204"/>
      <c r="D51" s="85"/>
      <c r="E51" s="1207" t="s">
        <v>36</v>
      </c>
      <c r="F51" s="1207"/>
      <c r="G51" s="1207"/>
      <c r="H51" s="1208"/>
      <c r="I51" s="86">
        <v>2444</v>
      </c>
      <c r="J51" s="87">
        <v>2374</v>
      </c>
      <c r="K51" s="87">
        <v>2349</v>
      </c>
      <c r="L51" s="87">
        <v>2460</v>
      </c>
      <c r="M51" s="88">
        <v>2505</v>
      </c>
    </row>
    <row r="52" spans="2:13" ht="27.75" customHeight="1" thickBot="1" x14ac:dyDescent="0.2">
      <c r="B52" s="1211" t="s">
        <v>37</v>
      </c>
      <c r="C52" s="1212"/>
      <c r="D52" s="90"/>
      <c r="E52" s="1213" t="s">
        <v>38</v>
      </c>
      <c r="F52" s="1213"/>
      <c r="G52" s="1213"/>
      <c r="H52" s="1214"/>
      <c r="I52" s="91">
        <v>-3405</v>
      </c>
      <c r="J52" s="92">
        <v>-3656</v>
      </c>
      <c r="K52" s="92">
        <v>-3715</v>
      </c>
      <c r="L52" s="92">
        <v>-3914</v>
      </c>
      <c r="M52" s="93">
        <v>-4323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554</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555</v>
      </c>
    </row>
    <row r="50" spans="1:17" x14ac:dyDescent="0.15">
      <c r="B50" s="248"/>
      <c r="C50" s="244"/>
      <c r="D50" s="244"/>
      <c r="E50" s="244"/>
      <c r="F50" s="244"/>
      <c r="G50" s="1236"/>
      <c r="H50" s="1237"/>
      <c r="I50" s="1237"/>
      <c r="J50" s="1238"/>
      <c r="K50" s="354" t="s">
        <v>524</v>
      </c>
      <c r="L50" s="354" t="s">
        <v>525</v>
      </c>
      <c r="M50" s="354" t="s">
        <v>526</v>
      </c>
      <c r="N50" s="354" t="s">
        <v>527</v>
      </c>
      <c r="O50" s="354" t="s">
        <v>528</v>
      </c>
    </row>
    <row r="51" spans="1:17" x14ac:dyDescent="0.15">
      <c r="B51" s="248"/>
      <c r="C51" s="244"/>
      <c r="D51" s="244"/>
      <c r="E51" s="244"/>
      <c r="F51" s="244"/>
      <c r="G51" s="1239" t="s">
        <v>556</v>
      </c>
      <c r="H51" s="1240"/>
      <c r="I51" s="1245" t="s">
        <v>557</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558</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559</v>
      </c>
      <c r="H55" s="1220"/>
      <c r="I55" s="1225" t="s">
        <v>557</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560</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561</v>
      </c>
      <c r="C63" s="244"/>
      <c r="D63" s="244"/>
      <c r="E63" s="244"/>
      <c r="F63" s="244"/>
      <c r="G63" s="244"/>
      <c r="H63" s="244"/>
      <c r="I63" s="244"/>
      <c r="J63" s="244"/>
      <c r="K63" s="244"/>
      <c r="L63" s="244"/>
      <c r="M63" s="244"/>
      <c r="N63" s="244"/>
      <c r="O63" s="244"/>
    </row>
    <row r="64" spans="1:17" x14ac:dyDescent="0.15">
      <c r="B64" s="248"/>
      <c r="C64" s="244"/>
      <c r="D64" s="244"/>
      <c r="E64" s="244"/>
      <c r="F64" s="244"/>
      <c r="G64" s="351" t="s">
        <v>554</v>
      </c>
      <c r="I64" s="352"/>
      <c r="J64" s="352"/>
      <c r="K64" s="352"/>
      <c r="L64" s="244"/>
      <c r="M64" s="244"/>
      <c r="N64" s="244"/>
      <c r="O64" s="244"/>
    </row>
    <row r="65" spans="2:30" x14ac:dyDescent="0.15">
      <c r="B65" s="248"/>
      <c r="C65" s="244"/>
      <c r="D65" s="244"/>
      <c r="E65" s="244"/>
      <c r="F65" s="244"/>
      <c r="G65" s="1227" t="s">
        <v>564</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562</v>
      </c>
      <c r="I71" s="368"/>
      <c r="J71" s="364"/>
      <c r="K71" s="364"/>
      <c r="L71" s="365"/>
      <c r="M71" s="364"/>
      <c r="N71" s="365"/>
      <c r="O71" s="366"/>
    </row>
    <row r="72" spans="2:30" x14ac:dyDescent="0.15">
      <c r="B72" s="248"/>
      <c r="C72" s="244"/>
      <c r="D72" s="244"/>
      <c r="E72" s="244"/>
      <c r="F72" s="244"/>
      <c r="G72" s="1236"/>
      <c r="H72" s="1237"/>
      <c r="I72" s="1237"/>
      <c r="J72" s="1238"/>
      <c r="K72" s="354" t="s">
        <v>524</v>
      </c>
      <c r="L72" s="354" t="s">
        <v>525</v>
      </c>
      <c r="M72" s="354" t="s">
        <v>526</v>
      </c>
      <c r="N72" s="354" t="s">
        <v>527</v>
      </c>
      <c r="O72" s="354" t="s">
        <v>528</v>
      </c>
    </row>
    <row r="73" spans="2:30" x14ac:dyDescent="0.15">
      <c r="B73" s="248"/>
      <c r="C73" s="244"/>
      <c r="D73" s="244"/>
      <c r="E73" s="244"/>
      <c r="F73" s="244"/>
      <c r="G73" s="1239" t="s">
        <v>556</v>
      </c>
      <c r="H73" s="1240"/>
      <c r="I73" s="1245" t="s">
        <v>557</v>
      </c>
      <c r="J73" s="1245"/>
      <c r="K73" s="1226"/>
      <c r="L73" s="1226"/>
      <c r="M73" s="1215"/>
      <c r="N73" s="1215"/>
      <c r="O73" s="1215"/>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563</v>
      </c>
      <c r="J75" s="1225"/>
      <c r="K75" s="1247">
        <v>6.3</v>
      </c>
      <c r="L75" s="1247">
        <v>5.7</v>
      </c>
      <c r="M75" s="1247">
        <v>5</v>
      </c>
      <c r="N75" s="1247">
        <v>4.5999999999999996</v>
      </c>
      <c r="O75" s="1247">
        <v>4.2</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559</v>
      </c>
      <c r="H77" s="1220"/>
      <c r="I77" s="1225" t="s">
        <v>557</v>
      </c>
      <c r="J77" s="1225"/>
      <c r="K77" s="1226">
        <v>0</v>
      </c>
      <c r="L77" s="1226">
        <v>0</v>
      </c>
      <c r="M77" s="1215">
        <v>0</v>
      </c>
      <c r="N77" s="1215">
        <v>0</v>
      </c>
      <c r="O77" s="1215">
        <v>0</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563</v>
      </c>
      <c r="J79" s="1217"/>
      <c r="K79" s="1218">
        <v>11.4</v>
      </c>
      <c r="L79" s="1218">
        <v>10.1</v>
      </c>
      <c r="M79" s="1218">
        <v>9.1999999999999993</v>
      </c>
      <c r="N79" s="1218">
        <v>8.1999999999999993</v>
      </c>
      <c r="O79" s="1218">
        <v>7.8</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523</v>
      </c>
      <c r="G2" s="111"/>
      <c r="H2" s="112"/>
    </row>
    <row r="3" spans="1:8" x14ac:dyDescent="0.15">
      <c r="A3" s="108" t="s">
        <v>516</v>
      </c>
      <c r="B3" s="113"/>
      <c r="C3" s="114"/>
      <c r="D3" s="115">
        <v>242945</v>
      </c>
      <c r="E3" s="116"/>
      <c r="F3" s="117">
        <v>216155</v>
      </c>
      <c r="G3" s="118"/>
      <c r="H3" s="119"/>
    </row>
    <row r="4" spans="1:8" x14ac:dyDescent="0.15">
      <c r="A4" s="120"/>
      <c r="B4" s="121"/>
      <c r="C4" s="122"/>
      <c r="D4" s="123">
        <v>129957</v>
      </c>
      <c r="E4" s="124"/>
      <c r="F4" s="125">
        <v>108827</v>
      </c>
      <c r="G4" s="126"/>
      <c r="H4" s="127"/>
    </row>
    <row r="5" spans="1:8" x14ac:dyDescent="0.15">
      <c r="A5" s="108" t="s">
        <v>518</v>
      </c>
      <c r="B5" s="113"/>
      <c r="C5" s="114"/>
      <c r="D5" s="115">
        <v>159387</v>
      </c>
      <c r="E5" s="116"/>
      <c r="F5" s="117">
        <v>228305</v>
      </c>
      <c r="G5" s="118"/>
      <c r="H5" s="119"/>
    </row>
    <row r="6" spans="1:8" x14ac:dyDescent="0.15">
      <c r="A6" s="120"/>
      <c r="B6" s="121"/>
      <c r="C6" s="122"/>
      <c r="D6" s="123">
        <v>84789</v>
      </c>
      <c r="E6" s="124"/>
      <c r="F6" s="125">
        <v>86611</v>
      </c>
      <c r="G6" s="126"/>
      <c r="H6" s="127"/>
    </row>
    <row r="7" spans="1:8" x14ac:dyDescent="0.15">
      <c r="A7" s="108" t="s">
        <v>519</v>
      </c>
      <c r="B7" s="113"/>
      <c r="C7" s="114"/>
      <c r="D7" s="115">
        <v>257857</v>
      </c>
      <c r="E7" s="116"/>
      <c r="F7" s="117">
        <v>316331</v>
      </c>
      <c r="G7" s="118"/>
      <c r="H7" s="119"/>
    </row>
    <row r="8" spans="1:8" x14ac:dyDescent="0.15">
      <c r="A8" s="120"/>
      <c r="B8" s="121"/>
      <c r="C8" s="122"/>
      <c r="D8" s="123">
        <v>70033</v>
      </c>
      <c r="E8" s="124"/>
      <c r="F8" s="125">
        <v>106387</v>
      </c>
      <c r="G8" s="126"/>
      <c r="H8" s="127"/>
    </row>
    <row r="9" spans="1:8" x14ac:dyDescent="0.15">
      <c r="A9" s="108" t="s">
        <v>520</v>
      </c>
      <c r="B9" s="113"/>
      <c r="C9" s="114"/>
      <c r="D9" s="115">
        <v>240372</v>
      </c>
      <c r="E9" s="116"/>
      <c r="F9" s="117">
        <v>333013</v>
      </c>
      <c r="G9" s="118"/>
      <c r="H9" s="119"/>
    </row>
    <row r="10" spans="1:8" x14ac:dyDescent="0.15">
      <c r="A10" s="120"/>
      <c r="B10" s="121"/>
      <c r="C10" s="122"/>
      <c r="D10" s="123">
        <v>144295</v>
      </c>
      <c r="E10" s="124"/>
      <c r="F10" s="125">
        <v>126732</v>
      </c>
      <c r="G10" s="126"/>
      <c r="H10" s="127"/>
    </row>
    <row r="11" spans="1:8" x14ac:dyDescent="0.15">
      <c r="A11" s="108" t="s">
        <v>521</v>
      </c>
      <c r="B11" s="113"/>
      <c r="C11" s="114"/>
      <c r="D11" s="115">
        <v>322733</v>
      </c>
      <c r="E11" s="116"/>
      <c r="F11" s="117">
        <v>280458</v>
      </c>
      <c r="G11" s="118"/>
      <c r="H11" s="119"/>
    </row>
    <row r="12" spans="1:8" x14ac:dyDescent="0.15">
      <c r="A12" s="120"/>
      <c r="B12" s="121"/>
      <c r="C12" s="128"/>
      <c r="D12" s="123">
        <v>196221</v>
      </c>
      <c r="E12" s="124"/>
      <c r="F12" s="125">
        <v>127286</v>
      </c>
      <c r="G12" s="126"/>
      <c r="H12" s="127"/>
    </row>
    <row r="13" spans="1:8" x14ac:dyDescent="0.15">
      <c r="A13" s="108"/>
      <c r="B13" s="113"/>
      <c r="C13" s="129"/>
      <c r="D13" s="130">
        <v>244659</v>
      </c>
      <c r="E13" s="131"/>
      <c r="F13" s="132">
        <v>274852</v>
      </c>
      <c r="G13" s="133"/>
      <c r="H13" s="119"/>
    </row>
    <row r="14" spans="1:8" x14ac:dyDescent="0.15">
      <c r="A14" s="120"/>
      <c r="B14" s="121"/>
      <c r="C14" s="122"/>
      <c r="D14" s="123">
        <v>125059</v>
      </c>
      <c r="E14" s="124"/>
      <c r="F14" s="125">
        <v>111169</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3.85</v>
      </c>
      <c r="C19" s="134">
        <f>ROUND(VALUE(SUBSTITUTE(実質収支比率等に係る経年分析!G$48,"▲","-")),2)</f>
        <v>3.6</v>
      </c>
      <c r="D19" s="134">
        <f>ROUND(VALUE(SUBSTITUTE(実質収支比率等に係る経年分析!H$48,"▲","-")),2)</f>
        <v>11.89</v>
      </c>
      <c r="E19" s="134">
        <f>ROUND(VALUE(SUBSTITUTE(実質収支比率等に係る経年分析!I$48,"▲","-")),2)</f>
        <v>12.43</v>
      </c>
      <c r="F19" s="134">
        <f>ROUND(VALUE(SUBSTITUTE(実質収支比率等に係る経年分析!J$48,"▲","-")),2)</f>
        <v>11.69</v>
      </c>
    </row>
    <row r="20" spans="1:11" x14ac:dyDescent="0.15">
      <c r="A20" s="134" t="s">
        <v>43</v>
      </c>
      <c r="B20" s="134">
        <f>ROUND(VALUE(SUBSTITUTE(実質収支比率等に係る経年分析!F$47,"▲","-")),2)</f>
        <v>119.87</v>
      </c>
      <c r="C20" s="134">
        <f>ROUND(VALUE(SUBSTITUTE(実質収支比率等に係る経年分析!G$47,"▲","-")),2)</f>
        <v>127.17</v>
      </c>
      <c r="D20" s="134">
        <f>ROUND(VALUE(SUBSTITUTE(実質収支比率等に係る経年分析!H$47,"▲","-")),2)</f>
        <v>142.91</v>
      </c>
      <c r="E20" s="134">
        <f>ROUND(VALUE(SUBSTITUTE(実質収支比率等に係る経年分析!I$47,"▲","-")),2)</f>
        <v>158.69</v>
      </c>
      <c r="F20" s="134">
        <f>ROUND(VALUE(SUBSTITUTE(実質収支比率等に係る経年分析!J$47,"▲","-")),2)</f>
        <v>163.19</v>
      </c>
    </row>
    <row r="21" spans="1:11" x14ac:dyDescent="0.15">
      <c r="A21" s="134" t="s">
        <v>44</v>
      </c>
      <c r="B21" s="134">
        <f>IF(ISNUMBER(VALUE(SUBSTITUTE(実質収支比率等に係る経年分析!F$49,"▲","-"))),ROUND(VALUE(SUBSTITUTE(実質収支比率等に係る経年分析!F$49,"▲","-")),2),NA())</f>
        <v>10.33</v>
      </c>
      <c r="C21" s="134">
        <f>IF(ISNUMBER(VALUE(SUBSTITUTE(実質収支比率等に係る経年分析!G$49,"▲","-"))),ROUND(VALUE(SUBSTITUTE(実質収支比率等に係る経年分析!G$49,"▲","-")),2),NA())</f>
        <v>11.32</v>
      </c>
      <c r="D21" s="134">
        <f>IF(ISNUMBER(VALUE(SUBSTITUTE(実質収支比率等に係る経年分析!H$49,"▲","-"))),ROUND(VALUE(SUBSTITUTE(実質収支比率等に係る経年分析!H$49,"▲","-")),2),NA())</f>
        <v>20.88</v>
      </c>
      <c r="E21" s="134">
        <f>IF(ISNUMBER(VALUE(SUBSTITUTE(実質収支比率等に係る経年分析!I$49,"▲","-"))),ROUND(VALUE(SUBSTITUTE(実質収支比率等に係る経年分析!I$49,"▲","-")),2),NA())</f>
        <v>11.25</v>
      </c>
      <c r="F21" s="134">
        <f>IF(ISNUMBER(VALUE(SUBSTITUTE(実質収支比率等に係る経年分析!J$49,"▲","-"))),ROUND(VALUE(SUBSTITUTE(実質収支比率等に係る経年分析!J$49,"▲","-")),2),NA())</f>
        <v>13.43</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国民健康保険（福原診療施設勘定）特別会計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奨学資金特別会計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1.04</v>
      </c>
    </row>
    <row r="33" spans="1:16" x14ac:dyDescent="0.15">
      <c r="A33" s="135" t="str">
        <f>IF(連結実質赤字比率に係る赤字・黒字の構成分析!C$37="",NA(),連結実質赤字比率に係る赤字・黒字の構成分析!C$37)</f>
        <v>国民健康保険（診療施設勘定）特別会計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1.94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2.12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2.04</v>
      </c>
    </row>
    <row r="34" spans="1:16" x14ac:dyDescent="0.15">
      <c r="A34" s="135" t="str">
        <f>IF(連結実質赤字比率に係る赤字・黒字の構成分析!C$36="",NA(),連結実質赤字比率に係る赤字・黒字の構成分析!C$36)</f>
        <v>東地区簡易水道事業特別会計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2.37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2.35</v>
      </c>
    </row>
    <row r="35" spans="1:16" x14ac:dyDescent="0.15">
      <c r="A35" s="135" t="str">
        <f>IF(連結実質赤字比率に係る赤字・黒字の構成分析!C$35="",NA(),連結実質赤字比率に係る赤字・黒字の構成分析!C$35)</f>
        <v>国民健康保険（事業勘定）特別会計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4.29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4.26</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3.85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3.59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11.89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12.42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11.69</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379</v>
      </c>
      <c r="E42" s="136"/>
      <c r="F42" s="136"/>
      <c r="G42" s="136">
        <f>'実質公債費比率（分子）の構造'!L$52</f>
        <v>363</v>
      </c>
      <c r="H42" s="136"/>
      <c r="I42" s="136"/>
      <c r="J42" s="136">
        <f>'実質公債費比率（分子）の構造'!M$52</f>
        <v>306</v>
      </c>
      <c r="K42" s="136"/>
      <c r="L42" s="136"/>
      <c r="M42" s="136">
        <f>'実質公債費比率（分子）の構造'!N$52</f>
        <v>311</v>
      </c>
      <c r="N42" s="136"/>
      <c r="O42" s="136"/>
      <c r="P42" s="136">
        <f>'実質公債費比率（分子）の構造'!O$52</f>
        <v>327</v>
      </c>
    </row>
    <row r="43" spans="1:16" x14ac:dyDescent="0.15">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27</v>
      </c>
      <c r="C45" s="136"/>
      <c r="D45" s="136"/>
      <c r="E45" s="136">
        <f>'実質公債費比率（分子）の構造'!L$49</f>
        <v>27</v>
      </c>
      <c r="F45" s="136"/>
      <c r="G45" s="136"/>
      <c r="H45" s="136">
        <f>'実質公債費比率（分子）の構造'!M$49</f>
        <v>22</v>
      </c>
      <c r="I45" s="136"/>
      <c r="J45" s="136"/>
      <c r="K45" s="136">
        <f>'実質公債費比率（分子）の構造'!N$49</f>
        <v>9</v>
      </c>
      <c r="L45" s="136"/>
      <c r="M45" s="136"/>
      <c r="N45" s="136">
        <f>'実質公債費比率（分子）の構造'!O$49</f>
        <v>1</v>
      </c>
      <c r="O45" s="136"/>
      <c r="P45" s="136"/>
    </row>
    <row r="46" spans="1:16" x14ac:dyDescent="0.15">
      <c r="A46" s="136" t="s">
        <v>54</v>
      </c>
      <c r="B46" s="136">
        <f>'実質公債費比率（分子）の構造'!K$48</f>
        <v>19</v>
      </c>
      <c r="C46" s="136"/>
      <c r="D46" s="136"/>
      <c r="E46" s="136">
        <f>'実質公債費比率（分子）の構造'!L$48</f>
        <v>18</v>
      </c>
      <c r="F46" s="136"/>
      <c r="G46" s="136"/>
      <c r="H46" s="136">
        <f>'実質公債費比率（分子）の構造'!M$48</f>
        <v>16</v>
      </c>
      <c r="I46" s="136"/>
      <c r="J46" s="136"/>
      <c r="K46" s="136">
        <f>'実質公債費比率（分子）の構造'!N$48</f>
        <v>19</v>
      </c>
      <c r="L46" s="136"/>
      <c r="M46" s="136"/>
      <c r="N46" s="136">
        <f>'実質公債費比率（分子）の構造'!O$48</f>
        <v>18</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407</v>
      </c>
      <c r="C49" s="136"/>
      <c r="D49" s="136"/>
      <c r="E49" s="136">
        <f>'実質公債費比率（分子）の構造'!L$45</f>
        <v>389</v>
      </c>
      <c r="F49" s="136"/>
      <c r="G49" s="136"/>
      <c r="H49" s="136">
        <f>'実質公債費比率（分子）の構造'!M$45</f>
        <v>326</v>
      </c>
      <c r="I49" s="136"/>
      <c r="J49" s="136"/>
      <c r="K49" s="136">
        <f>'実質公債費比率（分子）の構造'!N$45</f>
        <v>340</v>
      </c>
      <c r="L49" s="136"/>
      <c r="M49" s="136"/>
      <c r="N49" s="136">
        <f>'実質公債費比率（分子）の構造'!O$45</f>
        <v>365</v>
      </c>
      <c r="O49" s="136"/>
      <c r="P49" s="136"/>
    </row>
    <row r="50" spans="1:16" x14ac:dyDescent="0.15">
      <c r="A50" s="136" t="s">
        <v>58</v>
      </c>
      <c r="B50" s="136" t="e">
        <f>NA()</f>
        <v>#N/A</v>
      </c>
      <c r="C50" s="136">
        <f>IF(ISNUMBER('実質公債費比率（分子）の構造'!K$53),'実質公債費比率（分子）の構造'!K$53,NA())</f>
        <v>74</v>
      </c>
      <c r="D50" s="136" t="e">
        <f>NA()</f>
        <v>#N/A</v>
      </c>
      <c r="E50" s="136" t="e">
        <f>NA()</f>
        <v>#N/A</v>
      </c>
      <c r="F50" s="136">
        <f>IF(ISNUMBER('実質公債費比率（分子）の構造'!L$53),'実質公債費比率（分子）の構造'!L$53,NA())</f>
        <v>71</v>
      </c>
      <c r="G50" s="136" t="e">
        <f>NA()</f>
        <v>#N/A</v>
      </c>
      <c r="H50" s="136" t="e">
        <f>NA()</f>
        <v>#N/A</v>
      </c>
      <c r="I50" s="136">
        <f>IF(ISNUMBER('実質公債費比率（分子）の構造'!M$53),'実質公債費比率（分子）の構造'!M$53,NA())</f>
        <v>58</v>
      </c>
      <c r="J50" s="136" t="e">
        <f>NA()</f>
        <v>#N/A</v>
      </c>
      <c r="K50" s="136" t="e">
        <f>NA()</f>
        <v>#N/A</v>
      </c>
      <c r="L50" s="136">
        <f>IF(ISNUMBER('実質公債費比率（分子）の構造'!N$53),'実質公債費比率（分子）の構造'!N$53,NA())</f>
        <v>57</v>
      </c>
      <c r="M50" s="136" t="e">
        <f>NA()</f>
        <v>#N/A</v>
      </c>
      <c r="N50" s="136" t="e">
        <f>NA()</f>
        <v>#N/A</v>
      </c>
      <c r="O50" s="136">
        <f>IF(ISNUMBER('実質公債費比率（分子）の構造'!O$53),'実質公債費比率（分子）の構造'!O$53,NA())</f>
        <v>57</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2444</v>
      </c>
      <c r="E56" s="135"/>
      <c r="F56" s="135"/>
      <c r="G56" s="135">
        <f>'将来負担比率（分子）の構造'!J$51</f>
        <v>2374</v>
      </c>
      <c r="H56" s="135"/>
      <c r="I56" s="135"/>
      <c r="J56" s="135">
        <f>'将来負担比率（分子）の構造'!K$51</f>
        <v>2349</v>
      </c>
      <c r="K56" s="135"/>
      <c r="L56" s="135"/>
      <c r="M56" s="135">
        <f>'将来負担比率（分子）の構造'!L$51</f>
        <v>2460</v>
      </c>
      <c r="N56" s="135"/>
      <c r="O56" s="135"/>
      <c r="P56" s="135">
        <f>'将来負担比率（分子）の構造'!M$51</f>
        <v>2505</v>
      </c>
    </row>
    <row r="57" spans="1:16" x14ac:dyDescent="0.15">
      <c r="A57" s="135" t="s">
        <v>35</v>
      </c>
      <c r="B57" s="135"/>
      <c r="C57" s="135"/>
      <c r="D57" s="135">
        <f>'将来負担比率（分子）の構造'!I$50</f>
        <v>209</v>
      </c>
      <c r="E57" s="135"/>
      <c r="F57" s="135"/>
      <c r="G57" s="135">
        <f>'将来負担比率（分子）の構造'!J$50</f>
        <v>171</v>
      </c>
      <c r="H57" s="135"/>
      <c r="I57" s="135"/>
      <c r="J57" s="135">
        <f>'将来負担比率（分子）の構造'!K$50</f>
        <v>112</v>
      </c>
      <c r="K57" s="135"/>
      <c r="L57" s="135"/>
      <c r="M57" s="135">
        <f>'将来負担比率（分子）の構造'!L$50</f>
        <v>76</v>
      </c>
      <c r="N57" s="135"/>
      <c r="O57" s="135"/>
      <c r="P57" s="135">
        <f>'将来負担比率（分子）の構造'!M$50</f>
        <v>55</v>
      </c>
    </row>
    <row r="58" spans="1:16" x14ac:dyDescent="0.15">
      <c r="A58" s="135" t="s">
        <v>34</v>
      </c>
      <c r="B58" s="135"/>
      <c r="C58" s="135"/>
      <c r="D58" s="135">
        <f>'将来負担比率（分子）の構造'!I$49</f>
        <v>4031</v>
      </c>
      <c r="E58" s="135"/>
      <c r="F58" s="135"/>
      <c r="G58" s="135">
        <f>'将来負担比率（分子）の構造'!J$49</f>
        <v>4317</v>
      </c>
      <c r="H58" s="135"/>
      <c r="I58" s="135"/>
      <c r="J58" s="135">
        <f>'将来負担比率（分子）の構造'!K$49</f>
        <v>4499</v>
      </c>
      <c r="K58" s="135"/>
      <c r="L58" s="135"/>
      <c r="M58" s="135">
        <f>'将来負担比率（分子）の構造'!L$49</f>
        <v>4689</v>
      </c>
      <c r="N58" s="135"/>
      <c r="O58" s="135"/>
      <c r="P58" s="135">
        <f>'将来負担比率（分子）の構造'!M$49</f>
        <v>4958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452</v>
      </c>
      <c r="C62" s="135"/>
      <c r="D62" s="135"/>
      <c r="E62" s="135">
        <f>'将来負担比率（分子）の構造'!J$45</f>
        <v>454</v>
      </c>
      <c r="F62" s="135"/>
      <c r="G62" s="135"/>
      <c r="H62" s="135">
        <f>'将来負担比率（分子）の構造'!K$45</f>
        <v>617</v>
      </c>
      <c r="I62" s="135"/>
      <c r="J62" s="135"/>
      <c r="K62" s="135">
        <f>'将来負担比率（分子）の構造'!L$45</f>
        <v>425</v>
      </c>
      <c r="L62" s="135"/>
      <c r="M62" s="135"/>
      <c r="N62" s="135">
        <f>'将来負担比率（分子）の構造'!M$45</f>
        <v>241</v>
      </c>
      <c r="O62" s="135"/>
      <c r="P62" s="135"/>
    </row>
    <row r="63" spans="1:16" x14ac:dyDescent="0.15">
      <c r="A63" s="135" t="s">
        <v>28</v>
      </c>
      <c r="B63" s="135">
        <f>'将来負担比率（分子）の構造'!I$44</f>
        <v>56</v>
      </c>
      <c r="C63" s="135"/>
      <c r="D63" s="135"/>
      <c r="E63" s="135">
        <f>'将来負担比率（分子）の構造'!J$44</f>
        <v>40</v>
      </c>
      <c r="F63" s="135"/>
      <c r="G63" s="135"/>
      <c r="H63" s="135">
        <f>'将来負担比率（分子）の構造'!K$44</f>
        <v>18</v>
      </c>
      <c r="I63" s="135"/>
      <c r="J63" s="135"/>
      <c r="K63" s="135">
        <f>'将来負担比率（分子）の構造'!L$44</f>
        <v>9</v>
      </c>
      <c r="L63" s="135"/>
      <c r="M63" s="135"/>
      <c r="N63" s="135">
        <f>'将来負担比率（分子）の構造'!M$44</f>
        <v>8</v>
      </c>
      <c r="O63" s="135"/>
      <c r="P63" s="135"/>
    </row>
    <row r="64" spans="1:16" x14ac:dyDescent="0.15">
      <c r="A64" s="135" t="s">
        <v>27</v>
      </c>
      <c r="B64" s="135">
        <f>'将来負担比率（分子）の構造'!I$43</f>
        <v>177</v>
      </c>
      <c r="C64" s="135"/>
      <c r="D64" s="135"/>
      <c r="E64" s="135">
        <f>'将来負担比率（分子）の構造'!J$43</f>
        <v>197</v>
      </c>
      <c r="F64" s="135"/>
      <c r="G64" s="135"/>
      <c r="H64" s="135">
        <f>'将来負担比率（分子）の構造'!K$43</f>
        <v>185</v>
      </c>
      <c r="I64" s="135"/>
      <c r="J64" s="135"/>
      <c r="K64" s="135">
        <f>'将来負担比率（分子）の構造'!L$43</f>
        <v>161</v>
      </c>
      <c r="L64" s="135"/>
      <c r="M64" s="135"/>
      <c r="N64" s="135">
        <f>'将来負担比率（分子）の構造'!M$43</f>
        <v>137</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2593</v>
      </c>
      <c r="C66" s="135"/>
      <c r="D66" s="135"/>
      <c r="E66" s="135">
        <f>'将来負担比率（分子）の構造'!J$41</f>
        <v>2515</v>
      </c>
      <c r="F66" s="135"/>
      <c r="G66" s="135"/>
      <c r="H66" s="135">
        <f>'将来負担比率（分子）の構造'!K$41</f>
        <v>2425</v>
      </c>
      <c r="I66" s="135"/>
      <c r="J66" s="135"/>
      <c r="K66" s="135">
        <f>'将来負担比率（分子）の構造'!L$41</f>
        <v>2716</v>
      </c>
      <c r="L66" s="135"/>
      <c r="M66" s="135"/>
      <c r="N66" s="135">
        <f>'将来負担比率（分子）の構造'!M$41</f>
        <v>2809</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137446</v>
      </c>
      <c r="S5" s="613"/>
      <c r="T5" s="613"/>
      <c r="U5" s="613"/>
      <c r="V5" s="613"/>
      <c r="W5" s="613"/>
      <c r="X5" s="613"/>
      <c r="Y5" s="614"/>
      <c r="Z5" s="615">
        <v>4.2</v>
      </c>
      <c r="AA5" s="615"/>
      <c r="AB5" s="615"/>
      <c r="AC5" s="615"/>
      <c r="AD5" s="616">
        <v>137446</v>
      </c>
      <c r="AE5" s="616"/>
      <c r="AF5" s="616"/>
      <c r="AG5" s="616"/>
      <c r="AH5" s="616"/>
      <c r="AI5" s="616"/>
      <c r="AJ5" s="616"/>
      <c r="AK5" s="616"/>
      <c r="AL5" s="617">
        <v>8.4</v>
      </c>
      <c r="AM5" s="618"/>
      <c r="AN5" s="618"/>
      <c r="AO5" s="619"/>
      <c r="AP5" s="609" t="s">
        <v>207</v>
      </c>
      <c r="AQ5" s="610"/>
      <c r="AR5" s="610"/>
      <c r="AS5" s="610"/>
      <c r="AT5" s="610"/>
      <c r="AU5" s="610"/>
      <c r="AV5" s="610"/>
      <c r="AW5" s="610"/>
      <c r="AX5" s="610"/>
      <c r="AY5" s="610"/>
      <c r="AZ5" s="610"/>
      <c r="BA5" s="610"/>
      <c r="BB5" s="610"/>
      <c r="BC5" s="610"/>
      <c r="BD5" s="610"/>
      <c r="BE5" s="610"/>
      <c r="BF5" s="611"/>
      <c r="BG5" s="623">
        <v>135595</v>
      </c>
      <c r="BH5" s="624"/>
      <c r="BI5" s="624"/>
      <c r="BJ5" s="624"/>
      <c r="BK5" s="624"/>
      <c r="BL5" s="624"/>
      <c r="BM5" s="624"/>
      <c r="BN5" s="625"/>
      <c r="BO5" s="626">
        <v>98.7</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x14ac:dyDescent="0.15">
      <c r="B6" s="620" t="s">
        <v>212</v>
      </c>
      <c r="C6" s="621"/>
      <c r="D6" s="621"/>
      <c r="E6" s="621"/>
      <c r="F6" s="621"/>
      <c r="G6" s="621"/>
      <c r="H6" s="621"/>
      <c r="I6" s="621"/>
      <c r="J6" s="621"/>
      <c r="K6" s="621"/>
      <c r="L6" s="621"/>
      <c r="M6" s="621"/>
      <c r="N6" s="621"/>
      <c r="O6" s="621"/>
      <c r="P6" s="621"/>
      <c r="Q6" s="622"/>
      <c r="R6" s="623">
        <v>44195</v>
      </c>
      <c r="S6" s="624"/>
      <c r="T6" s="624"/>
      <c r="U6" s="624"/>
      <c r="V6" s="624"/>
      <c r="W6" s="624"/>
      <c r="X6" s="624"/>
      <c r="Y6" s="625"/>
      <c r="Z6" s="626">
        <v>1.4</v>
      </c>
      <c r="AA6" s="626"/>
      <c r="AB6" s="626"/>
      <c r="AC6" s="626"/>
      <c r="AD6" s="627">
        <v>44195</v>
      </c>
      <c r="AE6" s="627"/>
      <c r="AF6" s="627"/>
      <c r="AG6" s="627"/>
      <c r="AH6" s="627"/>
      <c r="AI6" s="627"/>
      <c r="AJ6" s="627"/>
      <c r="AK6" s="627"/>
      <c r="AL6" s="628">
        <v>2.7</v>
      </c>
      <c r="AM6" s="629"/>
      <c r="AN6" s="629"/>
      <c r="AO6" s="630"/>
      <c r="AP6" s="620" t="s">
        <v>213</v>
      </c>
      <c r="AQ6" s="621"/>
      <c r="AR6" s="621"/>
      <c r="AS6" s="621"/>
      <c r="AT6" s="621"/>
      <c r="AU6" s="621"/>
      <c r="AV6" s="621"/>
      <c r="AW6" s="621"/>
      <c r="AX6" s="621"/>
      <c r="AY6" s="621"/>
      <c r="AZ6" s="621"/>
      <c r="BA6" s="621"/>
      <c r="BB6" s="621"/>
      <c r="BC6" s="621"/>
      <c r="BD6" s="621"/>
      <c r="BE6" s="621"/>
      <c r="BF6" s="622"/>
      <c r="BG6" s="623">
        <v>135595</v>
      </c>
      <c r="BH6" s="624"/>
      <c r="BI6" s="624"/>
      <c r="BJ6" s="624"/>
      <c r="BK6" s="624"/>
      <c r="BL6" s="624"/>
      <c r="BM6" s="624"/>
      <c r="BN6" s="625"/>
      <c r="BO6" s="626">
        <v>98.7</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52867</v>
      </c>
      <c r="CS6" s="624"/>
      <c r="CT6" s="624"/>
      <c r="CU6" s="624"/>
      <c r="CV6" s="624"/>
      <c r="CW6" s="624"/>
      <c r="CX6" s="624"/>
      <c r="CY6" s="625"/>
      <c r="CZ6" s="626">
        <v>1.8</v>
      </c>
      <c r="DA6" s="626"/>
      <c r="DB6" s="626"/>
      <c r="DC6" s="626"/>
      <c r="DD6" s="632">
        <v>4515</v>
      </c>
      <c r="DE6" s="624"/>
      <c r="DF6" s="624"/>
      <c r="DG6" s="624"/>
      <c r="DH6" s="624"/>
      <c r="DI6" s="624"/>
      <c r="DJ6" s="624"/>
      <c r="DK6" s="624"/>
      <c r="DL6" s="624"/>
      <c r="DM6" s="624"/>
      <c r="DN6" s="624"/>
      <c r="DO6" s="624"/>
      <c r="DP6" s="625"/>
      <c r="DQ6" s="632">
        <v>48352</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271</v>
      </c>
      <c r="S7" s="624"/>
      <c r="T7" s="624"/>
      <c r="U7" s="624"/>
      <c r="V7" s="624"/>
      <c r="W7" s="624"/>
      <c r="X7" s="624"/>
      <c r="Y7" s="625"/>
      <c r="Z7" s="626">
        <v>0</v>
      </c>
      <c r="AA7" s="626"/>
      <c r="AB7" s="626"/>
      <c r="AC7" s="626"/>
      <c r="AD7" s="627">
        <v>271</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47010</v>
      </c>
      <c r="BH7" s="624"/>
      <c r="BI7" s="624"/>
      <c r="BJ7" s="624"/>
      <c r="BK7" s="624"/>
      <c r="BL7" s="624"/>
      <c r="BM7" s="624"/>
      <c r="BN7" s="625"/>
      <c r="BO7" s="626">
        <v>34.200000000000003</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1026815</v>
      </c>
      <c r="CS7" s="624"/>
      <c r="CT7" s="624"/>
      <c r="CU7" s="624"/>
      <c r="CV7" s="624"/>
      <c r="CW7" s="624"/>
      <c r="CX7" s="624"/>
      <c r="CY7" s="625"/>
      <c r="CZ7" s="626">
        <v>34.5</v>
      </c>
      <c r="DA7" s="626"/>
      <c r="DB7" s="626"/>
      <c r="DC7" s="626"/>
      <c r="DD7" s="632">
        <v>133884</v>
      </c>
      <c r="DE7" s="624"/>
      <c r="DF7" s="624"/>
      <c r="DG7" s="624"/>
      <c r="DH7" s="624"/>
      <c r="DI7" s="624"/>
      <c r="DJ7" s="624"/>
      <c r="DK7" s="624"/>
      <c r="DL7" s="624"/>
      <c r="DM7" s="624"/>
      <c r="DN7" s="624"/>
      <c r="DO7" s="624"/>
      <c r="DP7" s="625"/>
      <c r="DQ7" s="632">
        <v>721904</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1176</v>
      </c>
      <c r="S8" s="624"/>
      <c r="T8" s="624"/>
      <c r="U8" s="624"/>
      <c r="V8" s="624"/>
      <c r="W8" s="624"/>
      <c r="X8" s="624"/>
      <c r="Y8" s="625"/>
      <c r="Z8" s="626">
        <v>0</v>
      </c>
      <c r="AA8" s="626"/>
      <c r="AB8" s="626"/>
      <c r="AC8" s="626"/>
      <c r="AD8" s="627">
        <v>1176</v>
      </c>
      <c r="AE8" s="627"/>
      <c r="AF8" s="627"/>
      <c r="AG8" s="627"/>
      <c r="AH8" s="627"/>
      <c r="AI8" s="627"/>
      <c r="AJ8" s="627"/>
      <c r="AK8" s="627"/>
      <c r="AL8" s="628">
        <v>0.1</v>
      </c>
      <c r="AM8" s="629"/>
      <c r="AN8" s="629"/>
      <c r="AO8" s="630"/>
      <c r="AP8" s="620" t="s">
        <v>219</v>
      </c>
      <c r="AQ8" s="621"/>
      <c r="AR8" s="621"/>
      <c r="AS8" s="621"/>
      <c r="AT8" s="621"/>
      <c r="AU8" s="621"/>
      <c r="AV8" s="621"/>
      <c r="AW8" s="621"/>
      <c r="AX8" s="621"/>
      <c r="AY8" s="621"/>
      <c r="AZ8" s="621"/>
      <c r="BA8" s="621"/>
      <c r="BB8" s="621"/>
      <c r="BC8" s="621"/>
      <c r="BD8" s="621"/>
      <c r="BE8" s="621"/>
      <c r="BF8" s="622"/>
      <c r="BG8" s="623">
        <v>2286</v>
      </c>
      <c r="BH8" s="624"/>
      <c r="BI8" s="624"/>
      <c r="BJ8" s="624"/>
      <c r="BK8" s="624"/>
      <c r="BL8" s="624"/>
      <c r="BM8" s="624"/>
      <c r="BN8" s="625"/>
      <c r="BO8" s="626">
        <v>1.7</v>
      </c>
      <c r="BP8" s="626"/>
      <c r="BQ8" s="626"/>
      <c r="BR8" s="626"/>
      <c r="BS8" s="632" t="s">
        <v>108</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452659</v>
      </c>
      <c r="CS8" s="624"/>
      <c r="CT8" s="624"/>
      <c r="CU8" s="624"/>
      <c r="CV8" s="624"/>
      <c r="CW8" s="624"/>
      <c r="CX8" s="624"/>
      <c r="CY8" s="625"/>
      <c r="CZ8" s="626">
        <v>15.2</v>
      </c>
      <c r="DA8" s="626"/>
      <c r="DB8" s="626"/>
      <c r="DC8" s="626"/>
      <c r="DD8" s="632" t="s">
        <v>208</v>
      </c>
      <c r="DE8" s="624"/>
      <c r="DF8" s="624"/>
      <c r="DG8" s="624"/>
      <c r="DH8" s="624"/>
      <c r="DI8" s="624"/>
      <c r="DJ8" s="624"/>
      <c r="DK8" s="624"/>
      <c r="DL8" s="624"/>
      <c r="DM8" s="624"/>
      <c r="DN8" s="624"/>
      <c r="DO8" s="624"/>
      <c r="DP8" s="625"/>
      <c r="DQ8" s="632">
        <v>338692</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1139</v>
      </c>
      <c r="S9" s="624"/>
      <c r="T9" s="624"/>
      <c r="U9" s="624"/>
      <c r="V9" s="624"/>
      <c r="W9" s="624"/>
      <c r="X9" s="624"/>
      <c r="Y9" s="625"/>
      <c r="Z9" s="626">
        <v>0</v>
      </c>
      <c r="AA9" s="626"/>
      <c r="AB9" s="626"/>
      <c r="AC9" s="626"/>
      <c r="AD9" s="627">
        <v>1139</v>
      </c>
      <c r="AE9" s="627"/>
      <c r="AF9" s="627"/>
      <c r="AG9" s="627"/>
      <c r="AH9" s="627"/>
      <c r="AI9" s="627"/>
      <c r="AJ9" s="627"/>
      <c r="AK9" s="627"/>
      <c r="AL9" s="628">
        <v>0.1</v>
      </c>
      <c r="AM9" s="629"/>
      <c r="AN9" s="629"/>
      <c r="AO9" s="630"/>
      <c r="AP9" s="620" t="s">
        <v>222</v>
      </c>
      <c r="AQ9" s="621"/>
      <c r="AR9" s="621"/>
      <c r="AS9" s="621"/>
      <c r="AT9" s="621"/>
      <c r="AU9" s="621"/>
      <c r="AV9" s="621"/>
      <c r="AW9" s="621"/>
      <c r="AX9" s="621"/>
      <c r="AY9" s="621"/>
      <c r="AZ9" s="621"/>
      <c r="BA9" s="621"/>
      <c r="BB9" s="621"/>
      <c r="BC9" s="621"/>
      <c r="BD9" s="621"/>
      <c r="BE9" s="621"/>
      <c r="BF9" s="622"/>
      <c r="BG9" s="623">
        <v>38777</v>
      </c>
      <c r="BH9" s="624"/>
      <c r="BI9" s="624"/>
      <c r="BJ9" s="624"/>
      <c r="BK9" s="624"/>
      <c r="BL9" s="624"/>
      <c r="BM9" s="624"/>
      <c r="BN9" s="625"/>
      <c r="BO9" s="626">
        <v>28.2</v>
      </c>
      <c r="BP9" s="626"/>
      <c r="BQ9" s="626"/>
      <c r="BR9" s="626"/>
      <c r="BS9" s="632" t="s">
        <v>108</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140860</v>
      </c>
      <c r="CS9" s="624"/>
      <c r="CT9" s="624"/>
      <c r="CU9" s="624"/>
      <c r="CV9" s="624"/>
      <c r="CW9" s="624"/>
      <c r="CX9" s="624"/>
      <c r="CY9" s="625"/>
      <c r="CZ9" s="626">
        <v>4.7</v>
      </c>
      <c r="DA9" s="626"/>
      <c r="DB9" s="626"/>
      <c r="DC9" s="626"/>
      <c r="DD9" s="632">
        <v>21860</v>
      </c>
      <c r="DE9" s="624"/>
      <c r="DF9" s="624"/>
      <c r="DG9" s="624"/>
      <c r="DH9" s="624"/>
      <c r="DI9" s="624"/>
      <c r="DJ9" s="624"/>
      <c r="DK9" s="624"/>
      <c r="DL9" s="624"/>
      <c r="DM9" s="624"/>
      <c r="DN9" s="624"/>
      <c r="DO9" s="624"/>
      <c r="DP9" s="625"/>
      <c r="DQ9" s="632">
        <v>104664</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31199</v>
      </c>
      <c r="S10" s="624"/>
      <c r="T10" s="624"/>
      <c r="U10" s="624"/>
      <c r="V10" s="624"/>
      <c r="W10" s="624"/>
      <c r="X10" s="624"/>
      <c r="Y10" s="625"/>
      <c r="Z10" s="626">
        <v>1</v>
      </c>
      <c r="AA10" s="626"/>
      <c r="AB10" s="626"/>
      <c r="AC10" s="626"/>
      <c r="AD10" s="627">
        <v>31199</v>
      </c>
      <c r="AE10" s="627"/>
      <c r="AF10" s="627"/>
      <c r="AG10" s="627"/>
      <c r="AH10" s="627"/>
      <c r="AI10" s="627"/>
      <c r="AJ10" s="627"/>
      <c r="AK10" s="627"/>
      <c r="AL10" s="628">
        <v>1.9</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4096</v>
      </c>
      <c r="BH10" s="624"/>
      <c r="BI10" s="624"/>
      <c r="BJ10" s="624"/>
      <c r="BK10" s="624"/>
      <c r="BL10" s="624"/>
      <c r="BM10" s="624"/>
      <c r="BN10" s="625"/>
      <c r="BO10" s="626">
        <v>3</v>
      </c>
      <c r="BP10" s="626"/>
      <c r="BQ10" s="626"/>
      <c r="BR10" s="626"/>
      <c r="BS10" s="632" t="s">
        <v>108</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8215</v>
      </c>
      <c r="CS10" s="624"/>
      <c r="CT10" s="624"/>
      <c r="CU10" s="624"/>
      <c r="CV10" s="624"/>
      <c r="CW10" s="624"/>
      <c r="CX10" s="624"/>
      <c r="CY10" s="625"/>
      <c r="CZ10" s="626">
        <v>0.3</v>
      </c>
      <c r="DA10" s="626"/>
      <c r="DB10" s="626"/>
      <c r="DC10" s="626"/>
      <c r="DD10" s="632" t="s">
        <v>108</v>
      </c>
      <c r="DE10" s="624"/>
      <c r="DF10" s="624"/>
      <c r="DG10" s="624"/>
      <c r="DH10" s="624"/>
      <c r="DI10" s="624"/>
      <c r="DJ10" s="624"/>
      <c r="DK10" s="624"/>
      <c r="DL10" s="624"/>
      <c r="DM10" s="624"/>
      <c r="DN10" s="624"/>
      <c r="DO10" s="624"/>
      <c r="DP10" s="625"/>
      <c r="DQ10" s="632">
        <v>115</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1851</v>
      </c>
      <c r="BH11" s="624"/>
      <c r="BI11" s="624"/>
      <c r="BJ11" s="624"/>
      <c r="BK11" s="624"/>
      <c r="BL11" s="624"/>
      <c r="BM11" s="624"/>
      <c r="BN11" s="625"/>
      <c r="BO11" s="626">
        <v>1.3</v>
      </c>
      <c r="BP11" s="626"/>
      <c r="BQ11" s="626"/>
      <c r="BR11" s="626"/>
      <c r="BS11" s="632" t="s">
        <v>108</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265686</v>
      </c>
      <c r="CS11" s="624"/>
      <c r="CT11" s="624"/>
      <c r="CU11" s="624"/>
      <c r="CV11" s="624"/>
      <c r="CW11" s="624"/>
      <c r="CX11" s="624"/>
      <c r="CY11" s="625"/>
      <c r="CZ11" s="626">
        <v>8.9</v>
      </c>
      <c r="DA11" s="626"/>
      <c r="DB11" s="626"/>
      <c r="DC11" s="626"/>
      <c r="DD11" s="632">
        <v>135268</v>
      </c>
      <c r="DE11" s="624"/>
      <c r="DF11" s="624"/>
      <c r="DG11" s="624"/>
      <c r="DH11" s="624"/>
      <c r="DI11" s="624"/>
      <c r="DJ11" s="624"/>
      <c r="DK11" s="624"/>
      <c r="DL11" s="624"/>
      <c r="DM11" s="624"/>
      <c r="DN11" s="624"/>
      <c r="DO11" s="624"/>
      <c r="DP11" s="625"/>
      <c r="DQ11" s="632">
        <v>93769</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79158</v>
      </c>
      <c r="BH12" s="624"/>
      <c r="BI12" s="624"/>
      <c r="BJ12" s="624"/>
      <c r="BK12" s="624"/>
      <c r="BL12" s="624"/>
      <c r="BM12" s="624"/>
      <c r="BN12" s="625"/>
      <c r="BO12" s="626">
        <v>57.6</v>
      </c>
      <c r="BP12" s="626"/>
      <c r="BQ12" s="626"/>
      <c r="BR12" s="626"/>
      <c r="BS12" s="632" t="s">
        <v>108</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22987</v>
      </c>
      <c r="CS12" s="624"/>
      <c r="CT12" s="624"/>
      <c r="CU12" s="624"/>
      <c r="CV12" s="624"/>
      <c r="CW12" s="624"/>
      <c r="CX12" s="624"/>
      <c r="CY12" s="625"/>
      <c r="CZ12" s="626">
        <v>0.8</v>
      </c>
      <c r="DA12" s="626"/>
      <c r="DB12" s="626"/>
      <c r="DC12" s="626"/>
      <c r="DD12" s="632">
        <v>7926</v>
      </c>
      <c r="DE12" s="624"/>
      <c r="DF12" s="624"/>
      <c r="DG12" s="624"/>
      <c r="DH12" s="624"/>
      <c r="DI12" s="624"/>
      <c r="DJ12" s="624"/>
      <c r="DK12" s="624"/>
      <c r="DL12" s="624"/>
      <c r="DM12" s="624"/>
      <c r="DN12" s="624"/>
      <c r="DO12" s="624"/>
      <c r="DP12" s="625"/>
      <c r="DQ12" s="632">
        <v>15087</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6150</v>
      </c>
      <c r="S13" s="624"/>
      <c r="T13" s="624"/>
      <c r="U13" s="624"/>
      <c r="V13" s="624"/>
      <c r="W13" s="624"/>
      <c r="X13" s="624"/>
      <c r="Y13" s="625"/>
      <c r="Z13" s="626">
        <v>0.2</v>
      </c>
      <c r="AA13" s="626"/>
      <c r="AB13" s="626"/>
      <c r="AC13" s="626"/>
      <c r="AD13" s="627">
        <v>6150</v>
      </c>
      <c r="AE13" s="627"/>
      <c r="AF13" s="627"/>
      <c r="AG13" s="627"/>
      <c r="AH13" s="627"/>
      <c r="AI13" s="627"/>
      <c r="AJ13" s="627"/>
      <c r="AK13" s="627"/>
      <c r="AL13" s="628">
        <v>0.4</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74497</v>
      </c>
      <c r="BH13" s="624"/>
      <c r="BI13" s="624"/>
      <c r="BJ13" s="624"/>
      <c r="BK13" s="624"/>
      <c r="BL13" s="624"/>
      <c r="BM13" s="624"/>
      <c r="BN13" s="625"/>
      <c r="BO13" s="626">
        <v>54.2</v>
      </c>
      <c r="BP13" s="626"/>
      <c r="BQ13" s="626"/>
      <c r="BR13" s="626"/>
      <c r="BS13" s="632" t="s">
        <v>108</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284563</v>
      </c>
      <c r="CS13" s="624"/>
      <c r="CT13" s="624"/>
      <c r="CU13" s="624"/>
      <c r="CV13" s="624"/>
      <c r="CW13" s="624"/>
      <c r="CX13" s="624"/>
      <c r="CY13" s="625"/>
      <c r="CZ13" s="626">
        <v>9.6</v>
      </c>
      <c r="DA13" s="626"/>
      <c r="DB13" s="626"/>
      <c r="DC13" s="626"/>
      <c r="DD13" s="632">
        <v>214509</v>
      </c>
      <c r="DE13" s="624"/>
      <c r="DF13" s="624"/>
      <c r="DG13" s="624"/>
      <c r="DH13" s="624"/>
      <c r="DI13" s="624"/>
      <c r="DJ13" s="624"/>
      <c r="DK13" s="624"/>
      <c r="DL13" s="624"/>
      <c r="DM13" s="624"/>
      <c r="DN13" s="624"/>
      <c r="DO13" s="624"/>
      <c r="DP13" s="625"/>
      <c r="DQ13" s="632">
        <v>88943</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5718</v>
      </c>
      <c r="BH14" s="624"/>
      <c r="BI14" s="624"/>
      <c r="BJ14" s="624"/>
      <c r="BK14" s="624"/>
      <c r="BL14" s="624"/>
      <c r="BM14" s="624"/>
      <c r="BN14" s="625"/>
      <c r="BO14" s="626">
        <v>4.2</v>
      </c>
      <c r="BP14" s="626"/>
      <c r="BQ14" s="626"/>
      <c r="BR14" s="626"/>
      <c r="BS14" s="632" t="s">
        <v>108</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49251</v>
      </c>
      <c r="CS14" s="624"/>
      <c r="CT14" s="624"/>
      <c r="CU14" s="624"/>
      <c r="CV14" s="624"/>
      <c r="CW14" s="624"/>
      <c r="CX14" s="624"/>
      <c r="CY14" s="625"/>
      <c r="CZ14" s="626">
        <v>1.7</v>
      </c>
      <c r="DA14" s="626"/>
      <c r="DB14" s="626"/>
      <c r="DC14" s="626"/>
      <c r="DD14" s="632">
        <v>10834</v>
      </c>
      <c r="DE14" s="624"/>
      <c r="DF14" s="624"/>
      <c r="DG14" s="624"/>
      <c r="DH14" s="624"/>
      <c r="DI14" s="624"/>
      <c r="DJ14" s="624"/>
      <c r="DK14" s="624"/>
      <c r="DL14" s="624"/>
      <c r="DM14" s="624"/>
      <c r="DN14" s="624"/>
      <c r="DO14" s="624"/>
      <c r="DP14" s="625"/>
      <c r="DQ14" s="632">
        <v>34473</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114</v>
      </c>
      <c r="S15" s="624"/>
      <c r="T15" s="624"/>
      <c r="U15" s="624"/>
      <c r="V15" s="624"/>
      <c r="W15" s="624"/>
      <c r="X15" s="624"/>
      <c r="Y15" s="625"/>
      <c r="Z15" s="626">
        <v>0</v>
      </c>
      <c r="AA15" s="626"/>
      <c r="AB15" s="626"/>
      <c r="AC15" s="626"/>
      <c r="AD15" s="627">
        <v>114</v>
      </c>
      <c r="AE15" s="627"/>
      <c r="AF15" s="627"/>
      <c r="AG15" s="627"/>
      <c r="AH15" s="627"/>
      <c r="AI15" s="627"/>
      <c r="AJ15" s="627"/>
      <c r="AK15" s="627"/>
      <c r="AL15" s="628">
        <v>0</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3709</v>
      </c>
      <c r="BH15" s="624"/>
      <c r="BI15" s="624"/>
      <c r="BJ15" s="624"/>
      <c r="BK15" s="624"/>
      <c r="BL15" s="624"/>
      <c r="BM15" s="624"/>
      <c r="BN15" s="625"/>
      <c r="BO15" s="626">
        <v>2.7</v>
      </c>
      <c r="BP15" s="626"/>
      <c r="BQ15" s="626"/>
      <c r="BR15" s="626"/>
      <c r="BS15" s="632" t="s">
        <v>108</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154957</v>
      </c>
      <c r="CS15" s="624"/>
      <c r="CT15" s="624"/>
      <c r="CU15" s="624"/>
      <c r="CV15" s="624"/>
      <c r="CW15" s="624"/>
      <c r="CX15" s="624"/>
      <c r="CY15" s="625"/>
      <c r="CZ15" s="626">
        <v>5.2</v>
      </c>
      <c r="DA15" s="626"/>
      <c r="DB15" s="626"/>
      <c r="DC15" s="626"/>
      <c r="DD15" s="632">
        <v>19528</v>
      </c>
      <c r="DE15" s="624"/>
      <c r="DF15" s="624"/>
      <c r="DG15" s="624"/>
      <c r="DH15" s="624"/>
      <c r="DI15" s="624"/>
      <c r="DJ15" s="624"/>
      <c r="DK15" s="624"/>
      <c r="DL15" s="624"/>
      <c r="DM15" s="624"/>
      <c r="DN15" s="624"/>
      <c r="DO15" s="624"/>
      <c r="DP15" s="625"/>
      <c r="DQ15" s="632">
        <v>110829</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1610839</v>
      </c>
      <c r="S16" s="624"/>
      <c r="T16" s="624"/>
      <c r="U16" s="624"/>
      <c r="V16" s="624"/>
      <c r="W16" s="624"/>
      <c r="X16" s="624"/>
      <c r="Y16" s="625"/>
      <c r="Z16" s="626">
        <v>49.5</v>
      </c>
      <c r="AA16" s="626"/>
      <c r="AB16" s="626"/>
      <c r="AC16" s="626"/>
      <c r="AD16" s="627">
        <v>1417703</v>
      </c>
      <c r="AE16" s="627"/>
      <c r="AF16" s="627"/>
      <c r="AG16" s="627"/>
      <c r="AH16" s="627"/>
      <c r="AI16" s="627"/>
      <c r="AJ16" s="627"/>
      <c r="AK16" s="627"/>
      <c r="AL16" s="628">
        <v>86.4</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148714</v>
      </c>
      <c r="CS16" s="624"/>
      <c r="CT16" s="624"/>
      <c r="CU16" s="624"/>
      <c r="CV16" s="624"/>
      <c r="CW16" s="624"/>
      <c r="CX16" s="624"/>
      <c r="CY16" s="625"/>
      <c r="CZ16" s="626">
        <v>5</v>
      </c>
      <c r="DA16" s="626"/>
      <c r="DB16" s="626"/>
      <c r="DC16" s="626"/>
      <c r="DD16" s="632" t="s">
        <v>108</v>
      </c>
      <c r="DE16" s="624"/>
      <c r="DF16" s="624"/>
      <c r="DG16" s="624"/>
      <c r="DH16" s="624"/>
      <c r="DI16" s="624"/>
      <c r="DJ16" s="624"/>
      <c r="DK16" s="624"/>
      <c r="DL16" s="624"/>
      <c r="DM16" s="624"/>
      <c r="DN16" s="624"/>
      <c r="DO16" s="624"/>
      <c r="DP16" s="625"/>
      <c r="DQ16" s="632">
        <v>19327</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v>1417703</v>
      </c>
      <c r="S17" s="624"/>
      <c r="T17" s="624"/>
      <c r="U17" s="624"/>
      <c r="V17" s="624"/>
      <c r="W17" s="624"/>
      <c r="X17" s="624"/>
      <c r="Y17" s="625"/>
      <c r="Z17" s="626">
        <v>43.6</v>
      </c>
      <c r="AA17" s="626"/>
      <c r="AB17" s="626"/>
      <c r="AC17" s="626"/>
      <c r="AD17" s="627">
        <v>1417703</v>
      </c>
      <c r="AE17" s="627"/>
      <c r="AF17" s="627"/>
      <c r="AG17" s="627"/>
      <c r="AH17" s="627"/>
      <c r="AI17" s="627"/>
      <c r="AJ17" s="627"/>
      <c r="AK17" s="627"/>
      <c r="AL17" s="628">
        <v>86.4</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364745</v>
      </c>
      <c r="CS17" s="624"/>
      <c r="CT17" s="624"/>
      <c r="CU17" s="624"/>
      <c r="CV17" s="624"/>
      <c r="CW17" s="624"/>
      <c r="CX17" s="624"/>
      <c r="CY17" s="625"/>
      <c r="CZ17" s="626">
        <v>12.3</v>
      </c>
      <c r="DA17" s="626"/>
      <c r="DB17" s="626"/>
      <c r="DC17" s="626"/>
      <c r="DD17" s="632" t="s">
        <v>108</v>
      </c>
      <c r="DE17" s="624"/>
      <c r="DF17" s="624"/>
      <c r="DG17" s="624"/>
      <c r="DH17" s="624"/>
      <c r="DI17" s="624"/>
      <c r="DJ17" s="624"/>
      <c r="DK17" s="624"/>
      <c r="DL17" s="624"/>
      <c r="DM17" s="624"/>
      <c r="DN17" s="624"/>
      <c r="DO17" s="624"/>
      <c r="DP17" s="625"/>
      <c r="DQ17" s="632">
        <v>350233</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193136</v>
      </c>
      <c r="S18" s="624"/>
      <c r="T18" s="624"/>
      <c r="U18" s="624"/>
      <c r="V18" s="624"/>
      <c r="W18" s="624"/>
      <c r="X18" s="624"/>
      <c r="Y18" s="625"/>
      <c r="Z18" s="626">
        <v>5.9</v>
      </c>
      <c r="AA18" s="626"/>
      <c r="AB18" s="626"/>
      <c r="AC18" s="626"/>
      <c r="AD18" s="627" t="s">
        <v>108</v>
      </c>
      <c r="AE18" s="627"/>
      <c r="AF18" s="627"/>
      <c r="AG18" s="627"/>
      <c r="AH18" s="627"/>
      <c r="AI18" s="627"/>
      <c r="AJ18" s="627"/>
      <c r="AK18" s="627"/>
      <c r="AL18" s="628" t="s">
        <v>108</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1851</v>
      </c>
      <c r="BH19" s="624"/>
      <c r="BI19" s="624"/>
      <c r="BJ19" s="624"/>
      <c r="BK19" s="624"/>
      <c r="BL19" s="624"/>
      <c r="BM19" s="624"/>
      <c r="BN19" s="625"/>
      <c r="BO19" s="626">
        <v>1.3</v>
      </c>
      <c r="BP19" s="626"/>
      <c r="BQ19" s="626"/>
      <c r="BR19" s="626"/>
      <c r="BS19" s="632" t="s">
        <v>108</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1832529</v>
      </c>
      <c r="S20" s="624"/>
      <c r="T20" s="624"/>
      <c r="U20" s="624"/>
      <c r="V20" s="624"/>
      <c r="W20" s="624"/>
      <c r="X20" s="624"/>
      <c r="Y20" s="625"/>
      <c r="Z20" s="626">
        <v>56.3</v>
      </c>
      <c r="AA20" s="626"/>
      <c r="AB20" s="626"/>
      <c r="AC20" s="626"/>
      <c r="AD20" s="627">
        <v>1639393</v>
      </c>
      <c r="AE20" s="627"/>
      <c r="AF20" s="627"/>
      <c r="AG20" s="627"/>
      <c r="AH20" s="627"/>
      <c r="AI20" s="627"/>
      <c r="AJ20" s="627"/>
      <c r="AK20" s="627"/>
      <c r="AL20" s="628">
        <v>99.9</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1851</v>
      </c>
      <c r="BH20" s="624"/>
      <c r="BI20" s="624"/>
      <c r="BJ20" s="624"/>
      <c r="BK20" s="624"/>
      <c r="BL20" s="624"/>
      <c r="BM20" s="624"/>
      <c r="BN20" s="625"/>
      <c r="BO20" s="626">
        <v>1.3</v>
      </c>
      <c r="BP20" s="626"/>
      <c r="BQ20" s="626"/>
      <c r="BR20" s="626"/>
      <c r="BS20" s="632" t="s">
        <v>108</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2972319</v>
      </c>
      <c r="CS20" s="624"/>
      <c r="CT20" s="624"/>
      <c r="CU20" s="624"/>
      <c r="CV20" s="624"/>
      <c r="CW20" s="624"/>
      <c r="CX20" s="624"/>
      <c r="CY20" s="625"/>
      <c r="CZ20" s="626">
        <v>100</v>
      </c>
      <c r="DA20" s="626"/>
      <c r="DB20" s="626"/>
      <c r="DC20" s="626"/>
      <c r="DD20" s="632">
        <v>548324</v>
      </c>
      <c r="DE20" s="624"/>
      <c r="DF20" s="624"/>
      <c r="DG20" s="624"/>
      <c r="DH20" s="624"/>
      <c r="DI20" s="624"/>
      <c r="DJ20" s="624"/>
      <c r="DK20" s="624"/>
      <c r="DL20" s="624"/>
      <c r="DM20" s="624"/>
      <c r="DN20" s="624"/>
      <c r="DO20" s="624"/>
      <c r="DP20" s="625"/>
      <c r="DQ20" s="632">
        <v>1926388</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t="s">
        <v>108</v>
      </c>
      <c r="S21" s="624"/>
      <c r="T21" s="624"/>
      <c r="U21" s="624"/>
      <c r="V21" s="624"/>
      <c r="W21" s="624"/>
      <c r="X21" s="624"/>
      <c r="Y21" s="625"/>
      <c r="Z21" s="626" t="s">
        <v>108</v>
      </c>
      <c r="AA21" s="626"/>
      <c r="AB21" s="626"/>
      <c r="AC21" s="626"/>
      <c r="AD21" s="627" t="s">
        <v>108</v>
      </c>
      <c r="AE21" s="627"/>
      <c r="AF21" s="627"/>
      <c r="AG21" s="627"/>
      <c r="AH21" s="627"/>
      <c r="AI21" s="627"/>
      <c r="AJ21" s="627"/>
      <c r="AK21" s="627"/>
      <c r="AL21" s="628" t="s">
        <v>108</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1851</v>
      </c>
      <c r="BH21" s="624"/>
      <c r="BI21" s="624"/>
      <c r="BJ21" s="624"/>
      <c r="BK21" s="624"/>
      <c r="BL21" s="624"/>
      <c r="BM21" s="624"/>
      <c r="BN21" s="625"/>
      <c r="BO21" s="626">
        <v>1.3</v>
      </c>
      <c r="BP21" s="626"/>
      <c r="BQ21" s="626"/>
      <c r="BR21" s="626"/>
      <c r="BS21" s="632" t="s">
        <v>108</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29967</v>
      </c>
      <c r="S22" s="624"/>
      <c r="T22" s="624"/>
      <c r="U22" s="624"/>
      <c r="V22" s="624"/>
      <c r="W22" s="624"/>
      <c r="X22" s="624"/>
      <c r="Y22" s="625"/>
      <c r="Z22" s="626">
        <v>0.9</v>
      </c>
      <c r="AA22" s="626"/>
      <c r="AB22" s="626"/>
      <c r="AC22" s="626"/>
      <c r="AD22" s="627" t="s">
        <v>108</v>
      </c>
      <c r="AE22" s="627"/>
      <c r="AF22" s="627"/>
      <c r="AG22" s="627"/>
      <c r="AH22" s="627"/>
      <c r="AI22" s="627"/>
      <c r="AJ22" s="627"/>
      <c r="AK22" s="627"/>
      <c r="AL22" s="628" t="s">
        <v>108</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36062</v>
      </c>
      <c r="S23" s="624"/>
      <c r="T23" s="624"/>
      <c r="U23" s="624"/>
      <c r="V23" s="624"/>
      <c r="W23" s="624"/>
      <c r="X23" s="624"/>
      <c r="Y23" s="625"/>
      <c r="Z23" s="626">
        <v>1.1000000000000001</v>
      </c>
      <c r="AA23" s="626"/>
      <c r="AB23" s="626"/>
      <c r="AC23" s="626"/>
      <c r="AD23" s="627" t="s">
        <v>108</v>
      </c>
      <c r="AE23" s="627"/>
      <c r="AF23" s="627"/>
      <c r="AG23" s="627"/>
      <c r="AH23" s="627"/>
      <c r="AI23" s="627"/>
      <c r="AJ23" s="627"/>
      <c r="AK23" s="627"/>
      <c r="AL23" s="628" t="s">
        <v>108</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8" t="s">
        <v>267</v>
      </c>
      <c r="DM23" s="649"/>
      <c r="DN23" s="649"/>
      <c r="DO23" s="649"/>
      <c r="DP23" s="649"/>
      <c r="DQ23" s="649"/>
      <c r="DR23" s="649"/>
      <c r="DS23" s="649"/>
      <c r="DT23" s="649"/>
      <c r="DU23" s="649"/>
      <c r="DV23" s="650"/>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2313</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1040915</v>
      </c>
      <c r="CS24" s="613"/>
      <c r="CT24" s="613"/>
      <c r="CU24" s="613"/>
      <c r="CV24" s="613"/>
      <c r="CW24" s="613"/>
      <c r="CX24" s="613"/>
      <c r="CY24" s="614"/>
      <c r="CZ24" s="652">
        <v>35</v>
      </c>
      <c r="DA24" s="653"/>
      <c r="DB24" s="653"/>
      <c r="DC24" s="654"/>
      <c r="DD24" s="651">
        <v>927163</v>
      </c>
      <c r="DE24" s="613"/>
      <c r="DF24" s="613"/>
      <c r="DG24" s="613"/>
      <c r="DH24" s="613"/>
      <c r="DI24" s="613"/>
      <c r="DJ24" s="613"/>
      <c r="DK24" s="614"/>
      <c r="DL24" s="651">
        <v>926566</v>
      </c>
      <c r="DM24" s="613"/>
      <c r="DN24" s="613"/>
      <c r="DO24" s="613"/>
      <c r="DP24" s="613"/>
      <c r="DQ24" s="613"/>
      <c r="DR24" s="613"/>
      <c r="DS24" s="613"/>
      <c r="DT24" s="613"/>
      <c r="DU24" s="613"/>
      <c r="DV24" s="614"/>
      <c r="DW24" s="617">
        <v>53.8</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246570</v>
      </c>
      <c r="S25" s="624"/>
      <c r="T25" s="624"/>
      <c r="U25" s="624"/>
      <c r="V25" s="624"/>
      <c r="W25" s="624"/>
      <c r="X25" s="624"/>
      <c r="Y25" s="625"/>
      <c r="Z25" s="626">
        <v>7.6</v>
      </c>
      <c r="AA25" s="626"/>
      <c r="AB25" s="626"/>
      <c r="AC25" s="626"/>
      <c r="AD25" s="627" t="s">
        <v>108</v>
      </c>
      <c r="AE25" s="627"/>
      <c r="AF25" s="627"/>
      <c r="AG25" s="627"/>
      <c r="AH25" s="627"/>
      <c r="AI25" s="627"/>
      <c r="AJ25" s="627"/>
      <c r="AK25" s="627"/>
      <c r="AL25" s="628" t="s">
        <v>108</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432675</v>
      </c>
      <c r="CS25" s="643"/>
      <c r="CT25" s="643"/>
      <c r="CU25" s="643"/>
      <c r="CV25" s="643"/>
      <c r="CW25" s="643"/>
      <c r="CX25" s="643"/>
      <c r="CY25" s="644"/>
      <c r="CZ25" s="657">
        <v>14.6</v>
      </c>
      <c r="DA25" s="658"/>
      <c r="DB25" s="658"/>
      <c r="DC25" s="659"/>
      <c r="DD25" s="632">
        <v>417015</v>
      </c>
      <c r="DE25" s="643"/>
      <c r="DF25" s="643"/>
      <c r="DG25" s="643"/>
      <c r="DH25" s="643"/>
      <c r="DI25" s="643"/>
      <c r="DJ25" s="643"/>
      <c r="DK25" s="644"/>
      <c r="DL25" s="632">
        <v>416448</v>
      </c>
      <c r="DM25" s="643"/>
      <c r="DN25" s="643"/>
      <c r="DO25" s="643"/>
      <c r="DP25" s="643"/>
      <c r="DQ25" s="643"/>
      <c r="DR25" s="643"/>
      <c r="DS25" s="643"/>
      <c r="DT25" s="643"/>
      <c r="DU25" s="643"/>
      <c r="DV25" s="644"/>
      <c r="DW25" s="628">
        <v>24.2</v>
      </c>
      <c r="DX25" s="655"/>
      <c r="DY25" s="655"/>
      <c r="DZ25" s="655"/>
      <c r="EA25" s="655"/>
      <c r="EB25" s="655"/>
      <c r="EC25" s="656"/>
    </row>
    <row r="26" spans="2:133" ht="11.25" customHeight="1" x14ac:dyDescent="0.15">
      <c r="B26" s="660" t="s">
        <v>275</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224104</v>
      </c>
      <c r="CS26" s="624"/>
      <c r="CT26" s="624"/>
      <c r="CU26" s="624"/>
      <c r="CV26" s="624"/>
      <c r="CW26" s="624"/>
      <c r="CX26" s="624"/>
      <c r="CY26" s="625"/>
      <c r="CZ26" s="657">
        <v>7.5</v>
      </c>
      <c r="DA26" s="658"/>
      <c r="DB26" s="658"/>
      <c r="DC26" s="659"/>
      <c r="DD26" s="632">
        <v>212070</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5"/>
      <c r="DY26" s="655"/>
      <c r="DZ26" s="655"/>
      <c r="EA26" s="655"/>
      <c r="EB26" s="655"/>
      <c r="EC26" s="656"/>
    </row>
    <row r="27" spans="2:133" ht="11.25" customHeight="1" x14ac:dyDescent="0.15">
      <c r="B27" s="620" t="s">
        <v>278</v>
      </c>
      <c r="C27" s="621"/>
      <c r="D27" s="621"/>
      <c r="E27" s="621"/>
      <c r="F27" s="621"/>
      <c r="G27" s="621"/>
      <c r="H27" s="621"/>
      <c r="I27" s="621"/>
      <c r="J27" s="621"/>
      <c r="K27" s="621"/>
      <c r="L27" s="621"/>
      <c r="M27" s="621"/>
      <c r="N27" s="621"/>
      <c r="O27" s="621"/>
      <c r="P27" s="621"/>
      <c r="Q27" s="622"/>
      <c r="R27" s="623">
        <v>309767</v>
      </c>
      <c r="S27" s="624"/>
      <c r="T27" s="624"/>
      <c r="U27" s="624"/>
      <c r="V27" s="624"/>
      <c r="W27" s="624"/>
      <c r="X27" s="624"/>
      <c r="Y27" s="625"/>
      <c r="Z27" s="626">
        <v>9.5</v>
      </c>
      <c r="AA27" s="626"/>
      <c r="AB27" s="626"/>
      <c r="AC27" s="626"/>
      <c r="AD27" s="627" t="s">
        <v>108</v>
      </c>
      <c r="AE27" s="627"/>
      <c r="AF27" s="627"/>
      <c r="AG27" s="627"/>
      <c r="AH27" s="627"/>
      <c r="AI27" s="627"/>
      <c r="AJ27" s="627"/>
      <c r="AK27" s="627"/>
      <c r="AL27" s="628" t="s">
        <v>108</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137446</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243495</v>
      </c>
      <c r="CS27" s="643"/>
      <c r="CT27" s="643"/>
      <c r="CU27" s="643"/>
      <c r="CV27" s="643"/>
      <c r="CW27" s="643"/>
      <c r="CX27" s="643"/>
      <c r="CY27" s="644"/>
      <c r="CZ27" s="657">
        <v>8.1999999999999993</v>
      </c>
      <c r="DA27" s="658"/>
      <c r="DB27" s="658"/>
      <c r="DC27" s="659"/>
      <c r="DD27" s="632">
        <v>159915</v>
      </c>
      <c r="DE27" s="643"/>
      <c r="DF27" s="643"/>
      <c r="DG27" s="643"/>
      <c r="DH27" s="643"/>
      <c r="DI27" s="643"/>
      <c r="DJ27" s="643"/>
      <c r="DK27" s="644"/>
      <c r="DL27" s="632">
        <v>159885</v>
      </c>
      <c r="DM27" s="643"/>
      <c r="DN27" s="643"/>
      <c r="DO27" s="643"/>
      <c r="DP27" s="643"/>
      <c r="DQ27" s="643"/>
      <c r="DR27" s="643"/>
      <c r="DS27" s="643"/>
      <c r="DT27" s="643"/>
      <c r="DU27" s="643"/>
      <c r="DV27" s="644"/>
      <c r="DW27" s="628">
        <v>9.3000000000000007</v>
      </c>
      <c r="DX27" s="655"/>
      <c r="DY27" s="655"/>
      <c r="DZ27" s="655"/>
      <c r="EA27" s="655"/>
      <c r="EB27" s="655"/>
      <c r="EC27" s="656"/>
    </row>
    <row r="28" spans="2:133" ht="11.25" customHeight="1" x14ac:dyDescent="0.15">
      <c r="B28" s="620" t="s">
        <v>281</v>
      </c>
      <c r="C28" s="621"/>
      <c r="D28" s="621"/>
      <c r="E28" s="621"/>
      <c r="F28" s="621"/>
      <c r="G28" s="621"/>
      <c r="H28" s="621"/>
      <c r="I28" s="621"/>
      <c r="J28" s="621"/>
      <c r="K28" s="621"/>
      <c r="L28" s="621"/>
      <c r="M28" s="621"/>
      <c r="N28" s="621"/>
      <c r="O28" s="621"/>
      <c r="P28" s="621"/>
      <c r="Q28" s="622"/>
      <c r="R28" s="623">
        <v>17132</v>
      </c>
      <c r="S28" s="624"/>
      <c r="T28" s="624"/>
      <c r="U28" s="624"/>
      <c r="V28" s="624"/>
      <c r="W28" s="624"/>
      <c r="X28" s="624"/>
      <c r="Y28" s="625"/>
      <c r="Z28" s="626">
        <v>0.5</v>
      </c>
      <c r="AA28" s="626"/>
      <c r="AB28" s="626"/>
      <c r="AC28" s="626"/>
      <c r="AD28" s="627">
        <v>1490</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364745</v>
      </c>
      <c r="CS28" s="624"/>
      <c r="CT28" s="624"/>
      <c r="CU28" s="624"/>
      <c r="CV28" s="624"/>
      <c r="CW28" s="624"/>
      <c r="CX28" s="624"/>
      <c r="CY28" s="625"/>
      <c r="CZ28" s="657">
        <v>12.3</v>
      </c>
      <c r="DA28" s="658"/>
      <c r="DB28" s="658"/>
      <c r="DC28" s="659"/>
      <c r="DD28" s="632">
        <v>350233</v>
      </c>
      <c r="DE28" s="624"/>
      <c r="DF28" s="624"/>
      <c r="DG28" s="624"/>
      <c r="DH28" s="624"/>
      <c r="DI28" s="624"/>
      <c r="DJ28" s="624"/>
      <c r="DK28" s="625"/>
      <c r="DL28" s="632">
        <v>350233</v>
      </c>
      <c r="DM28" s="624"/>
      <c r="DN28" s="624"/>
      <c r="DO28" s="624"/>
      <c r="DP28" s="624"/>
      <c r="DQ28" s="624"/>
      <c r="DR28" s="624"/>
      <c r="DS28" s="624"/>
      <c r="DT28" s="624"/>
      <c r="DU28" s="624"/>
      <c r="DV28" s="625"/>
      <c r="DW28" s="628">
        <v>20.3</v>
      </c>
      <c r="DX28" s="655"/>
      <c r="DY28" s="655"/>
      <c r="DZ28" s="655"/>
      <c r="EA28" s="655"/>
      <c r="EB28" s="655"/>
      <c r="EC28" s="656"/>
    </row>
    <row r="29" spans="2:133" ht="11.25" customHeight="1" x14ac:dyDescent="0.15">
      <c r="B29" s="620" t="s">
        <v>283</v>
      </c>
      <c r="C29" s="621"/>
      <c r="D29" s="621"/>
      <c r="E29" s="621"/>
      <c r="F29" s="621"/>
      <c r="G29" s="621"/>
      <c r="H29" s="621"/>
      <c r="I29" s="621"/>
      <c r="J29" s="621"/>
      <c r="K29" s="621"/>
      <c r="L29" s="621"/>
      <c r="M29" s="621"/>
      <c r="N29" s="621"/>
      <c r="O29" s="621"/>
      <c r="P29" s="621"/>
      <c r="Q29" s="622"/>
      <c r="R29" s="623">
        <v>3731</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364745</v>
      </c>
      <c r="CS29" s="643"/>
      <c r="CT29" s="643"/>
      <c r="CU29" s="643"/>
      <c r="CV29" s="643"/>
      <c r="CW29" s="643"/>
      <c r="CX29" s="643"/>
      <c r="CY29" s="644"/>
      <c r="CZ29" s="657">
        <v>12.3</v>
      </c>
      <c r="DA29" s="658"/>
      <c r="DB29" s="658"/>
      <c r="DC29" s="659"/>
      <c r="DD29" s="632">
        <v>350233</v>
      </c>
      <c r="DE29" s="643"/>
      <c r="DF29" s="643"/>
      <c r="DG29" s="643"/>
      <c r="DH29" s="643"/>
      <c r="DI29" s="643"/>
      <c r="DJ29" s="643"/>
      <c r="DK29" s="644"/>
      <c r="DL29" s="632">
        <v>350233</v>
      </c>
      <c r="DM29" s="643"/>
      <c r="DN29" s="643"/>
      <c r="DO29" s="643"/>
      <c r="DP29" s="643"/>
      <c r="DQ29" s="643"/>
      <c r="DR29" s="643"/>
      <c r="DS29" s="643"/>
      <c r="DT29" s="643"/>
      <c r="DU29" s="643"/>
      <c r="DV29" s="644"/>
      <c r="DW29" s="628">
        <v>20.3</v>
      </c>
      <c r="DX29" s="655"/>
      <c r="DY29" s="655"/>
      <c r="DZ29" s="655"/>
      <c r="EA29" s="655"/>
      <c r="EB29" s="655"/>
      <c r="EC29" s="656"/>
    </row>
    <row r="30" spans="2:133" ht="11.25" customHeight="1" x14ac:dyDescent="0.15">
      <c r="B30" s="620" t="s">
        <v>288</v>
      </c>
      <c r="C30" s="621"/>
      <c r="D30" s="621"/>
      <c r="E30" s="621"/>
      <c r="F30" s="621"/>
      <c r="G30" s="621"/>
      <c r="H30" s="621"/>
      <c r="I30" s="621"/>
      <c r="J30" s="621"/>
      <c r="K30" s="621"/>
      <c r="L30" s="621"/>
      <c r="M30" s="621"/>
      <c r="N30" s="621"/>
      <c r="O30" s="621"/>
      <c r="P30" s="621"/>
      <c r="Q30" s="622"/>
      <c r="R30" s="623">
        <v>13022</v>
      </c>
      <c r="S30" s="624"/>
      <c r="T30" s="624"/>
      <c r="U30" s="624"/>
      <c r="V30" s="624"/>
      <c r="W30" s="624"/>
      <c r="X30" s="624"/>
      <c r="Y30" s="625"/>
      <c r="Z30" s="626">
        <v>0.4</v>
      </c>
      <c r="AA30" s="626"/>
      <c r="AB30" s="626"/>
      <c r="AC30" s="626"/>
      <c r="AD30" s="627" t="s">
        <v>108</v>
      </c>
      <c r="AE30" s="627"/>
      <c r="AF30" s="627"/>
      <c r="AG30" s="627"/>
      <c r="AH30" s="627"/>
      <c r="AI30" s="627"/>
      <c r="AJ30" s="627"/>
      <c r="AK30" s="627"/>
      <c r="AL30" s="628" t="s">
        <v>108</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99.3</v>
      </c>
      <c r="BH30" s="682"/>
      <c r="BI30" s="682"/>
      <c r="BJ30" s="682"/>
      <c r="BK30" s="682"/>
      <c r="BL30" s="682"/>
      <c r="BM30" s="618">
        <v>97.4</v>
      </c>
      <c r="BN30" s="682"/>
      <c r="BO30" s="682"/>
      <c r="BP30" s="682"/>
      <c r="BQ30" s="683"/>
      <c r="BR30" s="681">
        <v>99.4</v>
      </c>
      <c r="BS30" s="682"/>
      <c r="BT30" s="682"/>
      <c r="BU30" s="682"/>
      <c r="BV30" s="682"/>
      <c r="BW30" s="682"/>
      <c r="BX30" s="618">
        <v>97.4</v>
      </c>
      <c r="BY30" s="682"/>
      <c r="BZ30" s="682"/>
      <c r="CA30" s="682"/>
      <c r="CB30" s="683"/>
      <c r="CD30" s="686"/>
      <c r="CE30" s="687"/>
      <c r="CF30" s="637" t="s">
        <v>291</v>
      </c>
      <c r="CG30" s="638"/>
      <c r="CH30" s="638"/>
      <c r="CI30" s="638"/>
      <c r="CJ30" s="638"/>
      <c r="CK30" s="638"/>
      <c r="CL30" s="638"/>
      <c r="CM30" s="638"/>
      <c r="CN30" s="638"/>
      <c r="CO30" s="638"/>
      <c r="CP30" s="638"/>
      <c r="CQ30" s="639"/>
      <c r="CR30" s="623">
        <v>341369</v>
      </c>
      <c r="CS30" s="624"/>
      <c r="CT30" s="624"/>
      <c r="CU30" s="624"/>
      <c r="CV30" s="624"/>
      <c r="CW30" s="624"/>
      <c r="CX30" s="624"/>
      <c r="CY30" s="625"/>
      <c r="CZ30" s="657">
        <v>11.5</v>
      </c>
      <c r="DA30" s="658"/>
      <c r="DB30" s="658"/>
      <c r="DC30" s="659"/>
      <c r="DD30" s="632">
        <v>326857</v>
      </c>
      <c r="DE30" s="624"/>
      <c r="DF30" s="624"/>
      <c r="DG30" s="624"/>
      <c r="DH30" s="624"/>
      <c r="DI30" s="624"/>
      <c r="DJ30" s="624"/>
      <c r="DK30" s="625"/>
      <c r="DL30" s="632">
        <v>326857</v>
      </c>
      <c r="DM30" s="624"/>
      <c r="DN30" s="624"/>
      <c r="DO30" s="624"/>
      <c r="DP30" s="624"/>
      <c r="DQ30" s="624"/>
      <c r="DR30" s="624"/>
      <c r="DS30" s="624"/>
      <c r="DT30" s="624"/>
      <c r="DU30" s="624"/>
      <c r="DV30" s="625"/>
      <c r="DW30" s="628">
        <v>19</v>
      </c>
      <c r="DX30" s="655"/>
      <c r="DY30" s="655"/>
      <c r="DZ30" s="655"/>
      <c r="EA30" s="655"/>
      <c r="EB30" s="655"/>
      <c r="EC30" s="656"/>
    </row>
    <row r="31" spans="2:133" ht="11.25" customHeight="1" x14ac:dyDescent="0.15">
      <c r="B31" s="620" t="s">
        <v>292</v>
      </c>
      <c r="C31" s="621"/>
      <c r="D31" s="621"/>
      <c r="E31" s="621"/>
      <c r="F31" s="621"/>
      <c r="G31" s="621"/>
      <c r="H31" s="621"/>
      <c r="I31" s="621"/>
      <c r="J31" s="621"/>
      <c r="K31" s="621"/>
      <c r="L31" s="621"/>
      <c r="M31" s="621"/>
      <c r="N31" s="621"/>
      <c r="O31" s="621"/>
      <c r="P31" s="621"/>
      <c r="Q31" s="622"/>
      <c r="R31" s="623">
        <v>301519</v>
      </c>
      <c r="S31" s="624"/>
      <c r="T31" s="624"/>
      <c r="U31" s="624"/>
      <c r="V31" s="624"/>
      <c r="W31" s="624"/>
      <c r="X31" s="624"/>
      <c r="Y31" s="625"/>
      <c r="Z31" s="626">
        <v>9.3000000000000007</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99.2</v>
      </c>
      <c r="BH31" s="643"/>
      <c r="BI31" s="643"/>
      <c r="BJ31" s="643"/>
      <c r="BK31" s="643"/>
      <c r="BL31" s="643"/>
      <c r="BM31" s="629">
        <v>96.9</v>
      </c>
      <c r="BN31" s="679"/>
      <c r="BO31" s="679"/>
      <c r="BP31" s="679"/>
      <c r="BQ31" s="680"/>
      <c r="BR31" s="678">
        <v>99</v>
      </c>
      <c r="BS31" s="643"/>
      <c r="BT31" s="643"/>
      <c r="BU31" s="643"/>
      <c r="BV31" s="643"/>
      <c r="BW31" s="643"/>
      <c r="BX31" s="629">
        <v>96.4</v>
      </c>
      <c r="BY31" s="679"/>
      <c r="BZ31" s="679"/>
      <c r="CA31" s="679"/>
      <c r="CB31" s="680"/>
      <c r="CD31" s="686"/>
      <c r="CE31" s="687"/>
      <c r="CF31" s="637" t="s">
        <v>295</v>
      </c>
      <c r="CG31" s="638"/>
      <c r="CH31" s="638"/>
      <c r="CI31" s="638"/>
      <c r="CJ31" s="638"/>
      <c r="CK31" s="638"/>
      <c r="CL31" s="638"/>
      <c r="CM31" s="638"/>
      <c r="CN31" s="638"/>
      <c r="CO31" s="638"/>
      <c r="CP31" s="638"/>
      <c r="CQ31" s="639"/>
      <c r="CR31" s="623">
        <v>23376</v>
      </c>
      <c r="CS31" s="643"/>
      <c r="CT31" s="643"/>
      <c r="CU31" s="643"/>
      <c r="CV31" s="643"/>
      <c r="CW31" s="643"/>
      <c r="CX31" s="643"/>
      <c r="CY31" s="644"/>
      <c r="CZ31" s="657">
        <v>0.8</v>
      </c>
      <c r="DA31" s="658"/>
      <c r="DB31" s="658"/>
      <c r="DC31" s="659"/>
      <c r="DD31" s="632">
        <v>23376</v>
      </c>
      <c r="DE31" s="643"/>
      <c r="DF31" s="643"/>
      <c r="DG31" s="643"/>
      <c r="DH31" s="643"/>
      <c r="DI31" s="643"/>
      <c r="DJ31" s="643"/>
      <c r="DK31" s="644"/>
      <c r="DL31" s="632">
        <v>23376</v>
      </c>
      <c r="DM31" s="643"/>
      <c r="DN31" s="643"/>
      <c r="DO31" s="643"/>
      <c r="DP31" s="643"/>
      <c r="DQ31" s="643"/>
      <c r="DR31" s="643"/>
      <c r="DS31" s="643"/>
      <c r="DT31" s="643"/>
      <c r="DU31" s="643"/>
      <c r="DV31" s="644"/>
      <c r="DW31" s="628">
        <v>1.4</v>
      </c>
      <c r="DX31" s="655"/>
      <c r="DY31" s="655"/>
      <c r="DZ31" s="655"/>
      <c r="EA31" s="655"/>
      <c r="EB31" s="655"/>
      <c r="EC31" s="656"/>
    </row>
    <row r="32" spans="2:133" ht="11.25" customHeight="1" x14ac:dyDescent="0.15">
      <c r="B32" s="620" t="s">
        <v>296</v>
      </c>
      <c r="C32" s="621"/>
      <c r="D32" s="621"/>
      <c r="E32" s="621"/>
      <c r="F32" s="621"/>
      <c r="G32" s="621"/>
      <c r="H32" s="621"/>
      <c r="I32" s="621"/>
      <c r="J32" s="621"/>
      <c r="K32" s="621"/>
      <c r="L32" s="621"/>
      <c r="M32" s="621"/>
      <c r="N32" s="621"/>
      <c r="O32" s="621"/>
      <c r="P32" s="621"/>
      <c r="Q32" s="622"/>
      <c r="R32" s="623">
        <v>26272</v>
      </c>
      <c r="S32" s="624"/>
      <c r="T32" s="624"/>
      <c r="U32" s="624"/>
      <c r="V32" s="624"/>
      <c r="W32" s="624"/>
      <c r="X32" s="624"/>
      <c r="Y32" s="625"/>
      <c r="Z32" s="626">
        <v>0.8</v>
      </c>
      <c r="AA32" s="626"/>
      <c r="AB32" s="626"/>
      <c r="AC32" s="626"/>
      <c r="AD32" s="627" t="s">
        <v>108</v>
      </c>
      <c r="AE32" s="627"/>
      <c r="AF32" s="627"/>
      <c r="AG32" s="627"/>
      <c r="AH32" s="627"/>
      <c r="AI32" s="627"/>
      <c r="AJ32" s="627"/>
      <c r="AK32" s="627"/>
      <c r="AL32" s="628" t="s">
        <v>108</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99.3</v>
      </c>
      <c r="BH32" s="691"/>
      <c r="BI32" s="691"/>
      <c r="BJ32" s="691"/>
      <c r="BK32" s="691"/>
      <c r="BL32" s="691"/>
      <c r="BM32" s="692">
        <v>97.7</v>
      </c>
      <c r="BN32" s="691"/>
      <c r="BO32" s="691"/>
      <c r="BP32" s="691"/>
      <c r="BQ32" s="693"/>
      <c r="BR32" s="690">
        <v>99.6</v>
      </c>
      <c r="BS32" s="691"/>
      <c r="BT32" s="691"/>
      <c r="BU32" s="691"/>
      <c r="BV32" s="691"/>
      <c r="BW32" s="691"/>
      <c r="BX32" s="692">
        <v>97.9</v>
      </c>
      <c r="BY32" s="691"/>
      <c r="BZ32" s="691"/>
      <c r="CA32" s="691"/>
      <c r="CB32" s="693"/>
      <c r="CD32" s="688"/>
      <c r="CE32" s="689"/>
      <c r="CF32" s="637" t="s">
        <v>298</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5"/>
      <c r="DY32" s="655"/>
      <c r="DZ32" s="655"/>
      <c r="EA32" s="655"/>
      <c r="EB32" s="655"/>
      <c r="EC32" s="656"/>
    </row>
    <row r="33" spans="2:133" ht="11.25" customHeight="1" x14ac:dyDescent="0.15">
      <c r="B33" s="620" t="s">
        <v>299</v>
      </c>
      <c r="C33" s="621"/>
      <c r="D33" s="621"/>
      <c r="E33" s="621"/>
      <c r="F33" s="621"/>
      <c r="G33" s="621"/>
      <c r="H33" s="621"/>
      <c r="I33" s="621"/>
      <c r="J33" s="621"/>
      <c r="K33" s="621"/>
      <c r="L33" s="621"/>
      <c r="M33" s="621"/>
      <c r="N33" s="621"/>
      <c r="O33" s="621"/>
      <c r="P33" s="621"/>
      <c r="Q33" s="622"/>
      <c r="R33" s="623">
        <v>433800</v>
      </c>
      <c r="S33" s="624"/>
      <c r="T33" s="624"/>
      <c r="U33" s="624"/>
      <c r="V33" s="624"/>
      <c r="W33" s="624"/>
      <c r="X33" s="624"/>
      <c r="Y33" s="625"/>
      <c r="Z33" s="626">
        <v>13.3</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1234366</v>
      </c>
      <c r="CS33" s="643"/>
      <c r="CT33" s="643"/>
      <c r="CU33" s="643"/>
      <c r="CV33" s="643"/>
      <c r="CW33" s="643"/>
      <c r="CX33" s="643"/>
      <c r="CY33" s="644"/>
      <c r="CZ33" s="657">
        <v>41.5</v>
      </c>
      <c r="DA33" s="658"/>
      <c r="DB33" s="658"/>
      <c r="DC33" s="659"/>
      <c r="DD33" s="632">
        <v>914824</v>
      </c>
      <c r="DE33" s="643"/>
      <c r="DF33" s="643"/>
      <c r="DG33" s="643"/>
      <c r="DH33" s="643"/>
      <c r="DI33" s="643"/>
      <c r="DJ33" s="643"/>
      <c r="DK33" s="644"/>
      <c r="DL33" s="632">
        <v>535311</v>
      </c>
      <c r="DM33" s="643"/>
      <c r="DN33" s="643"/>
      <c r="DO33" s="643"/>
      <c r="DP33" s="643"/>
      <c r="DQ33" s="643"/>
      <c r="DR33" s="643"/>
      <c r="DS33" s="643"/>
      <c r="DT33" s="643"/>
      <c r="DU33" s="643"/>
      <c r="DV33" s="644"/>
      <c r="DW33" s="628">
        <v>31.1</v>
      </c>
      <c r="DX33" s="655"/>
      <c r="DY33" s="655"/>
      <c r="DZ33" s="655"/>
      <c r="EA33" s="655"/>
      <c r="EB33" s="655"/>
      <c r="EC33" s="656"/>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602728</v>
      </c>
      <c r="CS34" s="624"/>
      <c r="CT34" s="624"/>
      <c r="CU34" s="624"/>
      <c r="CV34" s="624"/>
      <c r="CW34" s="624"/>
      <c r="CX34" s="624"/>
      <c r="CY34" s="625"/>
      <c r="CZ34" s="657">
        <v>20.3</v>
      </c>
      <c r="DA34" s="658"/>
      <c r="DB34" s="658"/>
      <c r="DC34" s="659"/>
      <c r="DD34" s="632">
        <v>372391</v>
      </c>
      <c r="DE34" s="624"/>
      <c r="DF34" s="624"/>
      <c r="DG34" s="624"/>
      <c r="DH34" s="624"/>
      <c r="DI34" s="624"/>
      <c r="DJ34" s="624"/>
      <c r="DK34" s="625"/>
      <c r="DL34" s="632">
        <v>267626</v>
      </c>
      <c r="DM34" s="624"/>
      <c r="DN34" s="624"/>
      <c r="DO34" s="624"/>
      <c r="DP34" s="624"/>
      <c r="DQ34" s="624"/>
      <c r="DR34" s="624"/>
      <c r="DS34" s="624"/>
      <c r="DT34" s="624"/>
      <c r="DU34" s="624"/>
      <c r="DV34" s="625"/>
      <c r="DW34" s="628">
        <v>15.5</v>
      </c>
      <c r="DX34" s="655"/>
      <c r="DY34" s="655"/>
      <c r="DZ34" s="655"/>
      <c r="EA34" s="655"/>
      <c r="EB34" s="655"/>
      <c r="EC34" s="656"/>
    </row>
    <row r="35" spans="2:133" ht="11.25" customHeight="1" x14ac:dyDescent="0.15">
      <c r="B35" s="620" t="s">
        <v>305</v>
      </c>
      <c r="C35" s="621"/>
      <c r="D35" s="621"/>
      <c r="E35" s="621"/>
      <c r="F35" s="621"/>
      <c r="G35" s="621"/>
      <c r="H35" s="621"/>
      <c r="I35" s="621"/>
      <c r="J35" s="621"/>
      <c r="K35" s="621"/>
      <c r="L35" s="621"/>
      <c r="M35" s="621"/>
      <c r="N35" s="621"/>
      <c r="O35" s="621"/>
      <c r="P35" s="621"/>
      <c r="Q35" s="622"/>
      <c r="R35" s="623">
        <v>81700</v>
      </c>
      <c r="S35" s="624"/>
      <c r="T35" s="624"/>
      <c r="U35" s="624"/>
      <c r="V35" s="624"/>
      <c r="W35" s="624"/>
      <c r="X35" s="624"/>
      <c r="Y35" s="625"/>
      <c r="Z35" s="626">
        <v>2.5</v>
      </c>
      <c r="AA35" s="626"/>
      <c r="AB35" s="626"/>
      <c r="AC35" s="626"/>
      <c r="AD35" s="627" t="s">
        <v>108</v>
      </c>
      <c r="AE35" s="627"/>
      <c r="AF35" s="627"/>
      <c r="AG35" s="627"/>
      <c r="AH35" s="627"/>
      <c r="AI35" s="627"/>
      <c r="AJ35" s="627"/>
      <c r="AK35" s="627"/>
      <c r="AL35" s="628" t="s">
        <v>108</v>
      </c>
      <c r="AM35" s="629"/>
      <c r="AN35" s="629"/>
      <c r="AO35" s="630"/>
      <c r="AP35" s="186"/>
      <c r="AQ35" s="634" t="s">
        <v>306</v>
      </c>
      <c r="AR35" s="635"/>
      <c r="AS35" s="635"/>
      <c r="AT35" s="635"/>
      <c r="AU35" s="635"/>
      <c r="AV35" s="635"/>
      <c r="AW35" s="635"/>
      <c r="AX35" s="635"/>
      <c r="AY35" s="636"/>
      <c r="AZ35" s="612">
        <v>176980</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72866</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32014</v>
      </c>
      <c r="CS35" s="643"/>
      <c r="CT35" s="643"/>
      <c r="CU35" s="643"/>
      <c r="CV35" s="643"/>
      <c r="CW35" s="643"/>
      <c r="CX35" s="643"/>
      <c r="CY35" s="644"/>
      <c r="CZ35" s="657">
        <v>1.1000000000000001</v>
      </c>
      <c r="DA35" s="658"/>
      <c r="DB35" s="658"/>
      <c r="DC35" s="659"/>
      <c r="DD35" s="632">
        <v>30020</v>
      </c>
      <c r="DE35" s="643"/>
      <c r="DF35" s="643"/>
      <c r="DG35" s="643"/>
      <c r="DH35" s="643"/>
      <c r="DI35" s="643"/>
      <c r="DJ35" s="643"/>
      <c r="DK35" s="644"/>
      <c r="DL35" s="632">
        <v>30020</v>
      </c>
      <c r="DM35" s="643"/>
      <c r="DN35" s="643"/>
      <c r="DO35" s="643"/>
      <c r="DP35" s="643"/>
      <c r="DQ35" s="643"/>
      <c r="DR35" s="643"/>
      <c r="DS35" s="643"/>
      <c r="DT35" s="643"/>
      <c r="DU35" s="643"/>
      <c r="DV35" s="644"/>
      <c r="DW35" s="628">
        <v>1.7</v>
      </c>
      <c r="DX35" s="655"/>
      <c r="DY35" s="655"/>
      <c r="DZ35" s="655"/>
      <c r="EA35" s="655"/>
      <c r="EB35" s="655"/>
      <c r="EC35" s="656"/>
    </row>
    <row r="36" spans="2:133" ht="11.25" customHeight="1" x14ac:dyDescent="0.15">
      <c r="B36" s="666" t="s">
        <v>309</v>
      </c>
      <c r="C36" s="667"/>
      <c r="D36" s="667"/>
      <c r="E36" s="667"/>
      <c r="F36" s="667"/>
      <c r="G36" s="667"/>
      <c r="H36" s="667"/>
      <c r="I36" s="667"/>
      <c r="J36" s="667"/>
      <c r="K36" s="667"/>
      <c r="L36" s="667"/>
      <c r="M36" s="667"/>
      <c r="N36" s="667"/>
      <c r="O36" s="667"/>
      <c r="P36" s="667"/>
      <c r="Q36" s="668"/>
      <c r="R36" s="695">
        <v>3252684</v>
      </c>
      <c r="S36" s="696"/>
      <c r="T36" s="696"/>
      <c r="U36" s="696"/>
      <c r="V36" s="696"/>
      <c r="W36" s="696"/>
      <c r="X36" s="696"/>
      <c r="Y36" s="697"/>
      <c r="Z36" s="698">
        <v>100</v>
      </c>
      <c r="AA36" s="698"/>
      <c r="AB36" s="698"/>
      <c r="AC36" s="698"/>
      <c r="AD36" s="699">
        <v>1640883</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22140</v>
      </c>
      <c r="BA36" s="624"/>
      <c r="BB36" s="624"/>
      <c r="BC36" s="624"/>
      <c r="BD36" s="643"/>
      <c r="BE36" s="643"/>
      <c r="BF36" s="680"/>
      <c r="BG36" s="637" t="s">
        <v>311</v>
      </c>
      <c r="BH36" s="638"/>
      <c r="BI36" s="638"/>
      <c r="BJ36" s="638"/>
      <c r="BK36" s="638"/>
      <c r="BL36" s="638"/>
      <c r="BM36" s="638"/>
      <c r="BN36" s="638"/>
      <c r="BO36" s="638"/>
      <c r="BP36" s="638"/>
      <c r="BQ36" s="638"/>
      <c r="BR36" s="638"/>
      <c r="BS36" s="638"/>
      <c r="BT36" s="638"/>
      <c r="BU36" s="639"/>
      <c r="BV36" s="623">
        <v>35961</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164899</v>
      </c>
      <c r="CS36" s="624"/>
      <c r="CT36" s="624"/>
      <c r="CU36" s="624"/>
      <c r="CV36" s="624"/>
      <c r="CW36" s="624"/>
      <c r="CX36" s="624"/>
      <c r="CY36" s="625"/>
      <c r="CZ36" s="657">
        <v>5.5</v>
      </c>
      <c r="DA36" s="658"/>
      <c r="DB36" s="658"/>
      <c r="DC36" s="659"/>
      <c r="DD36" s="632">
        <v>105033</v>
      </c>
      <c r="DE36" s="624"/>
      <c r="DF36" s="624"/>
      <c r="DG36" s="624"/>
      <c r="DH36" s="624"/>
      <c r="DI36" s="624"/>
      <c r="DJ36" s="624"/>
      <c r="DK36" s="625"/>
      <c r="DL36" s="632">
        <v>89662</v>
      </c>
      <c r="DM36" s="624"/>
      <c r="DN36" s="624"/>
      <c r="DO36" s="624"/>
      <c r="DP36" s="624"/>
      <c r="DQ36" s="624"/>
      <c r="DR36" s="624"/>
      <c r="DS36" s="624"/>
      <c r="DT36" s="624"/>
      <c r="DU36" s="624"/>
      <c r="DV36" s="625"/>
      <c r="DW36" s="628">
        <v>5.2</v>
      </c>
      <c r="DX36" s="655"/>
      <c r="DY36" s="655"/>
      <c r="DZ36" s="655"/>
      <c r="EA36" s="655"/>
      <c r="EB36" s="655"/>
      <c r="EC36" s="656"/>
    </row>
    <row r="37" spans="2:133" ht="11.25" customHeight="1" x14ac:dyDescent="0.15">
      <c r="AQ37" s="702" t="s">
        <v>313</v>
      </c>
      <c r="AR37" s="703"/>
      <c r="AS37" s="703"/>
      <c r="AT37" s="703"/>
      <c r="AU37" s="703"/>
      <c r="AV37" s="703"/>
      <c r="AW37" s="703"/>
      <c r="AX37" s="703"/>
      <c r="AY37" s="704"/>
      <c r="AZ37" s="623" t="s">
        <v>208</v>
      </c>
      <c r="BA37" s="624"/>
      <c r="BB37" s="624"/>
      <c r="BC37" s="624"/>
      <c r="BD37" s="643"/>
      <c r="BE37" s="643"/>
      <c r="BF37" s="680"/>
      <c r="BG37" s="637" t="s">
        <v>314</v>
      </c>
      <c r="BH37" s="638"/>
      <c r="BI37" s="638"/>
      <c r="BJ37" s="638"/>
      <c r="BK37" s="638"/>
      <c r="BL37" s="638"/>
      <c r="BM37" s="638"/>
      <c r="BN37" s="638"/>
      <c r="BO37" s="638"/>
      <c r="BP37" s="638"/>
      <c r="BQ37" s="638"/>
      <c r="BR37" s="638"/>
      <c r="BS37" s="638"/>
      <c r="BT37" s="638"/>
      <c r="BU37" s="639"/>
      <c r="BV37" s="623">
        <v>273</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21089</v>
      </c>
      <c r="CS37" s="643"/>
      <c r="CT37" s="643"/>
      <c r="CU37" s="643"/>
      <c r="CV37" s="643"/>
      <c r="CW37" s="643"/>
      <c r="CX37" s="643"/>
      <c r="CY37" s="644"/>
      <c r="CZ37" s="657">
        <v>0.7</v>
      </c>
      <c r="DA37" s="658"/>
      <c r="DB37" s="658"/>
      <c r="DC37" s="659"/>
      <c r="DD37" s="632">
        <v>21089</v>
      </c>
      <c r="DE37" s="643"/>
      <c r="DF37" s="643"/>
      <c r="DG37" s="643"/>
      <c r="DH37" s="643"/>
      <c r="DI37" s="643"/>
      <c r="DJ37" s="643"/>
      <c r="DK37" s="644"/>
      <c r="DL37" s="632">
        <v>21089</v>
      </c>
      <c r="DM37" s="643"/>
      <c r="DN37" s="643"/>
      <c r="DO37" s="643"/>
      <c r="DP37" s="643"/>
      <c r="DQ37" s="643"/>
      <c r="DR37" s="643"/>
      <c r="DS37" s="643"/>
      <c r="DT37" s="643"/>
      <c r="DU37" s="643"/>
      <c r="DV37" s="644"/>
      <c r="DW37" s="628">
        <v>1.2</v>
      </c>
      <c r="DX37" s="655"/>
      <c r="DY37" s="655"/>
      <c r="DZ37" s="655"/>
      <c r="EA37" s="655"/>
      <c r="EB37" s="655"/>
      <c r="EC37" s="656"/>
    </row>
    <row r="38" spans="2:133" ht="11.25" customHeight="1" x14ac:dyDescent="0.15">
      <c r="AQ38" s="702" t="s">
        <v>316</v>
      </c>
      <c r="AR38" s="703"/>
      <c r="AS38" s="703"/>
      <c r="AT38" s="703"/>
      <c r="AU38" s="703"/>
      <c r="AV38" s="703"/>
      <c r="AW38" s="703"/>
      <c r="AX38" s="703"/>
      <c r="AY38" s="704"/>
      <c r="AZ38" s="623" t="s">
        <v>108</v>
      </c>
      <c r="BA38" s="624"/>
      <c r="BB38" s="624"/>
      <c r="BC38" s="624"/>
      <c r="BD38" s="643"/>
      <c r="BE38" s="643"/>
      <c r="BF38" s="680"/>
      <c r="BG38" s="637" t="s">
        <v>317</v>
      </c>
      <c r="BH38" s="638"/>
      <c r="BI38" s="638"/>
      <c r="BJ38" s="638"/>
      <c r="BK38" s="638"/>
      <c r="BL38" s="638"/>
      <c r="BM38" s="638"/>
      <c r="BN38" s="638"/>
      <c r="BO38" s="638"/>
      <c r="BP38" s="638"/>
      <c r="BQ38" s="638"/>
      <c r="BR38" s="638"/>
      <c r="BS38" s="638"/>
      <c r="BT38" s="638"/>
      <c r="BU38" s="639"/>
      <c r="BV38" s="623">
        <v>405</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176980</v>
      </c>
      <c r="CS38" s="624"/>
      <c r="CT38" s="624"/>
      <c r="CU38" s="624"/>
      <c r="CV38" s="624"/>
      <c r="CW38" s="624"/>
      <c r="CX38" s="624"/>
      <c r="CY38" s="625"/>
      <c r="CZ38" s="657">
        <v>6</v>
      </c>
      <c r="DA38" s="658"/>
      <c r="DB38" s="658"/>
      <c r="DC38" s="659"/>
      <c r="DD38" s="632">
        <v>158047</v>
      </c>
      <c r="DE38" s="624"/>
      <c r="DF38" s="624"/>
      <c r="DG38" s="624"/>
      <c r="DH38" s="624"/>
      <c r="DI38" s="624"/>
      <c r="DJ38" s="624"/>
      <c r="DK38" s="625"/>
      <c r="DL38" s="632">
        <v>148003</v>
      </c>
      <c r="DM38" s="624"/>
      <c r="DN38" s="624"/>
      <c r="DO38" s="624"/>
      <c r="DP38" s="624"/>
      <c r="DQ38" s="624"/>
      <c r="DR38" s="624"/>
      <c r="DS38" s="624"/>
      <c r="DT38" s="624"/>
      <c r="DU38" s="624"/>
      <c r="DV38" s="625"/>
      <c r="DW38" s="628">
        <v>8.6</v>
      </c>
      <c r="DX38" s="655"/>
      <c r="DY38" s="655"/>
      <c r="DZ38" s="655"/>
      <c r="EA38" s="655"/>
      <c r="EB38" s="655"/>
      <c r="EC38" s="656"/>
    </row>
    <row r="39" spans="2:133" ht="11.25" customHeight="1" x14ac:dyDescent="0.15">
      <c r="AQ39" s="702" t="s">
        <v>319</v>
      </c>
      <c r="AR39" s="703"/>
      <c r="AS39" s="703"/>
      <c r="AT39" s="703"/>
      <c r="AU39" s="703"/>
      <c r="AV39" s="703"/>
      <c r="AW39" s="703"/>
      <c r="AX39" s="703"/>
      <c r="AY39" s="704"/>
      <c r="AZ39" s="623" t="s">
        <v>108</v>
      </c>
      <c r="BA39" s="624"/>
      <c r="BB39" s="624"/>
      <c r="BC39" s="624"/>
      <c r="BD39" s="643"/>
      <c r="BE39" s="643"/>
      <c r="BF39" s="680"/>
      <c r="BG39" s="708" t="s">
        <v>320</v>
      </c>
      <c r="BH39" s="709"/>
      <c r="BI39" s="709"/>
      <c r="BJ39" s="709"/>
      <c r="BK39" s="709"/>
      <c r="BL39" s="187"/>
      <c r="BM39" s="638" t="s">
        <v>321</v>
      </c>
      <c r="BN39" s="638"/>
      <c r="BO39" s="638"/>
      <c r="BP39" s="638"/>
      <c r="BQ39" s="638"/>
      <c r="BR39" s="638"/>
      <c r="BS39" s="638"/>
      <c r="BT39" s="638"/>
      <c r="BU39" s="639"/>
      <c r="BV39" s="623">
        <v>71</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257310</v>
      </c>
      <c r="CS39" s="643"/>
      <c r="CT39" s="643"/>
      <c r="CU39" s="643"/>
      <c r="CV39" s="643"/>
      <c r="CW39" s="643"/>
      <c r="CX39" s="643"/>
      <c r="CY39" s="644"/>
      <c r="CZ39" s="657">
        <v>8.6999999999999993</v>
      </c>
      <c r="DA39" s="658"/>
      <c r="DB39" s="658"/>
      <c r="DC39" s="659"/>
      <c r="DD39" s="632">
        <v>249138</v>
      </c>
      <c r="DE39" s="643"/>
      <c r="DF39" s="643"/>
      <c r="DG39" s="643"/>
      <c r="DH39" s="643"/>
      <c r="DI39" s="643"/>
      <c r="DJ39" s="643"/>
      <c r="DK39" s="644"/>
      <c r="DL39" s="632" t="s">
        <v>108</v>
      </c>
      <c r="DM39" s="643"/>
      <c r="DN39" s="643"/>
      <c r="DO39" s="643"/>
      <c r="DP39" s="643"/>
      <c r="DQ39" s="643"/>
      <c r="DR39" s="643"/>
      <c r="DS39" s="643"/>
      <c r="DT39" s="643"/>
      <c r="DU39" s="643"/>
      <c r="DV39" s="644"/>
      <c r="DW39" s="628" t="s">
        <v>108</v>
      </c>
      <c r="DX39" s="655"/>
      <c r="DY39" s="655"/>
      <c r="DZ39" s="655"/>
      <c r="EA39" s="655"/>
      <c r="EB39" s="655"/>
      <c r="EC39" s="65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27925</v>
      </c>
      <c r="BA40" s="624"/>
      <c r="BB40" s="624"/>
      <c r="BC40" s="624"/>
      <c r="BD40" s="643"/>
      <c r="BE40" s="643"/>
      <c r="BF40" s="680"/>
      <c r="BG40" s="708"/>
      <c r="BH40" s="709"/>
      <c r="BI40" s="709"/>
      <c r="BJ40" s="709"/>
      <c r="BK40" s="709"/>
      <c r="BL40" s="187"/>
      <c r="BM40" s="638" t="s">
        <v>324</v>
      </c>
      <c r="BN40" s="638"/>
      <c r="BO40" s="638"/>
      <c r="BP40" s="638"/>
      <c r="BQ40" s="638"/>
      <c r="BR40" s="638"/>
      <c r="BS40" s="638"/>
      <c r="BT40" s="638"/>
      <c r="BU40" s="639"/>
      <c r="BV40" s="623">
        <v>100</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435</v>
      </c>
      <c r="CS40" s="624"/>
      <c r="CT40" s="624"/>
      <c r="CU40" s="624"/>
      <c r="CV40" s="624"/>
      <c r="CW40" s="624"/>
      <c r="CX40" s="624"/>
      <c r="CY40" s="625"/>
      <c r="CZ40" s="657">
        <v>0</v>
      </c>
      <c r="DA40" s="658"/>
      <c r="DB40" s="658"/>
      <c r="DC40" s="659"/>
      <c r="DD40" s="632">
        <v>195</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5"/>
      <c r="DY40" s="655"/>
      <c r="DZ40" s="655"/>
      <c r="EA40" s="655"/>
      <c r="EB40" s="655"/>
      <c r="EC40" s="65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326</v>
      </c>
      <c r="AR41" s="646"/>
      <c r="AS41" s="646"/>
      <c r="AT41" s="646"/>
      <c r="AU41" s="646"/>
      <c r="AV41" s="646"/>
      <c r="AW41" s="646"/>
      <c r="AX41" s="646"/>
      <c r="AY41" s="647"/>
      <c r="AZ41" s="695">
        <v>126915</v>
      </c>
      <c r="BA41" s="696"/>
      <c r="BB41" s="696"/>
      <c r="BC41" s="696"/>
      <c r="BD41" s="691"/>
      <c r="BE41" s="691"/>
      <c r="BF41" s="693"/>
      <c r="BG41" s="710"/>
      <c r="BH41" s="711"/>
      <c r="BI41" s="711"/>
      <c r="BJ41" s="711"/>
      <c r="BK41" s="711"/>
      <c r="BL41" s="189"/>
      <c r="BM41" s="646" t="s">
        <v>327</v>
      </c>
      <c r="BN41" s="646"/>
      <c r="BO41" s="646"/>
      <c r="BP41" s="646"/>
      <c r="BQ41" s="646"/>
      <c r="BR41" s="646"/>
      <c r="BS41" s="646"/>
      <c r="BT41" s="646"/>
      <c r="BU41" s="647"/>
      <c r="BV41" s="695">
        <v>288</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208</v>
      </c>
      <c r="CS41" s="643"/>
      <c r="CT41" s="643"/>
      <c r="CU41" s="643"/>
      <c r="CV41" s="643"/>
      <c r="CW41" s="643"/>
      <c r="CX41" s="643"/>
      <c r="CY41" s="644"/>
      <c r="CZ41" s="657" t="s">
        <v>208</v>
      </c>
      <c r="DA41" s="658"/>
      <c r="DB41" s="658"/>
      <c r="DC41" s="659"/>
      <c r="DD41" s="632" t="s">
        <v>208</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697038</v>
      </c>
      <c r="CS42" s="624"/>
      <c r="CT42" s="624"/>
      <c r="CU42" s="624"/>
      <c r="CV42" s="624"/>
      <c r="CW42" s="624"/>
      <c r="CX42" s="624"/>
      <c r="CY42" s="625"/>
      <c r="CZ42" s="657">
        <v>23.5</v>
      </c>
      <c r="DA42" s="706"/>
      <c r="DB42" s="706"/>
      <c r="DC42" s="707"/>
      <c r="DD42" s="632">
        <v>84401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9362</v>
      </c>
      <c r="CS43" s="643"/>
      <c r="CT43" s="643"/>
      <c r="CU43" s="643"/>
      <c r="CV43" s="643"/>
      <c r="CW43" s="643"/>
      <c r="CX43" s="643"/>
      <c r="CY43" s="644"/>
      <c r="CZ43" s="657">
        <v>0.3</v>
      </c>
      <c r="DA43" s="658"/>
      <c r="DB43" s="658"/>
      <c r="DC43" s="659"/>
      <c r="DD43" s="632">
        <v>9362</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333</v>
      </c>
      <c r="CD44" s="729" t="s">
        <v>286</v>
      </c>
      <c r="CE44" s="730"/>
      <c r="CF44" s="620" t="s">
        <v>334</v>
      </c>
      <c r="CG44" s="621"/>
      <c r="CH44" s="621"/>
      <c r="CI44" s="621"/>
      <c r="CJ44" s="621"/>
      <c r="CK44" s="621"/>
      <c r="CL44" s="621"/>
      <c r="CM44" s="621"/>
      <c r="CN44" s="621"/>
      <c r="CO44" s="621"/>
      <c r="CP44" s="621"/>
      <c r="CQ44" s="622"/>
      <c r="CR44" s="623">
        <v>548324</v>
      </c>
      <c r="CS44" s="624"/>
      <c r="CT44" s="624"/>
      <c r="CU44" s="624"/>
      <c r="CV44" s="624"/>
      <c r="CW44" s="624"/>
      <c r="CX44" s="624"/>
      <c r="CY44" s="625"/>
      <c r="CZ44" s="657">
        <v>18.399999999999999</v>
      </c>
      <c r="DA44" s="706"/>
      <c r="DB44" s="706"/>
      <c r="DC44" s="707"/>
      <c r="DD44" s="632">
        <v>65074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335</v>
      </c>
      <c r="CG45" s="621"/>
      <c r="CH45" s="621"/>
      <c r="CI45" s="621"/>
      <c r="CJ45" s="621"/>
      <c r="CK45" s="621"/>
      <c r="CL45" s="621"/>
      <c r="CM45" s="621"/>
      <c r="CN45" s="621"/>
      <c r="CO45" s="621"/>
      <c r="CP45" s="621"/>
      <c r="CQ45" s="622"/>
      <c r="CR45" s="623">
        <v>199245</v>
      </c>
      <c r="CS45" s="643"/>
      <c r="CT45" s="643"/>
      <c r="CU45" s="643"/>
      <c r="CV45" s="643"/>
      <c r="CW45" s="643"/>
      <c r="CX45" s="643"/>
      <c r="CY45" s="644"/>
      <c r="CZ45" s="657">
        <v>6.7</v>
      </c>
      <c r="DA45" s="658"/>
      <c r="DB45" s="658"/>
      <c r="DC45" s="659"/>
      <c r="DD45" s="632">
        <v>7288</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336</v>
      </c>
      <c r="CG46" s="621"/>
      <c r="CH46" s="621"/>
      <c r="CI46" s="621"/>
      <c r="CJ46" s="621"/>
      <c r="CK46" s="621"/>
      <c r="CL46" s="621"/>
      <c r="CM46" s="621"/>
      <c r="CN46" s="621"/>
      <c r="CO46" s="621"/>
      <c r="CP46" s="621"/>
      <c r="CQ46" s="622"/>
      <c r="CR46" s="623">
        <v>333379</v>
      </c>
      <c r="CS46" s="624"/>
      <c r="CT46" s="624"/>
      <c r="CU46" s="624"/>
      <c r="CV46" s="624"/>
      <c r="CW46" s="624"/>
      <c r="CX46" s="624"/>
      <c r="CY46" s="625"/>
      <c r="CZ46" s="657">
        <v>11.2</v>
      </c>
      <c r="DA46" s="706"/>
      <c r="DB46" s="706"/>
      <c r="DC46" s="707"/>
      <c r="DD46" s="632">
        <v>55086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337</v>
      </c>
      <c r="CG47" s="621"/>
      <c r="CH47" s="621"/>
      <c r="CI47" s="621"/>
      <c r="CJ47" s="621"/>
      <c r="CK47" s="621"/>
      <c r="CL47" s="621"/>
      <c r="CM47" s="621"/>
      <c r="CN47" s="621"/>
      <c r="CO47" s="621"/>
      <c r="CP47" s="621"/>
      <c r="CQ47" s="622"/>
      <c r="CR47" s="623">
        <v>148714</v>
      </c>
      <c r="CS47" s="643"/>
      <c r="CT47" s="643"/>
      <c r="CU47" s="643"/>
      <c r="CV47" s="643"/>
      <c r="CW47" s="643"/>
      <c r="CX47" s="643"/>
      <c r="CY47" s="644"/>
      <c r="CZ47" s="657">
        <v>5</v>
      </c>
      <c r="DA47" s="658"/>
      <c r="DB47" s="658"/>
      <c r="DC47" s="659"/>
      <c r="DD47" s="632">
        <v>19327</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338</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339</v>
      </c>
      <c r="CE49" s="667"/>
      <c r="CF49" s="667"/>
      <c r="CG49" s="667"/>
      <c r="CH49" s="667"/>
      <c r="CI49" s="667"/>
      <c r="CJ49" s="667"/>
      <c r="CK49" s="667"/>
      <c r="CL49" s="667"/>
      <c r="CM49" s="667"/>
      <c r="CN49" s="667"/>
      <c r="CO49" s="667"/>
      <c r="CP49" s="667"/>
      <c r="CQ49" s="668"/>
      <c r="CR49" s="695">
        <v>2972319</v>
      </c>
      <c r="CS49" s="691"/>
      <c r="CT49" s="691"/>
      <c r="CU49" s="691"/>
      <c r="CV49" s="691"/>
      <c r="CW49" s="691"/>
      <c r="CX49" s="691"/>
      <c r="CY49" s="718"/>
      <c r="CZ49" s="719">
        <v>100</v>
      </c>
      <c r="DA49" s="720"/>
      <c r="DB49" s="720"/>
      <c r="DC49" s="721"/>
      <c r="DD49" s="722">
        <v>1926388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0" zoomScaleNormal="8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362</v>
      </c>
      <c r="C7" s="750"/>
      <c r="D7" s="750"/>
      <c r="E7" s="750"/>
      <c r="F7" s="750"/>
      <c r="G7" s="750"/>
      <c r="H7" s="750"/>
      <c r="I7" s="750"/>
      <c r="J7" s="750"/>
      <c r="K7" s="750"/>
      <c r="L7" s="750"/>
      <c r="M7" s="750"/>
      <c r="N7" s="750"/>
      <c r="O7" s="750"/>
      <c r="P7" s="751"/>
      <c r="Q7" s="752">
        <v>3251</v>
      </c>
      <c r="R7" s="753"/>
      <c r="S7" s="753"/>
      <c r="T7" s="753"/>
      <c r="U7" s="753"/>
      <c r="V7" s="753">
        <v>2971</v>
      </c>
      <c r="W7" s="753"/>
      <c r="X7" s="753"/>
      <c r="Y7" s="753"/>
      <c r="Z7" s="753"/>
      <c r="AA7" s="753">
        <v>280</v>
      </c>
      <c r="AB7" s="753"/>
      <c r="AC7" s="753"/>
      <c r="AD7" s="753"/>
      <c r="AE7" s="754"/>
      <c r="AF7" s="755">
        <v>200</v>
      </c>
      <c r="AG7" s="756"/>
      <c r="AH7" s="756"/>
      <c r="AI7" s="756"/>
      <c r="AJ7" s="757"/>
      <c r="AK7" s="792" t="s">
        <v>539</v>
      </c>
      <c r="AL7" s="793"/>
      <c r="AM7" s="793"/>
      <c r="AN7" s="793"/>
      <c r="AO7" s="793"/>
      <c r="AP7" s="793">
        <v>2809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546</v>
      </c>
      <c r="BT7" s="797"/>
      <c r="BU7" s="797"/>
      <c r="BV7" s="797"/>
      <c r="BW7" s="797"/>
      <c r="BX7" s="797"/>
      <c r="BY7" s="797"/>
      <c r="BZ7" s="797"/>
      <c r="CA7" s="797"/>
      <c r="CB7" s="797"/>
      <c r="CC7" s="797"/>
      <c r="CD7" s="797"/>
      <c r="CE7" s="797"/>
      <c r="CF7" s="797"/>
      <c r="CG7" s="798"/>
      <c r="CH7" s="789">
        <v>7</v>
      </c>
      <c r="CI7" s="790"/>
      <c r="CJ7" s="790"/>
      <c r="CK7" s="790"/>
      <c r="CL7" s="791"/>
      <c r="CM7" s="789">
        <v>32</v>
      </c>
      <c r="CN7" s="790"/>
      <c r="CO7" s="790"/>
      <c r="CP7" s="790"/>
      <c r="CQ7" s="791"/>
      <c r="CR7" s="789">
        <v>54</v>
      </c>
      <c r="CS7" s="790"/>
      <c r="CT7" s="790"/>
      <c r="CU7" s="790"/>
      <c r="CV7" s="791"/>
      <c r="CW7" s="789" t="s">
        <v>539</v>
      </c>
      <c r="CX7" s="790"/>
      <c r="CY7" s="790"/>
      <c r="CZ7" s="790"/>
      <c r="DA7" s="791"/>
      <c r="DB7" s="789">
        <v>1</v>
      </c>
      <c r="DC7" s="790"/>
      <c r="DD7" s="790"/>
      <c r="DE7" s="790"/>
      <c r="DF7" s="791"/>
      <c r="DG7" s="789" t="s">
        <v>539</v>
      </c>
      <c r="DH7" s="790"/>
      <c r="DI7" s="790"/>
      <c r="DJ7" s="790"/>
      <c r="DK7" s="791"/>
      <c r="DL7" s="789" t="s">
        <v>539</v>
      </c>
      <c r="DM7" s="790"/>
      <c r="DN7" s="790"/>
      <c r="DO7" s="790"/>
      <c r="DP7" s="791"/>
      <c r="DQ7" s="789" t="s">
        <v>539</v>
      </c>
      <c r="DR7" s="790"/>
      <c r="DS7" s="790"/>
      <c r="DT7" s="790"/>
      <c r="DU7" s="791"/>
      <c r="DV7" s="770"/>
      <c r="DW7" s="771"/>
      <c r="DX7" s="771"/>
      <c r="DY7" s="771"/>
      <c r="DZ7" s="772"/>
      <c r="EA7" s="205"/>
    </row>
    <row r="8" spans="1:131" s="206" customFormat="1" ht="26.25" customHeight="1" x14ac:dyDescent="0.15">
      <c r="A8" s="212">
        <v>2</v>
      </c>
      <c r="B8" s="773" t="s">
        <v>363</v>
      </c>
      <c r="C8" s="774"/>
      <c r="D8" s="774"/>
      <c r="E8" s="774"/>
      <c r="F8" s="774"/>
      <c r="G8" s="774"/>
      <c r="H8" s="774"/>
      <c r="I8" s="774"/>
      <c r="J8" s="774"/>
      <c r="K8" s="774"/>
      <c r="L8" s="774"/>
      <c r="M8" s="774"/>
      <c r="N8" s="774"/>
      <c r="O8" s="774"/>
      <c r="P8" s="775"/>
      <c r="Q8" s="776">
        <v>1</v>
      </c>
      <c r="R8" s="777"/>
      <c r="S8" s="777"/>
      <c r="T8" s="777"/>
      <c r="U8" s="777"/>
      <c r="V8" s="777">
        <v>1</v>
      </c>
      <c r="W8" s="777"/>
      <c r="X8" s="777"/>
      <c r="Y8" s="777"/>
      <c r="Z8" s="777"/>
      <c r="AA8" s="777" t="s">
        <v>539</v>
      </c>
      <c r="AB8" s="777"/>
      <c r="AC8" s="777"/>
      <c r="AD8" s="777"/>
      <c r="AE8" s="778"/>
      <c r="AF8" s="779" t="s">
        <v>108</v>
      </c>
      <c r="AG8" s="780"/>
      <c r="AH8" s="780"/>
      <c r="AI8" s="780"/>
      <c r="AJ8" s="781"/>
      <c r="AK8" s="782" t="s">
        <v>539</v>
      </c>
      <c r="AL8" s="783"/>
      <c r="AM8" s="783"/>
      <c r="AN8" s="783"/>
      <c r="AO8" s="783"/>
      <c r="AP8" s="783" t="s">
        <v>539</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547</v>
      </c>
      <c r="BT8" s="787"/>
      <c r="BU8" s="787"/>
      <c r="BV8" s="787"/>
      <c r="BW8" s="787"/>
      <c r="BX8" s="787"/>
      <c r="BY8" s="787"/>
      <c r="BZ8" s="787"/>
      <c r="CA8" s="787"/>
      <c r="CB8" s="787"/>
      <c r="CC8" s="787"/>
      <c r="CD8" s="787"/>
      <c r="CE8" s="787"/>
      <c r="CF8" s="787"/>
      <c r="CG8" s="788"/>
      <c r="CH8" s="799">
        <v>-90</v>
      </c>
      <c r="CI8" s="800"/>
      <c r="CJ8" s="800"/>
      <c r="CK8" s="800"/>
      <c r="CL8" s="801"/>
      <c r="CM8" s="799">
        <v>34</v>
      </c>
      <c r="CN8" s="800"/>
      <c r="CO8" s="800"/>
      <c r="CP8" s="800"/>
      <c r="CQ8" s="801"/>
      <c r="CR8" s="799">
        <v>330</v>
      </c>
      <c r="CS8" s="800"/>
      <c r="CT8" s="800"/>
      <c r="CU8" s="800"/>
      <c r="CV8" s="801"/>
      <c r="CW8" s="799">
        <v>5</v>
      </c>
      <c r="CX8" s="800"/>
      <c r="CY8" s="800"/>
      <c r="CZ8" s="800"/>
      <c r="DA8" s="801"/>
      <c r="DB8" s="799">
        <v>20</v>
      </c>
      <c r="DC8" s="800"/>
      <c r="DD8" s="800"/>
      <c r="DE8" s="800"/>
      <c r="DF8" s="801"/>
      <c r="DG8" s="799" t="s">
        <v>539</v>
      </c>
      <c r="DH8" s="800"/>
      <c r="DI8" s="800"/>
      <c r="DJ8" s="800"/>
      <c r="DK8" s="801"/>
      <c r="DL8" s="799" t="s">
        <v>539</v>
      </c>
      <c r="DM8" s="800"/>
      <c r="DN8" s="800"/>
      <c r="DO8" s="800"/>
      <c r="DP8" s="801"/>
      <c r="DQ8" s="799" t="s">
        <v>539</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548</v>
      </c>
      <c r="BT9" s="787"/>
      <c r="BU9" s="787"/>
      <c r="BV9" s="787"/>
      <c r="BW9" s="787"/>
      <c r="BX9" s="787"/>
      <c r="BY9" s="787"/>
      <c r="BZ9" s="787"/>
      <c r="CA9" s="787"/>
      <c r="CB9" s="787"/>
      <c r="CC9" s="787"/>
      <c r="CD9" s="787"/>
      <c r="CE9" s="787"/>
      <c r="CF9" s="787"/>
      <c r="CG9" s="788"/>
      <c r="CH9" s="799">
        <v>35</v>
      </c>
      <c r="CI9" s="800"/>
      <c r="CJ9" s="800"/>
      <c r="CK9" s="800"/>
      <c r="CL9" s="801"/>
      <c r="CM9" s="799">
        <v>108</v>
      </c>
      <c r="CN9" s="800"/>
      <c r="CO9" s="800"/>
      <c r="CP9" s="800"/>
      <c r="CQ9" s="801"/>
      <c r="CR9" s="799">
        <v>26</v>
      </c>
      <c r="CS9" s="800"/>
      <c r="CT9" s="800"/>
      <c r="CU9" s="800"/>
      <c r="CV9" s="801"/>
      <c r="CW9" s="799" t="s">
        <v>539</v>
      </c>
      <c r="CX9" s="800"/>
      <c r="CY9" s="800"/>
      <c r="CZ9" s="800"/>
      <c r="DA9" s="801"/>
      <c r="DB9" s="799" t="s">
        <v>539</v>
      </c>
      <c r="DC9" s="800"/>
      <c r="DD9" s="800"/>
      <c r="DE9" s="800"/>
      <c r="DF9" s="801"/>
      <c r="DG9" s="799" t="s">
        <v>539</v>
      </c>
      <c r="DH9" s="800"/>
      <c r="DI9" s="800"/>
      <c r="DJ9" s="800"/>
      <c r="DK9" s="801"/>
      <c r="DL9" s="799" t="s">
        <v>539</v>
      </c>
      <c r="DM9" s="800"/>
      <c r="DN9" s="800"/>
      <c r="DO9" s="800"/>
      <c r="DP9" s="801"/>
      <c r="DQ9" s="799" t="s">
        <v>539</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549</v>
      </c>
      <c r="BT10" s="787"/>
      <c r="BU10" s="787"/>
      <c r="BV10" s="787"/>
      <c r="BW10" s="787"/>
      <c r="BX10" s="787"/>
      <c r="BY10" s="787"/>
      <c r="BZ10" s="787"/>
      <c r="CA10" s="787"/>
      <c r="CB10" s="787"/>
      <c r="CC10" s="787"/>
      <c r="CD10" s="787"/>
      <c r="CE10" s="787"/>
      <c r="CF10" s="787"/>
      <c r="CG10" s="788"/>
      <c r="CH10" s="799">
        <v>-13</v>
      </c>
      <c r="CI10" s="800"/>
      <c r="CJ10" s="800"/>
      <c r="CK10" s="800"/>
      <c r="CL10" s="801"/>
      <c r="CM10" s="799">
        <v>54</v>
      </c>
      <c r="CN10" s="800"/>
      <c r="CO10" s="800"/>
      <c r="CP10" s="800"/>
      <c r="CQ10" s="801"/>
      <c r="CR10" s="799">
        <v>72</v>
      </c>
      <c r="CS10" s="800"/>
      <c r="CT10" s="800"/>
      <c r="CU10" s="800"/>
      <c r="CV10" s="801"/>
      <c r="CW10" s="799">
        <v>1</v>
      </c>
      <c r="CX10" s="800"/>
      <c r="CY10" s="800"/>
      <c r="CZ10" s="800"/>
      <c r="DA10" s="801"/>
      <c r="DB10" s="799" t="s">
        <v>539</v>
      </c>
      <c r="DC10" s="800"/>
      <c r="DD10" s="800"/>
      <c r="DE10" s="800"/>
      <c r="DF10" s="801"/>
      <c r="DG10" s="799" t="s">
        <v>539</v>
      </c>
      <c r="DH10" s="800"/>
      <c r="DI10" s="800"/>
      <c r="DJ10" s="800"/>
      <c r="DK10" s="801"/>
      <c r="DL10" s="799" t="s">
        <v>539</v>
      </c>
      <c r="DM10" s="800"/>
      <c r="DN10" s="800"/>
      <c r="DO10" s="800"/>
      <c r="DP10" s="801"/>
      <c r="DQ10" s="799" t="s">
        <v>539</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550</v>
      </c>
      <c r="BT11" s="787"/>
      <c r="BU11" s="787"/>
      <c r="BV11" s="787"/>
      <c r="BW11" s="787"/>
      <c r="BX11" s="787"/>
      <c r="BY11" s="787"/>
      <c r="BZ11" s="787"/>
      <c r="CA11" s="787"/>
      <c r="CB11" s="787"/>
      <c r="CC11" s="787"/>
      <c r="CD11" s="787"/>
      <c r="CE11" s="787"/>
      <c r="CF11" s="787"/>
      <c r="CG11" s="788"/>
      <c r="CH11" s="799">
        <v>3</v>
      </c>
      <c r="CI11" s="800"/>
      <c r="CJ11" s="800"/>
      <c r="CK11" s="800"/>
      <c r="CL11" s="801"/>
      <c r="CM11" s="799">
        <v>35</v>
      </c>
      <c r="CN11" s="800"/>
      <c r="CO11" s="800"/>
      <c r="CP11" s="800"/>
      <c r="CQ11" s="801"/>
      <c r="CR11" s="799">
        <v>7</v>
      </c>
      <c r="CS11" s="800"/>
      <c r="CT11" s="800"/>
      <c r="CU11" s="800"/>
      <c r="CV11" s="801"/>
      <c r="CW11" s="799" t="s">
        <v>539</v>
      </c>
      <c r="CX11" s="800"/>
      <c r="CY11" s="800"/>
      <c r="CZ11" s="800"/>
      <c r="DA11" s="801"/>
      <c r="DB11" s="799" t="s">
        <v>539</v>
      </c>
      <c r="DC11" s="800"/>
      <c r="DD11" s="800"/>
      <c r="DE11" s="800"/>
      <c r="DF11" s="801"/>
      <c r="DG11" s="799" t="s">
        <v>539</v>
      </c>
      <c r="DH11" s="800"/>
      <c r="DI11" s="800"/>
      <c r="DJ11" s="800"/>
      <c r="DK11" s="801"/>
      <c r="DL11" s="799" t="s">
        <v>539</v>
      </c>
      <c r="DM11" s="800"/>
      <c r="DN11" s="800"/>
      <c r="DO11" s="800"/>
      <c r="DP11" s="801"/>
      <c r="DQ11" s="799" t="s">
        <v>539</v>
      </c>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551</v>
      </c>
      <c r="BT12" s="787"/>
      <c r="BU12" s="787"/>
      <c r="BV12" s="787"/>
      <c r="BW12" s="787"/>
      <c r="BX12" s="787"/>
      <c r="BY12" s="787"/>
      <c r="BZ12" s="787"/>
      <c r="CA12" s="787"/>
      <c r="CB12" s="787"/>
      <c r="CC12" s="787"/>
      <c r="CD12" s="787"/>
      <c r="CE12" s="787"/>
      <c r="CF12" s="787"/>
      <c r="CG12" s="788"/>
      <c r="CH12" s="799" t="s">
        <v>539</v>
      </c>
      <c r="CI12" s="800"/>
      <c r="CJ12" s="800"/>
      <c r="CK12" s="800"/>
      <c r="CL12" s="801"/>
      <c r="CM12" s="799">
        <v>26</v>
      </c>
      <c r="CN12" s="800"/>
      <c r="CO12" s="800"/>
      <c r="CP12" s="800"/>
      <c r="CQ12" s="801"/>
      <c r="CR12" s="799">
        <v>5</v>
      </c>
      <c r="CS12" s="800"/>
      <c r="CT12" s="800"/>
      <c r="CU12" s="800"/>
      <c r="CV12" s="801"/>
      <c r="CW12" s="799" t="s">
        <v>539</v>
      </c>
      <c r="CX12" s="800"/>
      <c r="CY12" s="800"/>
      <c r="CZ12" s="800"/>
      <c r="DA12" s="801"/>
      <c r="DB12" s="799" t="s">
        <v>539</v>
      </c>
      <c r="DC12" s="800"/>
      <c r="DD12" s="800"/>
      <c r="DE12" s="800"/>
      <c r="DF12" s="801"/>
      <c r="DG12" s="799" t="s">
        <v>539</v>
      </c>
      <c r="DH12" s="800"/>
      <c r="DI12" s="800"/>
      <c r="DJ12" s="800"/>
      <c r="DK12" s="801"/>
      <c r="DL12" s="799" t="s">
        <v>539</v>
      </c>
      <c r="DM12" s="800"/>
      <c r="DN12" s="800"/>
      <c r="DO12" s="800"/>
      <c r="DP12" s="801"/>
      <c r="DQ12" s="799" t="s">
        <v>539</v>
      </c>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365</v>
      </c>
      <c r="B23" s="808" t="s">
        <v>366</v>
      </c>
      <c r="C23" s="809"/>
      <c r="D23" s="809"/>
      <c r="E23" s="809"/>
      <c r="F23" s="809"/>
      <c r="G23" s="809"/>
      <c r="H23" s="809"/>
      <c r="I23" s="809"/>
      <c r="J23" s="809"/>
      <c r="K23" s="809"/>
      <c r="L23" s="809"/>
      <c r="M23" s="809"/>
      <c r="N23" s="809"/>
      <c r="O23" s="809"/>
      <c r="P23" s="810"/>
      <c r="Q23" s="811">
        <v>3253</v>
      </c>
      <c r="R23" s="812"/>
      <c r="S23" s="812"/>
      <c r="T23" s="812"/>
      <c r="U23" s="812"/>
      <c r="V23" s="812">
        <v>2972</v>
      </c>
      <c r="W23" s="812"/>
      <c r="X23" s="812"/>
      <c r="Y23" s="812"/>
      <c r="Z23" s="812"/>
      <c r="AA23" s="812">
        <v>281</v>
      </c>
      <c r="AB23" s="812"/>
      <c r="AC23" s="812"/>
      <c r="AD23" s="812"/>
      <c r="AE23" s="813"/>
      <c r="AF23" s="814">
        <v>200</v>
      </c>
      <c r="AG23" s="812"/>
      <c r="AH23" s="812"/>
      <c r="AI23" s="812"/>
      <c r="AJ23" s="815"/>
      <c r="AK23" s="816"/>
      <c r="AL23" s="817"/>
      <c r="AM23" s="817"/>
      <c r="AN23" s="817"/>
      <c r="AO23" s="817"/>
      <c r="AP23" s="812">
        <v>2809</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345</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307</v>
      </c>
      <c r="R28" s="841"/>
      <c r="S28" s="841"/>
      <c r="T28" s="841"/>
      <c r="U28" s="841"/>
      <c r="V28" s="841">
        <v>234</v>
      </c>
      <c r="W28" s="841"/>
      <c r="X28" s="841"/>
      <c r="Y28" s="841"/>
      <c r="Z28" s="841"/>
      <c r="AA28" s="841">
        <v>73</v>
      </c>
      <c r="AB28" s="841"/>
      <c r="AC28" s="841"/>
      <c r="AD28" s="841"/>
      <c r="AE28" s="842"/>
      <c r="AF28" s="843">
        <v>73</v>
      </c>
      <c r="AG28" s="841"/>
      <c r="AH28" s="841"/>
      <c r="AI28" s="841"/>
      <c r="AJ28" s="844"/>
      <c r="AK28" s="845">
        <v>20</v>
      </c>
      <c r="AL28" s="836"/>
      <c r="AM28" s="836"/>
      <c r="AN28" s="836"/>
      <c r="AO28" s="836"/>
      <c r="AP28" s="836" t="s">
        <v>539</v>
      </c>
      <c r="AQ28" s="836"/>
      <c r="AR28" s="836"/>
      <c r="AS28" s="836"/>
      <c r="AT28" s="836"/>
      <c r="AU28" s="836" t="s">
        <v>539</v>
      </c>
      <c r="AV28" s="836"/>
      <c r="AW28" s="836"/>
      <c r="AX28" s="836"/>
      <c r="AY28" s="836"/>
      <c r="AZ28" s="837" t="s">
        <v>539</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354</v>
      </c>
      <c r="R29" s="777"/>
      <c r="S29" s="777"/>
      <c r="T29" s="777"/>
      <c r="U29" s="777"/>
      <c r="V29" s="777">
        <v>336</v>
      </c>
      <c r="W29" s="777"/>
      <c r="X29" s="777"/>
      <c r="Y29" s="777"/>
      <c r="Z29" s="777"/>
      <c r="AA29" s="777">
        <v>18</v>
      </c>
      <c r="AB29" s="777"/>
      <c r="AC29" s="777"/>
      <c r="AD29" s="777"/>
      <c r="AE29" s="778"/>
      <c r="AF29" s="779">
        <v>18</v>
      </c>
      <c r="AG29" s="780"/>
      <c r="AH29" s="780"/>
      <c r="AI29" s="780"/>
      <c r="AJ29" s="781"/>
      <c r="AK29" s="848">
        <v>55</v>
      </c>
      <c r="AL29" s="849"/>
      <c r="AM29" s="849"/>
      <c r="AN29" s="849"/>
      <c r="AO29" s="849"/>
      <c r="AP29" s="849" t="s">
        <v>539</v>
      </c>
      <c r="AQ29" s="849"/>
      <c r="AR29" s="849"/>
      <c r="AS29" s="849"/>
      <c r="AT29" s="849"/>
      <c r="AU29" s="849" t="s">
        <v>539</v>
      </c>
      <c r="AV29" s="849"/>
      <c r="AW29" s="849"/>
      <c r="AX29" s="849"/>
      <c r="AY29" s="849"/>
      <c r="AZ29" s="850" t="s">
        <v>539</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114</v>
      </c>
      <c r="R30" s="777"/>
      <c r="S30" s="777"/>
      <c r="T30" s="777"/>
      <c r="U30" s="777"/>
      <c r="V30" s="777">
        <v>79</v>
      </c>
      <c r="W30" s="777"/>
      <c r="X30" s="777"/>
      <c r="Y30" s="777"/>
      <c r="Z30" s="777"/>
      <c r="AA30" s="777">
        <v>35</v>
      </c>
      <c r="AB30" s="777"/>
      <c r="AC30" s="777"/>
      <c r="AD30" s="777"/>
      <c r="AE30" s="778"/>
      <c r="AF30" s="779">
        <v>35</v>
      </c>
      <c r="AG30" s="780"/>
      <c r="AH30" s="780"/>
      <c r="AI30" s="780"/>
      <c r="AJ30" s="781"/>
      <c r="AK30" s="848">
        <v>3</v>
      </c>
      <c r="AL30" s="849"/>
      <c r="AM30" s="849"/>
      <c r="AN30" s="849"/>
      <c r="AO30" s="849"/>
      <c r="AP30" s="849">
        <v>13</v>
      </c>
      <c r="AQ30" s="849"/>
      <c r="AR30" s="849"/>
      <c r="AS30" s="849"/>
      <c r="AT30" s="849"/>
      <c r="AU30" s="849">
        <v>9</v>
      </c>
      <c r="AV30" s="849"/>
      <c r="AW30" s="849"/>
      <c r="AX30" s="849"/>
      <c r="AY30" s="849"/>
      <c r="AZ30" s="850" t="s">
        <v>539</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19</v>
      </c>
      <c r="R31" s="777"/>
      <c r="S31" s="777"/>
      <c r="T31" s="777"/>
      <c r="U31" s="777"/>
      <c r="V31" s="777">
        <v>19</v>
      </c>
      <c r="W31" s="777"/>
      <c r="X31" s="777"/>
      <c r="Y31" s="777"/>
      <c r="Z31" s="777"/>
      <c r="AA31" s="777" t="s">
        <v>539</v>
      </c>
      <c r="AB31" s="777"/>
      <c r="AC31" s="777"/>
      <c r="AD31" s="777"/>
      <c r="AE31" s="778"/>
      <c r="AF31" s="779" t="s">
        <v>381</v>
      </c>
      <c r="AG31" s="780"/>
      <c r="AH31" s="780"/>
      <c r="AI31" s="780"/>
      <c r="AJ31" s="781"/>
      <c r="AK31" s="848">
        <v>10</v>
      </c>
      <c r="AL31" s="849"/>
      <c r="AM31" s="849"/>
      <c r="AN31" s="849"/>
      <c r="AO31" s="849"/>
      <c r="AP31" s="849" t="s">
        <v>539</v>
      </c>
      <c r="AQ31" s="849"/>
      <c r="AR31" s="849"/>
      <c r="AS31" s="849"/>
      <c r="AT31" s="849"/>
      <c r="AU31" s="849" t="s">
        <v>539</v>
      </c>
      <c r="AV31" s="849"/>
      <c r="AW31" s="849"/>
      <c r="AX31" s="849"/>
      <c r="AY31" s="849"/>
      <c r="AZ31" s="850" t="s">
        <v>539</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382</v>
      </c>
      <c r="C32" s="774"/>
      <c r="D32" s="774"/>
      <c r="E32" s="774"/>
      <c r="F32" s="774"/>
      <c r="G32" s="774"/>
      <c r="H32" s="774"/>
      <c r="I32" s="774"/>
      <c r="J32" s="774"/>
      <c r="K32" s="774"/>
      <c r="L32" s="774"/>
      <c r="M32" s="774"/>
      <c r="N32" s="774"/>
      <c r="O32" s="774"/>
      <c r="P32" s="775"/>
      <c r="Q32" s="776">
        <v>40</v>
      </c>
      <c r="R32" s="777"/>
      <c r="S32" s="777"/>
      <c r="T32" s="777"/>
      <c r="U32" s="777"/>
      <c r="V32" s="777">
        <v>39</v>
      </c>
      <c r="W32" s="777"/>
      <c r="X32" s="777"/>
      <c r="Y32" s="777"/>
      <c r="Z32" s="777"/>
      <c r="AA32" s="777">
        <v>1</v>
      </c>
      <c r="AB32" s="777"/>
      <c r="AC32" s="777"/>
      <c r="AD32" s="777"/>
      <c r="AE32" s="778"/>
      <c r="AF32" s="779">
        <v>1</v>
      </c>
      <c r="AG32" s="780"/>
      <c r="AH32" s="780"/>
      <c r="AI32" s="780"/>
      <c r="AJ32" s="781"/>
      <c r="AK32" s="848">
        <v>17</v>
      </c>
      <c r="AL32" s="849"/>
      <c r="AM32" s="849"/>
      <c r="AN32" s="849"/>
      <c r="AO32" s="849"/>
      <c r="AP32" s="849" t="s">
        <v>539</v>
      </c>
      <c r="AQ32" s="849"/>
      <c r="AR32" s="849"/>
      <c r="AS32" s="849"/>
      <c r="AT32" s="849"/>
      <c r="AU32" s="849" t="s">
        <v>539</v>
      </c>
      <c r="AV32" s="849"/>
      <c r="AW32" s="849"/>
      <c r="AX32" s="849"/>
      <c r="AY32" s="849"/>
      <c r="AZ32" s="850" t="s">
        <v>539</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383</v>
      </c>
      <c r="C33" s="774"/>
      <c r="D33" s="774"/>
      <c r="E33" s="774"/>
      <c r="F33" s="774"/>
      <c r="G33" s="774"/>
      <c r="H33" s="774"/>
      <c r="I33" s="774"/>
      <c r="J33" s="774"/>
      <c r="K33" s="774"/>
      <c r="L33" s="774"/>
      <c r="M33" s="774"/>
      <c r="N33" s="774"/>
      <c r="O33" s="774"/>
      <c r="P33" s="775"/>
      <c r="Q33" s="776">
        <v>48</v>
      </c>
      <c r="R33" s="777"/>
      <c r="S33" s="777"/>
      <c r="T33" s="777"/>
      <c r="U33" s="777"/>
      <c r="V33" s="777">
        <v>7</v>
      </c>
      <c r="W33" s="777"/>
      <c r="X33" s="777"/>
      <c r="Y33" s="777"/>
      <c r="Z33" s="777"/>
      <c r="AA33" s="777">
        <v>40</v>
      </c>
      <c r="AB33" s="777"/>
      <c r="AC33" s="777"/>
      <c r="AD33" s="777"/>
      <c r="AE33" s="778"/>
      <c r="AF33" s="779">
        <v>40</v>
      </c>
      <c r="AG33" s="780"/>
      <c r="AH33" s="780"/>
      <c r="AI33" s="780"/>
      <c r="AJ33" s="781"/>
      <c r="AK33" s="848">
        <v>2</v>
      </c>
      <c r="AL33" s="849"/>
      <c r="AM33" s="849"/>
      <c r="AN33" s="849"/>
      <c r="AO33" s="849"/>
      <c r="AP33" s="849">
        <v>51</v>
      </c>
      <c r="AQ33" s="849"/>
      <c r="AR33" s="849"/>
      <c r="AS33" s="849"/>
      <c r="AT33" s="849"/>
      <c r="AU33" s="849">
        <v>28</v>
      </c>
      <c r="AV33" s="849"/>
      <c r="AW33" s="849"/>
      <c r="AX33" s="849"/>
      <c r="AY33" s="849"/>
      <c r="AZ33" s="850" t="s">
        <v>539</v>
      </c>
      <c r="BA33" s="850"/>
      <c r="BB33" s="850"/>
      <c r="BC33" s="850"/>
      <c r="BD33" s="850"/>
      <c r="BE33" s="846" t="s">
        <v>384</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385</v>
      </c>
      <c r="C34" s="774"/>
      <c r="D34" s="774"/>
      <c r="E34" s="774"/>
      <c r="F34" s="774"/>
      <c r="G34" s="774"/>
      <c r="H34" s="774"/>
      <c r="I34" s="774"/>
      <c r="J34" s="774"/>
      <c r="K34" s="774"/>
      <c r="L34" s="774"/>
      <c r="M34" s="774"/>
      <c r="N34" s="774"/>
      <c r="O34" s="774"/>
      <c r="P34" s="775"/>
      <c r="Q34" s="776">
        <v>13</v>
      </c>
      <c r="R34" s="777"/>
      <c r="S34" s="777"/>
      <c r="T34" s="777"/>
      <c r="U34" s="777"/>
      <c r="V34" s="777">
        <v>13</v>
      </c>
      <c r="W34" s="777"/>
      <c r="X34" s="777"/>
      <c r="Y34" s="777"/>
      <c r="Z34" s="777"/>
      <c r="AA34" s="777" t="s">
        <v>539</v>
      </c>
      <c r="AB34" s="777"/>
      <c r="AC34" s="777"/>
      <c r="AD34" s="777"/>
      <c r="AE34" s="778"/>
      <c r="AF34" s="779" t="s">
        <v>381</v>
      </c>
      <c r="AG34" s="780"/>
      <c r="AH34" s="780"/>
      <c r="AI34" s="780"/>
      <c r="AJ34" s="781"/>
      <c r="AK34" s="848">
        <v>9</v>
      </c>
      <c r="AL34" s="849"/>
      <c r="AM34" s="849"/>
      <c r="AN34" s="849"/>
      <c r="AO34" s="849"/>
      <c r="AP34" s="849">
        <v>129</v>
      </c>
      <c r="AQ34" s="849"/>
      <c r="AR34" s="849"/>
      <c r="AS34" s="849"/>
      <c r="AT34" s="849"/>
      <c r="AU34" s="849">
        <v>70</v>
      </c>
      <c r="AV34" s="849"/>
      <c r="AW34" s="849"/>
      <c r="AX34" s="849"/>
      <c r="AY34" s="849"/>
      <c r="AZ34" s="850" t="s">
        <v>539</v>
      </c>
      <c r="BA34" s="850"/>
      <c r="BB34" s="850"/>
      <c r="BC34" s="850"/>
      <c r="BD34" s="850"/>
      <c r="BE34" s="846" t="s">
        <v>384</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386</v>
      </c>
      <c r="C35" s="774"/>
      <c r="D35" s="774"/>
      <c r="E35" s="774"/>
      <c r="F35" s="774"/>
      <c r="G35" s="774"/>
      <c r="H35" s="774"/>
      <c r="I35" s="774"/>
      <c r="J35" s="774"/>
      <c r="K35" s="774"/>
      <c r="L35" s="774"/>
      <c r="M35" s="774"/>
      <c r="N35" s="774"/>
      <c r="O35" s="774"/>
      <c r="P35" s="775"/>
      <c r="Q35" s="776">
        <v>13</v>
      </c>
      <c r="R35" s="777"/>
      <c r="S35" s="777"/>
      <c r="T35" s="777"/>
      <c r="U35" s="777"/>
      <c r="V35" s="777">
        <v>13</v>
      </c>
      <c r="W35" s="777"/>
      <c r="X35" s="777"/>
      <c r="Y35" s="777"/>
      <c r="Z35" s="777"/>
      <c r="AA35" s="777" t="s">
        <v>539</v>
      </c>
      <c r="AB35" s="777"/>
      <c r="AC35" s="777"/>
      <c r="AD35" s="777"/>
      <c r="AE35" s="778"/>
      <c r="AF35" s="779" t="s">
        <v>381</v>
      </c>
      <c r="AG35" s="780"/>
      <c r="AH35" s="780"/>
      <c r="AI35" s="780"/>
      <c r="AJ35" s="781"/>
      <c r="AK35" s="848">
        <v>11</v>
      </c>
      <c r="AL35" s="849"/>
      <c r="AM35" s="849"/>
      <c r="AN35" s="849"/>
      <c r="AO35" s="849"/>
      <c r="AP35" s="849">
        <v>50</v>
      </c>
      <c r="AQ35" s="849"/>
      <c r="AR35" s="849"/>
      <c r="AS35" s="849"/>
      <c r="AT35" s="849"/>
      <c r="AU35" s="849">
        <v>30</v>
      </c>
      <c r="AV35" s="849"/>
      <c r="AW35" s="849"/>
      <c r="AX35" s="849"/>
      <c r="AY35" s="849"/>
      <c r="AZ35" s="850" t="s">
        <v>539</v>
      </c>
      <c r="BA35" s="850"/>
      <c r="BB35" s="850"/>
      <c r="BC35" s="850"/>
      <c r="BD35" s="850"/>
      <c r="BE35" s="846" t="s">
        <v>384</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365</v>
      </c>
      <c r="B63" s="808" t="s">
        <v>388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167</v>
      </c>
      <c r="AG63" s="860"/>
      <c r="AH63" s="860"/>
      <c r="AI63" s="860"/>
      <c r="AJ63" s="861"/>
      <c r="AK63" s="862"/>
      <c r="AL63" s="857"/>
      <c r="AM63" s="857"/>
      <c r="AN63" s="857"/>
      <c r="AO63" s="857"/>
      <c r="AP63" s="860">
        <v>242</v>
      </c>
      <c r="AQ63" s="860"/>
      <c r="AR63" s="860"/>
      <c r="AS63" s="860"/>
      <c r="AT63" s="860"/>
      <c r="AU63" s="860">
        <v>137</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390</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391</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540</v>
      </c>
      <c r="C68" s="888"/>
      <c r="D68" s="888"/>
      <c r="E68" s="888"/>
      <c r="F68" s="888"/>
      <c r="G68" s="888"/>
      <c r="H68" s="888"/>
      <c r="I68" s="888"/>
      <c r="J68" s="888"/>
      <c r="K68" s="888"/>
      <c r="L68" s="888"/>
      <c r="M68" s="888"/>
      <c r="N68" s="888"/>
      <c r="O68" s="888"/>
      <c r="P68" s="889"/>
      <c r="Q68" s="890">
        <v>352</v>
      </c>
      <c r="R68" s="884"/>
      <c r="S68" s="884"/>
      <c r="T68" s="884"/>
      <c r="U68" s="884"/>
      <c r="V68" s="884">
        <v>306</v>
      </c>
      <c r="W68" s="884"/>
      <c r="X68" s="884"/>
      <c r="Y68" s="884"/>
      <c r="Z68" s="884"/>
      <c r="AA68" s="884">
        <v>46</v>
      </c>
      <c r="AB68" s="884"/>
      <c r="AC68" s="884"/>
      <c r="AD68" s="884"/>
      <c r="AE68" s="884"/>
      <c r="AF68" s="884">
        <v>46</v>
      </c>
      <c r="AG68" s="884"/>
      <c r="AH68" s="884"/>
      <c r="AI68" s="884"/>
      <c r="AJ68" s="884"/>
      <c r="AK68" s="884">
        <v>24</v>
      </c>
      <c r="AL68" s="884"/>
      <c r="AM68" s="884"/>
      <c r="AN68" s="884"/>
      <c r="AO68" s="884"/>
      <c r="AP68" s="884">
        <v>83</v>
      </c>
      <c r="AQ68" s="884"/>
      <c r="AR68" s="884"/>
      <c r="AS68" s="884"/>
      <c r="AT68" s="884"/>
      <c r="AU68" s="884">
        <v>8</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541</v>
      </c>
      <c r="C69" s="892"/>
      <c r="D69" s="892"/>
      <c r="E69" s="892"/>
      <c r="F69" s="892"/>
      <c r="G69" s="892"/>
      <c r="H69" s="892"/>
      <c r="I69" s="892"/>
      <c r="J69" s="892"/>
      <c r="K69" s="892"/>
      <c r="L69" s="892"/>
      <c r="M69" s="892"/>
      <c r="N69" s="892"/>
      <c r="O69" s="892"/>
      <c r="P69" s="893"/>
      <c r="Q69" s="894">
        <v>904</v>
      </c>
      <c r="R69" s="849"/>
      <c r="S69" s="849"/>
      <c r="T69" s="849"/>
      <c r="U69" s="849"/>
      <c r="V69" s="849">
        <v>889</v>
      </c>
      <c r="W69" s="849"/>
      <c r="X69" s="849"/>
      <c r="Y69" s="849"/>
      <c r="Z69" s="849"/>
      <c r="AA69" s="849">
        <v>15</v>
      </c>
      <c r="AB69" s="849"/>
      <c r="AC69" s="849"/>
      <c r="AD69" s="849"/>
      <c r="AE69" s="849"/>
      <c r="AF69" s="849">
        <v>15</v>
      </c>
      <c r="AG69" s="849"/>
      <c r="AH69" s="849"/>
      <c r="AI69" s="849"/>
      <c r="AJ69" s="849"/>
      <c r="AK69" s="849">
        <v>7</v>
      </c>
      <c r="AL69" s="849"/>
      <c r="AM69" s="849"/>
      <c r="AN69" s="849"/>
      <c r="AO69" s="849"/>
      <c r="AP69" s="849" t="s">
        <v>539</v>
      </c>
      <c r="AQ69" s="849"/>
      <c r="AR69" s="849"/>
      <c r="AS69" s="849"/>
      <c r="AT69" s="849"/>
      <c r="AU69" s="849" t="s">
        <v>539</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542</v>
      </c>
      <c r="C70" s="892"/>
      <c r="D70" s="892"/>
      <c r="E70" s="892"/>
      <c r="F70" s="892"/>
      <c r="G70" s="892"/>
      <c r="H70" s="892"/>
      <c r="I70" s="892"/>
      <c r="J70" s="892"/>
      <c r="K70" s="892"/>
      <c r="L70" s="892"/>
      <c r="M70" s="892"/>
      <c r="N70" s="892"/>
      <c r="O70" s="892"/>
      <c r="P70" s="893"/>
      <c r="Q70" s="894">
        <v>125564</v>
      </c>
      <c r="R70" s="849"/>
      <c r="S70" s="849"/>
      <c r="T70" s="849"/>
      <c r="U70" s="849"/>
      <c r="V70" s="849">
        <v>119487</v>
      </c>
      <c r="W70" s="849"/>
      <c r="X70" s="849"/>
      <c r="Y70" s="849"/>
      <c r="Z70" s="849"/>
      <c r="AA70" s="849">
        <v>6077</v>
      </c>
      <c r="AB70" s="849"/>
      <c r="AC70" s="849"/>
      <c r="AD70" s="849"/>
      <c r="AE70" s="849"/>
      <c r="AF70" s="849">
        <v>6077</v>
      </c>
      <c r="AG70" s="849"/>
      <c r="AH70" s="849"/>
      <c r="AI70" s="849"/>
      <c r="AJ70" s="849"/>
      <c r="AK70" s="849" t="s">
        <v>539</v>
      </c>
      <c r="AL70" s="849"/>
      <c r="AM70" s="849"/>
      <c r="AN70" s="849"/>
      <c r="AO70" s="849"/>
      <c r="AP70" s="849" t="s">
        <v>539</v>
      </c>
      <c r="AQ70" s="849"/>
      <c r="AR70" s="849"/>
      <c r="AS70" s="849"/>
      <c r="AT70" s="849"/>
      <c r="AU70" s="849" t="s">
        <v>539</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543</v>
      </c>
      <c r="C71" s="892"/>
      <c r="D71" s="892"/>
      <c r="E71" s="892"/>
      <c r="F71" s="892"/>
      <c r="G71" s="892"/>
      <c r="H71" s="892"/>
      <c r="I71" s="892"/>
      <c r="J71" s="892"/>
      <c r="K71" s="892"/>
      <c r="L71" s="892"/>
      <c r="M71" s="892"/>
      <c r="N71" s="892"/>
      <c r="O71" s="892"/>
      <c r="P71" s="893"/>
      <c r="Q71" s="894">
        <v>6212</v>
      </c>
      <c r="R71" s="849"/>
      <c r="S71" s="849"/>
      <c r="T71" s="849"/>
      <c r="U71" s="849"/>
      <c r="V71" s="849">
        <v>6205</v>
      </c>
      <c r="W71" s="849"/>
      <c r="X71" s="849"/>
      <c r="Y71" s="849"/>
      <c r="Z71" s="849"/>
      <c r="AA71" s="849">
        <v>7</v>
      </c>
      <c r="AB71" s="849"/>
      <c r="AC71" s="849"/>
      <c r="AD71" s="849"/>
      <c r="AE71" s="849"/>
      <c r="AF71" s="849">
        <v>7</v>
      </c>
      <c r="AG71" s="849"/>
      <c r="AH71" s="849"/>
      <c r="AI71" s="849"/>
      <c r="AJ71" s="849"/>
      <c r="AK71" s="849">
        <v>214</v>
      </c>
      <c r="AL71" s="849"/>
      <c r="AM71" s="849"/>
      <c r="AN71" s="849"/>
      <c r="AO71" s="849"/>
      <c r="AP71" s="849" t="s">
        <v>539</v>
      </c>
      <c r="AQ71" s="849"/>
      <c r="AR71" s="849"/>
      <c r="AS71" s="849"/>
      <c r="AT71" s="849"/>
      <c r="AU71" s="849" t="s">
        <v>539</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544</v>
      </c>
      <c r="C72" s="892"/>
      <c r="D72" s="892"/>
      <c r="E72" s="892"/>
      <c r="F72" s="892"/>
      <c r="G72" s="892"/>
      <c r="H72" s="892"/>
      <c r="I72" s="892"/>
      <c r="J72" s="892"/>
      <c r="K72" s="892"/>
      <c r="L72" s="892"/>
      <c r="M72" s="892"/>
      <c r="N72" s="892"/>
      <c r="O72" s="892"/>
      <c r="P72" s="893"/>
      <c r="Q72" s="894">
        <v>120</v>
      </c>
      <c r="R72" s="849"/>
      <c r="S72" s="849"/>
      <c r="T72" s="849"/>
      <c r="U72" s="849"/>
      <c r="V72" s="849">
        <v>66</v>
      </c>
      <c r="W72" s="849"/>
      <c r="X72" s="849"/>
      <c r="Y72" s="849"/>
      <c r="Z72" s="849"/>
      <c r="AA72" s="849">
        <v>54</v>
      </c>
      <c r="AB72" s="849"/>
      <c r="AC72" s="849"/>
      <c r="AD72" s="849"/>
      <c r="AE72" s="849"/>
      <c r="AF72" s="849">
        <v>54</v>
      </c>
      <c r="AG72" s="849"/>
      <c r="AH72" s="849"/>
      <c r="AI72" s="849"/>
      <c r="AJ72" s="849"/>
      <c r="AK72" s="849" t="s">
        <v>539</v>
      </c>
      <c r="AL72" s="849"/>
      <c r="AM72" s="849"/>
      <c r="AN72" s="849"/>
      <c r="AO72" s="849"/>
      <c r="AP72" s="849" t="s">
        <v>539</v>
      </c>
      <c r="AQ72" s="849"/>
      <c r="AR72" s="849"/>
      <c r="AS72" s="849"/>
      <c r="AT72" s="849"/>
      <c r="AU72" s="849" t="s">
        <v>539</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545</v>
      </c>
      <c r="C73" s="892"/>
      <c r="D73" s="892"/>
      <c r="E73" s="892"/>
      <c r="F73" s="892"/>
      <c r="G73" s="892"/>
      <c r="H73" s="892"/>
      <c r="I73" s="892"/>
      <c r="J73" s="892"/>
      <c r="K73" s="892"/>
      <c r="L73" s="892"/>
      <c r="M73" s="892"/>
      <c r="N73" s="892"/>
      <c r="O73" s="892"/>
      <c r="P73" s="893"/>
      <c r="Q73" s="894">
        <v>2</v>
      </c>
      <c r="R73" s="849"/>
      <c r="S73" s="849"/>
      <c r="T73" s="849"/>
      <c r="U73" s="849"/>
      <c r="V73" s="849">
        <v>1</v>
      </c>
      <c r="W73" s="849"/>
      <c r="X73" s="849"/>
      <c r="Y73" s="849"/>
      <c r="Z73" s="849"/>
      <c r="AA73" s="849">
        <v>1</v>
      </c>
      <c r="AB73" s="849"/>
      <c r="AC73" s="849"/>
      <c r="AD73" s="849"/>
      <c r="AE73" s="849"/>
      <c r="AF73" s="849">
        <v>1</v>
      </c>
      <c r="AG73" s="849"/>
      <c r="AH73" s="849"/>
      <c r="AI73" s="849"/>
      <c r="AJ73" s="849"/>
      <c r="AK73" s="849" t="s">
        <v>539</v>
      </c>
      <c r="AL73" s="849"/>
      <c r="AM73" s="849"/>
      <c r="AN73" s="849"/>
      <c r="AO73" s="849"/>
      <c r="AP73" s="849" t="s">
        <v>539</v>
      </c>
      <c r="AQ73" s="849"/>
      <c r="AR73" s="849"/>
      <c r="AS73" s="849"/>
      <c r="AT73" s="849"/>
      <c r="AU73" s="849" t="s">
        <v>539</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365</v>
      </c>
      <c r="B88" s="808" t="s">
        <v>392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6200</v>
      </c>
      <c r="AG88" s="860"/>
      <c r="AH88" s="860"/>
      <c r="AI88" s="860"/>
      <c r="AJ88" s="860"/>
      <c r="AK88" s="857"/>
      <c r="AL88" s="857"/>
      <c r="AM88" s="857"/>
      <c r="AN88" s="857"/>
      <c r="AO88" s="857"/>
      <c r="AP88" s="860">
        <v>83</v>
      </c>
      <c r="AQ88" s="860"/>
      <c r="AR88" s="860"/>
      <c r="AS88" s="860"/>
      <c r="AT88" s="860"/>
      <c r="AU88" s="860">
        <v>8</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494</v>
      </c>
      <c r="CS102" s="868"/>
      <c r="CT102" s="868"/>
      <c r="CU102" s="868"/>
      <c r="CV102" s="911"/>
      <c r="CW102" s="910">
        <v>6</v>
      </c>
      <c r="CX102" s="868"/>
      <c r="CY102" s="868"/>
      <c r="CZ102" s="868"/>
      <c r="DA102" s="911"/>
      <c r="DB102" s="910">
        <v>21</v>
      </c>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401</v>
      </c>
      <c r="AB109" s="913"/>
      <c r="AC109" s="913"/>
      <c r="AD109" s="913"/>
      <c r="AE109" s="914"/>
      <c r="AF109" s="912" t="s">
        <v>285</v>
      </c>
      <c r="AG109" s="913"/>
      <c r="AH109" s="913"/>
      <c r="AI109" s="913"/>
      <c r="AJ109" s="914"/>
      <c r="AK109" s="912" t="s">
        <v>284</v>
      </c>
      <c r="AL109" s="913"/>
      <c r="AM109" s="913"/>
      <c r="AN109" s="913"/>
      <c r="AO109" s="914"/>
      <c r="AP109" s="912" t="s">
        <v>402</v>
      </c>
      <c r="AQ109" s="913"/>
      <c r="AR109" s="913"/>
      <c r="AS109" s="913"/>
      <c r="AT109" s="915"/>
      <c r="AU109" s="934" t="s">
        <v>400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401</v>
      </c>
      <c r="BR109" s="913"/>
      <c r="BS109" s="913"/>
      <c r="BT109" s="913"/>
      <c r="BU109" s="914"/>
      <c r="BV109" s="912" t="s">
        <v>285</v>
      </c>
      <c r="BW109" s="913"/>
      <c r="BX109" s="913"/>
      <c r="BY109" s="913"/>
      <c r="BZ109" s="914"/>
      <c r="CA109" s="912" t="s">
        <v>284</v>
      </c>
      <c r="CB109" s="913"/>
      <c r="CC109" s="913"/>
      <c r="CD109" s="913"/>
      <c r="CE109" s="914"/>
      <c r="CF109" s="935" t="s">
        <v>402</v>
      </c>
      <c r="CG109" s="935"/>
      <c r="CH109" s="935"/>
      <c r="CI109" s="935"/>
      <c r="CJ109" s="935"/>
      <c r="CK109" s="912" t="s">
        <v>403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401</v>
      </c>
      <c r="DH109" s="913"/>
      <c r="DI109" s="913"/>
      <c r="DJ109" s="913"/>
      <c r="DK109" s="914"/>
      <c r="DL109" s="912" t="s">
        <v>285</v>
      </c>
      <c r="DM109" s="913"/>
      <c r="DN109" s="913"/>
      <c r="DO109" s="913"/>
      <c r="DP109" s="914"/>
      <c r="DQ109" s="912" t="s">
        <v>284</v>
      </c>
      <c r="DR109" s="913"/>
      <c r="DS109" s="913"/>
      <c r="DT109" s="913"/>
      <c r="DU109" s="914"/>
      <c r="DV109" s="912" t="s">
        <v>402</v>
      </c>
      <c r="DW109" s="913"/>
      <c r="DX109" s="913"/>
      <c r="DY109" s="913"/>
      <c r="DZ109" s="915"/>
    </row>
    <row r="110" spans="1:131" s="197" customFormat="1" ht="26.25" customHeight="1" x14ac:dyDescent="0.15">
      <c r="A110" s="916" t="s">
        <v>404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326103</v>
      </c>
      <c r="AB110" s="920"/>
      <c r="AC110" s="920"/>
      <c r="AD110" s="920"/>
      <c r="AE110" s="921"/>
      <c r="AF110" s="922">
        <v>340383</v>
      </c>
      <c r="AG110" s="920"/>
      <c r="AH110" s="920"/>
      <c r="AI110" s="920"/>
      <c r="AJ110" s="921"/>
      <c r="AK110" s="922">
        <v>364745</v>
      </c>
      <c r="AL110" s="920"/>
      <c r="AM110" s="920"/>
      <c r="AN110" s="920"/>
      <c r="AO110" s="921"/>
      <c r="AP110" s="923">
        <v>26.1</v>
      </c>
      <c r="AQ110" s="924"/>
      <c r="AR110" s="924"/>
      <c r="AS110" s="924"/>
      <c r="AT110" s="925"/>
      <c r="AU110" s="926" t="s">
        <v>60</v>
      </c>
      <c r="AV110" s="927"/>
      <c r="AW110" s="927"/>
      <c r="AX110" s="927"/>
      <c r="AY110" s="928"/>
      <c r="AZ110" s="970" t="s">
        <v>405</v>
      </c>
      <c r="BA110" s="917"/>
      <c r="BB110" s="917"/>
      <c r="BC110" s="917"/>
      <c r="BD110" s="917"/>
      <c r="BE110" s="917"/>
      <c r="BF110" s="917"/>
      <c r="BG110" s="917"/>
      <c r="BH110" s="917"/>
      <c r="BI110" s="917"/>
      <c r="BJ110" s="917"/>
      <c r="BK110" s="917"/>
      <c r="BL110" s="917"/>
      <c r="BM110" s="917"/>
      <c r="BN110" s="917"/>
      <c r="BO110" s="917"/>
      <c r="BP110" s="918"/>
      <c r="BQ110" s="956">
        <v>2425400</v>
      </c>
      <c r="BR110" s="957"/>
      <c r="BS110" s="957"/>
      <c r="BT110" s="957"/>
      <c r="BU110" s="957"/>
      <c r="BV110" s="957">
        <v>2716245</v>
      </c>
      <c r="BW110" s="957"/>
      <c r="BX110" s="957"/>
      <c r="BY110" s="957"/>
      <c r="BZ110" s="957"/>
      <c r="CA110" s="957">
        <v>2808676</v>
      </c>
      <c r="CB110" s="957"/>
      <c r="CC110" s="957"/>
      <c r="CD110" s="957"/>
      <c r="CE110" s="957"/>
      <c r="CF110" s="971">
        <v>201.1</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408</v>
      </c>
      <c r="DH110" s="957"/>
      <c r="DI110" s="957"/>
      <c r="DJ110" s="957"/>
      <c r="DK110" s="957"/>
      <c r="DL110" s="957" t="s">
        <v>408</v>
      </c>
      <c r="DM110" s="957"/>
      <c r="DN110" s="957"/>
      <c r="DO110" s="957"/>
      <c r="DP110" s="957"/>
      <c r="DQ110" s="957" t="s">
        <v>408</v>
      </c>
      <c r="DR110" s="957"/>
      <c r="DS110" s="957"/>
      <c r="DT110" s="957"/>
      <c r="DU110" s="957"/>
      <c r="DV110" s="958" t="s">
        <v>408</v>
      </c>
      <c r="DW110" s="958"/>
      <c r="DX110" s="958"/>
      <c r="DY110" s="958"/>
      <c r="DZ110" s="959"/>
    </row>
    <row r="111" spans="1:131" s="197"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410</v>
      </c>
      <c r="BA111" s="980"/>
      <c r="BB111" s="980"/>
      <c r="BC111" s="980"/>
      <c r="BD111" s="980"/>
      <c r="BE111" s="980"/>
      <c r="BF111" s="980"/>
      <c r="BG111" s="980"/>
      <c r="BH111" s="980"/>
      <c r="BI111" s="980"/>
      <c r="BJ111" s="980"/>
      <c r="BK111" s="980"/>
      <c r="BL111" s="980"/>
      <c r="BM111" s="980"/>
      <c r="BN111" s="980"/>
      <c r="BO111" s="980"/>
      <c r="BP111" s="981"/>
      <c r="BQ111" s="949" t="s">
        <v>108</v>
      </c>
      <c r="BR111" s="950"/>
      <c r="BS111" s="950"/>
      <c r="BT111" s="950"/>
      <c r="BU111" s="950"/>
      <c r="BV111" s="950" t="s">
        <v>108</v>
      </c>
      <c r="BW111" s="950"/>
      <c r="BX111" s="950"/>
      <c r="BY111" s="950"/>
      <c r="BZ111" s="950"/>
      <c r="CA111" s="950" t="s">
        <v>108</v>
      </c>
      <c r="CB111" s="950"/>
      <c r="CC111" s="950"/>
      <c r="CD111" s="950"/>
      <c r="CE111" s="950"/>
      <c r="CF111" s="944" t="s">
        <v>108</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414</v>
      </c>
      <c r="BA112" s="980"/>
      <c r="BB112" s="980"/>
      <c r="BC112" s="980"/>
      <c r="BD112" s="980"/>
      <c r="BE112" s="980"/>
      <c r="BF112" s="980"/>
      <c r="BG112" s="980"/>
      <c r="BH112" s="980"/>
      <c r="BI112" s="980"/>
      <c r="BJ112" s="980"/>
      <c r="BK112" s="980"/>
      <c r="BL112" s="980"/>
      <c r="BM112" s="980"/>
      <c r="BN112" s="980"/>
      <c r="BO112" s="980"/>
      <c r="BP112" s="981"/>
      <c r="BQ112" s="949">
        <v>184798</v>
      </c>
      <c r="BR112" s="950"/>
      <c r="BS112" s="950"/>
      <c r="BT112" s="950"/>
      <c r="BU112" s="950"/>
      <c r="BV112" s="950">
        <v>160573</v>
      </c>
      <c r="BW112" s="950"/>
      <c r="BX112" s="950"/>
      <c r="BY112" s="950"/>
      <c r="BZ112" s="950"/>
      <c r="CA112" s="950">
        <v>137025</v>
      </c>
      <c r="CB112" s="950"/>
      <c r="CC112" s="950"/>
      <c r="CD112" s="950"/>
      <c r="CE112" s="950"/>
      <c r="CF112" s="944">
        <v>9.8000000000000007</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16192</v>
      </c>
      <c r="AB113" s="964"/>
      <c r="AC113" s="964"/>
      <c r="AD113" s="964"/>
      <c r="AE113" s="965"/>
      <c r="AF113" s="966">
        <v>19077</v>
      </c>
      <c r="AG113" s="964"/>
      <c r="AH113" s="964"/>
      <c r="AI113" s="964"/>
      <c r="AJ113" s="965"/>
      <c r="AK113" s="966">
        <v>17720</v>
      </c>
      <c r="AL113" s="964"/>
      <c r="AM113" s="964"/>
      <c r="AN113" s="964"/>
      <c r="AO113" s="965"/>
      <c r="AP113" s="967">
        <v>1.3</v>
      </c>
      <c r="AQ113" s="968"/>
      <c r="AR113" s="968"/>
      <c r="AS113" s="968"/>
      <c r="AT113" s="969"/>
      <c r="AU113" s="929"/>
      <c r="AV113" s="930"/>
      <c r="AW113" s="930"/>
      <c r="AX113" s="930"/>
      <c r="AY113" s="931"/>
      <c r="AZ113" s="979" t="s">
        <v>417</v>
      </c>
      <c r="BA113" s="980"/>
      <c r="BB113" s="980"/>
      <c r="BC113" s="980"/>
      <c r="BD113" s="980"/>
      <c r="BE113" s="980"/>
      <c r="BF113" s="980"/>
      <c r="BG113" s="980"/>
      <c r="BH113" s="980"/>
      <c r="BI113" s="980"/>
      <c r="BJ113" s="980"/>
      <c r="BK113" s="980"/>
      <c r="BL113" s="980"/>
      <c r="BM113" s="980"/>
      <c r="BN113" s="980"/>
      <c r="BO113" s="980"/>
      <c r="BP113" s="981"/>
      <c r="BQ113" s="949">
        <v>18372</v>
      </c>
      <c r="BR113" s="950"/>
      <c r="BS113" s="950"/>
      <c r="BT113" s="950"/>
      <c r="BU113" s="950"/>
      <c r="BV113" s="950">
        <v>8874</v>
      </c>
      <c r="BW113" s="950"/>
      <c r="BX113" s="950"/>
      <c r="BY113" s="950"/>
      <c r="BZ113" s="950"/>
      <c r="CA113" s="950">
        <v>7764</v>
      </c>
      <c r="CB113" s="950"/>
      <c r="CC113" s="950"/>
      <c r="CD113" s="950"/>
      <c r="CE113" s="950"/>
      <c r="CF113" s="944">
        <v>0.6</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21898</v>
      </c>
      <c r="AB114" s="989"/>
      <c r="AC114" s="989"/>
      <c r="AD114" s="989"/>
      <c r="AE114" s="990"/>
      <c r="AF114" s="991">
        <v>8908</v>
      </c>
      <c r="AG114" s="989"/>
      <c r="AH114" s="989"/>
      <c r="AI114" s="989"/>
      <c r="AJ114" s="990"/>
      <c r="AK114" s="991">
        <v>1135</v>
      </c>
      <c r="AL114" s="989"/>
      <c r="AM114" s="989"/>
      <c r="AN114" s="989"/>
      <c r="AO114" s="990"/>
      <c r="AP114" s="992">
        <v>0.1</v>
      </c>
      <c r="AQ114" s="993"/>
      <c r="AR114" s="993"/>
      <c r="AS114" s="993"/>
      <c r="AT114" s="994"/>
      <c r="AU114" s="929"/>
      <c r="AV114" s="930"/>
      <c r="AW114" s="930"/>
      <c r="AX114" s="930"/>
      <c r="AY114" s="931"/>
      <c r="AZ114" s="979" t="s">
        <v>420</v>
      </c>
      <c r="BA114" s="980"/>
      <c r="BB114" s="980"/>
      <c r="BC114" s="980"/>
      <c r="BD114" s="980"/>
      <c r="BE114" s="980"/>
      <c r="BF114" s="980"/>
      <c r="BG114" s="980"/>
      <c r="BH114" s="980"/>
      <c r="BI114" s="980"/>
      <c r="BJ114" s="980"/>
      <c r="BK114" s="980"/>
      <c r="BL114" s="980"/>
      <c r="BM114" s="980"/>
      <c r="BN114" s="980"/>
      <c r="BO114" s="980"/>
      <c r="BP114" s="981"/>
      <c r="BQ114" s="949">
        <v>616513</v>
      </c>
      <c r="BR114" s="950"/>
      <c r="BS114" s="950"/>
      <c r="BT114" s="950"/>
      <c r="BU114" s="950"/>
      <c r="BV114" s="950">
        <v>425431</v>
      </c>
      <c r="BW114" s="950"/>
      <c r="BX114" s="950"/>
      <c r="BY114" s="950"/>
      <c r="BZ114" s="950"/>
      <c r="CA114" s="950">
        <v>240985</v>
      </c>
      <c r="CB114" s="950"/>
      <c r="CC114" s="950"/>
      <c r="CD114" s="950"/>
      <c r="CE114" s="950"/>
      <c r="CF114" s="944">
        <v>17.3</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108</v>
      </c>
      <c r="AB115" s="964"/>
      <c r="AC115" s="964"/>
      <c r="AD115" s="964"/>
      <c r="AE115" s="965"/>
      <c r="AF115" s="966" t="s">
        <v>108</v>
      </c>
      <c r="AG115" s="964"/>
      <c r="AH115" s="964"/>
      <c r="AI115" s="964"/>
      <c r="AJ115" s="965"/>
      <c r="AK115" s="966" t="s">
        <v>108</v>
      </c>
      <c r="AL115" s="964"/>
      <c r="AM115" s="964"/>
      <c r="AN115" s="964"/>
      <c r="AO115" s="965"/>
      <c r="AP115" s="967" t="s">
        <v>108</v>
      </c>
      <c r="AQ115" s="968"/>
      <c r="AR115" s="968"/>
      <c r="AS115" s="968"/>
      <c r="AT115" s="969"/>
      <c r="AU115" s="929"/>
      <c r="AV115" s="930"/>
      <c r="AW115" s="930"/>
      <c r="AX115" s="930"/>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x14ac:dyDescent="0.15">
      <c r="A116" s="986"/>
      <c r="B116" s="987"/>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426</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x14ac:dyDescent="0.15">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428</v>
      </c>
      <c r="Z117" s="914"/>
      <c r="AA117" s="1026">
        <v>364193</v>
      </c>
      <c r="AB117" s="996"/>
      <c r="AC117" s="996"/>
      <c r="AD117" s="996"/>
      <c r="AE117" s="997"/>
      <c r="AF117" s="995">
        <v>368368</v>
      </c>
      <c r="AG117" s="996"/>
      <c r="AH117" s="996"/>
      <c r="AI117" s="996"/>
      <c r="AJ117" s="997"/>
      <c r="AK117" s="995">
        <v>383600</v>
      </c>
      <c r="AL117" s="996"/>
      <c r="AM117" s="996"/>
      <c r="AN117" s="996"/>
      <c r="AO117" s="997"/>
      <c r="AP117" s="998"/>
      <c r="AQ117" s="999"/>
      <c r="AR117" s="999"/>
      <c r="AS117" s="999"/>
      <c r="AT117" s="1000"/>
      <c r="AU117" s="929"/>
      <c r="AV117" s="930"/>
      <c r="AW117" s="930"/>
      <c r="AX117" s="930"/>
      <c r="AY117" s="931"/>
      <c r="AZ117" s="1025" t="s">
        <v>429</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403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401</v>
      </c>
      <c r="AB118" s="913"/>
      <c r="AC118" s="913"/>
      <c r="AD118" s="913"/>
      <c r="AE118" s="914"/>
      <c r="AF118" s="912" t="s">
        <v>285</v>
      </c>
      <c r="AG118" s="913"/>
      <c r="AH118" s="913"/>
      <c r="AI118" s="913"/>
      <c r="AJ118" s="914"/>
      <c r="AK118" s="912" t="s">
        <v>284</v>
      </c>
      <c r="AL118" s="913"/>
      <c r="AM118" s="913"/>
      <c r="AN118" s="913"/>
      <c r="AO118" s="914"/>
      <c r="AP118" s="1020" t="s">
        <v>402</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431</v>
      </c>
      <c r="BP118" s="1024"/>
      <c r="BQ118" s="1015">
        <v>3245083</v>
      </c>
      <c r="BR118" s="1016"/>
      <c r="BS118" s="1016"/>
      <c r="BT118" s="1016"/>
      <c r="BU118" s="1016"/>
      <c r="BV118" s="1016">
        <v>3311123</v>
      </c>
      <c r="BW118" s="1016"/>
      <c r="BX118" s="1016"/>
      <c r="BY118" s="1016"/>
      <c r="BZ118" s="1016"/>
      <c r="CA118" s="1016">
        <v>3194450</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4499182</v>
      </c>
      <c r="BR119" s="957"/>
      <c r="BS119" s="957"/>
      <c r="BT119" s="957"/>
      <c r="BU119" s="957"/>
      <c r="BV119" s="957">
        <v>4688782</v>
      </c>
      <c r="BW119" s="957"/>
      <c r="BX119" s="957"/>
      <c r="BY119" s="957"/>
      <c r="BZ119" s="957"/>
      <c r="CA119" s="957">
        <v>4957573</v>
      </c>
      <c r="CB119" s="957"/>
      <c r="CC119" s="957"/>
      <c r="CD119" s="957"/>
      <c r="CE119" s="957"/>
      <c r="CF119" s="971">
        <v>355</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x14ac:dyDescent="0.15">
      <c r="A120" s="1005"/>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111742</v>
      </c>
      <c r="BR120" s="950"/>
      <c r="BS120" s="950"/>
      <c r="BT120" s="950"/>
      <c r="BU120" s="950"/>
      <c r="BV120" s="950">
        <v>75650</v>
      </c>
      <c r="BW120" s="950"/>
      <c r="BX120" s="950"/>
      <c r="BY120" s="950"/>
      <c r="BZ120" s="950"/>
      <c r="CA120" s="950">
        <v>55435</v>
      </c>
      <c r="CB120" s="950"/>
      <c r="CC120" s="950"/>
      <c r="CD120" s="950"/>
      <c r="CE120" s="950"/>
      <c r="CF120" s="944">
        <v>4</v>
      </c>
      <c r="CG120" s="945"/>
      <c r="CH120" s="945"/>
      <c r="CI120" s="945"/>
      <c r="CJ120" s="945"/>
      <c r="CK120" s="1043" t="s">
        <v>437</v>
      </c>
      <c r="CL120" s="1044"/>
      <c r="CM120" s="1044"/>
      <c r="CN120" s="1044"/>
      <c r="CO120" s="1045"/>
      <c r="CP120" s="1051" t="s">
        <v>438</v>
      </c>
      <c r="CQ120" s="1052"/>
      <c r="CR120" s="1052"/>
      <c r="CS120" s="1052"/>
      <c r="CT120" s="1052"/>
      <c r="CU120" s="1052"/>
      <c r="CV120" s="1052"/>
      <c r="CW120" s="1052"/>
      <c r="CX120" s="1052"/>
      <c r="CY120" s="1052"/>
      <c r="CZ120" s="1052"/>
      <c r="DA120" s="1052"/>
      <c r="DB120" s="1052"/>
      <c r="DC120" s="1052"/>
      <c r="DD120" s="1052"/>
      <c r="DE120" s="1052"/>
      <c r="DF120" s="1053"/>
      <c r="DG120" s="956">
        <v>106306</v>
      </c>
      <c r="DH120" s="957"/>
      <c r="DI120" s="957"/>
      <c r="DJ120" s="957"/>
      <c r="DK120" s="957"/>
      <c r="DL120" s="957">
        <v>86050</v>
      </c>
      <c r="DM120" s="957"/>
      <c r="DN120" s="957"/>
      <c r="DO120" s="957"/>
      <c r="DP120" s="957"/>
      <c r="DQ120" s="957">
        <v>70297</v>
      </c>
      <c r="DR120" s="957"/>
      <c r="DS120" s="957"/>
      <c r="DT120" s="957"/>
      <c r="DU120" s="957"/>
      <c r="DV120" s="958">
        <v>5</v>
      </c>
      <c r="DW120" s="958"/>
      <c r="DX120" s="958"/>
      <c r="DY120" s="958"/>
      <c r="DZ120" s="959"/>
    </row>
    <row r="121" spans="1:130" s="197" customFormat="1" ht="26.25" customHeight="1" x14ac:dyDescent="0.15">
      <c r="A121" s="1005"/>
      <c r="B121" s="976"/>
      <c r="C121" s="1040" t="s">
        <v>439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440</v>
      </c>
      <c r="BA121" s="1001"/>
      <c r="BB121" s="1001"/>
      <c r="BC121" s="1001"/>
      <c r="BD121" s="1001"/>
      <c r="BE121" s="1001"/>
      <c r="BF121" s="1001"/>
      <c r="BG121" s="1001"/>
      <c r="BH121" s="1001"/>
      <c r="BI121" s="1001"/>
      <c r="BJ121" s="1001"/>
      <c r="BK121" s="1001"/>
      <c r="BL121" s="1001"/>
      <c r="BM121" s="1001"/>
      <c r="BN121" s="1001"/>
      <c r="BO121" s="1001"/>
      <c r="BP121" s="1002"/>
      <c r="BQ121" s="1015">
        <v>2348871</v>
      </c>
      <c r="BR121" s="1016"/>
      <c r="BS121" s="1016"/>
      <c r="BT121" s="1016"/>
      <c r="BU121" s="1016"/>
      <c r="BV121" s="1016">
        <v>2460243</v>
      </c>
      <c r="BW121" s="1016"/>
      <c r="BX121" s="1016"/>
      <c r="BY121" s="1016"/>
      <c r="BZ121" s="1016"/>
      <c r="CA121" s="1016">
        <v>2504856</v>
      </c>
      <c r="CB121" s="1016"/>
      <c r="CC121" s="1016"/>
      <c r="CD121" s="1016"/>
      <c r="CE121" s="1016"/>
      <c r="CF121" s="1054">
        <v>179.4</v>
      </c>
      <c r="CG121" s="1055"/>
      <c r="CH121" s="1055"/>
      <c r="CI121" s="1055"/>
      <c r="CJ121" s="1055"/>
      <c r="CK121" s="1046"/>
      <c r="CL121" s="1047"/>
      <c r="CM121" s="1047"/>
      <c r="CN121" s="1047"/>
      <c r="CO121" s="1048"/>
      <c r="CP121" s="1037" t="s">
        <v>441</v>
      </c>
      <c r="CQ121" s="1038"/>
      <c r="CR121" s="1038"/>
      <c r="CS121" s="1038"/>
      <c r="CT121" s="1038"/>
      <c r="CU121" s="1038"/>
      <c r="CV121" s="1038"/>
      <c r="CW121" s="1038"/>
      <c r="CX121" s="1038"/>
      <c r="CY121" s="1038"/>
      <c r="CZ121" s="1038"/>
      <c r="DA121" s="1038"/>
      <c r="DB121" s="1038"/>
      <c r="DC121" s="1038"/>
      <c r="DD121" s="1038"/>
      <c r="DE121" s="1038"/>
      <c r="DF121" s="1039"/>
      <c r="DG121" s="949">
        <v>51631</v>
      </c>
      <c r="DH121" s="950"/>
      <c r="DI121" s="950"/>
      <c r="DJ121" s="950"/>
      <c r="DK121" s="950"/>
      <c r="DL121" s="950">
        <v>41210</v>
      </c>
      <c r="DM121" s="950"/>
      <c r="DN121" s="950"/>
      <c r="DO121" s="950"/>
      <c r="DP121" s="950"/>
      <c r="DQ121" s="950">
        <v>29778</v>
      </c>
      <c r="DR121" s="950"/>
      <c r="DS121" s="950"/>
      <c r="DT121" s="950"/>
      <c r="DU121" s="950"/>
      <c r="DV121" s="951">
        <v>2.1</v>
      </c>
      <c r="DW121" s="951"/>
      <c r="DX121" s="951"/>
      <c r="DY121" s="951"/>
      <c r="DZ121" s="952"/>
    </row>
    <row r="122" spans="1:130" s="197" customFormat="1" ht="26.25" customHeight="1" x14ac:dyDescent="0.15">
      <c r="A122" s="1005"/>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442</v>
      </c>
      <c r="BP122" s="1024"/>
      <c r="BQ122" s="1064">
        <v>6959795</v>
      </c>
      <c r="BR122" s="1065"/>
      <c r="BS122" s="1065"/>
      <c r="BT122" s="1065"/>
      <c r="BU122" s="1065"/>
      <c r="BV122" s="1065">
        <v>7224675</v>
      </c>
      <c r="BW122" s="1065"/>
      <c r="BX122" s="1065"/>
      <c r="BY122" s="1065"/>
      <c r="BZ122" s="1065"/>
      <c r="CA122" s="1065">
        <v>7517864</v>
      </c>
      <c r="CB122" s="1065"/>
      <c r="CC122" s="1065"/>
      <c r="CD122" s="1065"/>
      <c r="CE122" s="1065"/>
      <c r="CF122" s="1017"/>
      <c r="CG122" s="1018"/>
      <c r="CH122" s="1018"/>
      <c r="CI122" s="1018"/>
      <c r="CJ122" s="1019"/>
      <c r="CK122" s="1046"/>
      <c r="CL122" s="1047"/>
      <c r="CM122" s="1047"/>
      <c r="CN122" s="1047"/>
      <c r="CO122" s="1048"/>
      <c r="CP122" s="1037" t="s">
        <v>443</v>
      </c>
      <c r="CQ122" s="1038"/>
      <c r="CR122" s="1038"/>
      <c r="CS122" s="1038"/>
      <c r="CT122" s="1038"/>
      <c r="CU122" s="1038"/>
      <c r="CV122" s="1038"/>
      <c r="CW122" s="1038"/>
      <c r="CX122" s="1038"/>
      <c r="CY122" s="1038"/>
      <c r="CZ122" s="1038"/>
      <c r="DA122" s="1038"/>
      <c r="DB122" s="1038"/>
      <c r="DC122" s="1038"/>
      <c r="DD122" s="1038"/>
      <c r="DE122" s="1038"/>
      <c r="DF122" s="1039"/>
      <c r="DG122" s="949">
        <v>26861</v>
      </c>
      <c r="DH122" s="950"/>
      <c r="DI122" s="950"/>
      <c r="DJ122" s="950"/>
      <c r="DK122" s="950"/>
      <c r="DL122" s="950">
        <v>26607</v>
      </c>
      <c r="DM122" s="950"/>
      <c r="DN122" s="950"/>
      <c r="DO122" s="950"/>
      <c r="DP122" s="950"/>
      <c r="DQ122" s="950">
        <v>28035</v>
      </c>
      <c r="DR122" s="950"/>
      <c r="DS122" s="950"/>
      <c r="DT122" s="950"/>
      <c r="DU122" s="950"/>
      <c r="DV122" s="951">
        <v>2</v>
      </c>
      <c r="DW122" s="951"/>
      <c r="DX122" s="951"/>
      <c r="DY122" s="951"/>
      <c r="DZ122" s="952"/>
    </row>
    <row r="123" spans="1:130" s="197" customFormat="1" ht="26.25" customHeight="1" thickBot="1" x14ac:dyDescent="0.2">
      <c r="A123" s="1005"/>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t="s">
        <v>445</v>
      </c>
      <c r="CQ123" s="1038"/>
      <c r="CR123" s="1038"/>
      <c r="CS123" s="1038"/>
      <c r="CT123" s="1038"/>
      <c r="CU123" s="1038"/>
      <c r="CV123" s="1038"/>
      <c r="CW123" s="1038"/>
      <c r="CX123" s="1038"/>
      <c r="CY123" s="1038"/>
      <c r="CZ123" s="1038"/>
      <c r="DA123" s="1038"/>
      <c r="DB123" s="1038"/>
      <c r="DC123" s="1038"/>
      <c r="DD123" s="1038"/>
      <c r="DE123" s="1038"/>
      <c r="DF123" s="1039"/>
      <c r="DG123" s="988" t="s">
        <v>446</v>
      </c>
      <c r="DH123" s="989"/>
      <c r="DI123" s="989"/>
      <c r="DJ123" s="989"/>
      <c r="DK123" s="990"/>
      <c r="DL123" s="991">
        <v>6706</v>
      </c>
      <c r="DM123" s="989"/>
      <c r="DN123" s="989"/>
      <c r="DO123" s="989"/>
      <c r="DP123" s="990"/>
      <c r="DQ123" s="991">
        <v>8915</v>
      </c>
      <c r="DR123" s="989"/>
      <c r="DS123" s="989"/>
      <c r="DT123" s="989"/>
      <c r="DU123" s="990"/>
      <c r="DV123" s="992">
        <v>0.6</v>
      </c>
      <c r="DW123" s="993"/>
      <c r="DX123" s="993"/>
      <c r="DY123" s="993"/>
      <c r="DZ123" s="994"/>
    </row>
    <row r="124" spans="1:130" s="197" customFormat="1" ht="26.25" customHeight="1" x14ac:dyDescent="0.15">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446</v>
      </c>
      <c r="AB124" s="989"/>
      <c r="AC124" s="989"/>
      <c r="AD124" s="989"/>
      <c r="AE124" s="990"/>
      <c r="AF124" s="991" t="s">
        <v>446</v>
      </c>
      <c r="AG124" s="989"/>
      <c r="AH124" s="989"/>
      <c r="AI124" s="989"/>
      <c r="AJ124" s="990"/>
      <c r="AK124" s="991" t="s">
        <v>446</v>
      </c>
      <c r="AL124" s="989"/>
      <c r="AM124" s="989"/>
      <c r="AN124" s="989"/>
      <c r="AO124" s="990"/>
      <c r="AP124" s="992" t="s">
        <v>446</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447</v>
      </c>
      <c r="CQ124" s="1038"/>
      <c r="CR124" s="1038"/>
      <c r="CS124" s="1038"/>
      <c r="CT124" s="1038"/>
      <c r="CU124" s="1038"/>
      <c r="CV124" s="1038"/>
      <c r="CW124" s="1038"/>
      <c r="CX124" s="1038"/>
      <c r="CY124" s="1038"/>
      <c r="CZ124" s="1038"/>
      <c r="DA124" s="1038"/>
      <c r="DB124" s="1038"/>
      <c r="DC124" s="1038"/>
      <c r="DD124" s="1038"/>
      <c r="DE124" s="1038"/>
      <c r="DF124" s="1039"/>
      <c r="DG124" s="1027" t="s">
        <v>446</v>
      </c>
      <c r="DH124" s="1028"/>
      <c r="DI124" s="1028"/>
      <c r="DJ124" s="1028"/>
      <c r="DK124" s="1029"/>
      <c r="DL124" s="1030" t="s">
        <v>446</v>
      </c>
      <c r="DM124" s="1028"/>
      <c r="DN124" s="1028"/>
      <c r="DO124" s="1028"/>
      <c r="DP124" s="1029"/>
      <c r="DQ124" s="1030" t="s">
        <v>446</v>
      </c>
      <c r="DR124" s="1028"/>
      <c r="DS124" s="1028"/>
      <c r="DT124" s="1028"/>
      <c r="DU124" s="1029"/>
      <c r="DV124" s="1031" t="s">
        <v>446</v>
      </c>
      <c r="DW124" s="1032"/>
      <c r="DX124" s="1032"/>
      <c r="DY124" s="1032"/>
      <c r="DZ124" s="1033"/>
    </row>
    <row r="125" spans="1:130" s="197" customFormat="1" ht="26.25" customHeight="1" thickBot="1" x14ac:dyDescent="0.2">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446</v>
      </c>
      <c r="AB125" s="989"/>
      <c r="AC125" s="989"/>
      <c r="AD125" s="989"/>
      <c r="AE125" s="990"/>
      <c r="AF125" s="991" t="s">
        <v>446</v>
      </c>
      <c r="AG125" s="989"/>
      <c r="AH125" s="989"/>
      <c r="AI125" s="989"/>
      <c r="AJ125" s="990"/>
      <c r="AK125" s="991" t="s">
        <v>446</v>
      </c>
      <c r="AL125" s="989"/>
      <c r="AM125" s="989"/>
      <c r="AN125" s="989"/>
      <c r="AO125" s="990"/>
      <c r="AP125" s="992" t="s">
        <v>446</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448</v>
      </c>
      <c r="CL125" s="1044"/>
      <c r="CM125" s="1044"/>
      <c r="CN125" s="1044"/>
      <c r="CO125" s="1045"/>
      <c r="CP125" s="970" t="s">
        <v>449</v>
      </c>
      <c r="CQ125" s="917"/>
      <c r="CR125" s="917"/>
      <c r="CS125" s="917"/>
      <c r="CT125" s="917"/>
      <c r="CU125" s="917"/>
      <c r="CV125" s="917"/>
      <c r="CW125" s="917"/>
      <c r="CX125" s="917"/>
      <c r="CY125" s="917"/>
      <c r="CZ125" s="917"/>
      <c r="DA125" s="917"/>
      <c r="DB125" s="917"/>
      <c r="DC125" s="917"/>
      <c r="DD125" s="917"/>
      <c r="DE125" s="917"/>
      <c r="DF125" s="918"/>
      <c r="DG125" s="956" t="s">
        <v>446</v>
      </c>
      <c r="DH125" s="957"/>
      <c r="DI125" s="957"/>
      <c r="DJ125" s="957"/>
      <c r="DK125" s="957"/>
      <c r="DL125" s="957" t="s">
        <v>446</v>
      </c>
      <c r="DM125" s="957"/>
      <c r="DN125" s="957"/>
      <c r="DO125" s="957"/>
      <c r="DP125" s="957"/>
      <c r="DQ125" s="957" t="s">
        <v>446</v>
      </c>
      <c r="DR125" s="957"/>
      <c r="DS125" s="957"/>
      <c r="DT125" s="957"/>
      <c r="DU125" s="957"/>
      <c r="DV125" s="958" t="s">
        <v>446</v>
      </c>
      <c r="DW125" s="958"/>
      <c r="DX125" s="958"/>
      <c r="DY125" s="958"/>
      <c r="DZ125" s="959"/>
    </row>
    <row r="126" spans="1:130" s="197" customFormat="1" ht="26.25" customHeight="1" x14ac:dyDescent="0.15">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446</v>
      </c>
      <c r="AB126" s="989"/>
      <c r="AC126" s="989"/>
      <c r="AD126" s="989"/>
      <c r="AE126" s="990"/>
      <c r="AF126" s="991" t="s">
        <v>446</v>
      </c>
      <c r="AG126" s="989"/>
      <c r="AH126" s="989"/>
      <c r="AI126" s="989"/>
      <c r="AJ126" s="990"/>
      <c r="AK126" s="991" t="s">
        <v>446</v>
      </c>
      <c r="AL126" s="989"/>
      <c r="AM126" s="989"/>
      <c r="AN126" s="989"/>
      <c r="AO126" s="990"/>
      <c r="AP126" s="992" t="s">
        <v>446</v>
      </c>
      <c r="AQ126" s="993"/>
      <c r="AR126" s="993"/>
      <c r="AS126" s="993"/>
      <c r="AT126" s="994"/>
      <c r="AU126" s="233"/>
      <c r="AV126" s="233"/>
      <c r="AW126" s="233"/>
      <c r="AX126" s="1066" t="s">
        <v>450</v>
      </c>
      <c r="AY126" s="1067"/>
      <c r="AZ126" s="1067"/>
      <c r="BA126" s="1067"/>
      <c r="BB126" s="1067"/>
      <c r="BC126" s="1067"/>
      <c r="BD126" s="1067"/>
      <c r="BE126" s="1068"/>
      <c r="BF126" s="1082" t="s">
        <v>451</v>
      </c>
      <c r="BG126" s="1067"/>
      <c r="BH126" s="1067"/>
      <c r="BI126" s="1067"/>
      <c r="BJ126" s="1067"/>
      <c r="BK126" s="1067"/>
      <c r="BL126" s="1068"/>
      <c r="BM126" s="1082" t="s">
        <v>452</v>
      </c>
      <c r="BN126" s="1067"/>
      <c r="BO126" s="1067"/>
      <c r="BP126" s="1067"/>
      <c r="BQ126" s="1067"/>
      <c r="BR126" s="1067"/>
      <c r="BS126" s="1068"/>
      <c r="BT126" s="1082" t="s">
        <v>453</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454</v>
      </c>
      <c r="CQ126" s="980"/>
      <c r="CR126" s="980"/>
      <c r="CS126" s="980"/>
      <c r="CT126" s="980"/>
      <c r="CU126" s="980"/>
      <c r="CV126" s="980"/>
      <c r="CW126" s="980"/>
      <c r="CX126" s="980"/>
      <c r="CY126" s="980"/>
      <c r="CZ126" s="980"/>
      <c r="DA126" s="980"/>
      <c r="DB126" s="980"/>
      <c r="DC126" s="980"/>
      <c r="DD126" s="980"/>
      <c r="DE126" s="980"/>
      <c r="DF126" s="981"/>
      <c r="DG126" s="949" t="s">
        <v>446</v>
      </c>
      <c r="DH126" s="950"/>
      <c r="DI126" s="950"/>
      <c r="DJ126" s="950"/>
      <c r="DK126" s="950"/>
      <c r="DL126" s="950" t="s">
        <v>446</v>
      </c>
      <c r="DM126" s="950"/>
      <c r="DN126" s="950"/>
      <c r="DO126" s="950"/>
      <c r="DP126" s="950"/>
      <c r="DQ126" s="950" t="s">
        <v>446</v>
      </c>
      <c r="DR126" s="950"/>
      <c r="DS126" s="950"/>
      <c r="DT126" s="950"/>
      <c r="DU126" s="950"/>
      <c r="DV126" s="951" t="s">
        <v>446</v>
      </c>
      <c r="DW126" s="951"/>
      <c r="DX126" s="951"/>
      <c r="DY126" s="951"/>
      <c r="DZ126" s="952"/>
    </row>
    <row r="127" spans="1:130" s="197" customFormat="1" ht="26.25" customHeight="1" thickBot="1" x14ac:dyDescent="0.2">
      <c r="A127" s="1006"/>
      <c r="B127" s="978"/>
      <c r="C127" s="1034" t="s">
        <v>455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446</v>
      </c>
      <c r="AB127" s="989"/>
      <c r="AC127" s="989"/>
      <c r="AD127" s="989"/>
      <c r="AE127" s="990"/>
      <c r="AF127" s="991" t="s">
        <v>446</v>
      </c>
      <c r="AG127" s="989"/>
      <c r="AH127" s="989"/>
      <c r="AI127" s="989"/>
      <c r="AJ127" s="990"/>
      <c r="AK127" s="991" t="s">
        <v>446</v>
      </c>
      <c r="AL127" s="989"/>
      <c r="AM127" s="989"/>
      <c r="AN127" s="989"/>
      <c r="AO127" s="990"/>
      <c r="AP127" s="992" t="s">
        <v>446</v>
      </c>
      <c r="AQ127" s="993"/>
      <c r="AR127" s="993"/>
      <c r="AS127" s="993"/>
      <c r="AT127" s="994"/>
      <c r="AU127" s="233"/>
      <c r="AV127" s="233"/>
      <c r="AW127" s="233"/>
      <c r="AX127" s="916" t="s">
        <v>456</v>
      </c>
      <c r="AY127" s="917"/>
      <c r="AZ127" s="917"/>
      <c r="BA127" s="917"/>
      <c r="BB127" s="917"/>
      <c r="BC127" s="917"/>
      <c r="BD127" s="917"/>
      <c r="BE127" s="918"/>
      <c r="BF127" s="1071" t="s">
        <v>446</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457</v>
      </c>
      <c r="CQ127" s="1075"/>
      <c r="CR127" s="1075"/>
      <c r="CS127" s="1075"/>
      <c r="CT127" s="1075"/>
      <c r="CU127" s="1075"/>
      <c r="CV127" s="1075"/>
      <c r="CW127" s="1075"/>
      <c r="CX127" s="1075"/>
      <c r="CY127" s="1075"/>
      <c r="CZ127" s="1075"/>
      <c r="DA127" s="1075"/>
      <c r="DB127" s="1075"/>
      <c r="DC127" s="1075"/>
      <c r="DD127" s="1075"/>
      <c r="DE127" s="1075"/>
      <c r="DF127" s="1076"/>
      <c r="DG127" s="1077" t="s">
        <v>458</v>
      </c>
      <c r="DH127" s="1078"/>
      <c r="DI127" s="1078"/>
      <c r="DJ127" s="1078"/>
      <c r="DK127" s="1078"/>
      <c r="DL127" s="1078" t="s">
        <v>459</v>
      </c>
      <c r="DM127" s="1078"/>
      <c r="DN127" s="1078"/>
      <c r="DO127" s="1078"/>
      <c r="DP127" s="1078"/>
      <c r="DQ127" s="1078" t="s">
        <v>459</v>
      </c>
      <c r="DR127" s="1078"/>
      <c r="DS127" s="1078"/>
      <c r="DT127" s="1078"/>
      <c r="DU127" s="1078"/>
      <c r="DV127" s="1079" t="s">
        <v>459</v>
      </c>
      <c r="DW127" s="1079"/>
      <c r="DX127" s="1079"/>
      <c r="DY127" s="1079"/>
      <c r="DZ127" s="1080"/>
    </row>
    <row r="128" spans="1:130" s="197" customFormat="1" ht="26.25" customHeight="1" x14ac:dyDescent="0.15">
      <c r="A128" s="1101" t="s">
        <v>460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461</v>
      </c>
      <c r="X128" s="1103"/>
      <c r="Y128" s="1103"/>
      <c r="Z128" s="1104"/>
      <c r="AA128" s="1119">
        <v>7810</v>
      </c>
      <c r="AB128" s="1120"/>
      <c r="AC128" s="1120"/>
      <c r="AD128" s="1120"/>
      <c r="AE128" s="1121"/>
      <c r="AF128" s="1122">
        <v>7024</v>
      </c>
      <c r="AG128" s="1120"/>
      <c r="AH128" s="1120"/>
      <c r="AI128" s="1120"/>
      <c r="AJ128" s="1121"/>
      <c r="AK128" s="1122">
        <v>14512</v>
      </c>
      <c r="AL128" s="1120"/>
      <c r="AM128" s="1120"/>
      <c r="AN128" s="1120"/>
      <c r="AO128" s="1121"/>
      <c r="AP128" s="1123"/>
      <c r="AQ128" s="1124"/>
      <c r="AR128" s="1124"/>
      <c r="AS128" s="1124"/>
      <c r="AT128" s="1125"/>
      <c r="AU128" s="235"/>
      <c r="AV128" s="235"/>
      <c r="AW128" s="235"/>
      <c r="AX128" s="1084" t="s">
        <v>462</v>
      </c>
      <c r="AY128" s="980"/>
      <c r="AZ128" s="980"/>
      <c r="BA128" s="980"/>
      <c r="BB128" s="980"/>
      <c r="BC128" s="980"/>
      <c r="BD128" s="980"/>
      <c r="BE128" s="981"/>
      <c r="BF128" s="1096" t="s">
        <v>446</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463</v>
      </c>
      <c r="X129" s="1091"/>
      <c r="Y129" s="1091"/>
      <c r="Z129" s="1092"/>
      <c r="AA129" s="988">
        <v>1664691</v>
      </c>
      <c r="AB129" s="989"/>
      <c r="AC129" s="989"/>
      <c r="AD129" s="989"/>
      <c r="AE129" s="990"/>
      <c r="AF129" s="991">
        <v>1611962</v>
      </c>
      <c r="AG129" s="989"/>
      <c r="AH129" s="989"/>
      <c r="AI129" s="989"/>
      <c r="AJ129" s="990"/>
      <c r="AK129" s="991">
        <v>1708441</v>
      </c>
      <c r="AL129" s="989"/>
      <c r="AM129" s="989"/>
      <c r="AN129" s="989"/>
      <c r="AO129" s="990"/>
      <c r="AP129" s="1093"/>
      <c r="AQ129" s="1094"/>
      <c r="AR129" s="1094"/>
      <c r="AS129" s="1094"/>
      <c r="AT129" s="1095"/>
      <c r="AU129" s="235"/>
      <c r="AV129" s="235"/>
      <c r="AW129" s="235"/>
      <c r="AX129" s="1084" t="s">
        <v>464</v>
      </c>
      <c r="AY129" s="980"/>
      <c r="AZ129" s="980"/>
      <c r="BA129" s="980"/>
      <c r="BB129" s="980"/>
      <c r="BC129" s="980"/>
      <c r="BD129" s="980"/>
      <c r="BE129" s="981"/>
      <c r="BF129" s="1085">
        <v>4.2</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466</v>
      </c>
      <c r="X130" s="1091"/>
      <c r="Y130" s="1091"/>
      <c r="Z130" s="1092"/>
      <c r="AA130" s="988">
        <v>298079</v>
      </c>
      <c r="AB130" s="989"/>
      <c r="AC130" s="989"/>
      <c r="AD130" s="989"/>
      <c r="AE130" s="990"/>
      <c r="AF130" s="991">
        <v>304056</v>
      </c>
      <c r="AG130" s="989"/>
      <c r="AH130" s="989"/>
      <c r="AI130" s="989"/>
      <c r="AJ130" s="990"/>
      <c r="AK130" s="991">
        <v>311946</v>
      </c>
      <c r="AL130" s="989"/>
      <c r="AM130" s="989"/>
      <c r="AN130" s="989"/>
      <c r="AO130" s="990"/>
      <c r="AP130" s="1093"/>
      <c r="AQ130" s="1094"/>
      <c r="AR130" s="1094"/>
      <c r="AS130" s="1094"/>
      <c r="AT130" s="1095"/>
      <c r="AU130" s="235"/>
      <c r="AV130" s="235"/>
      <c r="AW130" s="235"/>
      <c r="AX130" s="1143" t="s">
        <v>467</v>
      </c>
      <c r="AY130" s="1075"/>
      <c r="AZ130" s="1075"/>
      <c r="BA130" s="1075"/>
      <c r="BB130" s="1075"/>
      <c r="BC130" s="1075"/>
      <c r="BD130" s="1075"/>
      <c r="BE130" s="1076"/>
      <c r="BF130" s="1105" t="s">
        <v>468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469</v>
      </c>
      <c r="X131" s="1114"/>
      <c r="Y131" s="1114"/>
      <c r="Z131" s="1115"/>
      <c r="AA131" s="1027">
        <v>1366612</v>
      </c>
      <c r="AB131" s="1028"/>
      <c r="AC131" s="1028"/>
      <c r="AD131" s="1028"/>
      <c r="AE131" s="1029"/>
      <c r="AF131" s="1030">
        <v>1307906</v>
      </c>
      <c r="AG131" s="1028"/>
      <c r="AH131" s="1028"/>
      <c r="AI131" s="1028"/>
      <c r="AJ131" s="1029"/>
      <c r="AK131" s="1030">
        <v>1396495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471</v>
      </c>
      <c r="W132" s="1131"/>
      <c r="X132" s="1131"/>
      <c r="Y132" s="1131"/>
      <c r="Z132" s="1132"/>
      <c r="AA132" s="1133">
        <v>4.2663169940000003</v>
      </c>
      <c r="AB132" s="1134"/>
      <c r="AC132" s="1134"/>
      <c r="AD132" s="1134"/>
      <c r="AE132" s="1135"/>
      <c r="AF132" s="1136">
        <v>4.3801312939999999</v>
      </c>
      <c r="AG132" s="1134"/>
      <c r="AH132" s="1134"/>
      <c r="AI132" s="1134"/>
      <c r="AJ132" s="1135"/>
      <c r="AK132" s="1136">
        <v>4.0918155809999996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472</v>
      </c>
      <c r="W133" s="1138"/>
      <c r="X133" s="1138"/>
      <c r="Y133" s="1138"/>
      <c r="Z133" s="1139"/>
      <c r="AA133" s="1140">
        <v>5</v>
      </c>
      <c r="AB133" s="1141"/>
      <c r="AC133" s="1141"/>
      <c r="AD133" s="1141"/>
      <c r="AE133" s="1142"/>
      <c r="AF133" s="1140">
        <v>4.5999999999999996</v>
      </c>
      <c r="AG133" s="1141"/>
      <c r="AH133" s="1141"/>
      <c r="AI133" s="1141"/>
      <c r="AJ133" s="1142"/>
      <c r="AK133" s="1140">
        <v>4.2</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47" t="s">
        <v>475</v>
      </c>
      <c r="L7" s="254"/>
      <c r="M7" s="255" t="s">
        <v>476</v>
      </c>
      <c r="N7" s="256"/>
    </row>
    <row r="8" spans="1:16" x14ac:dyDescent="0.15">
      <c r="A8" s="248"/>
      <c r="B8" s="244"/>
      <c r="C8" s="244"/>
      <c r="D8" s="244"/>
      <c r="E8" s="244"/>
      <c r="F8" s="244"/>
      <c r="G8" s="257"/>
      <c r="H8" s="258"/>
      <c r="I8" s="258"/>
      <c r="J8" s="259"/>
      <c r="K8" s="1148"/>
      <c r="L8" s="260" t="s">
        <v>477</v>
      </c>
      <c r="M8" s="261" t="s">
        <v>478</v>
      </c>
      <c r="N8" s="262" t="s">
        <v>479</v>
      </c>
    </row>
    <row r="9" spans="1:16" x14ac:dyDescent="0.15">
      <c r="A9" s="248"/>
      <c r="B9" s="244"/>
      <c r="C9" s="244"/>
      <c r="D9" s="244"/>
      <c r="E9" s="244"/>
      <c r="F9" s="244"/>
      <c r="G9" s="1149" t="s">
        <v>480</v>
      </c>
      <c r="H9" s="1150"/>
      <c r="I9" s="1150"/>
      <c r="J9" s="1151"/>
      <c r="K9" s="263">
        <v>432675</v>
      </c>
      <c r="L9" s="264">
        <v>254665</v>
      </c>
      <c r="M9" s="265">
        <v>187155</v>
      </c>
      <c r="N9" s="266">
        <v>36.1</v>
      </c>
    </row>
    <row r="10" spans="1:16" x14ac:dyDescent="0.15">
      <c r="A10" s="248"/>
      <c r="B10" s="244"/>
      <c r="C10" s="244"/>
      <c r="D10" s="244"/>
      <c r="E10" s="244"/>
      <c r="F10" s="244"/>
      <c r="G10" s="1149" t="s">
        <v>481</v>
      </c>
      <c r="H10" s="1150"/>
      <c r="I10" s="1150"/>
      <c r="J10" s="1151"/>
      <c r="K10" s="267">
        <v>11190</v>
      </c>
      <c r="L10" s="268">
        <v>6586</v>
      </c>
      <c r="M10" s="269">
        <v>20525</v>
      </c>
      <c r="N10" s="270">
        <v>-67.900000000000006</v>
      </c>
    </row>
    <row r="11" spans="1:16" ht="13.5" customHeight="1" x14ac:dyDescent="0.15">
      <c r="A11" s="248"/>
      <c r="B11" s="244"/>
      <c r="C11" s="244"/>
      <c r="D11" s="244"/>
      <c r="E11" s="244"/>
      <c r="F11" s="244"/>
      <c r="G11" s="1149" t="s">
        <v>482</v>
      </c>
      <c r="H11" s="1150"/>
      <c r="I11" s="1150"/>
      <c r="J11" s="1151"/>
      <c r="K11" s="267">
        <v>3030</v>
      </c>
      <c r="L11" s="268">
        <v>1783</v>
      </c>
      <c r="M11" s="269">
        <v>27959</v>
      </c>
      <c r="N11" s="270">
        <v>-93.6</v>
      </c>
    </row>
    <row r="12" spans="1:16" ht="13.5" customHeight="1" x14ac:dyDescent="0.15">
      <c r="A12" s="248"/>
      <c r="B12" s="244"/>
      <c r="C12" s="244"/>
      <c r="D12" s="244"/>
      <c r="E12" s="244"/>
      <c r="F12" s="244"/>
      <c r="G12" s="1149" t="s">
        <v>483</v>
      </c>
      <c r="H12" s="1150"/>
      <c r="I12" s="1150"/>
      <c r="J12" s="1151"/>
      <c r="K12" s="267" t="s">
        <v>484</v>
      </c>
      <c r="L12" s="268" t="s">
        <v>484</v>
      </c>
      <c r="M12" s="269">
        <v>2910</v>
      </c>
      <c r="N12" s="270" t="s">
        <v>484</v>
      </c>
    </row>
    <row r="13" spans="1:16" ht="13.5" customHeight="1" x14ac:dyDescent="0.15">
      <c r="A13" s="248"/>
      <c r="B13" s="244"/>
      <c r="C13" s="244"/>
      <c r="D13" s="244"/>
      <c r="E13" s="244"/>
      <c r="F13" s="244"/>
      <c r="G13" s="1149" t="s">
        <v>485</v>
      </c>
      <c r="H13" s="1150"/>
      <c r="I13" s="1150"/>
      <c r="J13" s="1151"/>
      <c r="K13" s="267" t="s">
        <v>484</v>
      </c>
      <c r="L13" s="268" t="s">
        <v>484</v>
      </c>
      <c r="M13" s="269" t="s">
        <v>484</v>
      </c>
      <c r="N13" s="270" t="s">
        <v>484</v>
      </c>
    </row>
    <row r="14" spans="1:16" ht="13.5" customHeight="1" x14ac:dyDescent="0.15">
      <c r="A14" s="248"/>
      <c r="B14" s="244"/>
      <c r="C14" s="244"/>
      <c r="D14" s="244"/>
      <c r="E14" s="244"/>
      <c r="F14" s="244"/>
      <c r="G14" s="1149" t="s">
        <v>486</v>
      </c>
      <c r="H14" s="1150"/>
      <c r="I14" s="1150"/>
      <c r="J14" s="1151"/>
      <c r="K14" s="267">
        <v>21120</v>
      </c>
      <c r="L14" s="268">
        <v>12431</v>
      </c>
      <c r="M14" s="269">
        <v>9160</v>
      </c>
      <c r="N14" s="270">
        <v>35.700000000000003</v>
      </c>
    </row>
    <row r="15" spans="1:16" ht="13.5" customHeight="1" x14ac:dyDescent="0.15">
      <c r="A15" s="248"/>
      <c r="B15" s="244"/>
      <c r="C15" s="244"/>
      <c r="D15" s="244"/>
      <c r="E15" s="244"/>
      <c r="F15" s="244"/>
      <c r="G15" s="1149" t="s">
        <v>487</v>
      </c>
      <c r="H15" s="1150"/>
      <c r="I15" s="1150"/>
      <c r="J15" s="1151"/>
      <c r="K15" s="267">
        <v>9362</v>
      </c>
      <c r="L15" s="268">
        <v>5510</v>
      </c>
      <c r="M15" s="269">
        <v>4580</v>
      </c>
      <c r="N15" s="270">
        <v>20.3</v>
      </c>
    </row>
    <row r="16" spans="1:16" x14ac:dyDescent="0.15">
      <c r="A16" s="248"/>
      <c r="B16" s="244"/>
      <c r="C16" s="244"/>
      <c r="D16" s="244"/>
      <c r="E16" s="244"/>
      <c r="F16" s="244"/>
      <c r="G16" s="1152" t="s">
        <v>488</v>
      </c>
      <c r="H16" s="1153"/>
      <c r="I16" s="1153"/>
      <c r="J16" s="1154"/>
      <c r="K16" s="268">
        <v>-36306</v>
      </c>
      <c r="L16" s="268">
        <v>-21369</v>
      </c>
      <c r="M16" s="269">
        <v>-19254</v>
      </c>
      <c r="N16" s="270">
        <v>11</v>
      </c>
    </row>
    <row r="17" spans="1:16" x14ac:dyDescent="0.15">
      <c r="A17" s="248"/>
      <c r="B17" s="244"/>
      <c r="C17" s="244"/>
      <c r="D17" s="244"/>
      <c r="E17" s="244"/>
      <c r="F17" s="244"/>
      <c r="G17" s="1152" t="s">
        <v>168</v>
      </c>
      <c r="H17" s="1153"/>
      <c r="I17" s="1153"/>
      <c r="J17" s="1154"/>
      <c r="K17" s="268">
        <v>441071</v>
      </c>
      <c r="L17" s="268">
        <v>259606</v>
      </c>
      <c r="M17" s="269">
        <v>233033</v>
      </c>
      <c r="N17" s="270">
        <v>11.4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44" t="s">
        <v>493</v>
      </c>
      <c r="H21" s="1145"/>
      <c r="I21" s="1145"/>
      <c r="J21" s="1146"/>
      <c r="K21" s="280">
        <v>27.07</v>
      </c>
      <c r="L21" s="281">
        <v>21.21</v>
      </c>
      <c r="M21" s="282">
        <v>5.86</v>
      </c>
      <c r="N21" s="249"/>
      <c r="O21" s="283"/>
      <c r="P21" s="279"/>
    </row>
    <row r="22" spans="1:16" s="284" customFormat="1" x14ac:dyDescent="0.15">
      <c r="A22" s="279"/>
      <c r="B22" s="249"/>
      <c r="C22" s="249"/>
      <c r="D22" s="249"/>
      <c r="E22" s="249"/>
      <c r="F22" s="249"/>
      <c r="G22" s="1144" t="s">
        <v>494</v>
      </c>
      <c r="H22" s="1145"/>
      <c r="I22" s="1145"/>
      <c r="J22" s="1146"/>
      <c r="K22" s="285">
        <v>93.9</v>
      </c>
      <c r="L22" s="286">
        <v>95.4</v>
      </c>
      <c r="M22" s="287">
        <v>-1.5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47" t="s">
        <v>475</v>
      </c>
      <c r="L30" s="254"/>
      <c r="M30" s="255" t="s">
        <v>476</v>
      </c>
      <c r="N30" s="256"/>
    </row>
    <row r="31" spans="1:16" x14ac:dyDescent="0.15">
      <c r="A31" s="248"/>
      <c r="B31" s="244"/>
      <c r="C31" s="244"/>
      <c r="D31" s="244"/>
      <c r="E31" s="244"/>
      <c r="F31" s="244"/>
      <c r="G31" s="257"/>
      <c r="H31" s="258"/>
      <c r="I31" s="258"/>
      <c r="J31" s="259"/>
      <c r="K31" s="1148"/>
      <c r="L31" s="260" t="s">
        <v>477</v>
      </c>
      <c r="M31" s="261" t="s">
        <v>478</v>
      </c>
      <c r="N31" s="262" t="s">
        <v>479</v>
      </c>
    </row>
    <row r="32" spans="1:16" ht="27" customHeight="1" x14ac:dyDescent="0.15">
      <c r="A32" s="248"/>
      <c r="B32" s="244"/>
      <c r="C32" s="244"/>
      <c r="D32" s="244"/>
      <c r="E32" s="244"/>
      <c r="F32" s="244"/>
      <c r="G32" s="1160" t="s">
        <v>498</v>
      </c>
      <c r="H32" s="1161"/>
      <c r="I32" s="1161"/>
      <c r="J32" s="1162"/>
      <c r="K32" s="294">
        <v>364745</v>
      </c>
      <c r="L32" s="294">
        <v>214682</v>
      </c>
      <c r="M32" s="295">
        <v>137219</v>
      </c>
      <c r="N32" s="296">
        <v>56.5</v>
      </c>
    </row>
    <row r="33" spans="1:16" ht="13.5" customHeight="1" x14ac:dyDescent="0.15">
      <c r="A33" s="248"/>
      <c r="B33" s="244"/>
      <c r="C33" s="244"/>
      <c r="D33" s="244"/>
      <c r="E33" s="244"/>
      <c r="F33" s="244"/>
      <c r="G33" s="1160" t="s">
        <v>499</v>
      </c>
      <c r="H33" s="1161"/>
      <c r="I33" s="1161"/>
      <c r="J33" s="1162"/>
      <c r="K33" s="294" t="s">
        <v>484</v>
      </c>
      <c r="L33" s="294" t="s">
        <v>484</v>
      </c>
      <c r="M33" s="295" t="s">
        <v>484</v>
      </c>
      <c r="N33" s="296" t="s">
        <v>484</v>
      </c>
    </row>
    <row r="34" spans="1:16" ht="27" customHeight="1" x14ac:dyDescent="0.15">
      <c r="A34" s="248"/>
      <c r="B34" s="244"/>
      <c r="C34" s="244"/>
      <c r="D34" s="244"/>
      <c r="E34" s="244"/>
      <c r="F34" s="244"/>
      <c r="G34" s="1160" t="s">
        <v>500</v>
      </c>
      <c r="H34" s="1161"/>
      <c r="I34" s="1161"/>
      <c r="J34" s="1162"/>
      <c r="K34" s="294" t="s">
        <v>484</v>
      </c>
      <c r="L34" s="294" t="s">
        <v>484</v>
      </c>
      <c r="M34" s="295">
        <v>4</v>
      </c>
      <c r="N34" s="296" t="s">
        <v>484</v>
      </c>
    </row>
    <row r="35" spans="1:16" ht="27" customHeight="1" x14ac:dyDescent="0.15">
      <c r="A35" s="248"/>
      <c r="B35" s="244"/>
      <c r="C35" s="244"/>
      <c r="D35" s="244"/>
      <c r="E35" s="244"/>
      <c r="F35" s="244"/>
      <c r="G35" s="1160" t="s">
        <v>501</v>
      </c>
      <c r="H35" s="1161"/>
      <c r="I35" s="1161"/>
      <c r="J35" s="1162"/>
      <c r="K35" s="294">
        <v>17720</v>
      </c>
      <c r="L35" s="294">
        <v>10430</v>
      </c>
      <c r="M35" s="295">
        <v>30414</v>
      </c>
      <c r="N35" s="296">
        <v>-65.7</v>
      </c>
    </row>
    <row r="36" spans="1:16" ht="27" customHeight="1" x14ac:dyDescent="0.15">
      <c r="A36" s="248"/>
      <c r="B36" s="244"/>
      <c r="C36" s="244"/>
      <c r="D36" s="244"/>
      <c r="E36" s="244"/>
      <c r="F36" s="244"/>
      <c r="G36" s="1160" t="s">
        <v>502</v>
      </c>
      <c r="H36" s="1161"/>
      <c r="I36" s="1161"/>
      <c r="J36" s="1162"/>
      <c r="K36" s="294">
        <v>1135</v>
      </c>
      <c r="L36" s="294">
        <v>668</v>
      </c>
      <c r="M36" s="295">
        <v>5195</v>
      </c>
      <c r="N36" s="296">
        <v>-87.1</v>
      </c>
    </row>
    <row r="37" spans="1:16" ht="13.5" customHeight="1" x14ac:dyDescent="0.15">
      <c r="A37" s="248"/>
      <c r="B37" s="244"/>
      <c r="C37" s="244"/>
      <c r="D37" s="244"/>
      <c r="E37" s="244"/>
      <c r="F37" s="244"/>
      <c r="G37" s="1160" t="s">
        <v>503</v>
      </c>
      <c r="H37" s="1161"/>
      <c r="I37" s="1161"/>
      <c r="J37" s="1162"/>
      <c r="K37" s="294" t="s">
        <v>484</v>
      </c>
      <c r="L37" s="294" t="s">
        <v>484</v>
      </c>
      <c r="M37" s="295">
        <v>2257</v>
      </c>
      <c r="N37" s="296" t="s">
        <v>484</v>
      </c>
    </row>
    <row r="38" spans="1:16" ht="27" customHeight="1" x14ac:dyDescent="0.15">
      <c r="A38" s="248"/>
      <c r="B38" s="244"/>
      <c r="C38" s="244"/>
      <c r="D38" s="244"/>
      <c r="E38" s="244"/>
      <c r="F38" s="244"/>
      <c r="G38" s="1163" t="s">
        <v>504</v>
      </c>
      <c r="H38" s="1164"/>
      <c r="I38" s="1164"/>
      <c r="J38" s="1165"/>
      <c r="K38" s="297" t="s">
        <v>484</v>
      </c>
      <c r="L38" s="297" t="s">
        <v>484</v>
      </c>
      <c r="M38" s="298">
        <v>40</v>
      </c>
      <c r="N38" s="299" t="s">
        <v>484</v>
      </c>
      <c r="O38" s="293"/>
    </row>
    <row r="39" spans="1:16" x14ac:dyDescent="0.15">
      <c r="A39" s="248"/>
      <c r="B39" s="244"/>
      <c r="C39" s="244"/>
      <c r="D39" s="244"/>
      <c r="E39" s="244"/>
      <c r="F39" s="244"/>
      <c r="G39" s="1163" t="s">
        <v>505</v>
      </c>
      <c r="H39" s="1164"/>
      <c r="I39" s="1164"/>
      <c r="J39" s="1165"/>
      <c r="K39" s="300">
        <v>-14512</v>
      </c>
      <c r="L39" s="300">
        <v>-8541</v>
      </c>
      <c r="M39" s="301">
        <v>-7960</v>
      </c>
      <c r="N39" s="302">
        <v>7.3</v>
      </c>
      <c r="O39" s="293"/>
    </row>
    <row r="40" spans="1:16" ht="27" customHeight="1" x14ac:dyDescent="0.15">
      <c r="A40" s="248"/>
      <c r="B40" s="244"/>
      <c r="C40" s="244"/>
      <c r="D40" s="244"/>
      <c r="E40" s="244"/>
      <c r="F40" s="244"/>
      <c r="G40" s="1160" t="s">
        <v>506</v>
      </c>
      <c r="H40" s="1161"/>
      <c r="I40" s="1161"/>
      <c r="J40" s="1162"/>
      <c r="K40" s="300">
        <v>-311946</v>
      </c>
      <c r="L40" s="300">
        <v>-183606</v>
      </c>
      <c r="M40" s="301">
        <v>-124831</v>
      </c>
      <c r="N40" s="302">
        <v>47.1</v>
      </c>
      <c r="O40" s="293"/>
    </row>
    <row r="41" spans="1:16" x14ac:dyDescent="0.15">
      <c r="A41" s="248"/>
      <c r="B41" s="244"/>
      <c r="C41" s="244"/>
      <c r="D41" s="244"/>
      <c r="E41" s="244"/>
      <c r="F41" s="244"/>
      <c r="G41" s="1166" t="s">
        <v>279</v>
      </c>
      <c r="H41" s="1167"/>
      <c r="I41" s="1167"/>
      <c r="J41" s="1168"/>
      <c r="K41" s="294">
        <v>57142</v>
      </c>
      <c r="L41" s="300">
        <v>33633</v>
      </c>
      <c r="M41" s="301">
        <v>42339</v>
      </c>
      <c r="N41" s="302">
        <v>-20.6</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55" t="s">
        <v>475</v>
      </c>
      <c r="J49" s="1157" t="s">
        <v>510</v>
      </c>
      <c r="K49" s="1158"/>
      <c r="L49" s="1158"/>
      <c r="M49" s="1158"/>
      <c r="N49" s="1159"/>
    </row>
    <row r="50" spans="1:14" x14ac:dyDescent="0.15">
      <c r="A50" s="248"/>
      <c r="B50" s="244"/>
      <c r="C50" s="244"/>
      <c r="D50" s="244"/>
      <c r="E50" s="244"/>
      <c r="F50" s="244"/>
      <c r="G50" s="312"/>
      <c r="H50" s="313"/>
      <c r="I50" s="1156"/>
      <c r="J50" s="314" t="s">
        <v>511</v>
      </c>
      <c r="K50" s="315" t="s">
        <v>512</v>
      </c>
      <c r="L50" s="316" t="s">
        <v>513</v>
      </c>
      <c r="M50" s="317" t="s">
        <v>514</v>
      </c>
      <c r="N50" s="318" t="s">
        <v>515</v>
      </c>
    </row>
    <row r="51" spans="1:14" x14ac:dyDescent="0.15">
      <c r="A51" s="248"/>
      <c r="B51" s="244"/>
      <c r="C51" s="244"/>
      <c r="D51" s="244"/>
      <c r="E51" s="244"/>
      <c r="F51" s="244"/>
      <c r="G51" s="310" t="s">
        <v>516</v>
      </c>
      <c r="H51" s="311"/>
      <c r="I51" s="319">
        <v>460623</v>
      </c>
      <c r="J51" s="320">
        <v>242945</v>
      </c>
      <c r="K51" s="321">
        <v>-48.1</v>
      </c>
      <c r="L51" s="322">
        <v>216155</v>
      </c>
      <c r="M51" s="323">
        <v>-35.299999999999997</v>
      </c>
      <c r="N51" s="324">
        <v>-12.8</v>
      </c>
    </row>
    <row r="52" spans="1:14" x14ac:dyDescent="0.15">
      <c r="A52" s="248"/>
      <c r="B52" s="244"/>
      <c r="C52" s="244"/>
      <c r="D52" s="244"/>
      <c r="E52" s="244"/>
      <c r="F52" s="244"/>
      <c r="G52" s="325"/>
      <c r="H52" s="326" t="s">
        <v>517</v>
      </c>
      <c r="I52" s="327">
        <v>246399</v>
      </c>
      <c r="J52" s="328">
        <v>129957</v>
      </c>
      <c r="K52" s="329">
        <v>-53.8</v>
      </c>
      <c r="L52" s="330">
        <v>108827</v>
      </c>
      <c r="M52" s="331">
        <v>-19.600000000000001</v>
      </c>
      <c r="N52" s="332">
        <v>-34.200000000000003</v>
      </c>
    </row>
    <row r="53" spans="1:14" x14ac:dyDescent="0.15">
      <c r="A53" s="248"/>
      <c r="B53" s="244"/>
      <c r="C53" s="244"/>
      <c r="D53" s="244"/>
      <c r="E53" s="244"/>
      <c r="F53" s="244"/>
      <c r="G53" s="310" t="s">
        <v>518</v>
      </c>
      <c r="H53" s="311"/>
      <c r="I53" s="319">
        <v>297417</v>
      </c>
      <c r="J53" s="320">
        <v>159387</v>
      </c>
      <c r="K53" s="321">
        <v>-34.4</v>
      </c>
      <c r="L53" s="322">
        <v>228305</v>
      </c>
      <c r="M53" s="323">
        <v>5.6</v>
      </c>
      <c r="N53" s="324">
        <v>-40</v>
      </c>
    </row>
    <row r="54" spans="1:14" x14ac:dyDescent="0.15">
      <c r="A54" s="248"/>
      <c r="B54" s="244"/>
      <c r="C54" s="244"/>
      <c r="D54" s="244"/>
      <c r="E54" s="244"/>
      <c r="F54" s="244"/>
      <c r="G54" s="325"/>
      <c r="H54" s="326" t="s">
        <v>517</v>
      </c>
      <c r="I54" s="327">
        <v>158217</v>
      </c>
      <c r="J54" s="328">
        <v>84789</v>
      </c>
      <c r="K54" s="329">
        <v>-34.799999999999997</v>
      </c>
      <c r="L54" s="330">
        <v>86611</v>
      </c>
      <c r="M54" s="331">
        <v>-20.399999999999999</v>
      </c>
      <c r="N54" s="332">
        <v>-14.4</v>
      </c>
    </row>
    <row r="55" spans="1:14" x14ac:dyDescent="0.15">
      <c r="A55" s="248"/>
      <c r="B55" s="244"/>
      <c r="C55" s="244"/>
      <c r="D55" s="244"/>
      <c r="E55" s="244"/>
      <c r="F55" s="244"/>
      <c r="G55" s="310" t="s">
        <v>519</v>
      </c>
      <c r="H55" s="311"/>
      <c r="I55" s="319">
        <v>470073</v>
      </c>
      <c r="J55" s="320">
        <v>257857</v>
      </c>
      <c r="K55" s="321">
        <v>61.8</v>
      </c>
      <c r="L55" s="322">
        <v>316331</v>
      </c>
      <c r="M55" s="323">
        <v>38.6</v>
      </c>
      <c r="N55" s="324">
        <v>23.2</v>
      </c>
    </row>
    <row r="56" spans="1:14" x14ac:dyDescent="0.15">
      <c r="A56" s="248"/>
      <c r="B56" s="244"/>
      <c r="C56" s="244"/>
      <c r="D56" s="244"/>
      <c r="E56" s="244"/>
      <c r="F56" s="244"/>
      <c r="G56" s="325"/>
      <c r="H56" s="326" t="s">
        <v>517</v>
      </c>
      <c r="I56" s="327">
        <v>127670</v>
      </c>
      <c r="J56" s="328">
        <v>70033</v>
      </c>
      <c r="K56" s="329">
        <v>-17.399999999999999</v>
      </c>
      <c r="L56" s="330">
        <v>106387</v>
      </c>
      <c r="M56" s="331">
        <v>22.8</v>
      </c>
      <c r="N56" s="332">
        <v>-40.200000000000003</v>
      </c>
    </row>
    <row r="57" spans="1:14" x14ac:dyDescent="0.15">
      <c r="A57" s="248"/>
      <c r="B57" s="244"/>
      <c r="C57" s="244"/>
      <c r="D57" s="244"/>
      <c r="E57" s="244"/>
      <c r="F57" s="244"/>
      <c r="G57" s="310" t="s">
        <v>520</v>
      </c>
      <c r="H57" s="311"/>
      <c r="I57" s="319">
        <v>418968</v>
      </c>
      <c r="J57" s="320">
        <v>240372</v>
      </c>
      <c r="K57" s="321">
        <v>-6.8</v>
      </c>
      <c r="L57" s="322">
        <v>333013</v>
      </c>
      <c r="M57" s="323">
        <v>5.3</v>
      </c>
      <c r="N57" s="324">
        <v>-12.1</v>
      </c>
    </row>
    <row r="58" spans="1:14" x14ac:dyDescent="0.15">
      <c r="A58" s="248"/>
      <c r="B58" s="244"/>
      <c r="C58" s="244"/>
      <c r="D58" s="244"/>
      <c r="E58" s="244"/>
      <c r="F58" s="244"/>
      <c r="G58" s="325"/>
      <c r="H58" s="326" t="s">
        <v>517</v>
      </c>
      <c r="I58" s="327">
        <v>251506</v>
      </c>
      <c r="J58" s="328">
        <v>144295</v>
      </c>
      <c r="K58" s="329">
        <v>106</v>
      </c>
      <c r="L58" s="330">
        <v>126732</v>
      </c>
      <c r="M58" s="331">
        <v>19.100000000000001</v>
      </c>
      <c r="N58" s="332">
        <v>86.9</v>
      </c>
    </row>
    <row r="59" spans="1:14" x14ac:dyDescent="0.15">
      <c r="A59" s="248"/>
      <c r="B59" s="244"/>
      <c r="C59" s="244"/>
      <c r="D59" s="244"/>
      <c r="E59" s="244"/>
      <c r="F59" s="244"/>
      <c r="G59" s="310" t="s">
        <v>521</v>
      </c>
      <c r="H59" s="311"/>
      <c r="I59" s="319">
        <v>548324</v>
      </c>
      <c r="J59" s="320">
        <v>322733</v>
      </c>
      <c r="K59" s="321">
        <v>34.299999999999997</v>
      </c>
      <c r="L59" s="322">
        <v>280458</v>
      </c>
      <c r="M59" s="323">
        <v>-15.8</v>
      </c>
      <c r="N59" s="324">
        <v>50.1</v>
      </c>
    </row>
    <row r="60" spans="1:14" x14ac:dyDescent="0.15">
      <c r="A60" s="248"/>
      <c r="B60" s="244"/>
      <c r="C60" s="244"/>
      <c r="D60" s="244"/>
      <c r="E60" s="244"/>
      <c r="F60" s="244"/>
      <c r="G60" s="325"/>
      <c r="H60" s="326" t="s">
        <v>517</v>
      </c>
      <c r="I60" s="333">
        <v>333379</v>
      </c>
      <c r="J60" s="328">
        <v>196221</v>
      </c>
      <c r="K60" s="329">
        <v>36</v>
      </c>
      <c r="L60" s="330">
        <v>127286</v>
      </c>
      <c r="M60" s="331">
        <v>0.4</v>
      </c>
      <c r="N60" s="332">
        <v>35.6</v>
      </c>
    </row>
    <row r="61" spans="1:14" x14ac:dyDescent="0.15">
      <c r="A61" s="248"/>
      <c r="B61" s="244"/>
      <c r="C61" s="244"/>
      <c r="D61" s="244"/>
      <c r="E61" s="244"/>
      <c r="F61" s="244"/>
      <c r="G61" s="310" t="s">
        <v>522</v>
      </c>
      <c r="H61" s="334"/>
      <c r="I61" s="335">
        <v>439081</v>
      </c>
      <c r="J61" s="336">
        <v>244659</v>
      </c>
      <c r="K61" s="337">
        <v>1.4</v>
      </c>
      <c r="L61" s="338">
        <v>274852</v>
      </c>
      <c r="M61" s="339">
        <v>-0.3</v>
      </c>
      <c r="N61" s="324">
        <v>1.7</v>
      </c>
    </row>
    <row r="62" spans="1:14" x14ac:dyDescent="0.15">
      <c r="A62" s="248"/>
      <c r="B62" s="244"/>
      <c r="C62" s="244"/>
      <c r="D62" s="244"/>
      <c r="E62" s="244"/>
      <c r="F62" s="244"/>
      <c r="G62" s="325"/>
      <c r="H62" s="326" t="s">
        <v>517</v>
      </c>
      <c r="I62" s="327">
        <v>223434</v>
      </c>
      <c r="J62" s="328">
        <v>125059</v>
      </c>
      <c r="K62" s="329">
        <v>7.2</v>
      </c>
      <c r="L62" s="330">
        <v>111169</v>
      </c>
      <c r="M62" s="331">
        <v>0.5</v>
      </c>
      <c r="N62" s="332">
        <v>6.7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69" t="s">
        <v>3</v>
      </c>
      <c r="D47" s="1169"/>
      <c r="E47" s="1170"/>
      <c r="F47" s="11">
        <v>119.87</v>
      </c>
      <c r="G47" s="12">
        <v>127.17</v>
      </c>
      <c r="H47" s="12">
        <v>142.91</v>
      </c>
      <c r="I47" s="12">
        <v>158.69</v>
      </c>
      <c r="J47" s="13">
        <v>163.19</v>
      </c>
    </row>
    <row r="48" spans="2:10" ht="57.75" customHeight="1" x14ac:dyDescent="0.15">
      <c r="B48" s="14"/>
      <c r="C48" s="1171" t="s">
        <v>4</v>
      </c>
      <c r="D48" s="1171"/>
      <c r="E48" s="1172"/>
      <c r="F48" s="15">
        <v>3.85</v>
      </c>
      <c r="G48" s="16">
        <v>3.6</v>
      </c>
      <c r="H48" s="16">
        <v>11.89</v>
      </c>
      <c r="I48" s="16">
        <v>12.43</v>
      </c>
      <c r="J48" s="17">
        <v>11.69</v>
      </c>
    </row>
    <row r="49" spans="2:10" ht="57.75" customHeight="1" thickBot="1" x14ac:dyDescent="0.2">
      <c r="B49" s="18"/>
      <c r="C49" s="1173" t="s">
        <v>5</v>
      </c>
      <c r="D49" s="1173"/>
      <c r="E49" s="1174"/>
      <c r="F49" s="19">
        <v>10.33</v>
      </c>
      <c r="G49" s="20">
        <v>11.32</v>
      </c>
      <c r="H49" s="20">
        <v>20.88</v>
      </c>
      <c r="I49" s="20">
        <v>11.25</v>
      </c>
      <c r="J49" s="21">
        <v>13.43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2017-04-17T05:54:29Z</cp:lastPrinted>
  <dcterms:created xsi:type="dcterms:W3CDTF">2017-02-15T21:54:23Z</dcterms:created>
  <dcterms:modified xsi:type="dcterms:W3CDTF">2017-05-08T13:51:00Z</dcterms:modified>
  <cp:category/>
</cp:coreProperties>
</file>