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修正済(HP掲載用)\"/>
    </mc:Choice>
  </mc:AlternateContent>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C37" i="9"/>
  <c r="AM36" i="9"/>
  <c r="C36" i="9"/>
  <c r="C35" i="9"/>
  <c r="C34" i="9"/>
  <c r="U34" i="9" l="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W34" i="9" l="1"/>
  <c r="BW35" i="9" s="1"/>
  <c r="BW36" i="9" s="1"/>
  <c r="BW37" i="9" s="1"/>
  <c r="BW38" i="9" s="1"/>
  <c r="BW39" i="9" s="1"/>
  <c r="BW40" i="9" s="1"/>
  <c r="BW41" i="9" s="1"/>
  <c r="BW42" i="9" s="1"/>
  <c r="BW43" i="9" s="1"/>
  <c r="CO34" i="9"/>
  <c r="CO35" i="9" s="1"/>
  <c r="CO36" i="9" s="1"/>
  <c r="CO37" i="9" s="1"/>
</calcChain>
</file>

<file path=xl/sharedStrings.xml><?xml version="1.0" encoding="utf-8"?>
<sst xmlns="http://schemas.openxmlformats.org/spreadsheetml/2006/main" count="1031" uniqueCount="561">
  <si>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</si>
  <si>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</si>
  <si>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</si>
  <si>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</si>
  <si>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</si>
  <si>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</si>
  <si>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</si>
  <si>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</si>
  <si>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</si>
  <si>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</si>
  <si>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</si>
  <si>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</si>
  <si>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</si>
  <si>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</si>
  <si>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</si>
  <si>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</si>
  <si>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</si>
  <si>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</si>
  <si>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</si>
  <si>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</si>
  <si>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</si>
  <si>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</si>
  <si>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</si>
  <si>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</si>
  <si>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</si>
  <si>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</si>
  <si>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</si>
  <si>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</si>
  <si>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</si>
  <si>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</si>
  <si>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</si>
  <si>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</si>
  <si>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</si>
  <si>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</si>
  <si>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</si>
  <si>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</si>
  <si>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</si>
  <si>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</si>
  <si>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</si>
  <si>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</si>
  <si>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</si>
  <si>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</si>
  <si>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</si>
  <si>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</si>
  <si>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</si>
  <si>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</si>
  <si>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</si>
  <si>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</si>
  <si>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</si>
  <si>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</si>
  <si>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</si>
  <si>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</si>
  <si>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</si>
  <si>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</si>
  <si>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</si>
  <si>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</si>
  <si>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</si>
  <si>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</si>
  <si>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</si>
  <si>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</si>
  <si>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</si>
  <si>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</si>
  <si>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</si>
  <si>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</si>
  <si>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</si>
  <si>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</si>
  <si>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</si>
  <si>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</si>
  <si>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</si>
  <si>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</si>
  <si>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</si>
  <si>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</si>
  <si>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</si>
  <si>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</si>
  <si>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</si>
  <si>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</si>
  <si>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</si>
  <si>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</si>
  <si>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</si>
  <si>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</si>
  <si>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</si>
  <si>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</si>
  <si>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</si>
  <si>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</si>
  <si>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</si>
  <si>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</si>
  <si>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</si>
  <si>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</si>
  <si>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</si>
  <si>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</si>
  <si>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</si>
  <si>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</si>
  <si>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</si>
  <si>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</si>
  <si>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</si>
  <si>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</si>
  <si>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</si>
  <si>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</si>
  <si>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</si>
  <si>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</si>
  <si>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</si>
  <si>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</si>
  <si>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</si>
  <si>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</si>
  <si>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</si>
  <si>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</si>
  <si>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</si>
  <si>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</si>
  <si>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</si>
  <si>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</si>
  <si>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</si>
  <si>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</si>
  <si>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</si>
  <si>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</si>
  <si>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</si>
  <si>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</si>
  <si>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</si>
  <si>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</si>
  <si>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</si>
  <si>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</si>
  <si>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</si>
  <si>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</si>
  <si>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</si>
  <si>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</si>
  <si>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</si>
  <si>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</si>
  <si>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</si>
  <si>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</si>
  <si>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</si>
  <si>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</si>
  <si>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</si>
  <si>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</si>
  <si>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</si>
  <si>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</si>
  <si>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</si>
  <si>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</si>
  <si>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</si>
  <si>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</si>
  <si>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</si>
  <si>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</si>
  <si>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</si>
  <si>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</si>
  <si>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</si>
  <si>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</si>
  <si>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</si>
  <si>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</si>
  <si>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</si>
  <si>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</si>
  <si>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</si>
  <si>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</si>
  <si>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</si>
  <si>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</si>
  <si>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</si>
  <si>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</si>
  <si>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</si>
  <si>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</si>
  <si>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</si>
  <si>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</si>
  <si>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</si>
  <si>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</si>
  <si>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</si>
  <si>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</si>
  <si>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</si>
  <si>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</si>
  <si>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</si>
  <si>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</si>
  <si>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</si>
  <si>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</si>
  <si>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</si>
  <si>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</si>
  <si>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</si>
  <si>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</si>
  <si>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</si>
  <si>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</si>
  <si>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</si>
  <si>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</si>
  <si>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</si>
  <si>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</si>
  <si>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</si>
  <si>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</si>
  <si>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</si>
  <si>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</si>
  <si>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</si>
  <si>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</si>
  <si>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</si>
  <si>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</si>
  <si>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</si>
  <si>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</si>
  <si>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</si>
  <si>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</si>
  <si>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</si>
  <si>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</si>
  <si>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</si>
  <si>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徳島県美馬市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</si>
  <si>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</si>
  <si>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</si>
  <si>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</si>
  <si>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</si>
  <si>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</si>
  <si>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</si>
  <si>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</si>
  <si>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</si>
  <si>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</si>
  <si>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</si>
  <si>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</si>
  <si>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</si>
  <si>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</si>
  <si>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</si>
  <si>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</si>
  <si>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</si>
  <si>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</si>
  <si>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</si>
  <si>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</si>
  <si>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</si>
  <si>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</si>
  <si>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</si>
  <si>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</si>
  <si>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</si>
  <si>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</si>
  <si>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</si>
  <si>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</si>
  <si>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</si>
  <si>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</si>
  <si>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</si>
  <si>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</si>
  <si>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</si>
  <si>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</si>
  <si>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</si>
  <si>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</si>
  <si>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</si>
  <si>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</si>
  <si>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</si>
  <si>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</si>
  <si>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</si>
  <si>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</si>
  <si>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</si>
  <si>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</si>
  <si>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</si>
  <si>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</si>
  <si>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</si>
  <si>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</si>
  <si>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</si>
  <si>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</si>
  <si>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</si>
  <si>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</si>
  <si>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</si>
  <si>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</si>
  <si>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</si>
  <si>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</si>
  <si>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</si>
  <si>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</si>
  <si>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</si>
  <si>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</si>
  <si>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</si>
  <si>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</si>
  <si>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</si>
  <si>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</si>
  <si>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</si>
  <si>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</si>
  <si>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</si>
  <si>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</si>
  <si>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</si>
  <si>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</si>
  <si>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</si>
  <si>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</si>
  <si>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</si>
  <si>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</si>
  <si>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</si>
  <si>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</si>
  <si>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</si>
  <si>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</si>
  <si>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</si>
  <si>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</si>
  <si>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</si>
  <si>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</si>
  <si>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</si>
  <si>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</si>
  <si>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</si>
  <si>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</si>
  <si>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</si>
  <si>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</si>
  <si>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</si>
  <si>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</si>
  <si>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</si>
  <si>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</si>
  <si>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</si>
  <si>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</si>
  <si>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</si>
  <si>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</si>
  <si>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</si>
  <si>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</si>
  <si>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</si>
  <si>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</si>
  <si>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</si>
  <si>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</si>
  <si>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</si>
  <si>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</si>
  <si>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</si>
  <si>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</si>
  <si>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</si>
  <si>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</si>
  <si>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</si>
  <si>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</si>
  <si>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</si>
  <si>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</si>
  <si>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</si>
  <si>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</si>
  <si>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</si>
  <si>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</si>
  <si>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</si>
  <si>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</si>
  <si>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</si>
  <si>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</si>
  <si>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</si>
  <si>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</si>
  <si>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</si>
  <si>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</si>
  <si>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</si>
  <si>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</si>
  <si>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</si>
  <si>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</si>
  <si>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</si>
  <si>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</si>
  <si>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</si>
  <si>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</si>
  <si>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</si>
  <si>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</si>
  <si>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</si>
  <si>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</si>
  <si>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</si>
  <si>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</si>
  <si>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</si>
  <si>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</si>
  <si>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</si>
  <si>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</si>
  <si>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</si>
  <si>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</si>
  <si>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</si>
  <si>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</si>
  <si>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</si>
  <si>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</si>
  <si>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</si>
  <si>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</si>
  <si>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</si>
  <si>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徳島県美馬市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</si>
  <si>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</si>
  <si>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</si>
  <si>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</si>
  <si>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</si>
  <si>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</si>
  <si>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</si>
  <si>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</si>
  <si>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</si>
  <si>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</si>
  <si>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</si>
  <si>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</si>
  <si>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</si>
  <si>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</si>
  <si>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</si>
  <si>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</si>
  <si>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</si>
  <si>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</si>
  <si>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</si>
  <si>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</si>
  <si>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</si>
  <si>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美馬市住宅新築資金等貸付事業特別会計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</si>
  <si>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</si>
  <si>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</si>
  <si>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</si>
  <si>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</si>
  <si>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</si>
  <si>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</si>
  <si>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</si>
  <si>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</si>
  <si>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</si>
  <si>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</si>
  <si>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</si>
  <si>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</si>
  <si>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</si>
  <si>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</si>
  <si>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美馬市国民健康保険特別会計</t>
    <phoneticPr fontId="5"/>
  </si>
  <si>
    <t>美馬市後期高齢者医療特別会計</t>
    <phoneticPr fontId="5"/>
  </si>
  <si>
    <t>美馬市介護保険特別会計</t>
    <phoneticPr fontId="5"/>
  </si>
  <si>
    <t>美馬市水道事業会計</t>
    <phoneticPr fontId="5"/>
  </si>
  <si>
    <t>法適用企業</t>
    <phoneticPr fontId="5"/>
  </si>
  <si>
    <t>美馬市工業用水道事業会計</t>
    <phoneticPr fontId="5"/>
  </si>
  <si>
    <t>美馬市公共下水道事業特別会計</t>
    <phoneticPr fontId="5"/>
  </si>
  <si>
    <t>法非適用企業</t>
    <phoneticPr fontId="5"/>
  </si>
  <si>
    <t>美馬市農業集落排水事業特別会計</t>
    <phoneticPr fontId="5"/>
  </si>
  <si>
    <t>美馬市一の森ヒュッテ事業特別会計</t>
    <phoneticPr fontId="5"/>
  </si>
  <si>
    <t>美馬市簡易水道事業特別会計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</si>
  <si>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</si>
  <si>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</si>
  <si>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</si>
  <si>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</si>
  <si>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</si>
  <si>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</si>
  <si>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</si>
  <si>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</si>
  <si>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</si>
  <si>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</si>
  <si>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</si>
  <si>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</si>
  <si>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</si>
  <si>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</si>
  <si>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</si>
  <si>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</si>
  <si>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</si>
  <si>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</si>
  <si>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</si>
  <si>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</si>
  <si>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</si>
  <si>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</si>
  <si>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</si>
  <si>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</si>
  <si>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</si>
  <si>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</si>
  <si>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</si>
  <si>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</si>
  <si>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</si>
  <si>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</si>
  <si>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</si>
  <si>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</si>
  <si>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</si>
  <si>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</si>
  <si>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</si>
  <si>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</si>
  <si>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</si>
  <si>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</si>
  <si>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</si>
  <si>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</si>
  <si>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</si>
  <si>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</si>
  <si>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</si>
  <si>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</si>
  <si>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</si>
  <si>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</si>
  <si>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</si>
  <si>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</si>
  <si>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</si>
  <si>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</si>
  <si>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</si>
  <si>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</si>
  <si>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</si>
  <si>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</si>
  <si>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</si>
  <si>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</si>
  <si>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</si>
  <si>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</si>
  <si>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</si>
  <si>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</si>
  <si>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</si>
  <si>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</si>
  <si>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</si>
  <si>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</si>
  <si>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</si>
  <si>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</si>
  <si>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</si>
  <si>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</si>
  <si>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</si>
  <si>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</si>
  <si>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</si>
  <si>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</si>
  <si>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</si>
  <si>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</si>
  <si>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</si>
  <si>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</si>
  <si>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</si>
  <si>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</si>
  <si>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</si>
  <si>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</si>
  <si>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</si>
  <si>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</si>
  <si>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</si>
  <si>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</si>
  <si>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</si>
  <si>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</si>
  <si>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</si>
  <si>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</si>
  <si>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</si>
  <si>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</si>
  <si>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</si>
  <si>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</si>
  <si>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</si>
  <si>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</si>
  <si>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</si>
  <si>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</si>
  <si>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</si>
  <si>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</si>
  <si>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</si>
  <si>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</si>
  <si>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</si>
  <si>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</si>
  <si>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</si>
  <si>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</si>
  <si>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</si>
  <si>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</si>
  <si>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</si>
  <si>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</si>
  <si>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</si>
  <si>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</si>
  <si>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</si>
  <si>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</si>
  <si>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</si>
  <si>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</si>
  <si>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</si>
  <si>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</si>
  <si>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</si>
  <si>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</si>
  <si>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</si>
  <si>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</si>
  <si>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</si>
  <si>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</si>
  <si>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</si>
  <si>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</si>
  <si>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</si>
  <si>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</si>
  <si>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</si>
  <si>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</si>
  <si>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</si>
  <si>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</si>
  <si>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</si>
  <si>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</si>
  <si>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</si>
  <si>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美馬市水道事業会計</t>
  </si>
  <si>
    <t>美馬市介護保険特別会計</t>
  </si>
  <si>
    <t>美馬市国民健康保険特別会計</t>
  </si>
  <si>
    <t>美馬市工業用水道事業会計</t>
  </si>
  <si>
    <t>美馬市後期高齢者医療特別会計</t>
  </si>
  <si>
    <t>美馬市簡易水道事業特別会計</t>
  </si>
  <si>
    <t>美馬市公共下水道事業特別会計</t>
  </si>
  <si>
    <t>その他会計（赤字）</t>
  </si>
  <si>
    <t>その他会計（黒字）</t>
  </si>
  <si>
    <t>-</t>
    <phoneticPr fontId="2"/>
  </si>
  <si>
    <t>-</t>
    <phoneticPr fontId="2"/>
  </si>
  <si>
    <t>西阿老人ホーム組合</t>
    <rPh sb="0" eb="1">
      <t>ニシ</t>
    </rPh>
    <rPh sb="1" eb="2">
      <t>ア</t>
    </rPh>
    <rPh sb="2" eb="4">
      <t>ロウジン</t>
    </rPh>
    <rPh sb="7" eb="9">
      <t>クミアイ</t>
    </rPh>
    <phoneticPr fontId="5"/>
  </si>
  <si>
    <t>美馬西部共立火葬場組合</t>
    <rPh sb="0" eb="4">
      <t>ミマセイブ</t>
    </rPh>
    <rPh sb="4" eb="6">
      <t>キョウリツ</t>
    </rPh>
    <rPh sb="6" eb="9">
      <t>カソウバ</t>
    </rPh>
    <rPh sb="9" eb="11">
      <t>クミアイ</t>
    </rPh>
    <phoneticPr fontId="5"/>
  </si>
  <si>
    <t>美馬環境整備組合</t>
    <rPh sb="0" eb="2">
      <t>ミマ</t>
    </rPh>
    <rPh sb="2" eb="4">
      <t>カンキョウ</t>
    </rPh>
    <rPh sb="4" eb="6">
      <t>セイビ</t>
    </rPh>
    <rPh sb="6" eb="8">
      <t>クミアイ</t>
    </rPh>
    <phoneticPr fontId="5"/>
  </si>
  <si>
    <t>吉野川環境整備組合</t>
    <rPh sb="0" eb="3">
      <t>ヨシノガワ</t>
    </rPh>
    <rPh sb="3" eb="5">
      <t>カンキョウ</t>
    </rPh>
    <rPh sb="5" eb="7">
      <t>セイビ</t>
    </rPh>
    <rPh sb="7" eb="9">
      <t>クミアイ</t>
    </rPh>
    <phoneticPr fontId="5"/>
  </si>
  <si>
    <t>美馬西部消防組合</t>
    <rPh sb="0" eb="4">
      <t>ミマセイブ</t>
    </rPh>
    <rPh sb="4" eb="6">
      <t>ショウボウ</t>
    </rPh>
    <rPh sb="6" eb="8">
      <t>クミアイ</t>
    </rPh>
    <phoneticPr fontId="5"/>
  </si>
  <si>
    <t>美馬西部学校給食センター組合</t>
    <rPh sb="0" eb="4">
      <t>ミマセイブ</t>
    </rPh>
    <rPh sb="4" eb="6">
      <t>ガッコウ</t>
    </rPh>
    <rPh sb="6" eb="8">
      <t>キュウショク</t>
    </rPh>
    <rPh sb="12" eb="14">
      <t>クミアイ</t>
    </rPh>
    <phoneticPr fontId="5"/>
  </si>
  <si>
    <t>美馬西部特別養護老人ホーム組合</t>
    <rPh sb="0" eb="4">
      <t>ミマセイブ</t>
    </rPh>
    <rPh sb="4" eb="6">
      <t>トクベツ</t>
    </rPh>
    <rPh sb="6" eb="8">
      <t>ヨウゴ</t>
    </rPh>
    <rPh sb="8" eb="10">
      <t>ロウジン</t>
    </rPh>
    <rPh sb="13" eb="15">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</si>
  <si>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ナド</t>
    </rPh>
    <rPh sb="17" eb="19">
      <t>クミアイ</t>
    </rPh>
    <phoneticPr fontId="5"/>
  </si>
  <si>
    <t>-</t>
    <phoneticPr fontId="2"/>
  </si>
  <si>
    <t>-</t>
    <phoneticPr fontId="2"/>
  </si>
  <si>
    <t>ミマコンポスト</t>
  </si>
  <si>
    <t>ふるさとわきまち</t>
  </si>
  <si>
    <t>清流の郷</t>
    <rPh sb="0" eb="2">
      <t>セイリュウ</t>
    </rPh>
    <rPh sb="3" eb="4">
      <t>サト</t>
    </rPh>
    <phoneticPr fontId="5"/>
  </si>
  <si>
    <t>ウッドピア</t>
  </si>
  <si>
    <t>○</t>
    <phoneticPr fontId="2"/>
  </si>
  <si>
    <t>-</t>
    <phoneticPr fontId="2"/>
  </si>
  <si>
    <t>美馬広域行政組合（一般会計）</t>
    <rPh sb="0" eb="2">
      <t>ミマ</t>
    </rPh>
    <rPh sb="2" eb="4">
      <t>コウイキ</t>
    </rPh>
    <rPh sb="4" eb="6">
      <t>ギョウセイ</t>
    </rPh>
    <rPh sb="6" eb="8">
      <t>クミアイ</t>
    </rPh>
    <rPh sb="9" eb="11">
      <t>イッパン</t>
    </rPh>
    <rPh sb="11" eb="13">
      <t>カイケイ</t>
    </rPh>
    <phoneticPr fontId="5"/>
  </si>
  <si>
    <t>美馬広域行政組合（美馬地区広域振興事業特別会計）</t>
    <rPh sb="0" eb="2">
      <t>ミマ</t>
    </rPh>
    <rPh sb="2" eb="4">
      <t>コウイキ</t>
    </rPh>
    <rPh sb="4" eb="6">
      <t>ギョウセイ</t>
    </rPh>
    <rPh sb="6" eb="8">
      <t>クミアイ</t>
    </rPh>
    <rPh sb="9" eb="11">
      <t>ミマ</t>
    </rPh>
    <rPh sb="11" eb="13">
      <t>チク</t>
    </rPh>
    <rPh sb="13" eb="15">
      <t>コウイキ</t>
    </rPh>
    <rPh sb="15" eb="17">
      <t>シンコウ</t>
    </rPh>
    <rPh sb="17" eb="19">
      <t>ジギョウ</t>
    </rPh>
    <rPh sb="19" eb="21">
      <t>トクベツ</t>
    </rPh>
    <rPh sb="21" eb="23">
      <t>カイケイ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</si>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</sst>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141682</c:v>
                </c:pt>
                <c:pt idx="1">
                  <c:v>80503</c:v>
                </c:pt>
                <c:pt idx="2">
                  <c:v>73804</c:v>
                </c:pt>
                <c:pt idx="3">
                  <c:v>148531</c:v>
                </c:pt>
                <c:pt idx="4">
                  <c:v>173168</c:v>
                </c:pt>
              </c:numCache>
            </c:numRef>
          </c:val>
          <c:smooth val="0"/>
        </c:ser>
        <c:dLbls>
          <c:showLegendKey val="0"/>
          <c:showVal val="0"/>
          <c:showCatName val="0"/>
          <c:showSerName val="0"/>
          <c:showPercent val="0"/>
          <c:showBubbleSize val="0"/>
        </c:dLbls>
        <c:marker val="1"/>
        <c:smooth val="0"/>
        <c:axId val="622189896"/>
        <c:axId val="622190288"/>
      </c:lineChart>
      <c:catAx>
        <c:axId val="622189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2190288"/>
        <c:crosses val="autoZero"/>
        <c:auto val="1"/>
        <c:lblAlgn val="ctr"/>
        <c:lblOffset val="100"/>
        <c:tickLblSkip val="1"/>
        <c:tickMarkSkip val="1"/>
        <c:noMultiLvlLbl val="0"/>
      </c:catAx>
      <c:valAx>
        <c:axId val="6221902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2189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c:v>
                </c:pt>
                <c:pt idx="1">
                  <c:v>4.03</c:v>
                </c:pt>
                <c:pt idx="2">
                  <c:v>4.49</c:v>
                </c:pt>
                <c:pt idx="3">
                  <c:v>4.8600000000000003</c:v>
                </c:pt>
                <c:pt idx="4">
                  <c:v>3.59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10.8</c:v>
                </c:pt>
                <c:pt idx="1">
                  <c:v>12.88</c:v>
                </c:pt>
                <c:pt idx="2">
                  <c:v>18.850000000000001</c:v>
                </c:pt>
                <c:pt idx="3">
                  <c:v>21.15</c:v>
                </c:pt>
                <c:pt idx="4">
                  <c:v>29.1</c:v>
                </c:pt>
              </c:numCache>
            </c:numRef>
          </c:val>
        </c:ser>
        <c:dLbls>
          <c:showLegendKey val="0"/>
          <c:showVal val="0"/>
          <c:showCatName val="0"/>
          <c:showSerName val="0"/>
          <c:showPercent val="0"/>
          <c:showBubbleSize val="0"/>
        </c:dLbls>
        <c:gapWidth val="250"/>
        <c:overlap val="100"/>
        <c:axId val="622191072"/>
        <c:axId val="622191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5.88</c:v>
                </c:pt>
                <c:pt idx="1">
                  <c:v>5.07</c:v>
                </c:pt>
                <c:pt idx="2">
                  <c:v>6.49</c:v>
                </c:pt>
                <c:pt idx="3">
                  <c:v>2.93</c:v>
                </c:pt>
                <c:pt idx="4">
                  <c:v>6.56</c:v>
                </c:pt>
              </c:numCache>
            </c:numRef>
          </c:val>
          <c:smooth val="0"/>
        </c:ser>
        <c:dLbls>
          <c:showLegendKey val="0"/>
          <c:showVal val="0"/>
          <c:showCatName val="0"/>
          <c:showSerName val="0"/>
          <c:showPercent val="0"/>
          <c:showBubbleSize val="0"/>
        </c:dLbls>
        <c:marker val="1"/>
        <c:smooth val="0"/>
        <c:axId val="622191072"/>
        <c:axId val="622191464"/>
      </c:lineChart>
      <c:catAx>
        <c:axId val="62219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2191464"/>
        <c:crosses val="autoZero"/>
        <c:auto val="1"/>
        <c:lblAlgn val="ctr"/>
        <c:lblOffset val="100"/>
        <c:tickLblSkip val="1"/>
        <c:tickMarkSkip val="1"/>
        <c:noMultiLvlLbl val="0"/>
      </c:catAx>
      <c:valAx>
        <c:axId val="622191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19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7.0000000000000007E-2</c:v>
                </c:pt>
                <c:pt idx="4">
                  <c:v>#N/A</c:v>
                </c:pt>
                <c:pt idx="5">
                  <c:v>0.09</c:v>
                </c:pt>
                <c:pt idx="6">
                  <c:v>#N/A</c:v>
                </c:pt>
                <c:pt idx="7">
                  <c:v>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美馬市公共下水道事業特別会計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0.04</c:v>
                </c:pt>
              </c:numCache>
            </c:numRef>
          </c:val>
        </c:ser>
        <c:ser>
          <c:idx val="3"/>
          <c:order val="3"/>
          <c:tx>
            <c:strRef>
              <c:f>データシート!$A$30</c:f>
              <c:strCache>
                <c:ptCount val="1"/>
                <c:pt idx="0">
                  <c:v>美馬市簡易水道事業特別会計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0.08</c:v>
                </c:pt>
                <c:pt idx="8">
                  <c:v>#N/A</c:v>
                </c:pt>
                <c:pt idx="9">
                  <c:v>0.04</c:v>
                </c:pt>
              </c:numCache>
            </c:numRef>
          </c:val>
        </c:ser>
        <c:ser>
          <c:idx val="4"/>
          <c:order val="4"/>
          <c:tx>
            <c:strRef>
              <c:f>データシート!$A$31</c:f>
              <c:strCache>
                <c:ptCount val="1"/>
                <c:pt idx="0">
                  <c:v>美馬市後期高齢者医療特別会計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0.05</c:v>
                </c:pt>
                <c:pt idx="8">
                  <c:v>#N/A</c:v>
                </c:pt>
                <c:pt idx="9">
                  <c:v>0.06</c:v>
                </c:pt>
              </c:numCache>
            </c:numRef>
          </c:val>
        </c:ser>
        <c:ser>
          <c:idx val="5"/>
          <c:order val="5"/>
          <c:tx>
            <c:strRef>
              <c:f>データシート!$A$32</c:f>
              <c:strCache>
                <c:ptCount val="1"/>
                <c:pt idx="0">
                  <c:v>美馬市工業用水道事業会計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7.0000000000000007E-2</c:v>
                </c:pt>
              </c:numCache>
            </c:numRef>
          </c:val>
        </c:ser>
        <c:ser>
          <c:idx val="6"/>
          <c:order val="6"/>
          <c:tx>
            <c:strRef>
              <c:f>データシート!$A$33</c:f>
              <c:strCache>
                <c:ptCount val="1"/>
                <c:pt idx="0">
                  <c:v>美馬市国民健康保険特別会計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0.26</c:v>
                </c:pt>
                <c:pt idx="2">
                  <c:v>#N/A</c:v>
                </c:pt>
                <c:pt idx="3">
                  <c:v>0.34</c:v>
                </c:pt>
                <c:pt idx="4">
                  <c:v>#N/A</c:v>
                </c:pt>
                <c:pt idx="5">
                  <c:v>0.31</c:v>
                </c:pt>
                <c:pt idx="6">
                  <c:v>#N/A</c:v>
                </c:pt>
                <c:pt idx="7">
                  <c:v>0.63</c:v>
                </c:pt>
                <c:pt idx="8">
                  <c:v>#N/A</c:v>
                </c:pt>
                <c:pt idx="9">
                  <c:v>0.59</c:v>
                </c:pt>
              </c:numCache>
            </c:numRef>
          </c:val>
        </c:ser>
        <c:ser>
          <c:idx val="7"/>
          <c:order val="7"/>
          <c:tx>
            <c:strRef>
              <c:f>データシート!$A$34</c:f>
              <c:strCache>
                <c:ptCount val="1"/>
                <c:pt idx="0">
                  <c:v>美馬市介護保険特別会計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0.32</c:v>
                </c:pt>
                <c:pt idx="2">
                  <c:v>#N/A</c:v>
                </c:pt>
                <c:pt idx="3">
                  <c:v>0.48</c:v>
                </c:pt>
                <c:pt idx="4">
                  <c:v>#N/A</c:v>
                </c:pt>
                <c:pt idx="5">
                  <c:v>0.48</c:v>
                </c:pt>
                <c:pt idx="6">
                  <c:v>#N/A</c:v>
                </c:pt>
                <c:pt idx="7">
                  <c:v>0.38</c:v>
                </c:pt>
                <c:pt idx="8">
                  <c:v>#N/A</c:v>
                </c:pt>
                <c:pt idx="9">
                  <c:v>0.77</c:v>
                </c:pt>
              </c:numCache>
            </c:numRef>
          </c:val>
        </c:ser>
        <c:ser>
          <c:idx val="8"/>
          <c:order val="8"/>
          <c:tx>
            <c:strRef>
              <c:f>データシート!$A$35</c:f>
              <c:strCache>
                <c:ptCount val="1"/>
                <c:pt idx="0">
                  <c:v>美馬市水道事業会計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3.05</c:v>
                </c:pt>
                <c:pt idx="2">
                  <c:v>#N/A</c:v>
                </c:pt>
                <c:pt idx="3">
                  <c:v>4.01</c:v>
                </c:pt>
                <c:pt idx="4">
                  <c:v>#N/A</c:v>
                </c:pt>
                <c:pt idx="5">
                  <c:v>3.13</c:v>
                </c:pt>
                <c:pt idx="6">
                  <c:v>#N/A</c:v>
                </c:pt>
                <c:pt idx="7">
                  <c:v>3.65</c:v>
                </c:pt>
                <c:pt idx="8">
                  <c:v>#N/A</c:v>
                </c:pt>
                <c:pt idx="9">
                  <c:v>3.02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3.57</c:v>
                </c:pt>
                <c:pt idx="2">
                  <c:v>#N/A</c:v>
                </c:pt>
                <c:pt idx="3">
                  <c:v>3.97</c:v>
                </c:pt>
                <c:pt idx="4">
                  <c:v>#N/A</c:v>
                </c:pt>
                <c:pt idx="5">
                  <c:v>4.43</c:v>
                </c:pt>
                <c:pt idx="6">
                  <c:v>#N/A</c:v>
                </c:pt>
                <c:pt idx="7">
                  <c:v>4.8</c:v>
                </c:pt>
                <c:pt idx="8">
                  <c:v>#N/A</c:v>
                </c:pt>
                <c:pt idx="9">
                  <c:v>3.57</c:v>
                </c:pt>
              </c:numCache>
            </c:numRef>
          </c:val>
        </c:ser>
        <c:dLbls>
          <c:showLegendKey val="0"/>
          <c:showVal val="0"/>
          <c:showCatName val="0"/>
          <c:showSerName val="0"/>
          <c:showPercent val="0"/>
          <c:showBubbleSize val="0"/>
        </c:dLbls>
        <c:gapWidth val="150"/>
        <c:overlap val="100"/>
        <c:axId val="337162056"/>
        <c:axId val="337162448"/>
      </c:barChart>
      <c:catAx>
        <c:axId val="33716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162448"/>
        <c:crosses val="autoZero"/>
        <c:auto val="1"/>
        <c:lblAlgn val="ctr"/>
        <c:lblOffset val="100"/>
        <c:tickLblSkip val="1"/>
        <c:tickMarkSkip val="1"/>
        <c:noMultiLvlLbl val="0"/>
      </c:catAx>
      <c:valAx>
        <c:axId val="33716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62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2197</c:v>
                </c:pt>
                <c:pt idx="5">
                  <c:v>2218</c:v>
                </c:pt>
                <c:pt idx="8">
                  <c:v>2212</c:v>
                </c:pt>
                <c:pt idx="11">
                  <c:v>2262</c:v>
                </c:pt>
                <c:pt idx="14">
                  <c:v>2412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62</c:v>
                </c:pt>
                <c:pt idx="3">
                  <c:v>45</c:v>
                </c:pt>
                <c:pt idx="6">
                  <c:v>35</c:v>
                </c:pt>
                <c:pt idx="9">
                  <c:v>25</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488</c:v>
                </c:pt>
                <c:pt idx="3">
                  <c:v>260</c:v>
                </c:pt>
                <c:pt idx="6">
                  <c:v>87</c:v>
                </c:pt>
                <c:pt idx="9">
                  <c:v>86</c:v>
                </c:pt>
                <c:pt idx="12">
                  <c:v>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287</c:v>
                </c:pt>
                <c:pt idx="3">
                  <c:v>309</c:v>
                </c:pt>
                <c:pt idx="6">
                  <c:v>326</c:v>
                </c:pt>
                <c:pt idx="9">
                  <c:v>326</c:v>
                </c:pt>
                <c:pt idx="12">
                  <c:v>322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2524</c:v>
                </c:pt>
                <c:pt idx="3">
                  <c:v>2551</c:v>
                </c:pt>
                <c:pt idx="6">
                  <c:v>2597</c:v>
                </c:pt>
                <c:pt idx="9">
                  <c:v>2653</c:v>
                </c:pt>
                <c:pt idx="12">
                  <c:v>2772</c:v>
                </c:pt>
              </c:numCache>
            </c:numRef>
          </c:val>
        </c:ser>
        <c:dLbls>
          <c:showLegendKey val="0"/>
          <c:showVal val="0"/>
          <c:showCatName val="0"/>
          <c:showSerName val="0"/>
          <c:showPercent val="0"/>
          <c:showBubbleSize val="0"/>
        </c:dLbls>
        <c:gapWidth val="100"/>
        <c:overlap val="100"/>
        <c:axId val="337163232"/>
        <c:axId val="35924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1164</c:v>
                </c:pt>
                <c:pt idx="2">
                  <c:v>#N/A</c:v>
                </c:pt>
                <c:pt idx="3">
                  <c:v>#N/A</c:v>
                </c:pt>
                <c:pt idx="4">
                  <c:v>947</c:v>
                </c:pt>
                <c:pt idx="5">
                  <c:v>#N/A</c:v>
                </c:pt>
                <c:pt idx="6">
                  <c:v>#N/A</c:v>
                </c:pt>
                <c:pt idx="7">
                  <c:v>833</c:v>
                </c:pt>
                <c:pt idx="8">
                  <c:v>#N/A</c:v>
                </c:pt>
                <c:pt idx="9">
                  <c:v>#N/A</c:v>
                </c:pt>
                <c:pt idx="10">
                  <c:v>828</c:v>
                </c:pt>
                <c:pt idx="11">
                  <c:v>#N/A</c:v>
                </c:pt>
                <c:pt idx="12">
                  <c:v>#N/A</c:v>
                </c:pt>
                <c:pt idx="13">
                  <c:v>788</c:v>
                </c:pt>
                <c:pt idx="14">
                  <c:v>#N/A</c:v>
                </c:pt>
              </c:numCache>
            </c:numRef>
          </c:val>
          <c:smooth val="0"/>
        </c:ser>
        <c:dLbls>
          <c:showLegendKey val="0"/>
          <c:showVal val="0"/>
          <c:showCatName val="0"/>
          <c:showSerName val="0"/>
          <c:showPercent val="0"/>
          <c:showBubbleSize val="0"/>
        </c:dLbls>
        <c:marker val="1"/>
        <c:smooth val="0"/>
        <c:axId val="337163232"/>
        <c:axId val="359249792"/>
      </c:lineChart>
      <c:catAx>
        <c:axId val="3371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249792"/>
        <c:crosses val="autoZero"/>
        <c:auto val="1"/>
        <c:lblAlgn val="ctr"/>
        <c:lblOffset val="100"/>
        <c:tickLblSkip val="1"/>
        <c:tickMarkSkip val="1"/>
        <c:noMultiLvlLbl val="0"/>
      </c:catAx>
      <c:valAx>
        <c:axId val="35924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6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20255</c:v>
                </c:pt>
                <c:pt idx="5">
                  <c:v>21409</c:v>
                </c:pt>
                <c:pt idx="8">
                  <c:v>20713</c:v>
                </c:pt>
                <c:pt idx="11">
                  <c:v>22187</c:v>
                </c:pt>
                <c:pt idx="14">
                  <c:v>22542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370</c:v>
                </c:pt>
                <c:pt idx="5">
                  <c:v>333</c:v>
                </c:pt>
                <c:pt idx="8">
                  <c:v>306</c:v>
                </c:pt>
                <c:pt idx="11">
                  <c:v>262</c:v>
                </c:pt>
                <c:pt idx="14">
                  <c:v>287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4370</c:v>
                </c:pt>
                <c:pt idx="5">
                  <c:v>4810</c:v>
                </c:pt>
                <c:pt idx="8">
                  <c:v>5458</c:v>
                </c:pt>
                <c:pt idx="11">
                  <c:v>5646</c:v>
                </c:pt>
                <c:pt idx="14">
                  <c:v>6563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67</c:v>
                </c:pt>
                <c:pt idx="3">
                  <c:v>74</c:v>
                </c:pt>
                <c:pt idx="6">
                  <c:v>24</c:v>
                </c:pt>
                <c:pt idx="9">
                  <c:v>15</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4286</c:v>
                </c:pt>
                <c:pt idx="3">
                  <c:v>4236</c:v>
                </c:pt>
                <c:pt idx="6">
                  <c:v>4262</c:v>
                </c:pt>
                <c:pt idx="9">
                  <c:v>4139</c:v>
                </c:pt>
                <c:pt idx="12">
                  <c:v>3806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745</c:v>
                </c:pt>
                <c:pt idx="3">
                  <c:v>451</c:v>
                </c:pt>
                <c:pt idx="6">
                  <c:v>334</c:v>
                </c:pt>
                <c:pt idx="9">
                  <c:v>253</c:v>
                </c:pt>
                <c:pt idx="12">
                  <c:v>165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3640</c:v>
                </c:pt>
                <c:pt idx="3">
                  <c:v>3614</c:v>
                </c:pt>
                <c:pt idx="6">
                  <c:v>3676</c:v>
                </c:pt>
                <c:pt idx="9">
                  <c:v>3549</c:v>
                </c:pt>
                <c:pt idx="12">
                  <c:v>3348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126</c:v>
                </c:pt>
                <c:pt idx="3">
                  <c:v>81</c:v>
                </c:pt>
                <c:pt idx="6">
                  <c:v>45</c:v>
                </c:pt>
                <c:pt idx="9">
                  <c:v>20</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25143</c:v>
                </c:pt>
                <c:pt idx="3">
                  <c:v>25499</c:v>
                </c:pt>
                <c:pt idx="6">
                  <c:v>25359</c:v>
                </c:pt>
                <c:pt idx="9">
                  <c:v>26175</c:v>
                </c:pt>
                <c:pt idx="12">
                  <c:v>27723</c:v>
                </c:pt>
              </c:numCache>
            </c:numRef>
          </c:val>
        </c:ser>
        <c:dLbls>
          <c:showLegendKey val="0"/>
          <c:showVal val="0"/>
          <c:showCatName val="0"/>
          <c:showSerName val="0"/>
          <c:showPercent val="0"/>
          <c:showBubbleSize val="0"/>
        </c:dLbls>
        <c:gapWidth val="100"/>
        <c:overlap val="100"/>
        <c:axId val="359250184"/>
        <c:axId val="359250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9010</c:v>
                </c:pt>
                <c:pt idx="2">
                  <c:v>#N/A</c:v>
                </c:pt>
                <c:pt idx="3">
                  <c:v>#N/A</c:v>
                </c:pt>
                <c:pt idx="4">
                  <c:v>7404</c:v>
                </c:pt>
                <c:pt idx="5">
                  <c:v>#N/A</c:v>
                </c:pt>
                <c:pt idx="6">
                  <c:v>#N/A</c:v>
                </c:pt>
                <c:pt idx="7">
                  <c:v>7224</c:v>
                </c:pt>
                <c:pt idx="8">
                  <c:v>#N/A</c:v>
                </c:pt>
                <c:pt idx="9">
                  <c:v>#N/A</c:v>
                </c:pt>
                <c:pt idx="10">
                  <c:v>6057</c:v>
                </c:pt>
                <c:pt idx="11">
                  <c:v>#N/A</c:v>
                </c:pt>
                <c:pt idx="12">
                  <c:v>#N/A</c:v>
                </c:pt>
                <c:pt idx="13">
                  <c:v>5658</c:v>
                </c:pt>
                <c:pt idx="14">
                  <c:v>#N/A</c:v>
                </c:pt>
              </c:numCache>
            </c:numRef>
          </c:val>
          <c:smooth val="0"/>
        </c:ser>
        <c:dLbls>
          <c:showLegendKey val="0"/>
          <c:showVal val="0"/>
          <c:showCatName val="0"/>
          <c:showSerName val="0"/>
          <c:showPercent val="0"/>
          <c:showBubbleSize val="0"/>
        </c:dLbls>
        <c:marker val="1"/>
        <c:smooth val="0"/>
        <c:axId val="359250184"/>
        <c:axId val="359250968"/>
      </c:lineChart>
      <c:catAx>
        <c:axId val="35925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9250968"/>
        <c:crosses val="autoZero"/>
        <c:auto val="1"/>
        <c:lblAlgn val="ctr"/>
        <c:lblOffset val="100"/>
        <c:tickLblSkip val="1"/>
        <c:tickMarkSkip val="1"/>
        <c:noMultiLvlLbl val="0"/>
      </c:catAx>
      <c:valAx>
        <c:axId val="359250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25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徳島県美馬市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31,321
31,011
367.14
24,127,116
23,200,444
437,156
12,169,622
27,723,292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人口減少や全国平均を上回る高齢化率（</a:t>
          </a:r>
          <a:r>
            <a:rPr lang="en-US" altLang="ja-JP" sz="1300" b="0" i="0" u="none" strike="noStrike" baseline="0" smtClean="0">
              <a:solidFill>
                <a:schemeClr val="dk1"/>
              </a:solidFill>
              <a:latin typeface="+mn-lt"/>
              <a:ea typeface="+mn-ea"/>
              <a:cs typeface="+mn-cs"/>
            </a:rPr>
            <a:t>H26</a:t>
          </a:r>
          <a:r>
            <a:rPr lang="ja-JP" altLang="en-US" sz="1300" b="0" i="0" u="none" strike="noStrike" baseline="0" smtClean="0">
              <a:solidFill>
                <a:schemeClr val="dk1"/>
              </a:solidFill>
              <a:latin typeface="+mn-lt"/>
              <a:ea typeface="+mn-ea"/>
              <a:cs typeface="+mn-cs"/>
            </a:rPr>
            <a:t>年</a:t>
          </a:r>
          <a:r>
            <a:rPr lang="en-US" altLang="ja-JP" sz="1300" b="0" i="0" u="none" strike="noStrike" baseline="0" smtClean="0">
              <a:solidFill>
                <a:schemeClr val="dk1"/>
              </a:solidFill>
              <a:latin typeface="+mn-lt"/>
              <a:ea typeface="+mn-ea"/>
              <a:cs typeface="+mn-cs"/>
            </a:rPr>
            <a:t>10</a:t>
          </a:r>
          <a:r>
            <a:rPr lang="ja-JP" altLang="en-US" sz="1300" b="0" i="0" u="none" strike="noStrike" baseline="0" smtClean="0">
              <a:solidFill>
                <a:schemeClr val="dk1"/>
              </a:solidFill>
              <a:latin typeface="+mn-lt"/>
              <a:ea typeface="+mn-ea"/>
              <a:cs typeface="+mn-cs"/>
            </a:rPr>
            <a:t>月末：</a:t>
          </a:r>
          <a:r>
            <a:rPr lang="en-US" altLang="ja-JP" sz="1300" b="0" i="0" u="none" strike="noStrike" baseline="0" smtClean="0">
              <a:solidFill>
                <a:schemeClr val="dk1"/>
              </a:solidFill>
              <a:latin typeface="+mn-lt"/>
              <a:ea typeface="+mn-ea"/>
              <a:cs typeface="+mn-cs"/>
            </a:rPr>
            <a:t>33.2</a:t>
          </a:r>
          <a:r>
            <a:rPr lang="ja-JP" altLang="en-US" sz="1300" b="0" i="0" u="none" strike="noStrike" baseline="0" smtClean="0">
              <a:solidFill>
                <a:schemeClr val="dk1"/>
              </a:solidFill>
              <a:latin typeface="+mn-lt"/>
              <a:ea typeface="+mn-ea"/>
              <a:cs typeface="+mn-cs"/>
            </a:rPr>
            <a:t>％）に加え、都市部と比較して税収が伸び悩んでいることなどから類似団体平均を下回っている。 </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「第２次美馬市行財政システム改革実施計画」の期間が平成</a:t>
          </a:r>
          <a:r>
            <a:rPr lang="en-US" altLang="ja-JP" sz="1300" b="0" i="0" u="none" strike="noStrike" baseline="0" smtClean="0">
              <a:solidFill>
                <a:schemeClr val="dk1"/>
              </a:solidFill>
              <a:latin typeface="+mn-lt"/>
              <a:ea typeface="+mn-ea"/>
              <a:cs typeface="+mn-cs"/>
            </a:rPr>
            <a:t>26</a:t>
          </a:r>
          <a:r>
            <a:rPr lang="ja-JP" altLang="en-US" sz="1300" b="0" i="0" u="none" strike="noStrike" baseline="0" smtClean="0">
              <a:solidFill>
                <a:schemeClr val="dk1"/>
              </a:solidFill>
              <a:latin typeface="+mn-lt"/>
              <a:ea typeface="+mn-ea"/>
              <a:cs typeface="+mn-cs"/>
            </a:rPr>
            <a:t>年度で終了したことを受け、平成</a:t>
          </a:r>
          <a:r>
            <a:rPr lang="en-US" altLang="ja-JP" sz="1300" b="0" i="0" u="none" strike="noStrike" baseline="0" smtClean="0">
              <a:solidFill>
                <a:schemeClr val="dk1"/>
              </a:solidFill>
              <a:latin typeface="+mn-lt"/>
              <a:ea typeface="+mn-ea"/>
              <a:cs typeface="+mn-cs"/>
            </a:rPr>
            <a:t>27</a:t>
          </a:r>
          <a:r>
            <a:rPr lang="ja-JP" altLang="en-US" sz="1300" b="0" i="0" u="none" strike="noStrike" baseline="0" smtClean="0">
              <a:solidFill>
                <a:schemeClr val="dk1"/>
              </a:solidFill>
              <a:latin typeface="+mn-lt"/>
              <a:ea typeface="+mn-ea"/>
              <a:cs typeface="+mn-cs"/>
            </a:rPr>
            <a:t>年度に新たに行財政改革を策定し、引き続き歳出の削減と歳入の確保に努める。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44450</xdr:rowOff>
    </xdr:to>
    <xdr:cxnSp macro="">
      <xdr:nvCxnSpPr>
        <xdr:cNvPr id="76" name="直線コネクタ 75"/>
        <xdr:cNvCxnSpPr/>
      </xdr:nvCxnSpPr>
      <xdr:spPr>
        <a:xfrm>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4" name="円/楕円 93"/>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5" name="テキスト ボックス 94"/>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国の要請に基づく職員給与等削減措置が終了したことにより人件費が増加したことや、障害福祉サービス費をはじめとする扶助費の増加で、類似団体平均は上回っているものの、昨年度と比較して数値は悪化している。</a:t>
          </a:r>
        </a:p>
        <a:p>
          <a:r>
            <a:rPr lang="ja-JP" altLang="en-US" sz="1300" b="0" i="0" u="none" strike="noStrike" baseline="0" smtClean="0">
              <a:solidFill>
                <a:schemeClr val="dk1"/>
              </a:solidFill>
              <a:latin typeface="+mn-lt"/>
              <a:ea typeface="+mn-ea"/>
              <a:cs typeface="+mn-cs"/>
            </a:rPr>
            <a:t>　加えて、平成</a:t>
          </a:r>
          <a:r>
            <a:rPr lang="en-US" altLang="ja-JP" sz="1300" b="0" i="0" u="none" strike="noStrike" baseline="0" smtClean="0">
              <a:solidFill>
                <a:schemeClr val="dk1"/>
              </a:solidFill>
              <a:latin typeface="+mn-lt"/>
              <a:ea typeface="+mn-ea"/>
              <a:cs typeface="+mn-cs"/>
            </a:rPr>
            <a:t>27</a:t>
          </a:r>
          <a:r>
            <a:rPr lang="ja-JP" altLang="en-US" sz="1300" b="0" i="0" u="none" strike="noStrike" baseline="0" smtClean="0">
              <a:solidFill>
                <a:schemeClr val="dk1"/>
              </a:solidFill>
              <a:latin typeface="+mn-lt"/>
              <a:ea typeface="+mn-ea"/>
              <a:cs typeface="+mn-cs"/>
            </a:rPr>
            <a:t>年度以降普通交付税の合併算定替え加算が逓減されることを踏まえ、引き続き経常経費削減に努める。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123553</xdr:rowOff>
    </xdr:from>
    <xdr:to>
      <xdr:col>7</xdr:col>
      <xdr:colOff>152400</xdr:colOff>
      <xdr:row>59</xdr:row>
      <xdr:rowOff>55517</xdr:rowOff>
    </xdr:to>
    <xdr:cxnSp macro="">
      <xdr:nvCxnSpPr>
        <xdr:cNvPr id="132" name="直線コネクタ 131"/>
        <xdr:cNvCxnSpPr/>
      </xdr:nvCxnSpPr>
      <xdr:spPr>
        <a:xfrm>
          <a:off x="4114800" y="1006765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123553</xdr:rowOff>
    </xdr:from>
    <xdr:to>
      <xdr:col>6</xdr:col>
      <xdr:colOff>0</xdr:colOff>
      <xdr:row>59</xdr:row>
      <xdr:rowOff>55517</xdr:rowOff>
    </xdr:to>
    <xdr:cxnSp macro="">
      <xdr:nvCxnSpPr>
        <xdr:cNvPr id="135" name="直線コネクタ 134"/>
        <xdr:cNvCxnSpPr/>
      </xdr:nvCxnSpPr>
      <xdr:spPr>
        <a:xfrm flipV="1">
          <a:off x="3225800" y="1006765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38281</xdr:rowOff>
    </xdr:from>
    <xdr:to>
      <xdr:col>4</xdr:col>
      <xdr:colOff>482600</xdr:colOff>
      <xdr:row>59</xdr:row>
      <xdr:rowOff>55517</xdr:rowOff>
    </xdr:to>
    <xdr:cxnSp macro="">
      <xdr:nvCxnSpPr>
        <xdr:cNvPr id="138" name="直線コネクタ 137"/>
        <xdr:cNvCxnSpPr/>
      </xdr:nvCxnSpPr>
      <xdr:spPr>
        <a:xfrm>
          <a:off x="2336800" y="101538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144235</xdr:rowOff>
    </xdr:from>
    <xdr:to>
      <xdr:col>3</xdr:col>
      <xdr:colOff>279400</xdr:colOff>
      <xdr:row>59</xdr:row>
      <xdr:rowOff>38281</xdr:rowOff>
    </xdr:to>
    <xdr:cxnSp macro="">
      <xdr:nvCxnSpPr>
        <xdr:cNvPr id="141" name="直線コネクタ 140"/>
        <xdr:cNvCxnSpPr/>
      </xdr:nvCxnSpPr>
      <xdr:spPr>
        <a:xfrm>
          <a:off x="1447800" y="1008833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4717</xdr:rowOff>
    </xdr:from>
    <xdr:to>
      <xdr:col>7</xdr:col>
      <xdr:colOff>203200</xdr:colOff>
      <xdr:row>59</xdr:row>
      <xdr:rowOff>106317</xdr:rowOff>
    </xdr:to>
    <xdr:sp macro="" textlink="">
      <xdr:nvSpPr>
        <xdr:cNvPr id="151" name="円/楕円 150"/>
        <xdr:cNvSpPr/>
      </xdr:nvSpPr>
      <xdr:spPr>
        <a:xfrm>
          <a:off x="4902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21244</xdr:rowOff>
    </xdr:from>
    <xdr:ext cx="762000" cy="259045"/>
    <xdr:sp macro="" textlink="">
      <xdr:nvSpPr>
        <xdr:cNvPr id="152" name="財政構造の弾力性該当値テキスト"/>
        <xdr:cNvSpPr txBox="1"/>
      </xdr:nvSpPr>
      <xdr:spPr>
        <a:xfrm>
          <a:off x="5041900" y="996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72753</xdr:rowOff>
    </xdr:from>
    <xdr:to>
      <xdr:col>6</xdr:col>
      <xdr:colOff>50800</xdr:colOff>
      <xdr:row>59</xdr:row>
      <xdr:rowOff>2903</xdr:rowOff>
    </xdr:to>
    <xdr:sp macro="" textlink="">
      <xdr:nvSpPr>
        <xdr:cNvPr id="153" name="円/楕円 152"/>
        <xdr:cNvSpPr/>
      </xdr:nvSpPr>
      <xdr:spPr>
        <a:xfrm>
          <a:off x="4064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13080</xdr:rowOff>
    </xdr:from>
    <xdr:ext cx="736600" cy="259045"/>
    <xdr:sp macro="" textlink="">
      <xdr:nvSpPr>
        <xdr:cNvPr id="154" name="テキスト ボックス 153"/>
        <xdr:cNvSpPr txBox="1"/>
      </xdr:nvSpPr>
      <xdr:spPr>
        <a:xfrm>
          <a:off x="3733800" y="978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4717</xdr:rowOff>
    </xdr:from>
    <xdr:to>
      <xdr:col>4</xdr:col>
      <xdr:colOff>533400</xdr:colOff>
      <xdr:row>59</xdr:row>
      <xdr:rowOff>106317</xdr:rowOff>
    </xdr:to>
    <xdr:sp macro="" textlink="">
      <xdr:nvSpPr>
        <xdr:cNvPr id="155" name="円/楕円 154"/>
        <xdr:cNvSpPr/>
      </xdr:nvSpPr>
      <xdr:spPr>
        <a:xfrm>
          <a:off x="3175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116494</xdr:rowOff>
    </xdr:from>
    <xdr:ext cx="762000" cy="259045"/>
    <xdr:sp macro="" textlink="">
      <xdr:nvSpPr>
        <xdr:cNvPr id="156" name="テキスト ボックス 155"/>
        <xdr:cNvSpPr txBox="1"/>
      </xdr:nvSpPr>
      <xdr:spPr>
        <a:xfrm>
          <a:off x="2844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158931</xdr:rowOff>
    </xdr:from>
    <xdr:to>
      <xdr:col>3</xdr:col>
      <xdr:colOff>330200</xdr:colOff>
      <xdr:row>59</xdr:row>
      <xdr:rowOff>89081</xdr:rowOff>
    </xdr:to>
    <xdr:sp macro="" textlink="">
      <xdr:nvSpPr>
        <xdr:cNvPr id="157" name="円/楕円 156"/>
        <xdr:cNvSpPr/>
      </xdr:nvSpPr>
      <xdr:spPr>
        <a:xfrm>
          <a:off x="2286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99258</xdr:rowOff>
    </xdr:from>
    <xdr:ext cx="762000" cy="259045"/>
    <xdr:sp macro="" textlink="">
      <xdr:nvSpPr>
        <xdr:cNvPr id="158" name="テキスト ボックス 157"/>
        <xdr:cNvSpPr txBox="1"/>
      </xdr:nvSpPr>
      <xdr:spPr>
        <a:xfrm>
          <a:off x="1955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93435</xdr:rowOff>
    </xdr:from>
    <xdr:to>
      <xdr:col>2</xdr:col>
      <xdr:colOff>127000</xdr:colOff>
      <xdr:row>59</xdr:row>
      <xdr:rowOff>23585</xdr:rowOff>
    </xdr:to>
    <xdr:sp macro="" textlink="">
      <xdr:nvSpPr>
        <xdr:cNvPr id="159" name="円/楕円 158"/>
        <xdr:cNvSpPr/>
      </xdr:nvSpPr>
      <xdr:spPr>
        <a:xfrm>
          <a:off x="1397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33762</xdr:rowOff>
    </xdr:from>
    <xdr:ext cx="762000" cy="259045"/>
    <xdr:sp macro="" textlink="">
      <xdr:nvSpPr>
        <xdr:cNvPr id="160" name="テキスト ボックス 159"/>
        <xdr:cNvSpPr txBox="1"/>
      </xdr:nvSpPr>
      <xdr:spPr>
        <a:xfrm>
          <a:off x="1066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[174,779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国の要請に基づく職員給与等削減措置が終了したことにより人件費が増加したため、前年度から増加している。 </a:t>
          </a:r>
        </a:p>
        <a:p>
          <a:r>
            <a:rPr lang="ja-JP" altLang="en-US" sz="1300" b="0" i="0" u="none" strike="noStrike" baseline="0" smtClean="0">
              <a:solidFill>
                <a:schemeClr val="dk1"/>
              </a:solidFill>
              <a:latin typeface="+mn-lt"/>
              <a:ea typeface="+mn-ea"/>
              <a:cs typeface="+mn-cs"/>
            </a:rPr>
            <a:t>　今後は、老朽化した公共施設の維持管理経費（修繕）や解体撤去費が増加することが予想されることから、公共施設の再編整備を通じた適正な管理により、歳出の削減に努める。 </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55798</xdr:rowOff>
    </xdr:from>
    <xdr:to>
      <xdr:col>7</xdr:col>
      <xdr:colOff>152400</xdr:colOff>
      <xdr:row>83</xdr:row>
      <xdr:rowOff>72492</xdr:rowOff>
    </xdr:to>
    <xdr:cxnSp macro="">
      <xdr:nvCxnSpPr>
        <xdr:cNvPr id="192" name="直線コネクタ 191"/>
        <xdr:cNvCxnSpPr/>
      </xdr:nvCxnSpPr>
      <xdr:spPr>
        <a:xfrm>
          <a:off x="4114800" y="14286148"/>
          <a:ext cx="838200" cy="1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55798</xdr:rowOff>
    </xdr:from>
    <xdr:to>
      <xdr:col>6</xdr:col>
      <xdr:colOff>0</xdr:colOff>
      <xdr:row>83</xdr:row>
      <xdr:rowOff>84268</xdr:rowOff>
    </xdr:to>
    <xdr:cxnSp macro="">
      <xdr:nvCxnSpPr>
        <xdr:cNvPr id="195" name="直線コネクタ 194"/>
        <xdr:cNvCxnSpPr/>
      </xdr:nvCxnSpPr>
      <xdr:spPr>
        <a:xfrm flipV="1">
          <a:off x="3225800" y="14286148"/>
          <a:ext cx="889000" cy="2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83662</xdr:rowOff>
    </xdr:from>
    <xdr:to>
      <xdr:col>4</xdr:col>
      <xdr:colOff>482600</xdr:colOff>
      <xdr:row>83</xdr:row>
      <xdr:rowOff>84268</xdr:rowOff>
    </xdr:to>
    <xdr:cxnSp macro="">
      <xdr:nvCxnSpPr>
        <xdr:cNvPr id="198" name="直線コネクタ 197"/>
        <xdr:cNvCxnSpPr/>
      </xdr:nvCxnSpPr>
      <xdr:spPr>
        <a:xfrm>
          <a:off x="2336800" y="14314012"/>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61652</xdr:rowOff>
    </xdr:from>
    <xdr:to>
      <xdr:col>3</xdr:col>
      <xdr:colOff>279400</xdr:colOff>
      <xdr:row>83</xdr:row>
      <xdr:rowOff>83662</xdr:rowOff>
    </xdr:to>
    <xdr:cxnSp macro="">
      <xdr:nvCxnSpPr>
        <xdr:cNvPr id="201" name="直線コネクタ 200"/>
        <xdr:cNvCxnSpPr/>
      </xdr:nvCxnSpPr>
      <xdr:spPr>
        <a:xfrm>
          <a:off x="1447800" y="14292002"/>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21692</xdr:rowOff>
    </xdr:from>
    <xdr:to>
      <xdr:col>7</xdr:col>
      <xdr:colOff>203200</xdr:colOff>
      <xdr:row>83</xdr:row>
      <xdr:rowOff>123292</xdr:rowOff>
    </xdr:to>
    <xdr:sp macro="" textlink="">
      <xdr:nvSpPr>
        <xdr:cNvPr id="211" name="円/楕円 210"/>
        <xdr:cNvSpPr/>
      </xdr:nvSpPr>
      <xdr:spPr>
        <a:xfrm>
          <a:off x="4902200" y="142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165219</xdr:rowOff>
    </xdr:from>
    <xdr:ext cx="762000" cy="259045"/>
    <xdr:sp macro="" textlink="">
      <xdr:nvSpPr>
        <xdr:cNvPr id="212" name="人件費・物件費等の状況該当値テキスト"/>
        <xdr:cNvSpPr txBox="1"/>
      </xdr:nvSpPr>
      <xdr:spPr>
        <a:xfrm>
          <a:off x="5041900" y="1422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174,779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4998</xdr:rowOff>
    </xdr:from>
    <xdr:to>
      <xdr:col>6</xdr:col>
      <xdr:colOff>50800</xdr:colOff>
      <xdr:row>83</xdr:row>
      <xdr:rowOff>106598</xdr:rowOff>
    </xdr:to>
    <xdr:sp macro="" textlink="">
      <xdr:nvSpPr>
        <xdr:cNvPr id="213" name="円/楕円 212"/>
        <xdr:cNvSpPr/>
      </xdr:nvSpPr>
      <xdr:spPr>
        <a:xfrm>
          <a:off x="4064000" y="142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91375</xdr:rowOff>
    </xdr:from>
    <xdr:ext cx="736600" cy="259045"/>
    <xdr:sp macro="" textlink="">
      <xdr:nvSpPr>
        <xdr:cNvPr id="214" name="テキスト ボックス 213"/>
        <xdr:cNvSpPr txBox="1"/>
      </xdr:nvSpPr>
      <xdr:spPr>
        <a:xfrm>
          <a:off x="3733800" y="1432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167,861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33468</xdr:rowOff>
    </xdr:from>
    <xdr:to>
      <xdr:col>4</xdr:col>
      <xdr:colOff>533400</xdr:colOff>
      <xdr:row>83</xdr:row>
      <xdr:rowOff>135068</xdr:rowOff>
    </xdr:to>
    <xdr:sp macro="" textlink="">
      <xdr:nvSpPr>
        <xdr:cNvPr id="215" name="円/楕円 214"/>
        <xdr:cNvSpPr/>
      </xdr:nvSpPr>
      <xdr:spPr>
        <a:xfrm>
          <a:off x="3175000" y="142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119845</xdr:rowOff>
    </xdr:from>
    <xdr:ext cx="762000" cy="259045"/>
    <xdr:sp macro="" textlink="">
      <xdr:nvSpPr>
        <xdr:cNvPr id="216" name="テキスト ボックス 215"/>
        <xdr:cNvSpPr txBox="1"/>
      </xdr:nvSpPr>
      <xdr:spPr>
        <a:xfrm>
          <a:off x="2844800" y="1435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179,659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32862</xdr:rowOff>
    </xdr:from>
    <xdr:to>
      <xdr:col>3</xdr:col>
      <xdr:colOff>330200</xdr:colOff>
      <xdr:row>83</xdr:row>
      <xdr:rowOff>134462</xdr:rowOff>
    </xdr:to>
    <xdr:sp macro="" textlink="">
      <xdr:nvSpPr>
        <xdr:cNvPr id="217" name="円/楕円 216"/>
        <xdr:cNvSpPr/>
      </xdr:nvSpPr>
      <xdr:spPr>
        <a:xfrm>
          <a:off x="2286000" y="142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119239</xdr:rowOff>
    </xdr:from>
    <xdr:ext cx="762000" cy="259045"/>
    <xdr:sp macro="" textlink="">
      <xdr:nvSpPr>
        <xdr:cNvPr id="218" name="テキスト ボックス 217"/>
        <xdr:cNvSpPr txBox="1"/>
      </xdr:nvSpPr>
      <xdr:spPr>
        <a:xfrm>
          <a:off x="1955800" y="1434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179,408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10852</xdr:rowOff>
    </xdr:from>
    <xdr:to>
      <xdr:col>2</xdr:col>
      <xdr:colOff>127000</xdr:colOff>
      <xdr:row>83</xdr:row>
      <xdr:rowOff>112452</xdr:rowOff>
    </xdr:to>
    <xdr:sp macro="" textlink="">
      <xdr:nvSpPr>
        <xdr:cNvPr id="219" name="円/楕円 218"/>
        <xdr:cNvSpPr/>
      </xdr:nvSpPr>
      <xdr:spPr>
        <a:xfrm>
          <a:off x="1397000" y="1424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97229</xdr:rowOff>
    </xdr:from>
    <xdr:ext cx="762000" cy="259045"/>
    <xdr:sp macro="" textlink="">
      <xdr:nvSpPr>
        <xdr:cNvPr id="220" name="テキスト ボックス 219"/>
        <xdr:cNvSpPr txBox="1"/>
      </xdr:nvSpPr>
      <xdr:spPr>
        <a:xfrm>
          <a:off x="1066800" y="1432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平成</a:t>
          </a:r>
          <a:r>
            <a:rPr lang="en-US" altLang="ja-JP" sz="1300" b="0" i="0" u="none" strike="noStrike" baseline="0" smtClean="0">
              <a:solidFill>
                <a:schemeClr val="dk1"/>
              </a:solidFill>
              <a:latin typeface="+mn-lt"/>
              <a:ea typeface="+mn-ea"/>
              <a:cs typeface="+mn-cs"/>
            </a:rPr>
            <a:t>23</a:t>
          </a:r>
          <a:r>
            <a:rPr lang="ja-JP" altLang="en-US" sz="1300" b="0" i="0" u="none" strike="noStrike" baseline="0" smtClean="0">
              <a:solidFill>
                <a:schemeClr val="dk1"/>
              </a:solidFill>
              <a:latin typeface="+mn-lt"/>
              <a:ea typeface="+mn-ea"/>
              <a:cs typeface="+mn-cs"/>
            </a:rPr>
            <a:t>年度から平成</a:t>
          </a:r>
          <a:r>
            <a:rPr lang="en-US" altLang="ja-JP" sz="1300" b="0" i="0" u="none" strike="noStrike" baseline="0" smtClean="0">
              <a:solidFill>
                <a:schemeClr val="dk1"/>
              </a:solidFill>
              <a:latin typeface="+mn-lt"/>
              <a:ea typeface="+mn-ea"/>
              <a:cs typeface="+mn-cs"/>
            </a:rPr>
            <a:t>24</a:t>
          </a:r>
          <a:r>
            <a:rPr lang="ja-JP" altLang="en-US" sz="1300" b="0" i="0" u="none" strike="noStrike" baseline="0" smtClean="0">
              <a:solidFill>
                <a:schemeClr val="dk1"/>
              </a:solidFill>
              <a:latin typeface="+mn-lt"/>
              <a:ea typeface="+mn-ea"/>
              <a:cs typeface="+mn-cs"/>
            </a:rPr>
            <a:t>年度にかけて、国家公務員の臨時給与削減に伴い数値が大幅に増加しているが。なお、平成</a:t>
          </a:r>
          <a:r>
            <a:rPr lang="en-US" altLang="ja-JP" sz="1300" b="0" i="0" u="none" strike="noStrike" baseline="0" smtClean="0">
              <a:solidFill>
                <a:schemeClr val="dk1"/>
              </a:solidFill>
              <a:latin typeface="+mn-lt"/>
              <a:ea typeface="+mn-ea"/>
              <a:cs typeface="+mn-cs"/>
            </a:rPr>
            <a:t>25</a:t>
          </a:r>
          <a:r>
            <a:rPr lang="ja-JP" altLang="en-US" sz="1300" b="0" i="0" u="none" strike="noStrike" baseline="0" smtClean="0">
              <a:solidFill>
                <a:schemeClr val="dk1"/>
              </a:solidFill>
              <a:latin typeface="+mn-lt"/>
              <a:ea typeface="+mn-ea"/>
              <a:cs typeface="+mn-cs"/>
            </a:rPr>
            <a:t>年７月からは国の要請に基づく職員給与等削減を実施したことにより改善し、平成</a:t>
          </a:r>
          <a:r>
            <a:rPr lang="en-US" altLang="ja-JP" sz="1300" b="0" i="0" u="none" strike="noStrike" baseline="0" smtClean="0">
              <a:solidFill>
                <a:schemeClr val="dk1"/>
              </a:solidFill>
              <a:latin typeface="+mn-lt"/>
              <a:ea typeface="+mn-ea"/>
              <a:cs typeface="+mn-cs"/>
            </a:rPr>
            <a:t>26</a:t>
          </a:r>
          <a:r>
            <a:rPr lang="ja-JP" altLang="en-US" sz="1300" b="0" i="0" u="none" strike="noStrike" baseline="0" smtClean="0">
              <a:solidFill>
                <a:schemeClr val="dk1"/>
              </a:solidFill>
              <a:latin typeface="+mn-lt"/>
              <a:ea typeface="+mn-ea"/>
              <a:cs typeface="+mn-cs"/>
            </a:rPr>
            <a:t>年度は削減措置が終了したため、ラスパイレス指数は</a:t>
          </a:r>
          <a:r>
            <a:rPr lang="en-US" altLang="ja-JP" sz="1300" b="0" i="0" u="none" strike="noStrike" baseline="0" smtClean="0">
              <a:solidFill>
                <a:schemeClr val="dk1"/>
              </a:solidFill>
              <a:latin typeface="+mn-lt"/>
              <a:ea typeface="+mn-ea"/>
              <a:cs typeface="+mn-cs"/>
            </a:rPr>
            <a:t>100.0</a:t>
          </a:r>
          <a:r>
            <a:rPr lang="ja-JP" altLang="en-US" sz="1300" b="0" i="0" u="none" strike="noStrike" baseline="0" smtClean="0">
              <a:solidFill>
                <a:schemeClr val="dk1"/>
              </a:solidFill>
              <a:latin typeface="+mn-lt"/>
              <a:ea typeface="+mn-ea"/>
              <a:cs typeface="+mn-cs"/>
            </a:rPr>
            <a:t>となった。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67818</xdr:rowOff>
    </xdr:from>
    <xdr:to>
      <xdr:col>24</xdr:col>
      <xdr:colOff>558800</xdr:colOff>
      <xdr:row>86</xdr:row>
      <xdr:rowOff>101600</xdr:rowOff>
    </xdr:to>
    <xdr:cxnSp macro="">
      <xdr:nvCxnSpPr>
        <xdr:cNvPr id="252" name="直線コネクタ 251"/>
        <xdr:cNvCxnSpPr/>
      </xdr:nvCxnSpPr>
      <xdr:spPr>
        <a:xfrm>
          <a:off x="16179800" y="1481251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67818</xdr:rowOff>
    </xdr:from>
    <xdr:to>
      <xdr:col>23</xdr:col>
      <xdr:colOff>406400</xdr:colOff>
      <xdr:row>88</xdr:row>
      <xdr:rowOff>139954</xdr:rowOff>
    </xdr:to>
    <xdr:cxnSp macro="">
      <xdr:nvCxnSpPr>
        <xdr:cNvPr id="255" name="直線コネクタ 254"/>
        <xdr:cNvCxnSpPr/>
      </xdr:nvCxnSpPr>
      <xdr:spPr>
        <a:xfrm flipV="1">
          <a:off x="15290800" y="14812518"/>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139954</xdr:rowOff>
    </xdr:from>
    <xdr:to>
      <xdr:col>22</xdr:col>
      <xdr:colOff>203200</xdr:colOff>
      <xdr:row>89</xdr:row>
      <xdr:rowOff>11937</xdr:rowOff>
    </xdr:to>
    <xdr:cxnSp macro="">
      <xdr:nvCxnSpPr>
        <xdr:cNvPr id="258" name="直線コネクタ 257"/>
        <xdr:cNvCxnSpPr/>
      </xdr:nvCxnSpPr>
      <xdr:spPr>
        <a:xfrm flipV="1">
          <a:off x="14401800" y="1522755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130556</xdr:rowOff>
    </xdr:from>
    <xdr:to>
      <xdr:col>21</xdr:col>
      <xdr:colOff>0</xdr:colOff>
      <xdr:row>89</xdr:row>
      <xdr:rowOff>11937</xdr:rowOff>
    </xdr:to>
    <xdr:cxnSp macro="">
      <xdr:nvCxnSpPr>
        <xdr:cNvPr id="261" name="直線コネクタ 260"/>
        <xdr:cNvCxnSpPr/>
      </xdr:nvCxnSpPr>
      <xdr:spPr>
        <a:xfrm>
          <a:off x="13512800" y="14875256"/>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1" name="円/楕円 270"/>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2"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17018</xdr:rowOff>
    </xdr:from>
    <xdr:to>
      <xdr:col>23</xdr:col>
      <xdr:colOff>457200</xdr:colOff>
      <xdr:row>86</xdr:row>
      <xdr:rowOff>118618</xdr:rowOff>
    </xdr:to>
    <xdr:sp macro="" textlink="">
      <xdr:nvSpPr>
        <xdr:cNvPr id="273" name="円/楕円 272"/>
        <xdr:cNvSpPr/>
      </xdr:nvSpPr>
      <xdr:spPr>
        <a:xfrm>
          <a:off x="16129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103395</xdr:rowOff>
    </xdr:from>
    <xdr:ext cx="736600" cy="259045"/>
    <xdr:sp macro="" textlink="">
      <xdr:nvSpPr>
        <xdr:cNvPr id="274" name="テキスト ボックス 273"/>
        <xdr:cNvSpPr txBox="1"/>
      </xdr:nvSpPr>
      <xdr:spPr>
        <a:xfrm>
          <a:off x="15798800" y="1484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89154</xdr:rowOff>
    </xdr:from>
    <xdr:to>
      <xdr:col>22</xdr:col>
      <xdr:colOff>254000</xdr:colOff>
      <xdr:row>89</xdr:row>
      <xdr:rowOff>19304</xdr:rowOff>
    </xdr:to>
    <xdr:sp macro="" textlink="">
      <xdr:nvSpPr>
        <xdr:cNvPr id="275" name="円/楕円 274"/>
        <xdr:cNvSpPr/>
      </xdr:nvSpPr>
      <xdr:spPr>
        <a:xfrm>
          <a:off x="15240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4081</xdr:rowOff>
    </xdr:from>
    <xdr:ext cx="762000" cy="259045"/>
    <xdr:sp macro="" textlink="">
      <xdr:nvSpPr>
        <xdr:cNvPr id="276" name="テキスト ボックス 275"/>
        <xdr:cNvSpPr txBox="1"/>
      </xdr:nvSpPr>
      <xdr:spPr>
        <a:xfrm>
          <a:off x="14909800" y="152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132587</xdr:rowOff>
    </xdr:from>
    <xdr:to>
      <xdr:col>21</xdr:col>
      <xdr:colOff>50800</xdr:colOff>
      <xdr:row>89</xdr:row>
      <xdr:rowOff>62737</xdr:rowOff>
    </xdr:to>
    <xdr:sp macro="" textlink="">
      <xdr:nvSpPr>
        <xdr:cNvPr id="277" name="円/楕円 276"/>
        <xdr:cNvSpPr/>
      </xdr:nvSpPr>
      <xdr:spPr>
        <a:xfrm>
          <a:off x="14351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47514</xdr:rowOff>
    </xdr:from>
    <xdr:ext cx="762000" cy="259045"/>
    <xdr:sp macro="" textlink="">
      <xdr:nvSpPr>
        <xdr:cNvPr id="278" name="テキスト ボックス 277"/>
        <xdr:cNvSpPr txBox="1"/>
      </xdr:nvSpPr>
      <xdr:spPr>
        <a:xfrm>
          <a:off x="14020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79756</xdr:rowOff>
    </xdr:from>
    <xdr:to>
      <xdr:col>19</xdr:col>
      <xdr:colOff>533400</xdr:colOff>
      <xdr:row>87</xdr:row>
      <xdr:rowOff>9906</xdr:rowOff>
    </xdr:to>
    <xdr:sp macro="" textlink="">
      <xdr:nvSpPr>
        <xdr:cNvPr id="279" name="円/楕円 278"/>
        <xdr:cNvSpPr/>
      </xdr:nvSpPr>
      <xdr:spPr>
        <a:xfrm>
          <a:off x="13462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166133</xdr:rowOff>
    </xdr:from>
    <xdr:ext cx="762000" cy="259045"/>
    <xdr:sp macro="" textlink="">
      <xdr:nvSpPr>
        <xdr:cNvPr id="280" name="テキスト ボックス 279"/>
        <xdr:cNvSpPr txBox="1"/>
      </xdr:nvSpPr>
      <xdr:spPr>
        <a:xfrm>
          <a:off x="13131800" y="1491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平成</a:t>
          </a:r>
          <a:r>
            <a:rPr lang="en-US" altLang="ja-JP" sz="1300" b="0" i="0" u="none" strike="noStrike" baseline="0" smtClean="0">
              <a:solidFill>
                <a:schemeClr val="dk1"/>
              </a:solidFill>
              <a:latin typeface="+mn-lt"/>
              <a:ea typeface="+mn-ea"/>
              <a:cs typeface="+mn-cs"/>
            </a:rPr>
            <a:t>25</a:t>
          </a:r>
          <a:r>
            <a:rPr lang="ja-JP" altLang="en-US" sz="1300" b="0" i="0" u="none" strike="noStrike" baseline="0" smtClean="0">
              <a:solidFill>
                <a:schemeClr val="dk1"/>
              </a:solidFill>
              <a:latin typeface="+mn-lt"/>
              <a:ea typeface="+mn-ea"/>
              <a:cs typeface="+mn-cs"/>
            </a:rPr>
            <a:t>年４月現在と平成</a:t>
          </a:r>
          <a:r>
            <a:rPr lang="en-US" altLang="ja-JP" sz="1300" b="0" i="0" u="none" strike="noStrike" baseline="0" smtClean="0">
              <a:solidFill>
                <a:schemeClr val="dk1"/>
              </a:solidFill>
              <a:latin typeface="+mn-lt"/>
              <a:ea typeface="+mn-ea"/>
              <a:cs typeface="+mn-cs"/>
            </a:rPr>
            <a:t>26</a:t>
          </a:r>
          <a:r>
            <a:rPr lang="ja-JP" altLang="en-US" sz="1300" b="0" i="0" u="none" strike="noStrike" baseline="0" smtClean="0">
              <a:solidFill>
                <a:schemeClr val="dk1"/>
              </a:solidFill>
              <a:latin typeface="+mn-lt"/>
              <a:ea typeface="+mn-ea"/>
              <a:cs typeface="+mn-cs"/>
            </a:rPr>
            <a:t>年４月現在を比較すると、職員数は</a:t>
          </a:r>
          <a:r>
            <a:rPr lang="en-US" altLang="ja-JP" sz="1300" b="0" i="0" u="none" strike="noStrike" baseline="0" smtClean="0">
              <a:solidFill>
                <a:schemeClr val="dk1"/>
              </a:solidFill>
              <a:latin typeface="+mn-lt"/>
              <a:ea typeface="+mn-ea"/>
              <a:cs typeface="+mn-cs"/>
            </a:rPr>
            <a:t>10</a:t>
          </a:r>
          <a:r>
            <a:rPr lang="ja-JP" altLang="en-US" sz="1300" b="0" i="0" u="none" strike="noStrike" baseline="0" smtClean="0">
              <a:solidFill>
                <a:schemeClr val="dk1"/>
              </a:solidFill>
              <a:latin typeface="+mn-lt"/>
              <a:ea typeface="+mn-ea"/>
              <a:cs typeface="+mn-cs"/>
            </a:rPr>
            <a:t>人減少したが、人口減少の割合がそれを上回ったため、数値は悪化している。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なお、「第２次美馬市行財政システム改革実施計画」に基づき、職員数の削減に努めた結果、平成</a:t>
          </a:r>
          <a:r>
            <a:rPr lang="en-US" altLang="ja-JP" sz="1300" b="0" i="0" u="none" strike="noStrike" baseline="0" smtClean="0">
              <a:solidFill>
                <a:schemeClr val="dk1"/>
              </a:solidFill>
              <a:latin typeface="+mn-lt"/>
              <a:ea typeface="+mn-ea"/>
              <a:cs typeface="+mn-cs"/>
            </a:rPr>
            <a:t>27</a:t>
          </a:r>
          <a:r>
            <a:rPr lang="ja-JP" altLang="en-US" sz="1300" b="0" i="0" u="none" strike="noStrike" baseline="0" smtClean="0">
              <a:solidFill>
                <a:schemeClr val="dk1"/>
              </a:solidFill>
              <a:latin typeface="+mn-lt"/>
              <a:ea typeface="+mn-ea"/>
              <a:cs typeface="+mn-cs"/>
            </a:rPr>
            <a:t>年４月現在の職員数は</a:t>
          </a:r>
          <a:r>
            <a:rPr lang="en-US" altLang="ja-JP" sz="1300" b="0" i="0" u="none" strike="noStrike" baseline="0" smtClean="0">
              <a:solidFill>
                <a:schemeClr val="dk1"/>
              </a:solidFill>
              <a:latin typeface="+mn-lt"/>
              <a:ea typeface="+mn-ea"/>
              <a:cs typeface="+mn-cs"/>
            </a:rPr>
            <a:t>438</a:t>
          </a:r>
          <a:r>
            <a:rPr lang="ja-JP" altLang="en-US" sz="1300" b="0" i="0" u="none" strike="noStrike" baseline="0" smtClean="0">
              <a:solidFill>
                <a:schemeClr val="dk1"/>
              </a:solidFill>
              <a:latin typeface="+mn-lt"/>
              <a:ea typeface="+mn-ea"/>
              <a:cs typeface="+mn-cs"/>
            </a:rPr>
            <a:t>人で、平成</a:t>
          </a:r>
          <a:r>
            <a:rPr lang="en-US" altLang="ja-JP" sz="1300" b="0" i="0" u="none" strike="noStrike" baseline="0" smtClean="0">
              <a:solidFill>
                <a:schemeClr val="dk1"/>
              </a:solidFill>
              <a:latin typeface="+mn-lt"/>
              <a:ea typeface="+mn-ea"/>
              <a:cs typeface="+mn-cs"/>
            </a:rPr>
            <a:t>17</a:t>
          </a:r>
          <a:r>
            <a:rPr lang="ja-JP" altLang="en-US" sz="1300" b="0" i="0" u="none" strike="noStrike" baseline="0" smtClean="0">
              <a:solidFill>
                <a:schemeClr val="dk1"/>
              </a:solidFill>
              <a:latin typeface="+mn-lt"/>
              <a:ea typeface="+mn-ea"/>
              <a:cs typeface="+mn-cs"/>
            </a:rPr>
            <a:t>年度から</a:t>
          </a:r>
          <a:r>
            <a:rPr lang="en-US" altLang="ja-JP" sz="1300" b="0" i="0" u="none" strike="noStrike" baseline="0" smtClean="0">
              <a:solidFill>
                <a:schemeClr val="dk1"/>
              </a:solidFill>
              <a:latin typeface="+mn-lt"/>
              <a:ea typeface="+mn-ea"/>
              <a:cs typeface="+mn-cs"/>
            </a:rPr>
            <a:t>119</a:t>
          </a:r>
          <a:r>
            <a:rPr lang="ja-JP" altLang="en-US" sz="1300" b="0" i="0" u="none" strike="noStrike" baseline="0" smtClean="0">
              <a:solidFill>
                <a:schemeClr val="dk1"/>
              </a:solidFill>
              <a:latin typeface="+mn-lt"/>
              <a:ea typeface="+mn-ea"/>
              <a:cs typeface="+mn-cs"/>
            </a:rPr>
            <a:t>人（</a:t>
          </a:r>
          <a:r>
            <a:rPr lang="en-US" altLang="ja-JP" sz="1300" b="0" i="0" u="none" strike="noStrike" baseline="0" smtClean="0">
              <a:solidFill>
                <a:schemeClr val="dk1"/>
              </a:solidFill>
              <a:latin typeface="+mn-lt"/>
              <a:ea typeface="+mn-ea"/>
              <a:cs typeface="+mn-cs"/>
            </a:rPr>
            <a:t>21.4</a:t>
          </a:r>
          <a:r>
            <a:rPr lang="ja-JP" altLang="en-US" sz="1300" b="0" i="0" u="none" strike="noStrike" baseline="0" smtClean="0">
              <a:solidFill>
                <a:schemeClr val="dk1"/>
              </a:solidFill>
              <a:latin typeface="+mn-lt"/>
              <a:ea typeface="+mn-ea"/>
              <a:cs typeface="+mn-cs"/>
            </a:rPr>
            <a:t>％）の削減となった。</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43966</xdr:rowOff>
    </xdr:from>
    <xdr:to>
      <xdr:col>24</xdr:col>
      <xdr:colOff>558800</xdr:colOff>
      <xdr:row>64</xdr:row>
      <xdr:rowOff>83034</xdr:rowOff>
    </xdr:to>
    <xdr:cxnSp macro="">
      <xdr:nvCxnSpPr>
        <xdr:cNvPr id="317" name="直線コネクタ 316"/>
        <xdr:cNvCxnSpPr/>
      </xdr:nvCxnSpPr>
      <xdr:spPr>
        <a:xfrm>
          <a:off x="16179800" y="11016766"/>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43966</xdr:rowOff>
    </xdr:from>
    <xdr:to>
      <xdr:col>23</xdr:col>
      <xdr:colOff>406400</xdr:colOff>
      <xdr:row>64</xdr:row>
      <xdr:rowOff>71544</xdr:rowOff>
    </xdr:to>
    <xdr:cxnSp macro="">
      <xdr:nvCxnSpPr>
        <xdr:cNvPr id="320" name="直線コネクタ 319"/>
        <xdr:cNvCxnSpPr/>
      </xdr:nvCxnSpPr>
      <xdr:spPr>
        <a:xfrm flipV="1">
          <a:off x="15290800" y="11016766"/>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71544</xdr:rowOff>
    </xdr:from>
    <xdr:to>
      <xdr:col>22</xdr:col>
      <xdr:colOff>203200</xdr:colOff>
      <xdr:row>64</xdr:row>
      <xdr:rowOff>77288</xdr:rowOff>
    </xdr:to>
    <xdr:cxnSp macro="">
      <xdr:nvCxnSpPr>
        <xdr:cNvPr id="323" name="直線コネクタ 322"/>
        <xdr:cNvCxnSpPr/>
      </xdr:nvCxnSpPr>
      <xdr:spPr>
        <a:xfrm flipV="1">
          <a:off x="14401800" y="11044344"/>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77288</xdr:rowOff>
    </xdr:from>
    <xdr:to>
      <xdr:col>21</xdr:col>
      <xdr:colOff>0</xdr:colOff>
      <xdr:row>64</xdr:row>
      <xdr:rowOff>91077</xdr:rowOff>
    </xdr:to>
    <xdr:cxnSp macro="">
      <xdr:nvCxnSpPr>
        <xdr:cNvPr id="326" name="直線コネクタ 325"/>
        <xdr:cNvCxnSpPr/>
      </xdr:nvCxnSpPr>
      <xdr:spPr>
        <a:xfrm flipV="1">
          <a:off x="13512800" y="110500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32234</xdr:rowOff>
    </xdr:from>
    <xdr:to>
      <xdr:col>24</xdr:col>
      <xdr:colOff>609600</xdr:colOff>
      <xdr:row>64</xdr:row>
      <xdr:rowOff>133834</xdr:rowOff>
    </xdr:to>
    <xdr:sp macro="" textlink="">
      <xdr:nvSpPr>
        <xdr:cNvPr id="336" name="円/楕円 335"/>
        <xdr:cNvSpPr/>
      </xdr:nvSpPr>
      <xdr:spPr>
        <a:xfrm>
          <a:off x="16967200" y="110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4311</xdr:rowOff>
    </xdr:from>
    <xdr:ext cx="762000" cy="259045"/>
    <xdr:sp macro="" textlink="">
      <xdr:nvSpPr>
        <xdr:cNvPr id="337" name="定員管理の状況該当値テキスト"/>
        <xdr:cNvSpPr txBox="1"/>
      </xdr:nvSpPr>
      <xdr:spPr>
        <a:xfrm>
          <a:off x="17106900" y="1097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164616</xdr:rowOff>
    </xdr:from>
    <xdr:to>
      <xdr:col>23</xdr:col>
      <xdr:colOff>457200</xdr:colOff>
      <xdr:row>64</xdr:row>
      <xdr:rowOff>94766</xdr:rowOff>
    </xdr:to>
    <xdr:sp macro="" textlink="">
      <xdr:nvSpPr>
        <xdr:cNvPr id="338" name="円/楕円 337"/>
        <xdr:cNvSpPr/>
      </xdr:nvSpPr>
      <xdr:spPr>
        <a:xfrm>
          <a:off x="16129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79543</xdr:rowOff>
    </xdr:from>
    <xdr:ext cx="736600" cy="259045"/>
    <xdr:sp macro="" textlink="">
      <xdr:nvSpPr>
        <xdr:cNvPr id="339" name="テキスト ボックス 338"/>
        <xdr:cNvSpPr txBox="1"/>
      </xdr:nvSpPr>
      <xdr:spPr>
        <a:xfrm>
          <a:off x="15798800" y="1105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20744</xdr:rowOff>
    </xdr:from>
    <xdr:to>
      <xdr:col>22</xdr:col>
      <xdr:colOff>254000</xdr:colOff>
      <xdr:row>64</xdr:row>
      <xdr:rowOff>122344</xdr:rowOff>
    </xdr:to>
    <xdr:sp macro="" textlink="">
      <xdr:nvSpPr>
        <xdr:cNvPr id="340" name="円/楕円 339"/>
        <xdr:cNvSpPr/>
      </xdr:nvSpPr>
      <xdr:spPr>
        <a:xfrm>
          <a:off x="15240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107121</xdr:rowOff>
    </xdr:from>
    <xdr:ext cx="762000" cy="259045"/>
    <xdr:sp macro="" textlink="">
      <xdr:nvSpPr>
        <xdr:cNvPr id="341" name="テキスト ボックス 340"/>
        <xdr:cNvSpPr txBox="1"/>
      </xdr:nvSpPr>
      <xdr:spPr>
        <a:xfrm>
          <a:off x="14909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26488</xdr:rowOff>
    </xdr:from>
    <xdr:to>
      <xdr:col>21</xdr:col>
      <xdr:colOff>50800</xdr:colOff>
      <xdr:row>64</xdr:row>
      <xdr:rowOff>128088</xdr:rowOff>
    </xdr:to>
    <xdr:sp macro="" textlink="">
      <xdr:nvSpPr>
        <xdr:cNvPr id="342" name="円/楕円 341"/>
        <xdr:cNvSpPr/>
      </xdr:nvSpPr>
      <xdr:spPr>
        <a:xfrm>
          <a:off x="14351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112865</xdr:rowOff>
    </xdr:from>
    <xdr:ext cx="762000" cy="259045"/>
    <xdr:sp macro="" textlink="">
      <xdr:nvSpPr>
        <xdr:cNvPr id="343" name="テキスト ボックス 342"/>
        <xdr:cNvSpPr txBox="1"/>
      </xdr:nvSpPr>
      <xdr:spPr>
        <a:xfrm>
          <a:off x="14020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40277</xdr:rowOff>
    </xdr:from>
    <xdr:to>
      <xdr:col>19</xdr:col>
      <xdr:colOff>533400</xdr:colOff>
      <xdr:row>64</xdr:row>
      <xdr:rowOff>141877</xdr:rowOff>
    </xdr:to>
    <xdr:sp macro="" textlink="">
      <xdr:nvSpPr>
        <xdr:cNvPr id="344" name="円/楕円 343"/>
        <xdr:cNvSpPr/>
      </xdr:nvSpPr>
      <xdr:spPr>
        <a:xfrm>
          <a:off x="13462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126654</xdr:rowOff>
    </xdr:from>
    <xdr:ext cx="762000" cy="259045"/>
    <xdr:sp macro="" textlink="">
      <xdr:nvSpPr>
        <xdr:cNvPr id="345" name="テキスト ボックス 344"/>
        <xdr:cNvSpPr txBox="1"/>
      </xdr:nvSpPr>
      <xdr:spPr>
        <a:xfrm>
          <a:off x="13131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過疎対策事業債や合併特例事業債といった普通交付税（基準財政需要額）への算入率の高い地方債の増により、前年度から改善している。 </a:t>
          </a:r>
        </a:p>
        <a:p>
          <a:r>
            <a:rPr lang="ja-JP" altLang="en-US" sz="1300" b="0" i="0" u="none" strike="noStrike" baseline="0" smtClean="0">
              <a:solidFill>
                <a:schemeClr val="dk1"/>
              </a:solidFill>
              <a:latin typeface="+mn-lt"/>
              <a:ea typeface="+mn-ea"/>
              <a:cs typeface="+mn-cs"/>
            </a:rPr>
            <a:t>　単年度の実質公債費比率とほぼ拮抗しているが、平成</a:t>
          </a:r>
          <a:r>
            <a:rPr lang="en-US" altLang="ja-JP" sz="1300" b="0" i="0" u="none" strike="noStrike" baseline="0" smtClean="0">
              <a:solidFill>
                <a:schemeClr val="dk1"/>
              </a:solidFill>
              <a:latin typeface="+mn-lt"/>
              <a:ea typeface="+mn-ea"/>
              <a:cs typeface="+mn-cs"/>
            </a:rPr>
            <a:t>27</a:t>
          </a:r>
          <a:r>
            <a:rPr lang="ja-JP" altLang="en-US" sz="1300" b="0" i="0" u="none" strike="noStrike" baseline="0" smtClean="0">
              <a:solidFill>
                <a:schemeClr val="dk1"/>
              </a:solidFill>
              <a:latin typeface="+mn-lt"/>
              <a:ea typeface="+mn-ea"/>
              <a:cs typeface="+mn-cs"/>
            </a:rPr>
            <a:t>年度から平成</a:t>
          </a:r>
          <a:r>
            <a:rPr lang="en-US" altLang="ja-JP" sz="1300" b="0" i="0" u="none" strike="noStrike" baseline="0" smtClean="0">
              <a:solidFill>
                <a:schemeClr val="dk1"/>
              </a:solidFill>
              <a:latin typeface="+mn-lt"/>
              <a:ea typeface="+mn-ea"/>
              <a:cs typeface="+mn-cs"/>
            </a:rPr>
            <a:t>30</a:t>
          </a:r>
          <a:r>
            <a:rPr lang="ja-JP" altLang="en-US" sz="1300" b="0" i="0" u="none" strike="noStrike" baseline="0" smtClean="0">
              <a:solidFill>
                <a:schemeClr val="dk1"/>
              </a:solidFill>
              <a:latin typeface="+mn-lt"/>
              <a:ea typeface="+mn-ea"/>
              <a:cs typeface="+mn-cs"/>
            </a:rPr>
            <a:t>年度にかけて庁舎増築事業債の元利償還額が増加するため、数値が悪化することが予想される。このため、今後も引き続き市債発行額の抑制など、将来の公債費負担軽減に努める。 </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115316</xdr:rowOff>
    </xdr:from>
    <xdr:to>
      <xdr:col>24</xdr:col>
      <xdr:colOff>558800</xdr:colOff>
      <xdr:row>37</xdr:row>
      <xdr:rowOff>124968</xdr:rowOff>
    </xdr:to>
    <xdr:cxnSp macro="">
      <xdr:nvCxnSpPr>
        <xdr:cNvPr id="377" name="直線コネクタ 376"/>
        <xdr:cNvCxnSpPr/>
      </xdr:nvCxnSpPr>
      <xdr:spPr>
        <a:xfrm flipV="1">
          <a:off x="16179800" y="645896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124968</xdr:rowOff>
    </xdr:from>
    <xdr:to>
      <xdr:col>23</xdr:col>
      <xdr:colOff>406400</xdr:colOff>
      <xdr:row>37</xdr:row>
      <xdr:rowOff>149098</xdr:rowOff>
    </xdr:to>
    <xdr:cxnSp macro="">
      <xdr:nvCxnSpPr>
        <xdr:cNvPr id="380" name="直線コネクタ 379"/>
        <xdr:cNvCxnSpPr/>
      </xdr:nvCxnSpPr>
      <xdr:spPr>
        <a:xfrm flipV="1">
          <a:off x="15290800" y="64686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149098</xdr:rowOff>
    </xdr:from>
    <xdr:to>
      <xdr:col>22</xdr:col>
      <xdr:colOff>203200</xdr:colOff>
      <xdr:row>38</xdr:row>
      <xdr:rowOff>23495</xdr:rowOff>
    </xdr:to>
    <xdr:cxnSp macro="">
      <xdr:nvCxnSpPr>
        <xdr:cNvPr id="383" name="直線コネクタ 382"/>
        <xdr:cNvCxnSpPr/>
      </xdr:nvCxnSpPr>
      <xdr:spPr>
        <a:xfrm flipV="1">
          <a:off x="14401800" y="649274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23495</xdr:rowOff>
    </xdr:from>
    <xdr:to>
      <xdr:col>21</xdr:col>
      <xdr:colOff>0</xdr:colOff>
      <xdr:row>38</xdr:row>
      <xdr:rowOff>74168</xdr:rowOff>
    </xdr:to>
    <xdr:cxnSp macro="">
      <xdr:nvCxnSpPr>
        <xdr:cNvPr id="386" name="直線コネクタ 385"/>
        <xdr:cNvCxnSpPr/>
      </xdr:nvCxnSpPr>
      <xdr:spPr>
        <a:xfrm flipV="1">
          <a:off x="13512800" y="653859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64516</xdr:rowOff>
    </xdr:from>
    <xdr:to>
      <xdr:col>24</xdr:col>
      <xdr:colOff>609600</xdr:colOff>
      <xdr:row>37</xdr:row>
      <xdr:rowOff>166115</xdr:rowOff>
    </xdr:to>
    <xdr:sp macro="" textlink="">
      <xdr:nvSpPr>
        <xdr:cNvPr id="396" name="円/楕円 395"/>
        <xdr:cNvSpPr/>
      </xdr:nvSpPr>
      <xdr:spPr>
        <a:xfrm>
          <a:off x="169672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81043</xdr:rowOff>
    </xdr:from>
    <xdr:ext cx="762000" cy="259045"/>
    <xdr:sp macro="" textlink="">
      <xdr:nvSpPr>
        <xdr:cNvPr id="397" name="公債費負担の状況該当値テキスト"/>
        <xdr:cNvSpPr txBox="1"/>
      </xdr:nvSpPr>
      <xdr:spPr>
        <a:xfrm>
          <a:off x="17106900" y="62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74168</xdr:rowOff>
    </xdr:from>
    <xdr:to>
      <xdr:col>23</xdr:col>
      <xdr:colOff>457200</xdr:colOff>
      <xdr:row>38</xdr:row>
      <xdr:rowOff>4318</xdr:rowOff>
    </xdr:to>
    <xdr:sp macro="" textlink="">
      <xdr:nvSpPr>
        <xdr:cNvPr id="398" name="円/楕円 397"/>
        <xdr:cNvSpPr/>
      </xdr:nvSpPr>
      <xdr:spPr>
        <a:xfrm>
          <a:off x="161290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14495</xdr:rowOff>
    </xdr:from>
    <xdr:ext cx="736600" cy="259045"/>
    <xdr:sp macro="" textlink="">
      <xdr:nvSpPr>
        <xdr:cNvPr id="399" name="テキスト ボックス 398"/>
        <xdr:cNvSpPr txBox="1"/>
      </xdr:nvSpPr>
      <xdr:spPr>
        <a:xfrm>
          <a:off x="15798800" y="618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98298</xdr:rowOff>
    </xdr:from>
    <xdr:to>
      <xdr:col>22</xdr:col>
      <xdr:colOff>254000</xdr:colOff>
      <xdr:row>38</xdr:row>
      <xdr:rowOff>28448</xdr:rowOff>
    </xdr:to>
    <xdr:sp macro="" textlink="">
      <xdr:nvSpPr>
        <xdr:cNvPr id="400" name="円/楕円 399"/>
        <xdr:cNvSpPr/>
      </xdr:nvSpPr>
      <xdr:spPr>
        <a:xfrm>
          <a:off x="15240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38625</xdr:rowOff>
    </xdr:from>
    <xdr:ext cx="762000" cy="259045"/>
    <xdr:sp macro="" textlink="">
      <xdr:nvSpPr>
        <xdr:cNvPr id="401" name="テキスト ボックス 400"/>
        <xdr:cNvSpPr txBox="1"/>
      </xdr:nvSpPr>
      <xdr:spPr>
        <a:xfrm>
          <a:off x="14909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144145</xdr:rowOff>
    </xdr:from>
    <xdr:to>
      <xdr:col>21</xdr:col>
      <xdr:colOff>50800</xdr:colOff>
      <xdr:row>38</xdr:row>
      <xdr:rowOff>74295</xdr:rowOff>
    </xdr:to>
    <xdr:sp macro="" textlink="">
      <xdr:nvSpPr>
        <xdr:cNvPr id="402" name="円/楕円 401"/>
        <xdr:cNvSpPr/>
      </xdr:nvSpPr>
      <xdr:spPr>
        <a:xfrm>
          <a:off x="14351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84472</xdr:rowOff>
    </xdr:from>
    <xdr:ext cx="762000" cy="259045"/>
    <xdr:sp macro="" textlink="">
      <xdr:nvSpPr>
        <xdr:cNvPr id="403" name="テキスト ボックス 402"/>
        <xdr:cNvSpPr txBox="1"/>
      </xdr:nvSpPr>
      <xdr:spPr>
        <a:xfrm>
          <a:off x="14020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23368</xdr:rowOff>
    </xdr:from>
    <xdr:to>
      <xdr:col>19</xdr:col>
      <xdr:colOff>533400</xdr:colOff>
      <xdr:row>38</xdr:row>
      <xdr:rowOff>124968</xdr:rowOff>
    </xdr:to>
    <xdr:sp macro="" textlink="">
      <xdr:nvSpPr>
        <xdr:cNvPr id="404" name="円/楕円 403"/>
        <xdr:cNvSpPr/>
      </xdr:nvSpPr>
      <xdr:spPr>
        <a:xfrm>
          <a:off x="13462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135145</xdr:rowOff>
    </xdr:from>
    <xdr:ext cx="762000" cy="259045"/>
    <xdr:sp macro="" textlink="">
      <xdr:nvSpPr>
        <xdr:cNvPr id="405" name="テキスト ボックス 404"/>
        <xdr:cNvSpPr txBox="1"/>
      </xdr:nvSpPr>
      <xdr:spPr>
        <a:xfrm>
          <a:off x="1313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標準財政規模（分母）の増加や、過疎対策事業債や合併特例事業債など将来基準財政需要額に算入される見込みの公債費（分子）の増加などにより、前年度から改善している。 </a:t>
          </a:r>
        </a:p>
        <a:p>
          <a:r>
            <a:rPr lang="ja-JP" altLang="en-US" sz="1300" b="0" i="0" u="none" strike="noStrike" baseline="0" smtClean="0">
              <a:solidFill>
                <a:schemeClr val="dk1"/>
              </a:solidFill>
              <a:latin typeface="+mn-lt"/>
              <a:ea typeface="+mn-ea"/>
              <a:cs typeface="+mn-cs"/>
            </a:rPr>
            <a:t>　しかしながら、循環型社会形成推進負担事業債や庁舎増築事業債などにより、今後地方債残高の増加が見込まれることから、市債発行額の抑制などを通して将来負担額の減少に努める。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86392</xdr:rowOff>
    </xdr:from>
    <xdr:to>
      <xdr:col>24</xdr:col>
      <xdr:colOff>558800</xdr:colOff>
      <xdr:row>14</xdr:row>
      <xdr:rowOff>92022</xdr:rowOff>
    </xdr:to>
    <xdr:cxnSp macro="">
      <xdr:nvCxnSpPr>
        <xdr:cNvPr id="439" name="直線コネクタ 438"/>
        <xdr:cNvCxnSpPr/>
      </xdr:nvCxnSpPr>
      <xdr:spPr>
        <a:xfrm flipV="1">
          <a:off x="16179800" y="248669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71168</xdr:rowOff>
    </xdr:from>
    <xdr:ext cx="762000" cy="259045"/>
    <xdr:sp macro="" textlink="">
      <xdr:nvSpPr>
        <xdr:cNvPr id="440" name="将来負担の状況平均値テキスト"/>
        <xdr:cNvSpPr txBox="1"/>
      </xdr:nvSpPr>
      <xdr:spPr>
        <a:xfrm>
          <a:off x="17106900" y="2471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92022</xdr:rowOff>
    </xdr:from>
    <xdr:to>
      <xdr:col>23</xdr:col>
      <xdr:colOff>406400</xdr:colOff>
      <xdr:row>14</xdr:row>
      <xdr:rowOff>116353</xdr:rowOff>
    </xdr:to>
    <xdr:cxnSp macro="">
      <xdr:nvCxnSpPr>
        <xdr:cNvPr id="442" name="直線コネクタ 441"/>
        <xdr:cNvCxnSpPr/>
      </xdr:nvCxnSpPr>
      <xdr:spPr>
        <a:xfrm flipV="1">
          <a:off x="15290800" y="2492322"/>
          <a:ext cx="889000" cy="2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116353</xdr:rowOff>
    </xdr:from>
    <xdr:to>
      <xdr:col>22</xdr:col>
      <xdr:colOff>203200</xdr:colOff>
      <xdr:row>14</xdr:row>
      <xdr:rowOff>116956</xdr:rowOff>
    </xdr:to>
    <xdr:cxnSp macro="">
      <xdr:nvCxnSpPr>
        <xdr:cNvPr id="445" name="直線コネクタ 444"/>
        <xdr:cNvCxnSpPr/>
      </xdr:nvCxnSpPr>
      <xdr:spPr>
        <a:xfrm flipV="1">
          <a:off x="14401800" y="2516653"/>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116956</xdr:rowOff>
    </xdr:from>
    <xdr:to>
      <xdr:col>21</xdr:col>
      <xdr:colOff>0</xdr:colOff>
      <xdr:row>14</xdr:row>
      <xdr:rowOff>145108</xdr:rowOff>
    </xdr:to>
    <xdr:cxnSp macro="">
      <xdr:nvCxnSpPr>
        <xdr:cNvPr id="448" name="直線コネクタ 447"/>
        <xdr:cNvCxnSpPr/>
      </xdr:nvCxnSpPr>
      <xdr:spPr>
        <a:xfrm flipV="1">
          <a:off x="13512800" y="251725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35592</xdr:rowOff>
    </xdr:from>
    <xdr:to>
      <xdr:col>24</xdr:col>
      <xdr:colOff>609600</xdr:colOff>
      <xdr:row>14</xdr:row>
      <xdr:rowOff>137192</xdr:rowOff>
    </xdr:to>
    <xdr:sp macro="" textlink="">
      <xdr:nvSpPr>
        <xdr:cNvPr id="458" name="円/楕円 457"/>
        <xdr:cNvSpPr/>
      </xdr:nvSpPr>
      <xdr:spPr>
        <a:xfrm>
          <a:off x="16967200" y="24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128319</xdr:rowOff>
    </xdr:from>
    <xdr:ext cx="762000" cy="259045"/>
    <xdr:sp macro="" textlink="">
      <xdr:nvSpPr>
        <xdr:cNvPr id="459" name="将来負担の状況該当値テキスト"/>
        <xdr:cNvSpPr txBox="1"/>
      </xdr:nvSpPr>
      <xdr:spPr>
        <a:xfrm>
          <a:off x="17106900" y="235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41222</xdr:rowOff>
    </xdr:from>
    <xdr:to>
      <xdr:col>23</xdr:col>
      <xdr:colOff>457200</xdr:colOff>
      <xdr:row>14</xdr:row>
      <xdr:rowOff>142822</xdr:rowOff>
    </xdr:to>
    <xdr:sp macro="" textlink="">
      <xdr:nvSpPr>
        <xdr:cNvPr id="460" name="円/楕円 459"/>
        <xdr:cNvSpPr/>
      </xdr:nvSpPr>
      <xdr:spPr>
        <a:xfrm>
          <a:off x="16129000" y="24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152999</xdr:rowOff>
    </xdr:from>
    <xdr:ext cx="736600" cy="259045"/>
    <xdr:sp macro="" textlink="">
      <xdr:nvSpPr>
        <xdr:cNvPr id="461" name="テキスト ボックス 460"/>
        <xdr:cNvSpPr txBox="1"/>
      </xdr:nvSpPr>
      <xdr:spPr>
        <a:xfrm>
          <a:off x="15798800" y="2210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65553</xdr:rowOff>
    </xdr:from>
    <xdr:to>
      <xdr:col>22</xdr:col>
      <xdr:colOff>254000</xdr:colOff>
      <xdr:row>14</xdr:row>
      <xdr:rowOff>167153</xdr:rowOff>
    </xdr:to>
    <xdr:sp macro="" textlink="">
      <xdr:nvSpPr>
        <xdr:cNvPr id="462" name="円/楕円 461"/>
        <xdr:cNvSpPr/>
      </xdr:nvSpPr>
      <xdr:spPr>
        <a:xfrm>
          <a:off x="15240000" y="24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5880</xdr:rowOff>
    </xdr:from>
    <xdr:ext cx="762000" cy="259045"/>
    <xdr:sp macro="" textlink="">
      <xdr:nvSpPr>
        <xdr:cNvPr id="463" name="テキスト ボックス 462"/>
        <xdr:cNvSpPr txBox="1"/>
      </xdr:nvSpPr>
      <xdr:spPr>
        <a:xfrm>
          <a:off x="14909800" y="223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66156</xdr:rowOff>
    </xdr:from>
    <xdr:to>
      <xdr:col>21</xdr:col>
      <xdr:colOff>50800</xdr:colOff>
      <xdr:row>14</xdr:row>
      <xdr:rowOff>167756</xdr:rowOff>
    </xdr:to>
    <xdr:sp macro="" textlink="">
      <xdr:nvSpPr>
        <xdr:cNvPr id="464" name="円/楕円 463"/>
        <xdr:cNvSpPr/>
      </xdr:nvSpPr>
      <xdr:spPr>
        <a:xfrm>
          <a:off x="14351000" y="246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6483</xdr:rowOff>
    </xdr:from>
    <xdr:ext cx="762000" cy="259045"/>
    <xdr:sp macro="" textlink="">
      <xdr:nvSpPr>
        <xdr:cNvPr id="465" name="テキスト ボックス 464"/>
        <xdr:cNvSpPr txBox="1"/>
      </xdr:nvSpPr>
      <xdr:spPr>
        <a:xfrm>
          <a:off x="14020800" y="223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94308</xdr:rowOff>
    </xdr:from>
    <xdr:to>
      <xdr:col>19</xdr:col>
      <xdr:colOff>533400</xdr:colOff>
      <xdr:row>15</xdr:row>
      <xdr:rowOff>24458</xdr:rowOff>
    </xdr:to>
    <xdr:sp macro="" textlink="">
      <xdr:nvSpPr>
        <xdr:cNvPr id="466" name="円/楕円 465"/>
        <xdr:cNvSpPr/>
      </xdr:nvSpPr>
      <xdr:spPr>
        <a:xfrm>
          <a:off x="13462000" y="24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34635</xdr:rowOff>
    </xdr:from>
    <xdr:ext cx="762000" cy="259045"/>
    <xdr:sp macro="" textlink="">
      <xdr:nvSpPr>
        <xdr:cNvPr id="467" name="テキスト ボックス 466"/>
        <xdr:cNvSpPr txBox="1"/>
      </xdr:nvSpPr>
      <xdr:spPr>
        <a:xfrm>
          <a:off x="13131800" y="226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徳島県美馬市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31,321
31,011
367.14
24,127,116
23,200,444
437,156
12,169,622
27,723,292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57.7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平成</a:t>
          </a:r>
          <a:r>
            <a:rPr lang="en-US" altLang="ja-JP" sz="1300" b="0" i="0" u="none" strike="noStrike" baseline="0" smtClean="0">
              <a:solidFill>
                <a:schemeClr val="dk1"/>
              </a:solidFill>
              <a:latin typeface="+mn-lt"/>
              <a:ea typeface="+mn-ea"/>
              <a:cs typeface="+mn-cs"/>
            </a:rPr>
            <a:t>17</a:t>
          </a:r>
          <a:r>
            <a:rPr lang="ja-JP" altLang="en-US" sz="1300" b="0" i="0" u="none" strike="noStrike" baseline="0" smtClean="0">
              <a:solidFill>
                <a:schemeClr val="dk1"/>
              </a:solidFill>
              <a:latin typeface="+mn-lt"/>
              <a:ea typeface="+mn-ea"/>
              <a:cs typeface="+mn-cs"/>
            </a:rPr>
            <a:t>年３月の合併以降、退職者補充を抑制し、人件費の削減に努めている。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平成</a:t>
          </a:r>
          <a:r>
            <a:rPr lang="en-US" altLang="ja-JP" sz="1300" b="0" i="0" u="none" strike="noStrike" baseline="0" smtClean="0">
              <a:solidFill>
                <a:schemeClr val="dk1"/>
              </a:solidFill>
              <a:latin typeface="+mn-lt"/>
              <a:ea typeface="+mn-ea"/>
              <a:cs typeface="+mn-cs"/>
            </a:rPr>
            <a:t>25</a:t>
          </a:r>
          <a:r>
            <a:rPr lang="ja-JP" altLang="en-US" sz="1300" b="0" i="0" u="none" strike="noStrike" baseline="0" smtClean="0">
              <a:solidFill>
                <a:schemeClr val="dk1"/>
              </a:solidFill>
              <a:latin typeface="+mn-lt"/>
              <a:ea typeface="+mn-ea"/>
              <a:cs typeface="+mn-cs"/>
            </a:rPr>
            <a:t>年７月から実施した国の要請に基づく職員給与等削減により平成</a:t>
          </a:r>
          <a:r>
            <a:rPr lang="en-US" altLang="ja-JP" sz="1300" b="0" i="0" u="none" strike="noStrike" baseline="0" smtClean="0">
              <a:solidFill>
                <a:schemeClr val="dk1"/>
              </a:solidFill>
              <a:latin typeface="+mn-lt"/>
              <a:ea typeface="+mn-ea"/>
              <a:cs typeface="+mn-cs"/>
            </a:rPr>
            <a:t>25</a:t>
          </a:r>
          <a:r>
            <a:rPr lang="ja-JP" altLang="en-US" sz="1300" b="0" i="0" u="none" strike="noStrike" baseline="0" smtClean="0">
              <a:solidFill>
                <a:schemeClr val="dk1"/>
              </a:solidFill>
              <a:latin typeface="+mn-lt"/>
              <a:ea typeface="+mn-ea"/>
              <a:cs typeface="+mn-cs"/>
            </a:rPr>
            <a:t>年度は前年度から大きく改善したが、削減措置は終了した平成</a:t>
          </a:r>
          <a:r>
            <a:rPr lang="en-US" altLang="ja-JP" sz="1300" b="0" i="0" u="none" strike="noStrike" baseline="0" smtClean="0">
              <a:solidFill>
                <a:schemeClr val="dk1"/>
              </a:solidFill>
              <a:latin typeface="+mn-lt"/>
              <a:ea typeface="+mn-ea"/>
              <a:cs typeface="+mn-cs"/>
            </a:rPr>
            <a:t>26</a:t>
          </a:r>
          <a:r>
            <a:rPr lang="ja-JP" altLang="en-US" sz="1300" b="0" i="0" u="none" strike="noStrike" baseline="0" smtClean="0">
              <a:solidFill>
                <a:schemeClr val="dk1"/>
              </a:solidFill>
              <a:latin typeface="+mn-lt"/>
              <a:ea typeface="+mn-ea"/>
              <a:cs typeface="+mn-cs"/>
            </a:rPr>
            <a:t>年度は前年度から若干悪化した。</a:t>
          </a:r>
          <a:endParaRPr lang="en-US" altLang="ja-JP" sz="1300" b="0" i="0" u="none" strike="noStrike" baseline="0" smtClean="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37</xdr:row>
      <xdr:rowOff>107950</xdr:rowOff>
    </xdr:to>
    <xdr:cxnSp macro="">
      <xdr:nvCxnSpPr>
        <xdr:cNvPr id="64" name="直線コネクタ 63"/>
        <xdr:cNvCxnSpPr/>
      </xdr:nvCxnSpPr>
      <xdr:spPr>
        <a:xfrm>
          <a:off x="3987800" y="6405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38</xdr:row>
      <xdr:rowOff>119380</xdr:rowOff>
    </xdr:to>
    <xdr:cxnSp macro="">
      <xdr:nvCxnSpPr>
        <xdr:cNvPr id="67" name="直線コネクタ 66"/>
        <xdr:cNvCxnSpPr/>
      </xdr:nvCxnSpPr>
      <xdr:spPr>
        <a:xfrm flipV="1">
          <a:off x="3098800" y="6405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119380</xdr:rowOff>
    </xdr:from>
    <xdr:to>
      <xdr:col>4</xdr:col>
      <xdr:colOff>346075</xdr:colOff>
      <xdr:row>39</xdr:row>
      <xdr:rowOff>8890</xdr:rowOff>
    </xdr:to>
    <xdr:cxnSp macro="">
      <xdr:nvCxnSpPr>
        <xdr:cNvPr id="70" name="直線コネクタ 69"/>
        <xdr:cNvCxnSpPr/>
      </xdr:nvCxnSpPr>
      <xdr:spPr>
        <a:xfrm flipV="1">
          <a:off x="2209800" y="663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39</xdr:row>
      <xdr:rowOff>8890</xdr:rowOff>
    </xdr:to>
    <xdr:cxnSp macro="">
      <xdr:nvCxnSpPr>
        <xdr:cNvPr id="73" name="直線コネクタ 72"/>
        <xdr:cNvCxnSpPr/>
      </xdr:nvCxnSpPr>
      <xdr:spPr>
        <a:xfrm>
          <a:off x="1320800" y="6642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3" name="円/楕円 82"/>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4"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5" name="円/楕円 84"/>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6" name="テキスト ボックス 85"/>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68580</xdr:rowOff>
    </xdr:from>
    <xdr:to>
      <xdr:col>4</xdr:col>
      <xdr:colOff>396875</xdr:colOff>
      <xdr:row>38</xdr:row>
      <xdr:rowOff>170180</xdr:rowOff>
    </xdr:to>
    <xdr:sp macro="" textlink="">
      <xdr:nvSpPr>
        <xdr:cNvPr id="87" name="円/楕円 86"/>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154957</xdr:rowOff>
    </xdr:from>
    <xdr:ext cx="762000" cy="259045"/>
    <xdr:sp macro="" textlink="">
      <xdr:nvSpPr>
        <xdr:cNvPr id="88" name="テキスト ボックス 87"/>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89" name="円/楕円 88"/>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0" name="テキスト ボックス 89"/>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1" name="円/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庁舎一元化に伴う増築・改修工事で照明設備のＬＥＤ化が進んだことにより、電気使用料が減少するなど前年度から数値は改善している。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今後、電算系システムの更新や、電気料金を除く庁舎の維持管理経費（委託料など）の増加も予想されることから、引き続き経費の削減に努める。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58964</xdr:rowOff>
    </xdr:from>
    <xdr:to>
      <xdr:col>24</xdr:col>
      <xdr:colOff>31750</xdr:colOff>
      <xdr:row>13</xdr:row>
      <xdr:rowOff>91621</xdr:rowOff>
    </xdr:to>
    <xdr:cxnSp macro="">
      <xdr:nvCxnSpPr>
        <xdr:cNvPr id="127" name="直線コネクタ 126"/>
        <xdr:cNvCxnSpPr/>
      </xdr:nvCxnSpPr>
      <xdr:spPr>
        <a:xfrm flipV="1">
          <a:off x="15671800" y="22878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91621</xdr:rowOff>
    </xdr:to>
    <xdr:cxnSp macro="">
      <xdr:nvCxnSpPr>
        <xdr:cNvPr id="130" name="直線コネクタ 129"/>
        <xdr:cNvCxnSpPr/>
      </xdr:nvCxnSpPr>
      <xdr:spPr>
        <a:xfrm>
          <a:off x="14782800" y="229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37193</xdr:rowOff>
    </xdr:from>
    <xdr:to>
      <xdr:col>21</xdr:col>
      <xdr:colOff>361950</xdr:colOff>
      <xdr:row>13</xdr:row>
      <xdr:rowOff>69850</xdr:rowOff>
    </xdr:to>
    <xdr:cxnSp macro="">
      <xdr:nvCxnSpPr>
        <xdr:cNvPr id="133" name="直線コネクタ 132"/>
        <xdr:cNvCxnSpPr/>
      </xdr:nvCxnSpPr>
      <xdr:spPr>
        <a:xfrm>
          <a:off x="13893800" y="226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4536</xdr:rowOff>
    </xdr:from>
    <xdr:to>
      <xdr:col>20</xdr:col>
      <xdr:colOff>158750</xdr:colOff>
      <xdr:row>13</xdr:row>
      <xdr:rowOff>37193</xdr:rowOff>
    </xdr:to>
    <xdr:cxnSp macro="">
      <xdr:nvCxnSpPr>
        <xdr:cNvPr id="136" name="直線コネクタ 135"/>
        <xdr:cNvCxnSpPr/>
      </xdr:nvCxnSpPr>
      <xdr:spPr>
        <a:xfrm>
          <a:off x="13004800" y="2233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8164</xdr:rowOff>
    </xdr:from>
    <xdr:to>
      <xdr:col>24</xdr:col>
      <xdr:colOff>82550</xdr:colOff>
      <xdr:row>13</xdr:row>
      <xdr:rowOff>109764</xdr:rowOff>
    </xdr:to>
    <xdr:sp macro="" textlink="">
      <xdr:nvSpPr>
        <xdr:cNvPr id="146" name="円/楕円 145"/>
        <xdr:cNvSpPr/>
      </xdr:nvSpPr>
      <xdr:spPr>
        <a:xfrm>
          <a:off x="164592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24691</xdr:rowOff>
    </xdr:from>
    <xdr:ext cx="762000" cy="259045"/>
    <xdr:sp macro="" textlink="">
      <xdr:nvSpPr>
        <xdr:cNvPr id="147" name="物件費該当値テキスト"/>
        <xdr:cNvSpPr txBox="1"/>
      </xdr:nvSpPr>
      <xdr:spPr>
        <a:xfrm>
          <a:off x="165989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40821</xdr:rowOff>
    </xdr:from>
    <xdr:to>
      <xdr:col>22</xdr:col>
      <xdr:colOff>615950</xdr:colOff>
      <xdr:row>13</xdr:row>
      <xdr:rowOff>142421</xdr:rowOff>
    </xdr:to>
    <xdr:sp macro="" textlink="">
      <xdr:nvSpPr>
        <xdr:cNvPr id="148" name="円/楕円 147"/>
        <xdr:cNvSpPr/>
      </xdr:nvSpPr>
      <xdr:spPr>
        <a:xfrm>
          <a:off x="15621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152598</xdr:rowOff>
    </xdr:from>
    <xdr:ext cx="736600" cy="259045"/>
    <xdr:sp macro="" textlink="">
      <xdr:nvSpPr>
        <xdr:cNvPr id="149" name="テキスト ボックス 148"/>
        <xdr:cNvSpPr txBox="1"/>
      </xdr:nvSpPr>
      <xdr:spPr>
        <a:xfrm>
          <a:off x="15290800" y="203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0" name="円/楕円 149"/>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1" name="テキスト ボックス 150"/>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157843</xdr:rowOff>
    </xdr:from>
    <xdr:to>
      <xdr:col>20</xdr:col>
      <xdr:colOff>209550</xdr:colOff>
      <xdr:row>13</xdr:row>
      <xdr:rowOff>87993</xdr:rowOff>
    </xdr:to>
    <xdr:sp macro="" textlink="">
      <xdr:nvSpPr>
        <xdr:cNvPr id="152" name="円/楕円 151"/>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98170</xdr:rowOff>
    </xdr:from>
    <xdr:ext cx="762000" cy="259045"/>
    <xdr:sp macro="" textlink="">
      <xdr:nvSpPr>
        <xdr:cNvPr id="153" name="テキスト ボックス 152"/>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125186</xdr:rowOff>
    </xdr:from>
    <xdr:to>
      <xdr:col>19</xdr:col>
      <xdr:colOff>6350</xdr:colOff>
      <xdr:row>13</xdr:row>
      <xdr:rowOff>55336</xdr:rowOff>
    </xdr:to>
    <xdr:sp macro="" textlink="">
      <xdr:nvSpPr>
        <xdr:cNvPr id="154" name="円/楕円 153"/>
        <xdr:cNvSpPr/>
      </xdr:nvSpPr>
      <xdr:spPr>
        <a:xfrm>
          <a:off x="12954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65513</xdr:rowOff>
    </xdr:from>
    <xdr:ext cx="762000" cy="259045"/>
    <xdr:sp macro="" textlink="">
      <xdr:nvSpPr>
        <xdr:cNvPr id="155" name="テキスト ボックス 154"/>
        <xdr:cNvSpPr txBox="1"/>
      </xdr:nvSpPr>
      <xdr:spPr>
        <a:xfrm>
          <a:off x="12623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類似団体平均を</a:t>
          </a:r>
          <a:r>
            <a:rPr lang="en-US" altLang="ja-JP" sz="1300" b="0" i="0" u="none" strike="noStrike" baseline="0" smtClean="0">
              <a:solidFill>
                <a:schemeClr val="dk1"/>
              </a:solidFill>
              <a:latin typeface="+mn-lt"/>
              <a:ea typeface="+mn-ea"/>
              <a:cs typeface="+mn-cs"/>
            </a:rPr>
            <a:t>1.8</a:t>
          </a:r>
          <a:r>
            <a:rPr lang="ja-JP" altLang="en-US" sz="1300" b="0" i="0" u="none" strike="noStrike" baseline="0" smtClean="0">
              <a:solidFill>
                <a:schemeClr val="dk1"/>
              </a:solidFill>
              <a:latin typeface="+mn-lt"/>
              <a:ea typeface="+mn-ea"/>
              <a:cs typeface="+mn-cs"/>
            </a:rPr>
            <a:t>ポイント下回っているものの、障害福祉サービス費が年々増加傾向にあることから、引き続き適正な執行に努める。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116115</xdr:rowOff>
    </xdr:to>
    <xdr:cxnSp macro="">
      <xdr:nvCxnSpPr>
        <xdr:cNvPr id="190" name="直線コネクタ 189"/>
        <xdr:cNvCxnSpPr/>
      </xdr:nvCxnSpPr>
      <xdr:spPr>
        <a:xfrm>
          <a:off x="3987800" y="9298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83457</xdr:rowOff>
    </xdr:to>
    <xdr:cxnSp macro="">
      <xdr:nvCxnSpPr>
        <xdr:cNvPr id="193" name="直線コネクタ 192"/>
        <xdr:cNvCxnSpPr/>
      </xdr:nvCxnSpPr>
      <xdr:spPr>
        <a:xfrm flipV="1">
          <a:off x="3098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83457</xdr:rowOff>
    </xdr:to>
    <xdr:cxnSp macro="">
      <xdr:nvCxnSpPr>
        <xdr:cNvPr id="196" name="直線コネクタ 195"/>
        <xdr:cNvCxnSpPr/>
      </xdr:nvCxnSpPr>
      <xdr:spPr>
        <a:xfrm>
          <a:off x="2209800" y="9276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156935</xdr:rowOff>
    </xdr:from>
    <xdr:to>
      <xdr:col>3</xdr:col>
      <xdr:colOff>142875</xdr:colOff>
      <xdr:row>54</xdr:row>
      <xdr:rowOff>18143</xdr:rowOff>
    </xdr:to>
    <xdr:cxnSp macro="">
      <xdr:nvCxnSpPr>
        <xdr:cNvPr id="199" name="直線コネクタ 198"/>
        <xdr:cNvCxnSpPr/>
      </xdr:nvCxnSpPr>
      <xdr:spPr>
        <a:xfrm>
          <a:off x="1320800" y="9243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9" name="円/楕円 208"/>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10"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11" name="円/楕円 210"/>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2" name="テキスト ボックス 211"/>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32657</xdr:rowOff>
    </xdr:from>
    <xdr:to>
      <xdr:col>4</xdr:col>
      <xdr:colOff>396875</xdr:colOff>
      <xdr:row>54</xdr:row>
      <xdr:rowOff>134257</xdr:rowOff>
    </xdr:to>
    <xdr:sp macro="" textlink="">
      <xdr:nvSpPr>
        <xdr:cNvPr id="213" name="円/楕円 212"/>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144434</xdr:rowOff>
    </xdr:from>
    <xdr:ext cx="762000" cy="259045"/>
    <xdr:sp macro="" textlink="">
      <xdr:nvSpPr>
        <xdr:cNvPr id="214" name="テキスト ボックス 213"/>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5" name="円/楕円 214"/>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6" name="テキスト ボックス 215"/>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106135</xdr:rowOff>
    </xdr:from>
    <xdr:to>
      <xdr:col>1</xdr:col>
      <xdr:colOff>676275</xdr:colOff>
      <xdr:row>54</xdr:row>
      <xdr:rowOff>36285</xdr:rowOff>
    </xdr:to>
    <xdr:sp macro="" textlink="">
      <xdr:nvSpPr>
        <xdr:cNvPr id="217" name="円/楕円 216"/>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46462</xdr:rowOff>
    </xdr:from>
    <xdr:ext cx="762000" cy="259045"/>
    <xdr:sp macro="" textlink="">
      <xdr:nvSpPr>
        <xdr:cNvPr id="218" name="テキスト ボックス 217"/>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類似団体の水準を上回っているものの、前年度から</a:t>
          </a:r>
          <a:r>
            <a:rPr lang="en-US" altLang="ja-JP" sz="1300" b="0" i="0" u="none" strike="noStrike" baseline="0" smtClean="0">
              <a:solidFill>
                <a:schemeClr val="dk1"/>
              </a:solidFill>
              <a:latin typeface="+mn-lt"/>
              <a:ea typeface="+mn-ea"/>
              <a:cs typeface="+mn-cs"/>
            </a:rPr>
            <a:t>0.2</a:t>
          </a:r>
          <a:r>
            <a:rPr lang="ja-JP" altLang="en-US" sz="1300" b="0" i="0" u="none" strike="noStrike" baseline="0" smtClean="0">
              <a:solidFill>
                <a:schemeClr val="dk1"/>
              </a:solidFill>
              <a:latin typeface="+mn-lt"/>
              <a:ea typeface="+mn-ea"/>
              <a:cs typeface="+mn-cs"/>
            </a:rPr>
            <a:t>ポイント悪化している。 </a:t>
          </a:r>
        </a:p>
        <a:p>
          <a:r>
            <a:rPr lang="ja-JP" altLang="en-US" sz="1300" b="0" i="0" u="none" strike="noStrike" baseline="0" smtClean="0">
              <a:solidFill>
                <a:schemeClr val="dk1"/>
              </a:solidFill>
              <a:latin typeface="+mn-lt"/>
              <a:ea typeface="+mn-ea"/>
              <a:cs typeface="+mn-cs"/>
            </a:rPr>
            <a:t>　他会計への繰出金が主な要因であり、今後も他会計の状況を考慮しながら適性な支出により改善に努める。 </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1270</xdr:rowOff>
    </xdr:to>
    <xdr:cxnSp macro="">
      <xdr:nvCxnSpPr>
        <xdr:cNvPr id="251" name="直線コネクタ 250"/>
        <xdr:cNvCxnSpPr/>
      </xdr:nvCxnSpPr>
      <xdr:spPr>
        <a:xfrm>
          <a:off x="15671800" y="975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157480</xdr:rowOff>
    </xdr:to>
    <xdr:cxnSp macro="">
      <xdr:nvCxnSpPr>
        <xdr:cNvPr id="254" name="直線コネクタ 253"/>
        <xdr:cNvCxnSpPr/>
      </xdr:nvCxnSpPr>
      <xdr:spPr>
        <a:xfrm>
          <a:off x="14782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149860</xdr:rowOff>
    </xdr:to>
    <xdr:cxnSp macro="">
      <xdr:nvCxnSpPr>
        <xdr:cNvPr id="257" name="直線コネクタ 256"/>
        <xdr:cNvCxnSpPr/>
      </xdr:nvCxnSpPr>
      <xdr:spPr>
        <a:xfrm>
          <a:off x="13893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96520</xdr:rowOff>
    </xdr:to>
    <xdr:cxnSp macro="">
      <xdr:nvCxnSpPr>
        <xdr:cNvPr id="260" name="直線コネクタ 259"/>
        <xdr:cNvCxnSpPr/>
      </xdr:nvCxnSpPr>
      <xdr:spPr>
        <a:xfrm>
          <a:off x="13004800" y="9591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5" name="テキスト ボックス 27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8" name="円/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循環型社会形成推進事業に伴う美馬環境整備組合負担金が増加（国の補正予算に対応し、平成</a:t>
          </a:r>
          <a:r>
            <a:rPr lang="en-US" altLang="ja-JP" sz="1300" b="0" i="0" u="none" strike="noStrike" baseline="0" smtClean="0">
              <a:solidFill>
                <a:schemeClr val="dk1"/>
              </a:solidFill>
              <a:latin typeface="+mn-lt"/>
              <a:ea typeface="+mn-ea"/>
              <a:cs typeface="+mn-cs"/>
            </a:rPr>
            <a:t>27</a:t>
          </a:r>
          <a:r>
            <a:rPr lang="ja-JP" altLang="en-US" sz="1300" b="0" i="0" u="none" strike="noStrike" baseline="0" smtClean="0">
              <a:solidFill>
                <a:schemeClr val="dk1"/>
              </a:solidFill>
              <a:latin typeface="+mn-lt"/>
              <a:ea typeface="+mn-ea"/>
              <a:cs typeface="+mn-cs"/>
            </a:rPr>
            <a:t>年度分を前倒し執行）したため、前年度から悪化している。 </a:t>
          </a:r>
        </a:p>
        <a:p>
          <a:r>
            <a:rPr lang="ja-JP" altLang="en-US" sz="1300" b="0" i="0" u="none" strike="noStrike" baseline="0" smtClean="0">
              <a:solidFill>
                <a:schemeClr val="dk1"/>
              </a:solidFill>
              <a:latin typeface="+mn-lt"/>
              <a:ea typeface="+mn-ea"/>
              <a:cs typeface="+mn-cs"/>
            </a:rPr>
            <a:t>　今後も団体補助金の見直しなど、適正な執行に努める。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100330</xdr:rowOff>
    </xdr:to>
    <xdr:cxnSp macro="">
      <xdr:nvCxnSpPr>
        <xdr:cNvPr id="311" name="直線コネクタ 310"/>
        <xdr:cNvCxnSpPr/>
      </xdr:nvCxnSpPr>
      <xdr:spPr>
        <a:xfrm>
          <a:off x="15671800" y="607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69850</xdr:rowOff>
    </xdr:to>
    <xdr:cxnSp macro="">
      <xdr:nvCxnSpPr>
        <xdr:cNvPr id="314" name="直線コネクタ 313"/>
        <xdr:cNvCxnSpPr/>
      </xdr:nvCxnSpPr>
      <xdr:spPr>
        <a:xfrm>
          <a:off x="14782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123190</xdr:rowOff>
    </xdr:to>
    <xdr:cxnSp macro="">
      <xdr:nvCxnSpPr>
        <xdr:cNvPr id="317" name="直線コネクタ 316"/>
        <xdr:cNvCxnSpPr/>
      </xdr:nvCxnSpPr>
      <xdr:spPr>
        <a:xfrm flipV="1">
          <a:off x="13893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123190</xdr:rowOff>
    </xdr:from>
    <xdr:to>
      <xdr:col>20</xdr:col>
      <xdr:colOff>158750</xdr:colOff>
      <xdr:row>36</xdr:row>
      <xdr:rowOff>1270</xdr:rowOff>
    </xdr:to>
    <xdr:cxnSp macro="">
      <xdr:nvCxnSpPr>
        <xdr:cNvPr id="320" name="直線コネクタ 319"/>
        <xdr:cNvCxnSpPr/>
      </xdr:nvCxnSpPr>
      <xdr:spPr>
        <a:xfrm flipV="1">
          <a:off x="13004800" y="61239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49530</xdr:rowOff>
    </xdr:from>
    <xdr:to>
      <xdr:col>24</xdr:col>
      <xdr:colOff>82550</xdr:colOff>
      <xdr:row>35</xdr:row>
      <xdr:rowOff>151130</xdr:rowOff>
    </xdr:to>
    <xdr:sp macro="" textlink="">
      <xdr:nvSpPr>
        <xdr:cNvPr id="330" name="円/楕円 329"/>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21607</xdr:rowOff>
    </xdr:from>
    <xdr:ext cx="762000" cy="259045"/>
    <xdr:sp macro="" textlink="">
      <xdr:nvSpPr>
        <xdr:cNvPr id="331" name="補助費等該当値テキスト"/>
        <xdr:cNvSpPr txBox="1"/>
      </xdr:nvSpPr>
      <xdr:spPr>
        <a:xfrm>
          <a:off x="165989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2" name="円/楕円 331"/>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105427</xdr:rowOff>
    </xdr:from>
    <xdr:ext cx="736600" cy="259045"/>
    <xdr:sp macro="" textlink="">
      <xdr:nvSpPr>
        <xdr:cNvPr id="333" name="テキスト ボックス 332"/>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4" name="円/楕円 333"/>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105427</xdr:rowOff>
    </xdr:from>
    <xdr:ext cx="762000" cy="259045"/>
    <xdr:sp macro="" textlink="">
      <xdr:nvSpPr>
        <xdr:cNvPr id="335" name="テキスト ボックス 334"/>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72390</xdr:rowOff>
    </xdr:from>
    <xdr:to>
      <xdr:col>20</xdr:col>
      <xdr:colOff>209550</xdr:colOff>
      <xdr:row>36</xdr:row>
      <xdr:rowOff>2540</xdr:rowOff>
    </xdr:to>
    <xdr:sp macro="" textlink="">
      <xdr:nvSpPr>
        <xdr:cNvPr id="336" name="円/楕円 335"/>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158767</xdr:rowOff>
    </xdr:from>
    <xdr:ext cx="762000" cy="259045"/>
    <xdr:sp macro="" textlink="">
      <xdr:nvSpPr>
        <xdr:cNvPr id="337" name="テキスト ボックス 336"/>
        <xdr:cNvSpPr txBox="1"/>
      </xdr:nvSpPr>
      <xdr:spPr>
        <a:xfrm>
          <a:off x="13512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121920</xdr:rowOff>
    </xdr:from>
    <xdr:to>
      <xdr:col>19</xdr:col>
      <xdr:colOff>6350</xdr:colOff>
      <xdr:row>36</xdr:row>
      <xdr:rowOff>52070</xdr:rowOff>
    </xdr:to>
    <xdr:sp macro="" textlink="">
      <xdr:nvSpPr>
        <xdr:cNvPr id="338" name="円/楕円 337"/>
        <xdr:cNvSpPr/>
      </xdr:nvSpPr>
      <xdr:spPr>
        <a:xfrm>
          <a:off x="12954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36847</xdr:rowOff>
    </xdr:from>
    <xdr:ext cx="762000" cy="259045"/>
    <xdr:sp macro="" textlink="">
      <xdr:nvSpPr>
        <xdr:cNvPr id="339" name="テキスト ボックス 338"/>
        <xdr:cNvSpPr txBox="1"/>
      </xdr:nvSpPr>
      <xdr:spPr>
        <a:xfrm>
          <a:off x="12623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庁舎増築事業債の元金償還開始により、前年度から</a:t>
          </a:r>
          <a:r>
            <a:rPr lang="en-US" altLang="ja-JP" sz="1300" b="0" i="0" u="none" strike="noStrike" baseline="0" smtClean="0">
              <a:solidFill>
                <a:schemeClr val="dk1"/>
              </a:solidFill>
              <a:latin typeface="+mn-lt"/>
              <a:ea typeface="+mn-ea"/>
              <a:cs typeface="+mn-cs"/>
            </a:rPr>
            <a:t>1.0</a:t>
          </a:r>
          <a:r>
            <a:rPr lang="ja-JP" altLang="en-US" sz="1300" b="0" i="0" u="none" strike="noStrike" baseline="0" smtClean="0">
              <a:solidFill>
                <a:schemeClr val="dk1"/>
              </a:solidFill>
              <a:latin typeface="+mn-lt"/>
              <a:ea typeface="+mn-ea"/>
              <a:cs typeface="+mn-cs"/>
            </a:rPr>
            <a:t>ポイント悪化することとなった。</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庁舎増築事業債については、平成</a:t>
          </a:r>
          <a:r>
            <a:rPr lang="en-US" altLang="ja-JP" sz="1300" b="0" i="0" u="none" strike="noStrike" baseline="0" smtClean="0">
              <a:solidFill>
                <a:schemeClr val="dk1"/>
              </a:solidFill>
              <a:latin typeface="+mn-lt"/>
              <a:ea typeface="+mn-ea"/>
              <a:cs typeface="+mn-cs"/>
            </a:rPr>
            <a:t>28</a:t>
          </a:r>
          <a:r>
            <a:rPr lang="ja-JP" altLang="en-US" sz="1300" b="0" i="0" u="none" strike="noStrike" baseline="0" smtClean="0">
              <a:solidFill>
                <a:schemeClr val="dk1"/>
              </a:solidFill>
              <a:latin typeface="+mn-lt"/>
              <a:ea typeface="+mn-ea"/>
              <a:cs typeface="+mn-cs"/>
            </a:rPr>
            <a:t>年度をピークに平成</a:t>
          </a:r>
          <a:r>
            <a:rPr lang="en-US" altLang="ja-JP" sz="1300" b="0" i="0" u="none" strike="noStrike" baseline="0" smtClean="0">
              <a:solidFill>
                <a:schemeClr val="dk1"/>
              </a:solidFill>
              <a:latin typeface="+mn-lt"/>
              <a:ea typeface="+mn-ea"/>
              <a:cs typeface="+mn-cs"/>
            </a:rPr>
            <a:t>30</a:t>
          </a:r>
          <a:r>
            <a:rPr lang="ja-JP" altLang="en-US" sz="1300" b="0" i="0" u="none" strike="noStrike" baseline="0" smtClean="0">
              <a:solidFill>
                <a:schemeClr val="dk1"/>
              </a:solidFill>
              <a:latin typeface="+mn-lt"/>
              <a:ea typeface="+mn-ea"/>
              <a:cs typeface="+mn-cs"/>
            </a:rPr>
            <a:t>年度まで元金償還が続くことから、予算編成時の市債発行額の設定を通じ公債費の抑制に努める。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73660</xdr:rowOff>
    </xdr:to>
    <xdr:cxnSp macro="">
      <xdr:nvCxnSpPr>
        <xdr:cNvPr id="371" name="直線コネクタ 370"/>
        <xdr:cNvCxnSpPr/>
      </xdr:nvCxnSpPr>
      <xdr:spPr>
        <a:xfrm>
          <a:off x="3987800" y="129133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52705</xdr:rowOff>
    </xdr:from>
    <xdr:to>
      <xdr:col>5</xdr:col>
      <xdr:colOff>549275</xdr:colOff>
      <xdr:row>75</xdr:row>
      <xdr:rowOff>54610</xdr:rowOff>
    </xdr:to>
    <xdr:cxnSp macro="">
      <xdr:nvCxnSpPr>
        <xdr:cNvPr id="374" name="直線コネクタ 373"/>
        <xdr:cNvCxnSpPr/>
      </xdr:nvCxnSpPr>
      <xdr:spPr>
        <a:xfrm>
          <a:off x="3098800" y="129114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52705</xdr:rowOff>
    </xdr:to>
    <xdr:cxnSp macro="">
      <xdr:nvCxnSpPr>
        <xdr:cNvPr id="377" name="直線コネクタ 376"/>
        <xdr:cNvCxnSpPr/>
      </xdr:nvCxnSpPr>
      <xdr:spPr>
        <a:xfrm>
          <a:off x="2209800" y="128905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22225</xdr:rowOff>
    </xdr:from>
    <xdr:to>
      <xdr:col>3</xdr:col>
      <xdr:colOff>142875</xdr:colOff>
      <xdr:row>75</xdr:row>
      <xdr:rowOff>31750</xdr:rowOff>
    </xdr:to>
    <xdr:cxnSp macro="">
      <xdr:nvCxnSpPr>
        <xdr:cNvPr id="380" name="直線コネクタ 379"/>
        <xdr:cNvCxnSpPr/>
      </xdr:nvCxnSpPr>
      <xdr:spPr>
        <a:xfrm>
          <a:off x="1320800" y="12880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90" name="円/楕円 389"/>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166387</xdr:rowOff>
    </xdr:from>
    <xdr:ext cx="762000" cy="259045"/>
    <xdr:sp macro="" textlink="">
      <xdr:nvSpPr>
        <xdr:cNvPr id="391" name="公債費該当値テキスト"/>
        <xdr:cNvSpPr txBox="1"/>
      </xdr:nvSpPr>
      <xdr:spPr>
        <a:xfrm>
          <a:off x="491490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92" name="円/楕円 391"/>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90188</xdr:rowOff>
    </xdr:from>
    <xdr:ext cx="736600" cy="259045"/>
    <xdr:sp macro="" textlink="">
      <xdr:nvSpPr>
        <xdr:cNvPr id="393" name="テキスト ボックス 392"/>
        <xdr:cNvSpPr txBox="1"/>
      </xdr:nvSpPr>
      <xdr:spPr>
        <a:xfrm>
          <a:off x="3606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xdr:rowOff>
    </xdr:from>
    <xdr:to>
      <xdr:col>4</xdr:col>
      <xdr:colOff>396875</xdr:colOff>
      <xdr:row>75</xdr:row>
      <xdr:rowOff>103505</xdr:rowOff>
    </xdr:to>
    <xdr:sp macro="" textlink="">
      <xdr:nvSpPr>
        <xdr:cNvPr id="394" name="円/楕円 393"/>
        <xdr:cNvSpPr/>
      </xdr:nvSpPr>
      <xdr:spPr>
        <a:xfrm>
          <a:off x="3048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88282</xdr:rowOff>
    </xdr:from>
    <xdr:ext cx="762000" cy="259045"/>
    <xdr:sp macro="" textlink="">
      <xdr:nvSpPr>
        <xdr:cNvPr id="395" name="テキスト ボックス 394"/>
        <xdr:cNvSpPr txBox="1"/>
      </xdr:nvSpPr>
      <xdr:spPr>
        <a:xfrm>
          <a:off x="2717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6" name="円/楕円 395"/>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7" name="テキスト ボックス 396"/>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142875</xdr:rowOff>
    </xdr:from>
    <xdr:to>
      <xdr:col>1</xdr:col>
      <xdr:colOff>676275</xdr:colOff>
      <xdr:row>75</xdr:row>
      <xdr:rowOff>73025</xdr:rowOff>
    </xdr:to>
    <xdr:sp macro="" textlink="">
      <xdr:nvSpPr>
        <xdr:cNvPr id="398" name="円/楕円 397"/>
        <xdr:cNvSpPr/>
      </xdr:nvSpPr>
      <xdr:spPr>
        <a:xfrm>
          <a:off x="1270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83202</xdr:rowOff>
    </xdr:from>
    <xdr:ext cx="762000" cy="259045"/>
    <xdr:sp macro="" textlink="">
      <xdr:nvSpPr>
        <xdr:cNvPr id="399" name="テキスト ボックス 398"/>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類似団体平均を下回っているものの、職員給与削減措置の終了により人件費が増加したため、前年度から</a:t>
          </a:r>
          <a:r>
            <a:rPr lang="en-US" altLang="ja-JP" sz="1300" b="0" i="0" u="none" strike="noStrike" baseline="0" smtClean="0">
              <a:solidFill>
                <a:schemeClr val="dk1"/>
              </a:solidFill>
              <a:latin typeface="+mn-lt"/>
              <a:ea typeface="+mn-ea"/>
              <a:cs typeface="+mn-cs"/>
            </a:rPr>
            <a:t>2.0</a:t>
          </a:r>
          <a:r>
            <a:rPr lang="ja-JP" altLang="en-US" sz="1300" b="0" i="0" u="none" strike="noStrike" baseline="0" smtClean="0">
              <a:solidFill>
                <a:schemeClr val="dk1"/>
              </a:solidFill>
              <a:latin typeface="+mn-lt"/>
              <a:ea typeface="+mn-ea"/>
              <a:cs typeface="+mn-cs"/>
            </a:rPr>
            <a:t>ポイント悪化している。 </a:t>
          </a:r>
        </a:p>
        <a:p>
          <a:r>
            <a:rPr lang="ja-JP" altLang="en-US" sz="1300" b="0" i="0" u="none" strike="noStrike" baseline="0" smtClean="0">
              <a:solidFill>
                <a:schemeClr val="dk1"/>
              </a:solidFill>
              <a:latin typeface="+mn-lt"/>
              <a:ea typeface="+mn-ea"/>
              <a:cs typeface="+mn-cs"/>
            </a:rPr>
            <a:t>　人件費の増減が数値に反映されていることから、今後も行財政改革の推進を図り、財政健全化に努める。 </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134620</xdr:rowOff>
    </xdr:from>
    <xdr:to>
      <xdr:col>24</xdr:col>
      <xdr:colOff>31750</xdr:colOff>
      <xdr:row>76</xdr:row>
      <xdr:rowOff>39370</xdr:rowOff>
    </xdr:to>
    <xdr:cxnSp macro="">
      <xdr:nvCxnSpPr>
        <xdr:cNvPr id="432" name="直線コネクタ 431"/>
        <xdr:cNvCxnSpPr/>
      </xdr:nvCxnSpPr>
      <xdr:spPr>
        <a:xfrm>
          <a:off x="15671800" y="129933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134620</xdr:rowOff>
    </xdr:from>
    <xdr:to>
      <xdr:col>22</xdr:col>
      <xdr:colOff>565150</xdr:colOff>
      <xdr:row>76</xdr:row>
      <xdr:rowOff>81280</xdr:rowOff>
    </xdr:to>
    <xdr:cxnSp macro="">
      <xdr:nvCxnSpPr>
        <xdr:cNvPr id="435" name="直線コネクタ 434"/>
        <xdr:cNvCxnSpPr/>
      </xdr:nvCxnSpPr>
      <xdr:spPr>
        <a:xfrm flipV="1">
          <a:off x="14782800" y="129933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104139</xdr:rowOff>
    </xdr:to>
    <xdr:cxnSp macro="">
      <xdr:nvCxnSpPr>
        <xdr:cNvPr id="438" name="直線コネクタ 437"/>
        <xdr:cNvCxnSpPr/>
      </xdr:nvCxnSpPr>
      <xdr:spPr>
        <a:xfrm flipV="1">
          <a:off x="13893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104139</xdr:rowOff>
    </xdr:to>
    <xdr:cxnSp macro="">
      <xdr:nvCxnSpPr>
        <xdr:cNvPr id="441" name="直線コネクタ 440"/>
        <xdr:cNvCxnSpPr/>
      </xdr:nvCxnSpPr>
      <xdr:spPr>
        <a:xfrm>
          <a:off x="13004800" y="130810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160020</xdr:rowOff>
    </xdr:from>
    <xdr:to>
      <xdr:col>24</xdr:col>
      <xdr:colOff>82550</xdr:colOff>
      <xdr:row>76</xdr:row>
      <xdr:rowOff>90170</xdr:rowOff>
    </xdr:to>
    <xdr:sp macro="" textlink="">
      <xdr:nvSpPr>
        <xdr:cNvPr id="451" name="円/楕円 450"/>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5097</xdr:rowOff>
    </xdr:from>
    <xdr:ext cx="762000" cy="259045"/>
    <xdr:sp macro="" textlink="">
      <xdr:nvSpPr>
        <xdr:cNvPr id="452" name="公債費以外該当値テキスト"/>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83820</xdr:rowOff>
    </xdr:from>
    <xdr:to>
      <xdr:col>22</xdr:col>
      <xdr:colOff>615950</xdr:colOff>
      <xdr:row>76</xdr:row>
      <xdr:rowOff>13970</xdr:rowOff>
    </xdr:to>
    <xdr:sp macro="" textlink="">
      <xdr:nvSpPr>
        <xdr:cNvPr id="453" name="円/楕円 452"/>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54" name="テキスト ボックス 453"/>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5" name="円/楕円 454"/>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56" name="テキスト ボックス 455"/>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7" name="円/楕円 456"/>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58" name="テキスト ボックス 45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59" name="円/楕円 458"/>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60" name="テキスト ボックス 45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徳島県美馬市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109042</xdr:rowOff>
    </xdr:from>
    <xdr:to>
      <xdr:col>4</xdr:col>
      <xdr:colOff>1117600</xdr:colOff>
      <xdr:row>15</xdr:row>
      <xdr:rowOff>1194</xdr:rowOff>
    </xdr:to>
    <xdr:cxnSp macro="">
      <xdr:nvCxnSpPr>
        <xdr:cNvPr id="50" name="直線コネクタ 49"/>
        <xdr:cNvCxnSpPr/>
      </xdr:nvCxnSpPr>
      <xdr:spPr bwMode="auto">
        <a:xfrm flipV="1">
          <a:off x="5003800" y="2556967"/>
          <a:ext cx="647700" cy="6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68898</xdr:rowOff>
    </xdr:from>
    <xdr:to>
      <xdr:col>4</xdr:col>
      <xdr:colOff>469900</xdr:colOff>
      <xdr:row>15</xdr:row>
      <xdr:rowOff>1194</xdr:rowOff>
    </xdr:to>
    <xdr:cxnSp macro="">
      <xdr:nvCxnSpPr>
        <xdr:cNvPr id="53" name="直線コネクタ 52"/>
        <xdr:cNvCxnSpPr/>
      </xdr:nvCxnSpPr>
      <xdr:spPr bwMode="auto">
        <a:xfrm>
          <a:off x="4305300" y="2516823"/>
          <a:ext cx="698500" cy="10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63703</xdr:rowOff>
    </xdr:from>
    <xdr:to>
      <xdr:col>3</xdr:col>
      <xdr:colOff>904875</xdr:colOff>
      <xdr:row>14</xdr:row>
      <xdr:rowOff>68898</xdr:rowOff>
    </xdr:to>
    <xdr:cxnSp macro="">
      <xdr:nvCxnSpPr>
        <xdr:cNvPr id="56" name="直線コネクタ 55"/>
        <xdr:cNvCxnSpPr/>
      </xdr:nvCxnSpPr>
      <xdr:spPr bwMode="auto">
        <a:xfrm>
          <a:off x="3606800" y="2511628"/>
          <a:ext cx="698500" cy="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63703</xdr:rowOff>
    </xdr:from>
    <xdr:to>
      <xdr:col>3</xdr:col>
      <xdr:colOff>206375</xdr:colOff>
      <xdr:row>14</xdr:row>
      <xdr:rowOff>125603</xdr:rowOff>
    </xdr:to>
    <xdr:cxnSp macro="">
      <xdr:nvCxnSpPr>
        <xdr:cNvPr id="59" name="直線コネクタ 58"/>
        <xdr:cNvCxnSpPr/>
      </xdr:nvCxnSpPr>
      <xdr:spPr bwMode="auto">
        <a:xfrm flipV="1">
          <a:off x="2908300" y="2511628"/>
          <a:ext cx="698500" cy="61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58242</xdr:rowOff>
    </xdr:from>
    <xdr:to>
      <xdr:col>5</xdr:col>
      <xdr:colOff>34925</xdr:colOff>
      <xdr:row>14</xdr:row>
      <xdr:rowOff>159842</xdr:rowOff>
    </xdr:to>
    <xdr:sp macro="" textlink="">
      <xdr:nvSpPr>
        <xdr:cNvPr id="69" name="円/楕円 68"/>
        <xdr:cNvSpPr/>
      </xdr:nvSpPr>
      <xdr:spPr bwMode="auto">
        <a:xfrm>
          <a:off x="5600700" y="2506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74769</xdr:rowOff>
    </xdr:from>
    <xdr:ext cx="762000" cy="259045"/>
    <xdr:sp macro="" textlink="">
      <xdr:nvSpPr>
        <xdr:cNvPr id="70" name="人口1人当たり決算額の推移該当値テキスト130"/>
        <xdr:cNvSpPr txBox="1"/>
      </xdr:nvSpPr>
      <xdr:spPr>
        <a:xfrm>
          <a:off x="5740400" y="235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138,664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121844</xdr:rowOff>
    </xdr:from>
    <xdr:to>
      <xdr:col>4</xdr:col>
      <xdr:colOff>520700</xdr:colOff>
      <xdr:row>15</xdr:row>
      <xdr:rowOff>51994</xdr:rowOff>
    </xdr:to>
    <xdr:sp macro="" textlink="">
      <xdr:nvSpPr>
        <xdr:cNvPr id="71" name="円/楕円 70"/>
        <xdr:cNvSpPr/>
      </xdr:nvSpPr>
      <xdr:spPr bwMode="auto">
        <a:xfrm>
          <a:off x="4953000" y="256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62171</xdr:rowOff>
    </xdr:from>
    <xdr:ext cx="736600" cy="259045"/>
    <xdr:sp macro="" textlink="">
      <xdr:nvSpPr>
        <xdr:cNvPr id="72" name="テキスト ボックス 71"/>
        <xdr:cNvSpPr txBox="1"/>
      </xdr:nvSpPr>
      <xdr:spPr>
        <a:xfrm>
          <a:off x="4622800" y="233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18098</xdr:rowOff>
    </xdr:from>
    <xdr:to>
      <xdr:col>3</xdr:col>
      <xdr:colOff>955675</xdr:colOff>
      <xdr:row>14</xdr:row>
      <xdr:rowOff>119698</xdr:rowOff>
    </xdr:to>
    <xdr:sp macro="" textlink="">
      <xdr:nvSpPr>
        <xdr:cNvPr id="73" name="円/楕円 72"/>
        <xdr:cNvSpPr/>
      </xdr:nvSpPr>
      <xdr:spPr bwMode="auto">
        <a:xfrm>
          <a:off x="4254500" y="2466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129875</xdr:rowOff>
    </xdr:from>
    <xdr:ext cx="762000" cy="259045"/>
    <xdr:sp macro="" textlink="">
      <xdr:nvSpPr>
        <xdr:cNvPr id="74" name="テキスト ボックス 73"/>
        <xdr:cNvSpPr txBox="1"/>
      </xdr:nvSpPr>
      <xdr:spPr>
        <a:xfrm>
          <a:off x="3924300" y="223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141,825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12903</xdr:rowOff>
    </xdr:from>
    <xdr:to>
      <xdr:col>3</xdr:col>
      <xdr:colOff>257175</xdr:colOff>
      <xdr:row>14</xdr:row>
      <xdr:rowOff>114503</xdr:rowOff>
    </xdr:to>
    <xdr:sp macro="" textlink="">
      <xdr:nvSpPr>
        <xdr:cNvPr id="75" name="円/楕円 74"/>
        <xdr:cNvSpPr/>
      </xdr:nvSpPr>
      <xdr:spPr bwMode="auto">
        <a:xfrm>
          <a:off x="3556000" y="246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124680</xdr:rowOff>
    </xdr:from>
    <xdr:ext cx="762000" cy="259045"/>
    <xdr:sp macro="" textlink="">
      <xdr:nvSpPr>
        <xdr:cNvPr id="76" name="テキスト ボックス 75"/>
        <xdr:cNvSpPr txBox="1"/>
      </xdr:nvSpPr>
      <xdr:spPr>
        <a:xfrm>
          <a:off x="3225800" y="222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142,234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74803</xdr:rowOff>
    </xdr:from>
    <xdr:to>
      <xdr:col>2</xdr:col>
      <xdr:colOff>692150</xdr:colOff>
      <xdr:row>15</xdr:row>
      <xdr:rowOff>4953</xdr:rowOff>
    </xdr:to>
    <xdr:sp macro="" textlink="">
      <xdr:nvSpPr>
        <xdr:cNvPr id="77" name="円/楕円 76"/>
        <xdr:cNvSpPr/>
      </xdr:nvSpPr>
      <xdr:spPr bwMode="auto">
        <a:xfrm>
          <a:off x="2857500" y="252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15130</xdr:rowOff>
    </xdr:from>
    <xdr:ext cx="762000" cy="259045"/>
    <xdr:sp macro="" textlink="">
      <xdr:nvSpPr>
        <xdr:cNvPr id="78" name="テキスト ボックス 77"/>
        <xdr:cNvSpPr txBox="1"/>
      </xdr:nvSpPr>
      <xdr:spPr>
        <a:xfrm>
          <a:off x="2527300" y="22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332625</xdr:rowOff>
    </xdr:from>
    <xdr:to>
      <xdr:col>4</xdr:col>
      <xdr:colOff>1117600</xdr:colOff>
      <xdr:row>37</xdr:row>
      <xdr:rowOff>335906</xdr:rowOff>
    </xdr:to>
    <xdr:cxnSp macro="">
      <xdr:nvCxnSpPr>
        <xdr:cNvPr id="112" name="直線コネクタ 111"/>
        <xdr:cNvCxnSpPr/>
      </xdr:nvCxnSpPr>
      <xdr:spPr bwMode="auto">
        <a:xfrm>
          <a:off x="5003800" y="7457325"/>
          <a:ext cx="647700" cy="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332625</xdr:rowOff>
    </xdr:from>
    <xdr:to>
      <xdr:col>4</xdr:col>
      <xdr:colOff>469900</xdr:colOff>
      <xdr:row>37</xdr:row>
      <xdr:rowOff>332713</xdr:rowOff>
    </xdr:to>
    <xdr:cxnSp macro="">
      <xdr:nvCxnSpPr>
        <xdr:cNvPr id="115" name="直線コネクタ 114"/>
        <xdr:cNvCxnSpPr/>
      </xdr:nvCxnSpPr>
      <xdr:spPr bwMode="auto">
        <a:xfrm flipV="1">
          <a:off x="4305300" y="7457325"/>
          <a:ext cx="698500" cy="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319778</xdr:rowOff>
    </xdr:from>
    <xdr:to>
      <xdr:col>3</xdr:col>
      <xdr:colOff>904875</xdr:colOff>
      <xdr:row>37</xdr:row>
      <xdr:rowOff>332713</xdr:rowOff>
    </xdr:to>
    <xdr:cxnSp macro="">
      <xdr:nvCxnSpPr>
        <xdr:cNvPr id="118" name="直線コネクタ 117"/>
        <xdr:cNvCxnSpPr/>
      </xdr:nvCxnSpPr>
      <xdr:spPr bwMode="auto">
        <a:xfrm>
          <a:off x="3606800" y="7444478"/>
          <a:ext cx="698500" cy="12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295825</xdr:rowOff>
    </xdr:from>
    <xdr:to>
      <xdr:col>3</xdr:col>
      <xdr:colOff>206375</xdr:colOff>
      <xdr:row>37</xdr:row>
      <xdr:rowOff>319778</xdr:rowOff>
    </xdr:to>
    <xdr:cxnSp macro="">
      <xdr:nvCxnSpPr>
        <xdr:cNvPr id="121" name="直線コネクタ 120"/>
        <xdr:cNvCxnSpPr/>
      </xdr:nvCxnSpPr>
      <xdr:spPr bwMode="auto">
        <a:xfrm>
          <a:off x="2908300" y="7420525"/>
          <a:ext cx="698500" cy="23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285106</xdr:rowOff>
    </xdr:from>
    <xdr:to>
      <xdr:col>5</xdr:col>
      <xdr:colOff>34925</xdr:colOff>
      <xdr:row>38</xdr:row>
      <xdr:rowOff>43806</xdr:rowOff>
    </xdr:to>
    <xdr:sp macro="" textlink="">
      <xdr:nvSpPr>
        <xdr:cNvPr id="131" name="円/楕円 130"/>
        <xdr:cNvSpPr/>
      </xdr:nvSpPr>
      <xdr:spPr bwMode="auto">
        <a:xfrm>
          <a:off x="5600700" y="740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25,169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281825</xdr:rowOff>
    </xdr:from>
    <xdr:to>
      <xdr:col>4</xdr:col>
      <xdr:colOff>520700</xdr:colOff>
      <xdr:row>38</xdr:row>
      <xdr:rowOff>40525</xdr:rowOff>
    </xdr:to>
    <xdr:sp macro="" textlink="">
      <xdr:nvSpPr>
        <xdr:cNvPr id="133" name="円/楕円 132"/>
        <xdr:cNvSpPr/>
      </xdr:nvSpPr>
      <xdr:spPr bwMode="auto">
        <a:xfrm>
          <a:off x="4953000" y="740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25302</xdr:rowOff>
    </xdr:from>
    <xdr:ext cx="736600" cy="259045"/>
    <xdr:sp macro="" textlink="">
      <xdr:nvSpPr>
        <xdr:cNvPr id="134" name="テキスト ボックス 133"/>
        <xdr:cNvSpPr txBox="1"/>
      </xdr:nvSpPr>
      <xdr:spPr>
        <a:xfrm>
          <a:off x="4622800" y="749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281913</xdr:rowOff>
    </xdr:from>
    <xdr:to>
      <xdr:col>3</xdr:col>
      <xdr:colOff>955675</xdr:colOff>
      <xdr:row>38</xdr:row>
      <xdr:rowOff>40613</xdr:rowOff>
    </xdr:to>
    <xdr:sp macro="" textlink="">
      <xdr:nvSpPr>
        <xdr:cNvPr id="135" name="円/楕円 134"/>
        <xdr:cNvSpPr/>
      </xdr:nvSpPr>
      <xdr:spPr bwMode="auto">
        <a:xfrm>
          <a:off x="4254500" y="740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25390</xdr:rowOff>
    </xdr:from>
    <xdr:ext cx="762000" cy="259045"/>
    <xdr:sp macro="" textlink="">
      <xdr:nvSpPr>
        <xdr:cNvPr id="136" name="テキスト ボックス 135"/>
        <xdr:cNvSpPr txBox="1"/>
      </xdr:nvSpPr>
      <xdr:spPr>
        <a:xfrm>
          <a:off x="3924300" y="749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268978</xdr:rowOff>
    </xdr:from>
    <xdr:to>
      <xdr:col>3</xdr:col>
      <xdr:colOff>257175</xdr:colOff>
      <xdr:row>38</xdr:row>
      <xdr:rowOff>27678</xdr:rowOff>
    </xdr:to>
    <xdr:sp macro="" textlink="">
      <xdr:nvSpPr>
        <xdr:cNvPr id="137" name="円/楕円 136"/>
        <xdr:cNvSpPr/>
      </xdr:nvSpPr>
      <xdr:spPr bwMode="auto">
        <a:xfrm>
          <a:off x="3556000" y="7393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12455</xdr:rowOff>
    </xdr:from>
    <xdr:ext cx="762000" cy="259045"/>
    <xdr:sp macro="" textlink="">
      <xdr:nvSpPr>
        <xdr:cNvPr id="138" name="テキスト ボックス 137"/>
        <xdr:cNvSpPr txBox="1"/>
      </xdr:nvSpPr>
      <xdr:spPr>
        <a:xfrm>
          <a:off x="3225800" y="748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29,402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245025</xdr:rowOff>
    </xdr:from>
    <xdr:to>
      <xdr:col>2</xdr:col>
      <xdr:colOff>692150</xdr:colOff>
      <xdr:row>38</xdr:row>
      <xdr:rowOff>3725</xdr:rowOff>
    </xdr:to>
    <xdr:sp macro="" textlink="">
      <xdr:nvSpPr>
        <xdr:cNvPr id="139" name="円/楕円 138"/>
        <xdr:cNvSpPr/>
      </xdr:nvSpPr>
      <xdr:spPr bwMode="auto">
        <a:xfrm>
          <a:off x="2857500" y="736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13902</xdr:rowOff>
    </xdr:from>
    <xdr:ext cx="762000" cy="259045"/>
    <xdr:sp macro="" textlink="">
      <xdr:nvSpPr>
        <xdr:cNvPr id="140" name="テキスト ボックス 139"/>
        <xdr:cNvSpPr txBox="1"/>
      </xdr:nvSpPr>
      <xdr:spPr>
        <a:xfrm>
          <a:off x="2527300" y="713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　前年度と比較して地方交付税は減少しているものの、工場用地造成事業に係る企業からの用地売払前受金を受けたことにより財政調整基金への積立額が大幅に増加した。 </a:t>
          </a:r>
        </a:p>
        <a:p>
          <a:r>
            <a:rPr lang="ja-JP" altLang="en-US" sz="1300" b="0" i="0" u="none" strike="noStrike" baseline="0" smtClean="0">
              <a:solidFill>
                <a:schemeClr val="dk1"/>
              </a:solidFill>
              <a:latin typeface="+mn-lt"/>
              <a:ea typeface="+mn-ea"/>
              <a:cs typeface="+mn-cs"/>
            </a:rPr>
            <a:t>　しかしながら、平成</a:t>
          </a:r>
          <a:r>
            <a:rPr lang="en-US" altLang="ja-JP" sz="1300" b="0" i="0" u="none" strike="noStrike" baseline="0" smtClean="0">
              <a:solidFill>
                <a:schemeClr val="dk1"/>
              </a:solidFill>
              <a:latin typeface="+mn-lt"/>
              <a:ea typeface="+mn-ea"/>
              <a:cs typeface="+mn-cs"/>
            </a:rPr>
            <a:t>27</a:t>
          </a:r>
          <a:r>
            <a:rPr lang="ja-JP" altLang="en-US" sz="1300" b="0" i="0" u="none" strike="noStrike" baseline="0" smtClean="0">
              <a:solidFill>
                <a:schemeClr val="dk1"/>
              </a:solidFill>
              <a:latin typeface="+mn-lt"/>
              <a:ea typeface="+mn-ea"/>
              <a:cs typeface="+mn-cs"/>
            </a:rPr>
            <a:t>年度以降、普通交付税の合併算定替え加算額が逓減することから、今後も歳出の削減に努め同水準の維持に努める。 </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mn-lt"/>
              <a:ea typeface="+mn-ea"/>
              <a:cs typeface="+mn-cs"/>
            </a:rPr>
            <a:t>　平成</a:t>
          </a:r>
          <a:r>
            <a:rPr lang="en-US" altLang="ja-JP" sz="1300" b="0" i="0" u="none" strike="noStrike" baseline="0" smtClean="0">
              <a:solidFill>
                <a:schemeClr val="dk1"/>
              </a:solidFill>
              <a:latin typeface="+mn-lt"/>
              <a:ea typeface="+mn-ea"/>
              <a:cs typeface="+mn-cs"/>
            </a:rPr>
            <a:t>26</a:t>
          </a:r>
          <a:r>
            <a:rPr lang="ja-JP" altLang="en-US" sz="1300" b="0" i="0" u="none" strike="noStrike" baseline="0" smtClean="0">
              <a:solidFill>
                <a:schemeClr val="dk1"/>
              </a:solidFill>
              <a:latin typeface="+mn-lt"/>
              <a:ea typeface="+mn-ea"/>
              <a:cs typeface="+mn-cs"/>
            </a:rPr>
            <a:t>年度から工場誘致に対応した工業用水道事業会計を設置しているが、</a:t>
          </a:r>
          <a:r>
            <a:rPr lang="ja-JP" altLang="ja-JP" sz="1300" b="0" i="0" baseline="0">
              <a:solidFill>
                <a:schemeClr val="dk1"/>
              </a:solidFill>
              <a:effectLst/>
              <a:latin typeface="+mn-lt"/>
              <a:ea typeface="+mn-ea"/>
              <a:cs typeface="+mn-cs"/>
            </a:rPr>
            <a:t>一般会計、各特別会計および企業会計について、すべて黒字となっている。</a:t>
          </a:r>
          <a:endParaRPr lang="ja-JP" altLang="ja-JP" sz="1300">
            <a:effectLst/>
          </a:endParaRPr>
        </a:p>
        <a:p>
          <a:r>
            <a:rPr lang="ja-JP" altLang="en-US" sz="1300" b="0" i="0" u="none" strike="noStrike" baseline="0" smtClean="0">
              <a:solidFill>
                <a:schemeClr val="dk1"/>
              </a:solidFill>
              <a:latin typeface="+mn-lt"/>
              <a:ea typeface="+mn-ea"/>
              <a:cs typeface="+mn-cs"/>
            </a:rPr>
            <a:t>　今後も同水準を維持できるよう、引き続き経費削減に努め適正な財政運営を推進する。 </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　組合等が起こした地方債の元利償還金に対する負担金（クリーンセンター美馬建設事業債に対する美馬環境整備組合負担金）の減により、平成</a:t>
          </a:r>
          <a:r>
            <a:rPr lang="en-US" altLang="ja-JP" sz="1300" b="0" i="0" u="none" strike="noStrike" baseline="0" smtClean="0">
              <a:solidFill>
                <a:schemeClr val="dk1"/>
              </a:solidFill>
              <a:latin typeface="+mn-lt"/>
              <a:ea typeface="+mn-ea"/>
              <a:cs typeface="+mn-cs"/>
            </a:rPr>
            <a:t>24</a:t>
          </a:r>
          <a:r>
            <a:rPr lang="ja-JP" altLang="en-US" sz="1300" b="0" i="0" u="none" strike="noStrike" baseline="0" smtClean="0">
              <a:solidFill>
                <a:schemeClr val="dk1"/>
              </a:solidFill>
              <a:latin typeface="+mn-lt"/>
              <a:ea typeface="+mn-ea"/>
              <a:cs typeface="+mn-cs"/>
            </a:rPr>
            <a:t>年度以降、元利償還金を除く実質公債費率の分子はほぼ横ばいとなっている。 </a:t>
          </a:r>
        </a:p>
        <a:p>
          <a:r>
            <a:rPr lang="ja-JP" altLang="en-US" sz="1300" b="0" i="0" u="none" strike="noStrike" baseline="0" smtClean="0">
              <a:solidFill>
                <a:schemeClr val="dk1"/>
              </a:solidFill>
              <a:latin typeface="+mn-lt"/>
              <a:ea typeface="+mn-ea"/>
              <a:cs typeface="+mn-cs"/>
            </a:rPr>
            <a:t>　しかしながら、庁舎増築事業債の元金償還開始により元利償還金が前年度から</a:t>
          </a:r>
          <a:r>
            <a:rPr lang="en-US" altLang="ja-JP" sz="1300" b="0" i="0" u="none" strike="noStrike" baseline="0" smtClean="0">
              <a:solidFill>
                <a:schemeClr val="dk1"/>
              </a:solidFill>
              <a:latin typeface="+mn-lt"/>
              <a:ea typeface="+mn-ea"/>
              <a:cs typeface="+mn-cs"/>
            </a:rPr>
            <a:t>1</a:t>
          </a:r>
          <a:r>
            <a:rPr lang="ja-JP" altLang="en-US" sz="1300" b="0" i="0" u="none" strike="noStrike" baseline="0" smtClean="0">
              <a:solidFill>
                <a:schemeClr val="dk1"/>
              </a:solidFill>
              <a:latin typeface="+mn-lt"/>
              <a:ea typeface="+mn-ea"/>
              <a:cs typeface="+mn-cs"/>
            </a:rPr>
            <a:t>億円以上増加している。庁舎増築事業債の元金償還は平成</a:t>
          </a:r>
          <a:r>
            <a:rPr lang="en-US" altLang="ja-JP" sz="1300" b="0" i="0" u="none" strike="noStrike" baseline="0" smtClean="0">
              <a:solidFill>
                <a:schemeClr val="dk1"/>
              </a:solidFill>
              <a:latin typeface="+mn-lt"/>
              <a:ea typeface="+mn-ea"/>
              <a:cs typeface="+mn-cs"/>
            </a:rPr>
            <a:t>28</a:t>
          </a:r>
          <a:r>
            <a:rPr lang="ja-JP" altLang="en-US" sz="1300" b="0" i="0" u="none" strike="noStrike" baseline="0" smtClean="0">
              <a:solidFill>
                <a:schemeClr val="dk1"/>
              </a:solidFill>
              <a:latin typeface="+mn-lt"/>
              <a:ea typeface="+mn-ea"/>
              <a:cs typeface="+mn-cs"/>
            </a:rPr>
            <a:t>年度をピークに平成</a:t>
          </a:r>
          <a:r>
            <a:rPr lang="en-US" altLang="ja-JP" sz="1300" b="0" i="0" u="none" strike="noStrike" baseline="0" smtClean="0">
              <a:solidFill>
                <a:schemeClr val="dk1"/>
              </a:solidFill>
              <a:latin typeface="+mn-lt"/>
              <a:ea typeface="+mn-ea"/>
              <a:cs typeface="+mn-cs"/>
            </a:rPr>
            <a:t>30</a:t>
          </a:r>
          <a:r>
            <a:rPr lang="ja-JP" altLang="en-US" sz="1300" b="0" i="0" u="none" strike="noStrike" baseline="0" smtClean="0">
              <a:solidFill>
                <a:schemeClr val="dk1"/>
              </a:solidFill>
              <a:latin typeface="+mn-lt"/>
              <a:ea typeface="+mn-ea"/>
              <a:cs typeface="+mn-cs"/>
            </a:rPr>
            <a:t>年度まで続くため、今後は実質公債費比率の分子は増加することが見込まれる。 </a:t>
          </a:r>
        </a:p>
        <a:p>
          <a:r>
            <a:rPr lang="ja-JP" altLang="en-US" sz="1300" b="0" i="0" u="none" strike="noStrike" baseline="0" smtClean="0">
              <a:solidFill>
                <a:schemeClr val="dk1"/>
              </a:solidFill>
              <a:latin typeface="+mn-lt"/>
              <a:ea typeface="+mn-ea"/>
              <a:cs typeface="+mn-cs"/>
            </a:rPr>
            <a:t>　このため、毎年度当初予算編成時における市債発行限度額の設定や繰上償還の実施などにより公債費の抑制に取り組む。 </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　クリーンセンター美馬の建設に係る地方債の償還終了に伴う美馬環境整備組合負担金（準元利償還金）の減や設立法人の負債等に対する負担見込額の減少により、地方債残高を除く将来負担比率の分子は減少している。 </a:t>
          </a:r>
        </a:p>
        <a:p>
          <a:r>
            <a:rPr lang="ja-JP" altLang="en-US" sz="1300" b="0" i="0" u="none" strike="noStrike" baseline="0" smtClean="0">
              <a:solidFill>
                <a:schemeClr val="dk1"/>
              </a:solidFill>
              <a:latin typeface="+mn-lt"/>
              <a:ea typeface="+mn-ea"/>
              <a:cs typeface="+mn-cs"/>
            </a:rPr>
            <a:t>　庁舎増築事業は平成</a:t>
          </a:r>
          <a:r>
            <a:rPr lang="en-US" altLang="ja-JP" sz="1300" b="0" i="0" u="none" strike="noStrike" baseline="0" smtClean="0">
              <a:solidFill>
                <a:schemeClr val="dk1"/>
              </a:solidFill>
              <a:latin typeface="+mn-lt"/>
              <a:ea typeface="+mn-ea"/>
              <a:cs typeface="+mn-cs"/>
            </a:rPr>
            <a:t>26</a:t>
          </a:r>
          <a:r>
            <a:rPr lang="ja-JP" altLang="en-US" sz="1300" b="0" i="0" u="none" strike="noStrike" baseline="0" smtClean="0">
              <a:solidFill>
                <a:schemeClr val="dk1"/>
              </a:solidFill>
              <a:latin typeface="+mn-lt"/>
              <a:ea typeface="+mn-ea"/>
              <a:cs typeface="+mn-cs"/>
            </a:rPr>
            <a:t>年度で終了したが、循環型社会形成推進負担事業や認定こども園建設事業、統合小学校建設事業などの大型事業に伴う地方債発行額が増加するため、将来負担額の増加が予想される。 </a:t>
          </a:r>
        </a:p>
        <a:p>
          <a:r>
            <a:rPr lang="ja-JP" altLang="en-US" sz="1300" b="0" i="0" u="none" strike="noStrike" baseline="0" smtClean="0">
              <a:solidFill>
                <a:schemeClr val="dk1"/>
              </a:solidFill>
              <a:latin typeface="+mn-lt"/>
              <a:ea typeface="+mn-ea"/>
              <a:cs typeface="+mn-cs"/>
            </a:rPr>
            <a:t>　このため、毎年度当初予算編成時における市債発行限度額の設定や繰上償還の実施などにより公債費の抑制に取り組む。</a:t>
          </a:r>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24127116</v>
      </c>
      <c r="BO4" s="379"/>
      <c r="BP4" s="379"/>
      <c r="BQ4" s="379"/>
      <c r="BR4" s="379"/>
      <c r="BS4" s="379"/>
      <c r="BT4" s="379"/>
      <c r="BU4" s="380"/>
      <c r="BV4" s="378">
        <v>21398057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4.9000000000000004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23200444</v>
      </c>
      <c r="BO5" s="384"/>
      <c r="BP5" s="384"/>
      <c r="BQ5" s="384"/>
      <c r="BR5" s="384"/>
      <c r="BS5" s="384"/>
      <c r="BT5" s="384"/>
      <c r="BU5" s="385"/>
      <c r="BV5" s="383">
        <v>20157385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86.9</v>
      </c>
      <c r="CU5" s="354"/>
      <c r="CV5" s="354"/>
      <c r="CW5" s="354"/>
      <c r="CX5" s="354"/>
      <c r="CY5" s="354"/>
      <c r="CZ5" s="354"/>
      <c r="DA5" s="355"/>
      <c r="DB5" s="353">
        <v>83.9</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926672</v>
      </c>
      <c r="BO6" s="384"/>
      <c r="BP6" s="384"/>
      <c r="BQ6" s="384"/>
      <c r="BR6" s="384"/>
      <c r="BS6" s="384"/>
      <c r="BT6" s="384"/>
      <c r="BU6" s="385"/>
      <c r="BV6" s="383">
        <v>1240672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92.1</v>
      </c>
      <c r="CU6" s="530"/>
      <c r="CV6" s="530"/>
      <c r="CW6" s="530"/>
      <c r="CX6" s="530"/>
      <c r="CY6" s="530"/>
      <c r="CZ6" s="530"/>
      <c r="DA6" s="531"/>
      <c r="DB6" s="529">
        <v>89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489516</v>
      </c>
      <c r="BO7" s="384"/>
      <c r="BP7" s="384"/>
      <c r="BQ7" s="384"/>
      <c r="BR7" s="384"/>
      <c r="BS7" s="384"/>
      <c r="BT7" s="384"/>
      <c r="BU7" s="385"/>
      <c r="BV7" s="383">
        <v>646175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12169622</v>
      </c>
      <c r="CU7" s="384"/>
      <c r="CV7" s="384"/>
      <c r="CW7" s="384"/>
      <c r="CX7" s="384"/>
      <c r="CY7" s="384"/>
      <c r="CZ7" s="384"/>
      <c r="DA7" s="385"/>
      <c r="DB7" s="383">
        <v>12223730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437156</v>
      </c>
      <c r="BO8" s="384"/>
      <c r="BP8" s="384"/>
      <c r="BQ8" s="384"/>
      <c r="BR8" s="384"/>
      <c r="BS8" s="384"/>
      <c r="BT8" s="384"/>
      <c r="BU8" s="385"/>
      <c r="BV8" s="383">
        <v>594497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v>
      </c>
      <c r="CU8" s="493"/>
      <c r="CV8" s="493"/>
      <c r="CW8" s="493"/>
      <c r="CX8" s="493"/>
      <c r="CY8" s="493"/>
      <c r="CZ8" s="493"/>
      <c r="DA8" s="494"/>
      <c r="DB8" s="492">
        <v>0.3</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32484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-157341</v>
      </c>
      <c r="BO9" s="384"/>
      <c r="BP9" s="384"/>
      <c r="BQ9" s="384"/>
      <c r="BR9" s="384"/>
      <c r="BS9" s="384"/>
      <c r="BT9" s="384"/>
      <c r="BU9" s="385"/>
      <c r="BV9" s="383">
        <v>49903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18.600000000000001</v>
      </c>
      <c r="CU9" s="354"/>
      <c r="CV9" s="354"/>
      <c r="CW9" s="354"/>
      <c r="CX9" s="354"/>
      <c r="CY9" s="354"/>
      <c r="CZ9" s="354"/>
      <c r="DA9" s="355"/>
      <c r="DB9" s="353">
        <v>18.7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34565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955794</v>
      </c>
      <c r="BO10" s="384"/>
      <c r="BP10" s="384"/>
      <c r="BQ10" s="384"/>
      <c r="BR10" s="384"/>
      <c r="BS10" s="384"/>
      <c r="BT10" s="384"/>
      <c r="BU10" s="385"/>
      <c r="BV10" s="383">
        <v>301333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7291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31321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31011</v>
      </c>
      <c r="S13" s="485"/>
      <c r="T13" s="485"/>
      <c r="U13" s="485"/>
      <c r="V13" s="486"/>
      <c r="W13" s="472" t="s">
        <v>123</v>
      </c>
      <c r="X13" s="396"/>
      <c r="Y13" s="396"/>
      <c r="Z13" s="396"/>
      <c r="AA13" s="396"/>
      <c r="AB13" s="397"/>
      <c r="AC13" s="359">
        <v>1423</v>
      </c>
      <c r="AD13" s="360"/>
      <c r="AE13" s="360"/>
      <c r="AF13" s="360"/>
      <c r="AG13" s="361"/>
      <c r="AH13" s="359">
        <v>2115</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798453</v>
      </c>
      <c r="BO13" s="384"/>
      <c r="BP13" s="384"/>
      <c r="BQ13" s="384"/>
      <c r="BR13" s="384"/>
      <c r="BS13" s="384"/>
      <c r="BT13" s="384"/>
      <c r="BU13" s="385"/>
      <c r="BV13" s="383">
        <v>358527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8.1999999999999993</v>
      </c>
      <c r="CU13" s="354"/>
      <c r="CV13" s="354"/>
      <c r="CW13" s="354"/>
      <c r="CX13" s="354"/>
      <c r="CY13" s="354"/>
      <c r="CZ13" s="354"/>
      <c r="DA13" s="355"/>
      <c r="DB13" s="353">
        <v>8.6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31767</v>
      </c>
      <c r="S14" s="485"/>
      <c r="T14" s="485"/>
      <c r="U14" s="485"/>
      <c r="V14" s="486"/>
      <c r="W14" s="487"/>
      <c r="X14" s="399"/>
      <c r="Y14" s="399"/>
      <c r="Z14" s="399"/>
      <c r="AA14" s="399"/>
      <c r="AB14" s="400"/>
      <c r="AC14" s="477">
        <v>10.7</v>
      </c>
      <c r="AD14" s="478"/>
      <c r="AE14" s="478"/>
      <c r="AF14" s="478"/>
      <c r="AG14" s="479"/>
      <c r="AH14" s="477">
        <v>13.5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57.7</v>
      </c>
      <c r="CU14" s="456"/>
      <c r="CV14" s="456"/>
      <c r="CW14" s="456"/>
      <c r="CX14" s="456"/>
      <c r="CY14" s="456"/>
      <c r="CZ14" s="456"/>
      <c r="DA14" s="457"/>
      <c r="DB14" s="488">
        <v>60.5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31448</v>
      </c>
      <c r="S15" s="485"/>
      <c r="T15" s="485"/>
      <c r="U15" s="485"/>
      <c r="V15" s="486"/>
      <c r="W15" s="472" t="s">
        <v>129</v>
      </c>
      <c r="X15" s="396"/>
      <c r="Y15" s="396"/>
      <c r="Z15" s="396"/>
      <c r="AA15" s="396"/>
      <c r="AB15" s="397"/>
      <c r="AC15" s="359">
        <v>3852</v>
      </c>
      <c r="AD15" s="360"/>
      <c r="AE15" s="360"/>
      <c r="AF15" s="360"/>
      <c r="AG15" s="361"/>
      <c r="AH15" s="359">
        <v>4808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2782002</v>
      </c>
      <c r="BO15" s="379"/>
      <c r="BP15" s="379"/>
      <c r="BQ15" s="379"/>
      <c r="BR15" s="379"/>
      <c r="BS15" s="379"/>
      <c r="BT15" s="379"/>
      <c r="BU15" s="380"/>
      <c r="BV15" s="378">
        <v>2752730</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29</v>
      </c>
      <c r="AD16" s="478"/>
      <c r="AE16" s="478"/>
      <c r="AF16" s="478"/>
      <c r="AG16" s="479"/>
      <c r="AH16" s="477">
        <v>30.7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9263751</v>
      </c>
      <c r="BO16" s="384"/>
      <c r="BP16" s="384"/>
      <c r="BQ16" s="384"/>
      <c r="BR16" s="384"/>
      <c r="BS16" s="384"/>
      <c r="BT16" s="384"/>
      <c r="BU16" s="385"/>
      <c r="BV16" s="383">
        <v>9068496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8020</v>
      </c>
      <c r="AD17" s="360"/>
      <c r="AE17" s="360"/>
      <c r="AF17" s="360"/>
      <c r="AG17" s="361"/>
      <c r="AH17" s="359">
        <v>8692</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3528219</v>
      </c>
      <c r="BO17" s="384"/>
      <c r="BP17" s="384"/>
      <c r="BQ17" s="384"/>
      <c r="BR17" s="384"/>
      <c r="BS17" s="384"/>
      <c r="BT17" s="384"/>
      <c r="BU17" s="385"/>
      <c r="BV17" s="383">
        <v>3509671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367.14</v>
      </c>
      <c r="M18" s="448"/>
      <c r="N18" s="448"/>
      <c r="O18" s="448"/>
      <c r="P18" s="448"/>
      <c r="Q18" s="448"/>
      <c r="R18" s="449"/>
      <c r="S18" s="449"/>
      <c r="T18" s="449"/>
      <c r="U18" s="449"/>
      <c r="V18" s="450"/>
      <c r="W18" s="464"/>
      <c r="X18" s="465"/>
      <c r="Y18" s="465"/>
      <c r="Z18" s="465"/>
      <c r="AA18" s="465"/>
      <c r="AB18" s="473"/>
      <c r="AC18" s="347">
        <v>60.3</v>
      </c>
      <c r="AD18" s="348"/>
      <c r="AE18" s="348"/>
      <c r="AF18" s="348"/>
      <c r="AG18" s="451"/>
      <c r="AH18" s="347">
        <v>55.6</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10653615</v>
      </c>
      <c r="BO18" s="384"/>
      <c r="BP18" s="384"/>
      <c r="BQ18" s="384"/>
      <c r="BR18" s="384"/>
      <c r="BS18" s="384"/>
      <c r="BT18" s="384"/>
      <c r="BU18" s="385"/>
      <c r="BV18" s="383">
        <v>10339562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88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14640929</v>
      </c>
      <c r="BO19" s="384"/>
      <c r="BP19" s="384"/>
      <c r="BQ19" s="384"/>
      <c r="BR19" s="384"/>
      <c r="BS19" s="384"/>
      <c r="BT19" s="384"/>
      <c r="BU19" s="385"/>
      <c r="BV19" s="383">
        <v>13980309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11648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27723292</v>
      </c>
      <c r="BO23" s="384"/>
      <c r="BP23" s="384"/>
      <c r="BQ23" s="384"/>
      <c r="BR23" s="384"/>
      <c r="BS23" s="384"/>
      <c r="BT23" s="384"/>
      <c r="BU23" s="385"/>
      <c r="BV23" s="383">
        <v>26175418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8075</v>
      </c>
      <c r="R24" s="360"/>
      <c r="S24" s="360"/>
      <c r="T24" s="360"/>
      <c r="U24" s="360"/>
      <c r="V24" s="361"/>
      <c r="W24" s="425"/>
      <c r="X24" s="416"/>
      <c r="Y24" s="417"/>
      <c r="Z24" s="356" t="s">
        <v>152</v>
      </c>
      <c r="AA24" s="357"/>
      <c r="AB24" s="357"/>
      <c r="AC24" s="357"/>
      <c r="AD24" s="357"/>
      <c r="AE24" s="357"/>
      <c r="AF24" s="357"/>
      <c r="AG24" s="358"/>
      <c r="AH24" s="359">
        <v>371</v>
      </c>
      <c r="AI24" s="360"/>
      <c r="AJ24" s="360"/>
      <c r="AK24" s="360"/>
      <c r="AL24" s="361"/>
      <c r="AM24" s="359">
        <v>1160488</v>
      </c>
      <c r="AN24" s="360"/>
      <c r="AO24" s="360"/>
      <c r="AP24" s="360"/>
      <c r="AQ24" s="360"/>
      <c r="AR24" s="361"/>
      <c r="AS24" s="359">
        <v>3128</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9930119</v>
      </c>
      <c r="BO24" s="384"/>
      <c r="BP24" s="384"/>
      <c r="BQ24" s="384"/>
      <c r="BR24" s="384"/>
      <c r="BS24" s="384"/>
      <c r="BT24" s="384"/>
      <c r="BU24" s="385"/>
      <c r="BV24" s="383">
        <v>10529856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6460</v>
      </c>
      <c r="R25" s="360"/>
      <c r="S25" s="360"/>
      <c r="T25" s="360"/>
      <c r="U25" s="360"/>
      <c r="V25" s="361"/>
      <c r="W25" s="425"/>
      <c r="X25" s="416"/>
      <c r="Y25" s="417"/>
      <c r="Z25" s="356" t="s">
        <v>155</v>
      </c>
      <c r="AA25" s="357"/>
      <c r="AB25" s="357"/>
      <c r="AC25" s="357"/>
      <c r="AD25" s="357"/>
      <c r="AE25" s="357"/>
      <c r="AF25" s="357"/>
      <c r="AG25" s="358"/>
      <c r="AH25" s="359">
        <v>65</v>
      </c>
      <c r="AI25" s="360"/>
      <c r="AJ25" s="360"/>
      <c r="AK25" s="360"/>
      <c r="AL25" s="361"/>
      <c r="AM25" s="359">
        <v>166595</v>
      </c>
      <c r="AN25" s="360"/>
      <c r="AO25" s="360"/>
      <c r="AP25" s="360"/>
      <c r="AQ25" s="360"/>
      <c r="AR25" s="361"/>
      <c r="AS25" s="359">
        <v>2563</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3935736</v>
      </c>
      <c r="BO25" s="379"/>
      <c r="BP25" s="379"/>
      <c r="BQ25" s="379"/>
      <c r="BR25" s="379"/>
      <c r="BS25" s="379"/>
      <c r="BT25" s="379"/>
      <c r="BU25" s="380"/>
      <c r="BV25" s="378">
        <v>2294122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5814</v>
      </c>
      <c r="R26" s="360"/>
      <c r="S26" s="360"/>
      <c r="T26" s="360"/>
      <c r="U26" s="360"/>
      <c r="V26" s="361"/>
      <c r="W26" s="425"/>
      <c r="X26" s="416"/>
      <c r="Y26" s="417"/>
      <c r="Z26" s="356" t="s">
        <v>158</v>
      </c>
      <c r="AA26" s="438"/>
      <c r="AB26" s="438"/>
      <c r="AC26" s="438"/>
      <c r="AD26" s="438"/>
      <c r="AE26" s="438"/>
      <c r="AF26" s="438"/>
      <c r="AG26" s="439"/>
      <c r="AH26" s="359">
        <v>23</v>
      </c>
      <c r="AI26" s="360"/>
      <c r="AJ26" s="360"/>
      <c r="AK26" s="360"/>
      <c r="AL26" s="361"/>
      <c r="AM26" s="359">
        <v>76452</v>
      </c>
      <c r="AN26" s="360"/>
      <c r="AO26" s="360"/>
      <c r="AP26" s="360"/>
      <c r="AQ26" s="360"/>
      <c r="AR26" s="361"/>
      <c r="AS26" s="359">
        <v>3324</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3950</v>
      </c>
      <c r="R27" s="360"/>
      <c r="S27" s="360"/>
      <c r="T27" s="360"/>
      <c r="U27" s="360"/>
      <c r="V27" s="361"/>
      <c r="W27" s="425"/>
      <c r="X27" s="416"/>
      <c r="Y27" s="417"/>
      <c r="Z27" s="356" t="s">
        <v>161</v>
      </c>
      <c r="AA27" s="357"/>
      <c r="AB27" s="357"/>
      <c r="AC27" s="357"/>
      <c r="AD27" s="357"/>
      <c r="AE27" s="357"/>
      <c r="AF27" s="357"/>
      <c r="AG27" s="358"/>
      <c r="AH27" s="359">
        <v>29</v>
      </c>
      <c r="AI27" s="360"/>
      <c r="AJ27" s="360"/>
      <c r="AK27" s="360"/>
      <c r="AL27" s="361"/>
      <c r="AM27" s="359">
        <v>99519</v>
      </c>
      <c r="AN27" s="360"/>
      <c r="AO27" s="360"/>
      <c r="AP27" s="360"/>
      <c r="AQ27" s="360"/>
      <c r="AR27" s="361"/>
      <c r="AS27" s="359">
        <v>3432</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128421</v>
      </c>
      <c r="BO27" s="387"/>
      <c r="BP27" s="387"/>
      <c r="BQ27" s="387"/>
      <c r="BR27" s="387"/>
      <c r="BS27" s="387"/>
      <c r="BT27" s="387"/>
      <c r="BU27" s="388"/>
      <c r="BV27" s="386">
        <v>128350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3450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3541336</v>
      </c>
      <c r="BO28" s="379"/>
      <c r="BP28" s="379"/>
      <c r="BQ28" s="379"/>
      <c r="BR28" s="379"/>
      <c r="BS28" s="379"/>
      <c r="BT28" s="379"/>
      <c r="BU28" s="380"/>
      <c r="BV28" s="378">
        <v>2585542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18</v>
      </c>
      <c r="M29" s="360"/>
      <c r="N29" s="360"/>
      <c r="O29" s="360"/>
      <c r="P29" s="361"/>
      <c r="Q29" s="359">
        <v>3150</v>
      </c>
      <c r="R29" s="360"/>
      <c r="S29" s="360"/>
      <c r="T29" s="360"/>
      <c r="U29" s="360"/>
      <c r="V29" s="361"/>
      <c r="W29" s="426"/>
      <c r="X29" s="427"/>
      <c r="Y29" s="428"/>
      <c r="Z29" s="356" t="s">
        <v>168</v>
      </c>
      <c r="AA29" s="357"/>
      <c r="AB29" s="357"/>
      <c r="AC29" s="357"/>
      <c r="AD29" s="357"/>
      <c r="AE29" s="357"/>
      <c r="AF29" s="357"/>
      <c r="AG29" s="358"/>
      <c r="AH29" s="359">
        <v>400</v>
      </c>
      <c r="AI29" s="360"/>
      <c r="AJ29" s="360"/>
      <c r="AK29" s="360"/>
      <c r="AL29" s="361"/>
      <c r="AM29" s="359">
        <v>1260007</v>
      </c>
      <c r="AN29" s="360"/>
      <c r="AO29" s="360"/>
      <c r="AP29" s="360"/>
      <c r="AQ29" s="360"/>
      <c r="AR29" s="361"/>
      <c r="AS29" s="359">
        <v>3150</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1567372</v>
      </c>
      <c r="BO29" s="384"/>
      <c r="BP29" s="384"/>
      <c r="BQ29" s="384"/>
      <c r="BR29" s="384"/>
      <c r="BS29" s="384"/>
      <c r="BT29" s="384"/>
      <c r="BU29" s="385"/>
      <c r="BV29" s="383">
        <v>1566414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3311813</v>
      </c>
      <c r="BO30" s="387"/>
      <c r="BP30" s="387"/>
      <c r="BQ30" s="387"/>
      <c r="BR30" s="387"/>
      <c r="BS30" s="387"/>
      <c r="BT30" s="387"/>
      <c r="BU30" s="388"/>
      <c r="BV30" s="386">
        <v>3315915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美馬市国民健康保険特別会計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美馬市水道事業会計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美馬市公共下水道事業特別会計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美馬広域行政組合（一般会計）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ミマコンポスト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美馬市住宅新築資金等貸付事業特別会計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美馬市後期高齢者医療特別会計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美馬市工業用水道事業会計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美馬市農業集落排水事業特別会計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美馬広域行政組合（美馬地区広域振興事業特別会計）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ふるさとわきまち</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美馬市介護保険特別会計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美馬市一の森ヒュッテ事業特別会計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西阿老人ホーム組合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清流の郷</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美馬市簡易水道事業特別会計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美馬西部共立火葬場組合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ウッドピア</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美馬環境整備組合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吉野川環境整備組合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美馬西部消防組合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美馬西部学校給食センター組合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美馬西部特別養護老人ホーム組合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徳島県市町村議会議員公務災害補償等組合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1" t="s">
        <v>24</v>
      </c>
      <c r="C41" s="1182"/>
      <c r="D41" s="81"/>
      <c r="E41" s="1183" t="s">
        <v>25</v>
      </c>
      <c r="F41" s="1183"/>
      <c r="G41" s="1183"/>
      <c r="H41" s="1184"/>
      <c r="I41" s="82">
        <v>25143</v>
      </c>
      <c r="J41" s="83">
        <v>25499</v>
      </c>
      <c r="K41" s="83">
        <v>25359</v>
      </c>
      <c r="L41" s="83">
        <v>26175</v>
      </c>
      <c r="M41" s="84">
        <v>27723</v>
      </c>
    </row>
    <row r="42" spans="2:13" ht="27.75" customHeight="1" x14ac:dyDescent="0.15">
      <c r="B42" s="1171"/>
      <c r="C42" s="1172"/>
      <c r="D42" s="85"/>
      <c r="E42" s="1175" t="s">
        <v>26</v>
      </c>
      <c r="F42" s="1175"/>
      <c r="G42" s="1175"/>
      <c r="H42" s="1176"/>
      <c r="I42" s="86">
        <v>126</v>
      </c>
      <c r="J42" s="87">
        <v>81</v>
      </c>
      <c r="K42" s="87">
        <v>45</v>
      </c>
      <c r="L42" s="87">
        <v>20</v>
      </c>
      <c r="M42" s="88">
        <v>1</v>
      </c>
    </row>
    <row r="43" spans="2:13" ht="27.75" customHeight="1" x14ac:dyDescent="0.15">
      <c r="B43" s="1171"/>
      <c r="C43" s="1172"/>
      <c r="D43" s="85"/>
      <c r="E43" s="1175" t="s">
        <v>27</v>
      </c>
      <c r="F43" s="1175"/>
      <c r="G43" s="1175"/>
      <c r="H43" s="1176"/>
      <c r="I43" s="86">
        <v>3640</v>
      </c>
      <c r="J43" s="87">
        <v>3614</v>
      </c>
      <c r="K43" s="87">
        <v>3676</v>
      </c>
      <c r="L43" s="87">
        <v>3549</v>
      </c>
      <c r="M43" s="88">
        <v>3348</v>
      </c>
    </row>
    <row r="44" spans="2:13" ht="27.75" customHeight="1" x14ac:dyDescent="0.15">
      <c r="B44" s="1171"/>
      <c r="C44" s="1172"/>
      <c r="D44" s="85"/>
      <c r="E44" s="1175" t="s">
        <v>28</v>
      </c>
      <c r="F44" s="1175"/>
      <c r="G44" s="1175"/>
      <c r="H44" s="1176"/>
      <c r="I44" s="86">
        <v>745</v>
      </c>
      <c r="J44" s="87">
        <v>451</v>
      </c>
      <c r="K44" s="87">
        <v>334</v>
      </c>
      <c r="L44" s="87">
        <v>253</v>
      </c>
      <c r="M44" s="88">
        <v>165</v>
      </c>
    </row>
    <row r="45" spans="2:13" ht="27.75" customHeight="1" x14ac:dyDescent="0.15">
      <c r="B45" s="1171"/>
      <c r="C45" s="1172"/>
      <c r="D45" s="85"/>
      <c r="E45" s="1175" t="s">
        <v>29</v>
      </c>
      <c r="F45" s="1175"/>
      <c r="G45" s="1175"/>
      <c r="H45" s="1176"/>
      <c r="I45" s="86">
        <v>4286</v>
      </c>
      <c r="J45" s="87">
        <v>4236</v>
      </c>
      <c r="K45" s="87">
        <v>4262</v>
      </c>
      <c r="L45" s="87">
        <v>4139</v>
      </c>
      <c r="M45" s="88">
        <v>3806</v>
      </c>
    </row>
    <row r="46" spans="2:13" ht="27.75" customHeight="1" x14ac:dyDescent="0.15">
      <c r="B46" s="1171"/>
      <c r="C46" s="1172"/>
      <c r="D46" s="85"/>
      <c r="E46" s="1175" t="s">
        <v>30</v>
      </c>
      <c r="F46" s="1175"/>
      <c r="G46" s="1175"/>
      <c r="H46" s="1176"/>
      <c r="I46" s="86">
        <v>67</v>
      </c>
      <c r="J46" s="87">
        <v>74</v>
      </c>
      <c r="K46" s="87">
        <v>24</v>
      </c>
      <c r="L46" s="87">
        <v>15</v>
      </c>
      <c r="M46" s="88">
        <v>7</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4370</v>
      </c>
      <c r="J49" s="87">
        <v>4810</v>
      </c>
      <c r="K49" s="87">
        <v>5458</v>
      </c>
      <c r="L49" s="87">
        <v>5646</v>
      </c>
      <c r="M49" s="88">
        <v>6563</v>
      </c>
    </row>
    <row r="50" spans="2:13" ht="27.75" customHeight="1" x14ac:dyDescent="0.15">
      <c r="B50" s="1171"/>
      <c r="C50" s="1172"/>
      <c r="D50" s="85"/>
      <c r="E50" s="1175" t="s">
        <v>35</v>
      </c>
      <c r="F50" s="1175"/>
      <c r="G50" s="1175"/>
      <c r="H50" s="1176"/>
      <c r="I50" s="86">
        <v>370</v>
      </c>
      <c r="J50" s="87">
        <v>333</v>
      </c>
      <c r="K50" s="87">
        <v>306</v>
      </c>
      <c r="L50" s="87">
        <v>262</v>
      </c>
      <c r="M50" s="88">
        <v>287</v>
      </c>
    </row>
    <row r="51" spans="2:13" ht="27.75" customHeight="1" x14ac:dyDescent="0.15">
      <c r="B51" s="1173"/>
      <c r="C51" s="1174"/>
      <c r="D51" s="85"/>
      <c r="E51" s="1175" t="s">
        <v>36</v>
      </c>
      <c r="F51" s="1175"/>
      <c r="G51" s="1175"/>
      <c r="H51" s="1176"/>
      <c r="I51" s="86">
        <v>20255</v>
      </c>
      <c r="J51" s="87">
        <v>21409</v>
      </c>
      <c r="K51" s="87">
        <v>20713</v>
      </c>
      <c r="L51" s="87">
        <v>22187</v>
      </c>
      <c r="M51" s="88">
        <v>22542</v>
      </c>
    </row>
    <row r="52" spans="2:13" ht="27.75" customHeight="1" thickBot="1" x14ac:dyDescent="0.2">
      <c r="B52" s="1177" t="s">
        <v>37</v>
      </c>
      <c r="C52" s="1178"/>
      <c r="D52" s="90"/>
      <c r="E52" s="1179" t="s">
        <v>38</v>
      </c>
      <c r="F52" s="1179"/>
      <c r="G52" s="1179"/>
      <c r="H52" s="1180"/>
      <c r="I52" s="91">
        <v>9010</v>
      </c>
      <c r="J52" s="92">
        <v>7404</v>
      </c>
      <c r="K52" s="92">
        <v>7224</v>
      </c>
      <c r="L52" s="92">
        <v>6057</v>
      </c>
      <c r="M52" s="93">
        <v>5658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141682</v>
      </c>
      <c r="E3" s="116"/>
      <c r="F3" s="117">
        <v>78670</v>
      </c>
      <c r="G3" s="118"/>
      <c r="H3" s="119"/>
    </row>
    <row r="4" spans="1:8" x14ac:dyDescent="0.15">
      <c r="A4" s="120"/>
      <c r="B4" s="121"/>
      <c r="C4" s="122"/>
      <c r="D4" s="123">
        <v>56764</v>
      </c>
      <c r="E4" s="124"/>
      <c r="F4" s="125">
        <v>38094</v>
      </c>
      <c r="G4" s="126"/>
      <c r="H4" s="127"/>
    </row>
    <row r="5" spans="1:8" x14ac:dyDescent="0.15">
      <c r="A5" s="108" t="s">
        <v>512</v>
      </c>
      <c r="B5" s="113"/>
      <c r="C5" s="114"/>
      <c r="D5" s="115">
        <v>80503</v>
      </c>
      <c r="E5" s="116"/>
      <c r="F5" s="117">
        <v>67201</v>
      </c>
      <c r="G5" s="118"/>
      <c r="H5" s="119"/>
    </row>
    <row r="6" spans="1:8" x14ac:dyDescent="0.15">
      <c r="A6" s="120"/>
      <c r="B6" s="121"/>
      <c r="C6" s="122"/>
      <c r="D6" s="123">
        <v>41726</v>
      </c>
      <c r="E6" s="124"/>
      <c r="F6" s="125">
        <v>35210</v>
      </c>
      <c r="G6" s="126"/>
      <c r="H6" s="127"/>
    </row>
    <row r="7" spans="1:8" x14ac:dyDescent="0.15">
      <c r="A7" s="108" t="s">
        <v>513</v>
      </c>
      <c r="B7" s="113"/>
      <c r="C7" s="114"/>
      <c r="D7" s="115">
        <v>73804</v>
      </c>
      <c r="E7" s="116"/>
      <c r="F7" s="117">
        <v>75709</v>
      </c>
      <c r="G7" s="118"/>
      <c r="H7" s="119"/>
    </row>
    <row r="8" spans="1:8" x14ac:dyDescent="0.15">
      <c r="A8" s="120"/>
      <c r="B8" s="121"/>
      <c r="C8" s="122"/>
      <c r="D8" s="123">
        <v>25431</v>
      </c>
      <c r="E8" s="124"/>
      <c r="F8" s="125">
        <v>35212</v>
      </c>
      <c r="G8" s="126"/>
      <c r="H8" s="127"/>
    </row>
    <row r="9" spans="1:8" x14ac:dyDescent="0.15">
      <c r="A9" s="108" t="s">
        <v>514</v>
      </c>
      <c r="B9" s="113"/>
      <c r="C9" s="114"/>
      <c r="D9" s="115">
        <v>148531</v>
      </c>
      <c r="E9" s="116"/>
      <c r="F9" s="117">
        <v>90961</v>
      </c>
      <c r="G9" s="118"/>
      <c r="H9" s="119"/>
    </row>
    <row r="10" spans="1:8" x14ac:dyDescent="0.15">
      <c r="A10" s="120"/>
      <c r="B10" s="121"/>
      <c r="C10" s="122"/>
      <c r="D10" s="123">
        <v>85123</v>
      </c>
      <c r="E10" s="124"/>
      <c r="F10" s="125">
        <v>37720</v>
      </c>
      <c r="G10" s="126"/>
      <c r="H10" s="127"/>
    </row>
    <row r="11" spans="1:8" x14ac:dyDescent="0.15">
      <c r="A11" s="108" t="s">
        <v>515</v>
      </c>
      <c r="B11" s="113"/>
      <c r="C11" s="114"/>
      <c r="D11" s="115">
        <v>173168</v>
      </c>
      <c r="E11" s="116"/>
      <c r="F11" s="117">
        <v>106614</v>
      </c>
      <c r="G11" s="118"/>
      <c r="H11" s="119"/>
    </row>
    <row r="12" spans="1:8" x14ac:dyDescent="0.15">
      <c r="A12" s="120"/>
      <c r="B12" s="121"/>
      <c r="C12" s="128"/>
      <c r="D12" s="123">
        <v>83293</v>
      </c>
      <c r="E12" s="124"/>
      <c r="F12" s="125">
        <v>45545</v>
      </c>
      <c r="G12" s="126"/>
      <c r="H12" s="127"/>
    </row>
    <row r="13" spans="1:8" x14ac:dyDescent="0.15">
      <c r="A13" s="108"/>
      <c r="B13" s="113"/>
      <c r="C13" s="129"/>
      <c r="D13" s="130">
        <v>123538</v>
      </c>
      <c r="E13" s="131"/>
      <c r="F13" s="132">
        <v>83831</v>
      </c>
      <c r="G13" s="133"/>
      <c r="H13" s="119"/>
    </row>
    <row r="14" spans="1:8" x14ac:dyDescent="0.15">
      <c r="A14" s="120"/>
      <c r="B14" s="121"/>
      <c r="C14" s="122"/>
      <c r="D14" s="123">
        <v>58467</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3.6</v>
      </c>
      <c r="C19" s="134">
        <f>ROUND(VALUE(SUBSTITUTE(実質収支比率等に係る経年分析!G$48,"▲","-")),2)</f>
        <v>4.03</v>
      </c>
      <c r="D19" s="134">
        <f>ROUND(VALUE(SUBSTITUTE(実質収支比率等に係る経年分析!H$48,"▲","-")),2)</f>
        <v>4.49</v>
      </c>
      <c r="E19" s="134">
        <f>ROUND(VALUE(SUBSTITUTE(実質収支比率等に係る経年分析!I$48,"▲","-")),2)</f>
        <v>4.8600000000000003</v>
      </c>
      <c r="F19" s="134">
        <f>ROUND(VALUE(SUBSTITUTE(実質収支比率等に係る経年分析!J$48,"▲","-")),2)</f>
        <v>3.59</v>
      </c>
    </row>
    <row r="20" spans="1:11" x14ac:dyDescent="0.15">
      <c r="A20" s="134" t="s">
        <v>43</v>
      </c>
      <c r="B20" s="134">
        <f>ROUND(VALUE(SUBSTITUTE(実質収支比率等に係る経年分析!F$47,"▲","-")),2)</f>
        <v>10.8</v>
      </c>
      <c r="C20" s="134">
        <f>ROUND(VALUE(SUBSTITUTE(実質収支比率等に係る経年分析!G$47,"▲","-")),2)</f>
        <v>12.88</v>
      </c>
      <c r="D20" s="134">
        <f>ROUND(VALUE(SUBSTITUTE(実質収支比率等に係る経年分析!H$47,"▲","-")),2)</f>
        <v>18.850000000000001</v>
      </c>
      <c r="E20" s="134">
        <f>ROUND(VALUE(SUBSTITUTE(実質収支比率等に係る経年分析!I$47,"▲","-")),2)</f>
        <v>21.15</v>
      </c>
      <c r="F20" s="134">
        <f>ROUND(VALUE(SUBSTITUTE(実質収支比率等に係る経年分析!J$47,"▲","-")),2)</f>
        <v>29.1</v>
      </c>
    </row>
    <row r="21" spans="1:11" x14ac:dyDescent="0.15">
      <c r="A21" s="134" t="s">
        <v>44</v>
      </c>
      <c r="B21" s="134">
        <f>IF(ISNUMBER(VALUE(SUBSTITUTE(実質収支比率等に係る経年分析!F$49,"▲","-"))),ROUND(VALUE(SUBSTITUTE(実質収支比率等に係る経年分析!F$49,"▲","-")),2),NA())</f>
        <v>5.88</v>
      </c>
      <c r="C21" s="134">
        <f>IF(ISNUMBER(VALUE(SUBSTITUTE(実質収支比率等に係る経年分析!G$49,"▲","-"))),ROUND(VALUE(SUBSTITUTE(実質収支比率等に係る経年分析!G$49,"▲","-")),2),NA())</f>
        <v>5.07</v>
      </c>
      <c r="D21" s="134">
        <f>IF(ISNUMBER(VALUE(SUBSTITUTE(実質収支比率等に係る経年分析!H$49,"▲","-"))),ROUND(VALUE(SUBSTITUTE(実質収支比率等に係る経年分析!H$49,"▲","-")),2),NA())</f>
        <v>6.49</v>
      </c>
      <c r="E21" s="134">
        <f>IF(ISNUMBER(VALUE(SUBSTITUTE(実質収支比率等に係る経年分析!I$49,"▲","-"))),ROUND(VALUE(SUBSTITUTE(実質収支比率等に係る経年分析!I$49,"▲","-")),2),NA())</f>
        <v>2.93</v>
      </c>
      <c r="F21" s="134">
        <f>IF(ISNUMBER(VALUE(SUBSTITUTE(実質収支比率等に係る経年分析!J$49,"▲","-"))),ROUND(VALUE(SUBSTITUTE(実質収支比率等に係る経年分析!J$49,"▲","-")),2),NA())</f>
        <v>6.56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美馬市公共下水道事業特別会計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美馬市簡易水道事業特別会計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美馬市後期高齢者医療特別会計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美馬市工業用水道事業会計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美馬市国民健康保険特別会計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美馬市介護保険特別会計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0.77</v>
      </c>
    </row>
    <row r="35" spans="1:16" x14ac:dyDescent="0.15">
      <c r="A35" s="135" t="str">
        <f>IF(連結実質赤字比率に係る赤字・黒字の構成分析!C$35="",NA(),連結実質赤字比率に係る赤字・黒字の構成分析!C$35)</f>
        <v>美馬市水道事業会計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2197</v>
      </c>
      <c r="E42" s="136"/>
      <c r="F42" s="136"/>
      <c r="G42" s="136">
        <f>'実質公債費比率（分子）の構造'!L$52</f>
        <v>2218</v>
      </c>
      <c r="H42" s="136"/>
      <c r="I42" s="136"/>
      <c r="J42" s="136">
        <f>'実質公債費比率（分子）の構造'!M$52</f>
        <v>2212</v>
      </c>
      <c r="K42" s="136"/>
      <c r="L42" s="136"/>
      <c r="M42" s="136">
        <f>'実質公債費比率（分子）の構造'!N$52</f>
        <v>2262</v>
      </c>
      <c r="N42" s="136"/>
      <c r="O42" s="136"/>
      <c r="P42" s="136">
        <f>'実質公債費比率（分子）の構造'!O$52</f>
        <v>2412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62</v>
      </c>
      <c r="C44" s="136"/>
      <c r="D44" s="136"/>
      <c r="E44" s="136">
        <f>'実質公債費比率（分子）の構造'!L$50</f>
        <v>45</v>
      </c>
      <c r="F44" s="136"/>
      <c r="G44" s="136"/>
      <c r="H44" s="136">
        <f>'実質公債費比率（分子）の構造'!M$50</f>
        <v>35</v>
      </c>
      <c r="I44" s="136"/>
      <c r="J44" s="136"/>
      <c r="K44" s="136">
        <f>'実質公債費比率（分子）の構造'!N$50</f>
        <v>25</v>
      </c>
      <c r="L44" s="136"/>
      <c r="M44" s="136"/>
      <c r="N44" s="136">
        <f>'実質公債費比率（分子）の構造'!O$50</f>
        <v>18</v>
      </c>
      <c r="O44" s="136"/>
      <c r="P44" s="136"/>
    </row>
    <row r="45" spans="1:16" x14ac:dyDescent="0.15">
      <c r="A45" s="136" t="s">
        <v>54</v>
      </c>
      <c r="B45" s="136">
        <f>'実質公債費比率（分子）の構造'!K$49</f>
        <v>488</v>
      </c>
      <c r="C45" s="136"/>
      <c r="D45" s="136"/>
      <c r="E45" s="136">
        <f>'実質公債費比率（分子）の構造'!L$49</f>
        <v>260</v>
      </c>
      <c r="F45" s="136"/>
      <c r="G45" s="136"/>
      <c r="H45" s="136">
        <f>'実質公債費比率（分子）の構造'!M$49</f>
        <v>87</v>
      </c>
      <c r="I45" s="136"/>
      <c r="J45" s="136"/>
      <c r="K45" s="136">
        <f>'実質公債費比率（分子）の構造'!N$49</f>
        <v>86</v>
      </c>
      <c r="L45" s="136"/>
      <c r="M45" s="136"/>
      <c r="N45" s="136">
        <f>'実質公債費比率（分子）の構造'!O$49</f>
        <v>88</v>
      </c>
      <c r="O45" s="136"/>
      <c r="P45" s="136"/>
    </row>
    <row r="46" spans="1:16" x14ac:dyDescent="0.15">
      <c r="A46" s="136" t="s">
        <v>55</v>
      </c>
      <c r="B46" s="136">
        <f>'実質公債費比率（分子）の構造'!K$48</f>
        <v>287</v>
      </c>
      <c r="C46" s="136"/>
      <c r="D46" s="136"/>
      <c r="E46" s="136">
        <f>'実質公債費比率（分子）の構造'!L$48</f>
        <v>309</v>
      </c>
      <c r="F46" s="136"/>
      <c r="G46" s="136"/>
      <c r="H46" s="136">
        <f>'実質公債費比率（分子）の構造'!M$48</f>
        <v>326</v>
      </c>
      <c r="I46" s="136"/>
      <c r="J46" s="136"/>
      <c r="K46" s="136">
        <f>'実質公債費比率（分子）の構造'!N$48</f>
        <v>326</v>
      </c>
      <c r="L46" s="136"/>
      <c r="M46" s="136"/>
      <c r="N46" s="136">
        <f>'実質公債費比率（分子）の構造'!O$48</f>
        <v>322</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2524</v>
      </c>
      <c r="C49" s="136"/>
      <c r="D49" s="136"/>
      <c r="E49" s="136">
        <f>'実質公債費比率（分子）の構造'!L$45</f>
        <v>2551</v>
      </c>
      <c r="F49" s="136"/>
      <c r="G49" s="136"/>
      <c r="H49" s="136">
        <f>'実質公債費比率（分子）の構造'!M$45</f>
        <v>2597</v>
      </c>
      <c r="I49" s="136"/>
      <c r="J49" s="136"/>
      <c r="K49" s="136">
        <f>'実質公債費比率（分子）の構造'!N$45</f>
        <v>2653</v>
      </c>
      <c r="L49" s="136"/>
      <c r="M49" s="136"/>
      <c r="N49" s="136">
        <f>'実質公債費比率（分子）の構造'!O$45</f>
        <v>2772</v>
      </c>
      <c r="O49" s="136"/>
      <c r="P49" s="136"/>
    </row>
    <row r="50" spans="1:16" x14ac:dyDescent="0.15">
      <c r="A50" s="136" t="s">
        <v>58</v>
      </c>
      <c r="B50" s="136" t="e">
        <f>NA()</f>
        <v>#N/A</v>
      </c>
      <c r="C50" s="136">
        <f>IF(ISNUMBER('実質公債費比率（分子）の構造'!K$53),'実質公債費比率（分子）の構造'!K$53,NA())</f>
        <v>1164</v>
      </c>
      <c r="D50" s="136" t="e">
        <f>NA()</f>
        <v>#N/A</v>
      </c>
      <c r="E50" s="136" t="e">
        <f>NA()</f>
        <v>#N/A</v>
      </c>
      <c r="F50" s="136">
        <f>IF(ISNUMBER('実質公債費比率（分子）の構造'!L$53),'実質公債費比率（分子）の構造'!L$53,NA())</f>
        <v>947</v>
      </c>
      <c r="G50" s="136" t="e">
        <f>NA()</f>
        <v>#N/A</v>
      </c>
      <c r="H50" s="136" t="e">
        <f>NA()</f>
        <v>#N/A</v>
      </c>
      <c r="I50" s="136">
        <f>IF(ISNUMBER('実質公債費比率（分子）の構造'!M$53),'実質公債費比率（分子）の構造'!M$53,NA())</f>
        <v>833</v>
      </c>
      <c r="J50" s="136" t="e">
        <f>NA()</f>
        <v>#N/A</v>
      </c>
      <c r="K50" s="136" t="e">
        <f>NA()</f>
        <v>#N/A</v>
      </c>
      <c r="L50" s="136">
        <f>IF(ISNUMBER('実質公債費比率（分子）の構造'!N$53),'実質公債費比率（分子）の構造'!N$53,NA())</f>
        <v>828</v>
      </c>
      <c r="M50" s="136" t="e">
        <f>NA()</f>
        <v>#N/A</v>
      </c>
      <c r="N50" s="136" t="e">
        <f>NA()</f>
        <v>#N/A</v>
      </c>
      <c r="O50" s="136">
        <f>IF(ISNUMBER('実質公債費比率（分子）の構造'!O$53),'実質公債費比率（分子）の構造'!O$53,NA())</f>
        <v>788</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20255</v>
      </c>
      <c r="E56" s="135"/>
      <c r="F56" s="135"/>
      <c r="G56" s="135">
        <f>'将来負担比率（分子）の構造'!J$51</f>
        <v>21409</v>
      </c>
      <c r="H56" s="135"/>
      <c r="I56" s="135"/>
      <c r="J56" s="135">
        <f>'将来負担比率（分子）の構造'!K$51</f>
        <v>20713</v>
      </c>
      <c r="K56" s="135"/>
      <c r="L56" s="135"/>
      <c r="M56" s="135">
        <f>'将来負担比率（分子）の構造'!L$51</f>
        <v>22187</v>
      </c>
      <c r="N56" s="135"/>
      <c r="O56" s="135"/>
      <c r="P56" s="135">
        <f>'将来負担比率（分子）の構造'!M$51</f>
        <v>22542</v>
      </c>
    </row>
    <row r="57" spans="1:16" x14ac:dyDescent="0.15">
      <c r="A57" s="135" t="s">
        <v>35</v>
      </c>
      <c r="B57" s="135"/>
      <c r="C57" s="135"/>
      <c r="D57" s="135">
        <f>'将来負担比率（分子）の構造'!I$50</f>
        <v>370</v>
      </c>
      <c r="E57" s="135"/>
      <c r="F57" s="135"/>
      <c r="G57" s="135">
        <f>'将来負担比率（分子）の構造'!J$50</f>
        <v>333</v>
      </c>
      <c r="H57" s="135"/>
      <c r="I57" s="135"/>
      <c r="J57" s="135">
        <f>'将来負担比率（分子）の構造'!K$50</f>
        <v>306</v>
      </c>
      <c r="K57" s="135"/>
      <c r="L57" s="135"/>
      <c r="M57" s="135">
        <f>'将来負担比率（分子）の構造'!L$50</f>
        <v>262</v>
      </c>
      <c r="N57" s="135"/>
      <c r="O57" s="135"/>
      <c r="P57" s="135">
        <f>'将来負担比率（分子）の構造'!M$50</f>
        <v>287</v>
      </c>
    </row>
    <row r="58" spans="1:16" x14ac:dyDescent="0.15">
      <c r="A58" s="135" t="s">
        <v>34</v>
      </c>
      <c r="B58" s="135"/>
      <c r="C58" s="135"/>
      <c r="D58" s="135">
        <f>'将来負担比率（分子）の構造'!I$49</f>
        <v>4370</v>
      </c>
      <c r="E58" s="135"/>
      <c r="F58" s="135"/>
      <c r="G58" s="135">
        <f>'将来負担比率（分子）の構造'!J$49</f>
        <v>4810</v>
      </c>
      <c r="H58" s="135"/>
      <c r="I58" s="135"/>
      <c r="J58" s="135">
        <f>'将来負担比率（分子）の構造'!K$49</f>
        <v>5458</v>
      </c>
      <c r="K58" s="135"/>
      <c r="L58" s="135"/>
      <c r="M58" s="135">
        <f>'将来負担比率（分子）の構造'!L$49</f>
        <v>5646</v>
      </c>
      <c r="N58" s="135"/>
      <c r="O58" s="135"/>
      <c r="P58" s="135">
        <f>'将来負担比率（分子）の構造'!M$49</f>
        <v>6563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67</v>
      </c>
      <c r="C61" s="135"/>
      <c r="D61" s="135"/>
      <c r="E61" s="135">
        <f>'将来負担比率（分子）の構造'!J$46</f>
        <v>74</v>
      </c>
      <c r="F61" s="135"/>
      <c r="G61" s="135"/>
      <c r="H61" s="135">
        <f>'将来負担比率（分子）の構造'!K$46</f>
        <v>24</v>
      </c>
      <c r="I61" s="135"/>
      <c r="J61" s="135"/>
      <c r="K61" s="135">
        <f>'将来負担比率（分子）の構造'!L$46</f>
        <v>15</v>
      </c>
      <c r="L61" s="135"/>
      <c r="M61" s="135"/>
      <c r="N61" s="135">
        <f>'将来負担比率（分子）の構造'!M$46</f>
        <v>7</v>
      </c>
      <c r="O61" s="135"/>
      <c r="P61" s="135"/>
    </row>
    <row r="62" spans="1:16" x14ac:dyDescent="0.15">
      <c r="A62" s="135" t="s">
        <v>29</v>
      </c>
      <c r="B62" s="135">
        <f>'将来負担比率（分子）の構造'!I$45</f>
        <v>4286</v>
      </c>
      <c r="C62" s="135"/>
      <c r="D62" s="135"/>
      <c r="E62" s="135">
        <f>'将来負担比率（分子）の構造'!J$45</f>
        <v>4236</v>
      </c>
      <c r="F62" s="135"/>
      <c r="G62" s="135"/>
      <c r="H62" s="135">
        <f>'将来負担比率（分子）の構造'!K$45</f>
        <v>4262</v>
      </c>
      <c r="I62" s="135"/>
      <c r="J62" s="135"/>
      <c r="K62" s="135">
        <f>'将来負担比率（分子）の構造'!L$45</f>
        <v>4139</v>
      </c>
      <c r="L62" s="135"/>
      <c r="M62" s="135"/>
      <c r="N62" s="135">
        <f>'将来負担比率（分子）の構造'!M$45</f>
        <v>3806</v>
      </c>
      <c r="O62" s="135"/>
      <c r="P62" s="135"/>
    </row>
    <row r="63" spans="1:16" x14ac:dyDescent="0.15">
      <c r="A63" s="135" t="s">
        <v>28</v>
      </c>
      <c r="B63" s="135">
        <f>'将来負担比率（分子）の構造'!I$44</f>
        <v>745</v>
      </c>
      <c r="C63" s="135"/>
      <c r="D63" s="135"/>
      <c r="E63" s="135">
        <f>'将来負担比率（分子）の構造'!J$44</f>
        <v>451</v>
      </c>
      <c r="F63" s="135"/>
      <c r="G63" s="135"/>
      <c r="H63" s="135">
        <f>'将来負担比率（分子）の構造'!K$44</f>
        <v>334</v>
      </c>
      <c r="I63" s="135"/>
      <c r="J63" s="135"/>
      <c r="K63" s="135">
        <f>'将来負担比率（分子）の構造'!L$44</f>
        <v>253</v>
      </c>
      <c r="L63" s="135"/>
      <c r="M63" s="135"/>
      <c r="N63" s="135">
        <f>'将来負担比率（分子）の構造'!M$44</f>
        <v>165</v>
      </c>
      <c r="O63" s="135"/>
      <c r="P63" s="135"/>
    </row>
    <row r="64" spans="1:16" x14ac:dyDescent="0.15">
      <c r="A64" s="135" t="s">
        <v>27</v>
      </c>
      <c r="B64" s="135">
        <f>'将来負担比率（分子）の構造'!I$43</f>
        <v>3640</v>
      </c>
      <c r="C64" s="135"/>
      <c r="D64" s="135"/>
      <c r="E64" s="135">
        <f>'将来負担比率（分子）の構造'!J$43</f>
        <v>3614</v>
      </c>
      <c r="F64" s="135"/>
      <c r="G64" s="135"/>
      <c r="H64" s="135">
        <f>'将来負担比率（分子）の構造'!K$43</f>
        <v>3676</v>
      </c>
      <c r="I64" s="135"/>
      <c r="J64" s="135"/>
      <c r="K64" s="135">
        <f>'将来負担比率（分子）の構造'!L$43</f>
        <v>3549</v>
      </c>
      <c r="L64" s="135"/>
      <c r="M64" s="135"/>
      <c r="N64" s="135">
        <f>'将来負担比率（分子）の構造'!M$43</f>
        <v>3348</v>
      </c>
      <c r="O64" s="135"/>
      <c r="P64" s="135"/>
    </row>
    <row r="65" spans="1:16" x14ac:dyDescent="0.15">
      <c r="A65" s="135" t="s">
        <v>26</v>
      </c>
      <c r="B65" s="135">
        <f>'将来負担比率（分子）の構造'!I$42</f>
        <v>126</v>
      </c>
      <c r="C65" s="135"/>
      <c r="D65" s="135"/>
      <c r="E65" s="135">
        <f>'将来負担比率（分子）の構造'!J$42</f>
        <v>81</v>
      </c>
      <c r="F65" s="135"/>
      <c r="G65" s="135"/>
      <c r="H65" s="135">
        <f>'将来負担比率（分子）の構造'!K$42</f>
        <v>45</v>
      </c>
      <c r="I65" s="135"/>
      <c r="J65" s="135"/>
      <c r="K65" s="135">
        <f>'将来負担比率（分子）の構造'!L$42</f>
        <v>20</v>
      </c>
      <c r="L65" s="135"/>
      <c r="M65" s="135"/>
      <c r="N65" s="135">
        <f>'将来負担比率（分子）の構造'!M$42</f>
        <v>1</v>
      </c>
      <c r="O65" s="135"/>
      <c r="P65" s="135"/>
    </row>
    <row r="66" spans="1:16" x14ac:dyDescent="0.15">
      <c r="A66" s="135" t="s">
        <v>25</v>
      </c>
      <c r="B66" s="135">
        <f>'将来負担比率（分子）の構造'!I$41</f>
        <v>25143</v>
      </c>
      <c r="C66" s="135"/>
      <c r="D66" s="135"/>
      <c r="E66" s="135">
        <f>'将来負担比率（分子）の構造'!J$41</f>
        <v>25499</v>
      </c>
      <c r="F66" s="135"/>
      <c r="G66" s="135"/>
      <c r="H66" s="135">
        <f>'将来負担比率（分子）の構造'!K$41</f>
        <v>25359</v>
      </c>
      <c r="I66" s="135"/>
      <c r="J66" s="135"/>
      <c r="K66" s="135">
        <f>'将来負担比率（分子）の構造'!L$41</f>
        <v>26175</v>
      </c>
      <c r="L66" s="135"/>
      <c r="M66" s="135"/>
      <c r="N66" s="135">
        <f>'将来負担比率（分子）の構造'!M$41</f>
        <v>27723</v>
      </c>
      <c r="O66" s="135"/>
      <c r="P66" s="135"/>
    </row>
    <row r="67" spans="1:16" x14ac:dyDescent="0.15">
      <c r="A67" s="135" t="s">
        <v>62</v>
      </c>
      <c r="B67" s="135" t="e">
        <f>NA()</f>
        <v>#N/A</v>
      </c>
      <c r="C67" s="135">
        <f>IF(ISNUMBER('将来負担比率（分子）の構造'!I$52), IF('将来負担比率（分子）の構造'!I$52 &lt; 0, 0, '将来負担比率（分子）の構造'!I$52), NA())</f>
        <v>9010</v>
      </c>
      <c r="D67" s="135" t="e">
        <f>NA()</f>
        <v>#N/A</v>
      </c>
      <c r="E67" s="135" t="e">
        <f>NA()</f>
        <v>#N/A</v>
      </c>
      <c r="F67" s="135">
        <f>IF(ISNUMBER('将来負担比率（分子）の構造'!J$52), IF('将来負担比率（分子）の構造'!J$52 &lt; 0, 0, '将来負担比率（分子）の構造'!J$52), NA())</f>
        <v>7404</v>
      </c>
      <c r="G67" s="135" t="e">
        <f>NA()</f>
        <v>#N/A</v>
      </c>
      <c r="H67" s="135" t="e">
        <f>NA()</f>
        <v>#N/A</v>
      </c>
      <c r="I67" s="135">
        <f>IF(ISNUMBER('将来負担比率（分子）の構造'!K$52), IF('将来負担比率（分子）の構造'!K$52 &lt; 0, 0, '将来負担比率（分子）の構造'!K$52), NA())</f>
        <v>7224</v>
      </c>
      <c r="J67" s="135" t="e">
        <f>NA()</f>
        <v>#N/A</v>
      </c>
      <c r="K67" s="135" t="e">
        <f>NA()</f>
        <v>#N/A</v>
      </c>
      <c r="L67" s="135">
        <f>IF(ISNUMBER('将来負担比率（分子）の構造'!L$52), IF('将来負担比率（分子）の構造'!L$52 &lt; 0, 0, '将来負担比率（分子）の構造'!L$52), NA())</f>
        <v>6057</v>
      </c>
      <c r="M67" s="135" t="e">
        <f>NA()</f>
        <v>#N/A</v>
      </c>
      <c r="N67" s="135" t="e">
        <f>NA()</f>
        <v>#N/A</v>
      </c>
      <c r="O67" s="135">
        <f>IF(ISNUMBER('将来負担比率（分子）の構造'!M$52), IF('将来負担比率（分子）の構造'!M$52 &lt; 0, 0, '将来負担比率（分子）の構造'!M$52), NA())</f>
        <v>5658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205</v>
      </c>
      <c r="C5" s="674"/>
      <c r="D5" s="674"/>
      <c r="E5" s="674"/>
      <c r="F5" s="674"/>
      <c r="G5" s="674"/>
      <c r="H5" s="674"/>
      <c r="I5" s="674"/>
      <c r="J5" s="674"/>
      <c r="K5" s="674"/>
      <c r="L5" s="674"/>
      <c r="M5" s="674"/>
      <c r="N5" s="674"/>
      <c r="O5" s="674"/>
      <c r="P5" s="674"/>
      <c r="Q5" s="675"/>
      <c r="R5" s="638">
        <v>2949837</v>
      </c>
      <c r="S5" s="639"/>
      <c r="T5" s="639"/>
      <c r="U5" s="639"/>
      <c r="V5" s="639"/>
      <c r="W5" s="639"/>
      <c r="X5" s="639"/>
      <c r="Y5" s="686"/>
      <c r="Z5" s="699">
        <v>12.2</v>
      </c>
      <c r="AA5" s="699"/>
      <c r="AB5" s="699"/>
      <c r="AC5" s="699"/>
      <c r="AD5" s="700">
        <v>2949837</v>
      </c>
      <c r="AE5" s="700"/>
      <c r="AF5" s="700"/>
      <c r="AG5" s="700"/>
      <c r="AH5" s="700"/>
      <c r="AI5" s="700"/>
      <c r="AJ5" s="700"/>
      <c r="AK5" s="700"/>
      <c r="AL5" s="687">
        <v>25.5</v>
      </c>
      <c r="AM5" s="656"/>
      <c r="AN5" s="656"/>
      <c r="AO5" s="688"/>
      <c r="AP5" s="673" t="s">
        <v>206</v>
      </c>
      <c r="AQ5" s="674"/>
      <c r="AR5" s="674"/>
      <c r="AS5" s="674"/>
      <c r="AT5" s="674"/>
      <c r="AU5" s="674"/>
      <c r="AV5" s="674"/>
      <c r="AW5" s="674"/>
      <c r="AX5" s="674"/>
      <c r="AY5" s="674"/>
      <c r="AZ5" s="674"/>
      <c r="BA5" s="674"/>
      <c r="BB5" s="674"/>
      <c r="BC5" s="674"/>
      <c r="BD5" s="674"/>
      <c r="BE5" s="674"/>
      <c r="BF5" s="675"/>
      <c r="BG5" s="588">
        <v>2949837</v>
      </c>
      <c r="BH5" s="589"/>
      <c r="BI5" s="589"/>
      <c r="BJ5" s="589"/>
      <c r="BK5" s="589"/>
      <c r="BL5" s="589"/>
      <c r="BM5" s="589"/>
      <c r="BN5" s="590"/>
      <c r="BO5" s="641">
        <v>100</v>
      </c>
      <c r="BP5" s="641"/>
      <c r="BQ5" s="641"/>
      <c r="BR5" s="641"/>
      <c r="BS5" s="642">
        <v>29518</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223455</v>
      </c>
      <c r="S6" s="589"/>
      <c r="T6" s="589"/>
      <c r="U6" s="589"/>
      <c r="V6" s="589"/>
      <c r="W6" s="589"/>
      <c r="X6" s="589"/>
      <c r="Y6" s="590"/>
      <c r="Z6" s="641">
        <v>0.9</v>
      </c>
      <c r="AA6" s="641"/>
      <c r="AB6" s="641"/>
      <c r="AC6" s="641"/>
      <c r="AD6" s="642">
        <v>223455</v>
      </c>
      <c r="AE6" s="642"/>
      <c r="AF6" s="642"/>
      <c r="AG6" s="642"/>
      <c r="AH6" s="642"/>
      <c r="AI6" s="642"/>
      <c r="AJ6" s="642"/>
      <c r="AK6" s="642"/>
      <c r="AL6" s="611">
        <v>1.9</v>
      </c>
      <c r="AM6" s="643"/>
      <c r="AN6" s="643"/>
      <c r="AO6" s="644"/>
      <c r="AP6" s="585" t="s">
        <v>211</v>
      </c>
      <c r="AQ6" s="586"/>
      <c r="AR6" s="586"/>
      <c r="AS6" s="586"/>
      <c r="AT6" s="586"/>
      <c r="AU6" s="586"/>
      <c r="AV6" s="586"/>
      <c r="AW6" s="586"/>
      <c r="AX6" s="586"/>
      <c r="AY6" s="586"/>
      <c r="AZ6" s="586"/>
      <c r="BA6" s="586"/>
      <c r="BB6" s="586"/>
      <c r="BC6" s="586"/>
      <c r="BD6" s="586"/>
      <c r="BE6" s="586"/>
      <c r="BF6" s="587"/>
      <c r="BG6" s="588">
        <v>2949837</v>
      </c>
      <c r="BH6" s="589"/>
      <c r="BI6" s="589"/>
      <c r="BJ6" s="589"/>
      <c r="BK6" s="589"/>
      <c r="BL6" s="589"/>
      <c r="BM6" s="589"/>
      <c r="BN6" s="590"/>
      <c r="BO6" s="641">
        <v>100</v>
      </c>
      <c r="BP6" s="641"/>
      <c r="BQ6" s="641"/>
      <c r="BR6" s="641"/>
      <c r="BS6" s="642">
        <v>29518</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182168</v>
      </c>
      <c r="CS6" s="589"/>
      <c r="CT6" s="589"/>
      <c r="CU6" s="589"/>
      <c r="CV6" s="589"/>
      <c r="CW6" s="589"/>
      <c r="CX6" s="589"/>
      <c r="CY6" s="590"/>
      <c r="CZ6" s="641">
        <v>0.8</v>
      </c>
      <c r="DA6" s="641"/>
      <c r="DB6" s="641"/>
      <c r="DC6" s="641"/>
      <c r="DD6" s="594" t="s">
        <v>213</v>
      </c>
      <c r="DE6" s="589"/>
      <c r="DF6" s="589"/>
      <c r="DG6" s="589"/>
      <c r="DH6" s="589"/>
      <c r="DI6" s="589"/>
      <c r="DJ6" s="589"/>
      <c r="DK6" s="589"/>
      <c r="DL6" s="589"/>
      <c r="DM6" s="589"/>
      <c r="DN6" s="589"/>
      <c r="DO6" s="589"/>
      <c r="DP6" s="590"/>
      <c r="DQ6" s="594">
        <v>182168</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6935</v>
      </c>
      <c r="S7" s="589"/>
      <c r="T7" s="589"/>
      <c r="U7" s="589"/>
      <c r="V7" s="589"/>
      <c r="W7" s="589"/>
      <c r="X7" s="589"/>
      <c r="Y7" s="590"/>
      <c r="Z7" s="641">
        <v>0</v>
      </c>
      <c r="AA7" s="641"/>
      <c r="AB7" s="641"/>
      <c r="AC7" s="641"/>
      <c r="AD7" s="642">
        <v>6935</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1242658</v>
      </c>
      <c r="BH7" s="589"/>
      <c r="BI7" s="589"/>
      <c r="BJ7" s="589"/>
      <c r="BK7" s="589"/>
      <c r="BL7" s="589"/>
      <c r="BM7" s="589"/>
      <c r="BN7" s="590"/>
      <c r="BO7" s="641">
        <v>42.1</v>
      </c>
      <c r="BP7" s="641"/>
      <c r="BQ7" s="641"/>
      <c r="BR7" s="641"/>
      <c r="BS7" s="642">
        <v>29518</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3502377</v>
      </c>
      <c r="CS7" s="589"/>
      <c r="CT7" s="589"/>
      <c r="CU7" s="589"/>
      <c r="CV7" s="589"/>
      <c r="CW7" s="589"/>
      <c r="CX7" s="589"/>
      <c r="CY7" s="590"/>
      <c r="CZ7" s="641">
        <v>15.1</v>
      </c>
      <c r="DA7" s="641"/>
      <c r="DB7" s="641"/>
      <c r="DC7" s="641"/>
      <c r="DD7" s="594">
        <v>752393</v>
      </c>
      <c r="DE7" s="589"/>
      <c r="DF7" s="589"/>
      <c r="DG7" s="589"/>
      <c r="DH7" s="589"/>
      <c r="DI7" s="589"/>
      <c r="DJ7" s="589"/>
      <c r="DK7" s="589"/>
      <c r="DL7" s="589"/>
      <c r="DM7" s="589"/>
      <c r="DN7" s="589"/>
      <c r="DO7" s="589"/>
      <c r="DP7" s="590"/>
      <c r="DQ7" s="594">
        <v>2613958</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36213</v>
      </c>
      <c r="S8" s="589"/>
      <c r="T8" s="589"/>
      <c r="U8" s="589"/>
      <c r="V8" s="589"/>
      <c r="W8" s="589"/>
      <c r="X8" s="589"/>
      <c r="Y8" s="590"/>
      <c r="Z8" s="641">
        <v>0.2</v>
      </c>
      <c r="AA8" s="641"/>
      <c r="AB8" s="641"/>
      <c r="AC8" s="641"/>
      <c r="AD8" s="642">
        <v>36213</v>
      </c>
      <c r="AE8" s="642"/>
      <c r="AF8" s="642"/>
      <c r="AG8" s="642"/>
      <c r="AH8" s="642"/>
      <c r="AI8" s="642"/>
      <c r="AJ8" s="642"/>
      <c r="AK8" s="642"/>
      <c r="AL8" s="611">
        <v>0.3</v>
      </c>
      <c r="AM8" s="643"/>
      <c r="AN8" s="643"/>
      <c r="AO8" s="644"/>
      <c r="AP8" s="585" t="s">
        <v>218</v>
      </c>
      <c r="AQ8" s="586"/>
      <c r="AR8" s="586"/>
      <c r="AS8" s="586"/>
      <c r="AT8" s="586"/>
      <c r="AU8" s="586"/>
      <c r="AV8" s="586"/>
      <c r="AW8" s="586"/>
      <c r="AX8" s="586"/>
      <c r="AY8" s="586"/>
      <c r="AZ8" s="586"/>
      <c r="BA8" s="586"/>
      <c r="BB8" s="586"/>
      <c r="BC8" s="586"/>
      <c r="BD8" s="586"/>
      <c r="BE8" s="586"/>
      <c r="BF8" s="587"/>
      <c r="BG8" s="588">
        <v>38125</v>
      </c>
      <c r="BH8" s="589"/>
      <c r="BI8" s="589"/>
      <c r="BJ8" s="589"/>
      <c r="BK8" s="589"/>
      <c r="BL8" s="589"/>
      <c r="BM8" s="589"/>
      <c r="BN8" s="590"/>
      <c r="BO8" s="641">
        <v>1.3</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6012620</v>
      </c>
      <c r="CS8" s="589"/>
      <c r="CT8" s="589"/>
      <c r="CU8" s="589"/>
      <c r="CV8" s="589"/>
      <c r="CW8" s="589"/>
      <c r="CX8" s="589"/>
      <c r="CY8" s="590"/>
      <c r="CZ8" s="641">
        <v>25.9</v>
      </c>
      <c r="DA8" s="641"/>
      <c r="DB8" s="641"/>
      <c r="DC8" s="641"/>
      <c r="DD8" s="594">
        <v>109175</v>
      </c>
      <c r="DE8" s="589"/>
      <c r="DF8" s="589"/>
      <c r="DG8" s="589"/>
      <c r="DH8" s="589"/>
      <c r="DI8" s="589"/>
      <c r="DJ8" s="589"/>
      <c r="DK8" s="589"/>
      <c r="DL8" s="589"/>
      <c r="DM8" s="589"/>
      <c r="DN8" s="589"/>
      <c r="DO8" s="589"/>
      <c r="DP8" s="590"/>
      <c r="DQ8" s="594">
        <v>3298019</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22898</v>
      </c>
      <c r="S9" s="589"/>
      <c r="T9" s="589"/>
      <c r="U9" s="589"/>
      <c r="V9" s="589"/>
      <c r="W9" s="589"/>
      <c r="X9" s="589"/>
      <c r="Y9" s="590"/>
      <c r="Z9" s="641">
        <v>0.1</v>
      </c>
      <c r="AA9" s="641"/>
      <c r="AB9" s="641"/>
      <c r="AC9" s="641"/>
      <c r="AD9" s="642">
        <v>22898</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954680</v>
      </c>
      <c r="BH9" s="589"/>
      <c r="BI9" s="589"/>
      <c r="BJ9" s="589"/>
      <c r="BK9" s="589"/>
      <c r="BL9" s="589"/>
      <c r="BM9" s="589"/>
      <c r="BN9" s="590"/>
      <c r="BO9" s="641">
        <v>32.4</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2515434</v>
      </c>
      <c r="CS9" s="589"/>
      <c r="CT9" s="589"/>
      <c r="CU9" s="589"/>
      <c r="CV9" s="589"/>
      <c r="CW9" s="589"/>
      <c r="CX9" s="589"/>
      <c r="CY9" s="590"/>
      <c r="CZ9" s="641">
        <v>10.8</v>
      </c>
      <c r="DA9" s="641"/>
      <c r="DB9" s="641"/>
      <c r="DC9" s="641"/>
      <c r="DD9" s="594">
        <v>23958</v>
      </c>
      <c r="DE9" s="589"/>
      <c r="DF9" s="589"/>
      <c r="DG9" s="589"/>
      <c r="DH9" s="589"/>
      <c r="DI9" s="589"/>
      <c r="DJ9" s="589"/>
      <c r="DK9" s="589"/>
      <c r="DL9" s="589"/>
      <c r="DM9" s="589"/>
      <c r="DN9" s="589"/>
      <c r="DO9" s="589"/>
      <c r="DP9" s="590"/>
      <c r="DQ9" s="594">
        <v>1419949</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324647</v>
      </c>
      <c r="S10" s="589"/>
      <c r="T10" s="589"/>
      <c r="U10" s="589"/>
      <c r="V10" s="589"/>
      <c r="W10" s="589"/>
      <c r="X10" s="589"/>
      <c r="Y10" s="590"/>
      <c r="Z10" s="641">
        <v>1.3</v>
      </c>
      <c r="AA10" s="641"/>
      <c r="AB10" s="641"/>
      <c r="AC10" s="641"/>
      <c r="AD10" s="642">
        <v>324647</v>
      </c>
      <c r="AE10" s="642"/>
      <c r="AF10" s="642"/>
      <c r="AG10" s="642"/>
      <c r="AH10" s="642"/>
      <c r="AI10" s="642"/>
      <c r="AJ10" s="642"/>
      <c r="AK10" s="642"/>
      <c r="AL10" s="611">
        <v>2.8</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68140</v>
      </c>
      <c r="BH10" s="589"/>
      <c r="BI10" s="589"/>
      <c r="BJ10" s="589"/>
      <c r="BK10" s="589"/>
      <c r="BL10" s="589"/>
      <c r="BM10" s="589"/>
      <c r="BN10" s="590"/>
      <c r="BO10" s="641">
        <v>2.2999999999999998</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43660</v>
      </c>
      <c r="CS10" s="589"/>
      <c r="CT10" s="589"/>
      <c r="CU10" s="589"/>
      <c r="CV10" s="589"/>
      <c r="CW10" s="589"/>
      <c r="CX10" s="589"/>
      <c r="CY10" s="590"/>
      <c r="CZ10" s="641">
        <v>0.2</v>
      </c>
      <c r="DA10" s="641"/>
      <c r="DB10" s="641"/>
      <c r="DC10" s="641"/>
      <c r="DD10" s="594" t="s">
        <v>219</v>
      </c>
      <c r="DE10" s="589"/>
      <c r="DF10" s="589"/>
      <c r="DG10" s="589"/>
      <c r="DH10" s="589"/>
      <c r="DI10" s="589"/>
      <c r="DJ10" s="589"/>
      <c r="DK10" s="589"/>
      <c r="DL10" s="589"/>
      <c r="DM10" s="589"/>
      <c r="DN10" s="589"/>
      <c r="DO10" s="589"/>
      <c r="DP10" s="590"/>
      <c r="DQ10" s="594">
        <v>6373</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11346</v>
      </c>
      <c r="S11" s="589"/>
      <c r="T11" s="589"/>
      <c r="U11" s="589"/>
      <c r="V11" s="589"/>
      <c r="W11" s="589"/>
      <c r="X11" s="589"/>
      <c r="Y11" s="590"/>
      <c r="Z11" s="641">
        <v>0</v>
      </c>
      <c r="AA11" s="641"/>
      <c r="AB11" s="641"/>
      <c r="AC11" s="641"/>
      <c r="AD11" s="642">
        <v>11346</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181713</v>
      </c>
      <c r="BH11" s="589"/>
      <c r="BI11" s="589"/>
      <c r="BJ11" s="589"/>
      <c r="BK11" s="589"/>
      <c r="BL11" s="589"/>
      <c r="BM11" s="589"/>
      <c r="BN11" s="590"/>
      <c r="BO11" s="641">
        <v>6.2</v>
      </c>
      <c r="BP11" s="641"/>
      <c r="BQ11" s="641"/>
      <c r="BR11" s="641"/>
      <c r="BS11" s="594">
        <v>29518</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1172815</v>
      </c>
      <c r="CS11" s="589"/>
      <c r="CT11" s="589"/>
      <c r="CU11" s="589"/>
      <c r="CV11" s="589"/>
      <c r="CW11" s="589"/>
      <c r="CX11" s="589"/>
      <c r="CY11" s="590"/>
      <c r="CZ11" s="641">
        <v>5.0999999999999996</v>
      </c>
      <c r="DA11" s="641"/>
      <c r="DB11" s="641"/>
      <c r="DC11" s="641"/>
      <c r="DD11" s="594">
        <v>426527</v>
      </c>
      <c r="DE11" s="589"/>
      <c r="DF11" s="589"/>
      <c r="DG11" s="589"/>
      <c r="DH11" s="589"/>
      <c r="DI11" s="589"/>
      <c r="DJ11" s="589"/>
      <c r="DK11" s="589"/>
      <c r="DL11" s="589"/>
      <c r="DM11" s="589"/>
      <c r="DN11" s="589"/>
      <c r="DO11" s="589"/>
      <c r="DP11" s="590"/>
      <c r="DQ11" s="594">
        <v>473543</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1387912</v>
      </c>
      <c r="BH12" s="589"/>
      <c r="BI12" s="589"/>
      <c r="BJ12" s="589"/>
      <c r="BK12" s="589"/>
      <c r="BL12" s="589"/>
      <c r="BM12" s="589"/>
      <c r="BN12" s="590"/>
      <c r="BO12" s="641">
        <v>47.1</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817859</v>
      </c>
      <c r="CS12" s="589"/>
      <c r="CT12" s="589"/>
      <c r="CU12" s="589"/>
      <c r="CV12" s="589"/>
      <c r="CW12" s="589"/>
      <c r="CX12" s="589"/>
      <c r="CY12" s="590"/>
      <c r="CZ12" s="641">
        <v>3.5</v>
      </c>
      <c r="DA12" s="641"/>
      <c r="DB12" s="641"/>
      <c r="DC12" s="641"/>
      <c r="DD12" s="594">
        <v>590264</v>
      </c>
      <c r="DE12" s="589"/>
      <c r="DF12" s="589"/>
      <c r="DG12" s="589"/>
      <c r="DH12" s="589"/>
      <c r="DI12" s="589"/>
      <c r="DJ12" s="589"/>
      <c r="DK12" s="589"/>
      <c r="DL12" s="589"/>
      <c r="DM12" s="589"/>
      <c r="DN12" s="589"/>
      <c r="DO12" s="589"/>
      <c r="DP12" s="590"/>
      <c r="DQ12" s="594">
        <v>360892</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20167</v>
      </c>
      <c r="S13" s="589"/>
      <c r="T13" s="589"/>
      <c r="U13" s="589"/>
      <c r="V13" s="589"/>
      <c r="W13" s="589"/>
      <c r="X13" s="589"/>
      <c r="Y13" s="590"/>
      <c r="Z13" s="641">
        <v>0.1</v>
      </c>
      <c r="AA13" s="641"/>
      <c r="AB13" s="641"/>
      <c r="AC13" s="641"/>
      <c r="AD13" s="642">
        <v>20167</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1386628</v>
      </c>
      <c r="BH13" s="589"/>
      <c r="BI13" s="589"/>
      <c r="BJ13" s="589"/>
      <c r="BK13" s="589"/>
      <c r="BL13" s="589"/>
      <c r="BM13" s="589"/>
      <c r="BN13" s="590"/>
      <c r="BO13" s="641">
        <v>47</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2736687</v>
      </c>
      <c r="CS13" s="589"/>
      <c r="CT13" s="589"/>
      <c r="CU13" s="589"/>
      <c r="CV13" s="589"/>
      <c r="CW13" s="589"/>
      <c r="CX13" s="589"/>
      <c r="CY13" s="590"/>
      <c r="CZ13" s="641">
        <v>11.8</v>
      </c>
      <c r="DA13" s="641"/>
      <c r="DB13" s="641"/>
      <c r="DC13" s="641"/>
      <c r="DD13" s="594">
        <v>2230077</v>
      </c>
      <c r="DE13" s="589"/>
      <c r="DF13" s="589"/>
      <c r="DG13" s="589"/>
      <c r="DH13" s="589"/>
      <c r="DI13" s="589"/>
      <c r="DJ13" s="589"/>
      <c r="DK13" s="589"/>
      <c r="DL13" s="589"/>
      <c r="DM13" s="589"/>
      <c r="DN13" s="589"/>
      <c r="DO13" s="589"/>
      <c r="DP13" s="590"/>
      <c r="DQ13" s="594">
        <v>609558</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89775</v>
      </c>
      <c r="BH14" s="589"/>
      <c r="BI14" s="589"/>
      <c r="BJ14" s="589"/>
      <c r="BK14" s="589"/>
      <c r="BL14" s="589"/>
      <c r="BM14" s="589"/>
      <c r="BN14" s="590"/>
      <c r="BO14" s="641">
        <v>3</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1458669</v>
      </c>
      <c r="CS14" s="589"/>
      <c r="CT14" s="589"/>
      <c r="CU14" s="589"/>
      <c r="CV14" s="589"/>
      <c r="CW14" s="589"/>
      <c r="CX14" s="589"/>
      <c r="CY14" s="590"/>
      <c r="CZ14" s="641">
        <v>6.3</v>
      </c>
      <c r="DA14" s="641"/>
      <c r="DB14" s="641"/>
      <c r="DC14" s="641"/>
      <c r="DD14" s="594">
        <v>840723</v>
      </c>
      <c r="DE14" s="589"/>
      <c r="DF14" s="589"/>
      <c r="DG14" s="589"/>
      <c r="DH14" s="589"/>
      <c r="DI14" s="589"/>
      <c r="DJ14" s="589"/>
      <c r="DK14" s="589"/>
      <c r="DL14" s="589"/>
      <c r="DM14" s="589"/>
      <c r="DN14" s="589"/>
      <c r="DO14" s="589"/>
      <c r="DP14" s="590"/>
      <c r="DQ14" s="594">
        <v>607305</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5352</v>
      </c>
      <c r="S15" s="589"/>
      <c r="T15" s="589"/>
      <c r="U15" s="589"/>
      <c r="V15" s="589"/>
      <c r="W15" s="589"/>
      <c r="X15" s="589"/>
      <c r="Y15" s="590"/>
      <c r="Z15" s="641">
        <v>0</v>
      </c>
      <c r="AA15" s="641"/>
      <c r="AB15" s="641"/>
      <c r="AC15" s="641"/>
      <c r="AD15" s="642">
        <v>5352</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229492</v>
      </c>
      <c r="BH15" s="589"/>
      <c r="BI15" s="589"/>
      <c r="BJ15" s="589"/>
      <c r="BK15" s="589"/>
      <c r="BL15" s="589"/>
      <c r="BM15" s="589"/>
      <c r="BN15" s="590"/>
      <c r="BO15" s="641">
        <v>7.8</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1804967</v>
      </c>
      <c r="CS15" s="589"/>
      <c r="CT15" s="589"/>
      <c r="CU15" s="589"/>
      <c r="CV15" s="589"/>
      <c r="CW15" s="589"/>
      <c r="CX15" s="589"/>
      <c r="CY15" s="590"/>
      <c r="CZ15" s="641">
        <v>7.8</v>
      </c>
      <c r="DA15" s="641"/>
      <c r="DB15" s="641"/>
      <c r="DC15" s="641"/>
      <c r="DD15" s="594">
        <v>450681</v>
      </c>
      <c r="DE15" s="589"/>
      <c r="DF15" s="589"/>
      <c r="DG15" s="589"/>
      <c r="DH15" s="589"/>
      <c r="DI15" s="589"/>
      <c r="DJ15" s="589"/>
      <c r="DK15" s="589"/>
      <c r="DL15" s="589"/>
      <c r="DM15" s="589"/>
      <c r="DN15" s="589"/>
      <c r="DO15" s="589"/>
      <c r="DP15" s="590"/>
      <c r="DQ15" s="594">
        <v>1340664</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8797746</v>
      </c>
      <c r="S16" s="589"/>
      <c r="T16" s="589"/>
      <c r="U16" s="589"/>
      <c r="V16" s="589"/>
      <c r="W16" s="589"/>
      <c r="X16" s="589"/>
      <c r="Y16" s="590"/>
      <c r="Z16" s="641">
        <v>36.5</v>
      </c>
      <c r="AA16" s="641"/>
      <c r="AB16" s="641"/>
      <c r="AC16" s="641"/>
      <c r="AD16" s="642">
        <v>7955497</v>
      </c>
      <c r="AE16" s="642"/>
      <c r="AF16" s="642"/>
      <c r="AG16" s="642"/>
      <c r="AH16" s="642"/>
      <c r="AI16" s="642"/>
      <c r="AJ16" s="642"/>
      <c r="AK16" s="642"/>
      <c r="AL16" s="611">
        <v>68.8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181117</v>
      </c>
      <c r="CS16" s="589"/>
      <c r="CT16" s="589"/>
      <c r="CU16" s="589"/>
      <c r="CV16" s="589"/>
      <c r="CW16" s="589"/>
      <c r="CX16" s="589"/>
      <c r="CY16" s="590"/>
      <c r="CZ16" s="641">
        <v>0.8</v>
      </c>
      <c r="DA16" s="641"/>
      <c r="DB16" s="641"/>
      <c r="DC16" s="641"/>
      <c r="DD16" s="594" t="s">
        <v>219</v>
      </c>
      <c r="DE16" s="589"/>
      <c r="DF16" s="589"/>
      <c r="DG16" s="589"/>
      <c r="DH16" s="589"/>
      <c r="DI16" s="589"/>
      <c r="DJ16" s="589"/>
      <c r="DK16" s="589"/>
      <c r="DL16" s="589"/>
      <c r="DM16" s="589"/>
      <c r="DN16" s="589"/>
      <c r="DO16" s="589"/>
      <c r="DP16" s="590"/>
      <c r="DQ16" s="594">
        <v>75368</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7955497</v>
      </c>
      <c r="S17" s="589"/>
      <c r="T17" s="589"/>
      <c r="U17" s="589"/>
      <c r="V17" s="589"/>
      <c r="W17" s="589"/>
      <c r="X17" s="589"/>
      <c r="Y17" s="590"/>
      <c r="Z17" s="641">
        <v>33</v>
      </c>
      <c r="AA17" s="641"/>
      <c r="AB17" s="641"/>
      <c r="AC17" s="641"/>
      <c r="AD17" s="642">
        <v>7955497</v>
      </c>
      <c r="AE17" s="642"/>
      <c r="AF17" s="642"/>
      <c r="AG17" s="642"/>
      <c r="AH17" s="642"/>
      <c r="AI17" s="642"/>
      <c r="AJ17" s="642"/>
      <c r="AK17" s="642"/>
      <c r="AL17" s="611">
        <v>68.8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2772071</v>
      </c>
      <c r="CS17" s="589"/>
      <c r="CT17" s="589"/>
      <c r="CU17" s="589"/>
      <c r="CV17" s="589"/>
      <c r="CW17" s="589"/>
      <c r="CX17" s="589"/>
      <c r="CY17" s="590"/>
      <c r="CZ17" s="641">
        <v>11.9</v>
      </c>
      <c r="DA17" s="641"/>
      <c r="DB17" s="641"/>
      <c r="DC17" s="641"/>
      <c r="DD17" s="594" t="s">
        <v>219</v>
      </c>
      <c r="DE17" s="589"/>
      <c r="DF17" s="589"/>
      <c r="DG17" s="589"/>
      <c r="DH17" s="589"/>
      <c r="DI17" s="589"/>
      <c r="DJ17" s="589"/>
      <c r="DK17" s="589"/>
      <c r="DL17" s="589"/>
      <c r="DM17" s="589"/>
      <c r="DN17" s="589"/>
      <c r="DO17" s="589"/>
      <c r="DP17" s="590"/>
      <c r="DQ17" s="594">
        <v>2726460</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842249</v>
      </c>
      <c r="S18" s="589"/>
      <c r="T18" s="589"/>
      <c r="U18" s="589"/>
      <c r="V18" s="589"/>
      <c r="W18" s="589"/>
      <c r="X18" s="589"/>
      <c r="Y18" s="590"/>
      <c r="Z18" s="641">
        <v>3.5</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219</v>
      </c>
      <c r="BH19" s="589"/>
      <c r="BI19" s="589"/>
      <c r="BJ19" s="589"/>
      <c r="BK19" s="589"/>
      <c r="BL19" s="589"/>
      <c r="BM19" s="589"/>
      <c r="BN19" s="590"/>
      <c r="BO19" s="641" t="s">
        <v>219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12398596</v>
      </c>
      <c r="S20" s="589"/>
      <c r="T20" s="589"/>
      <c r="U20" s="589"/>
      <c r="V20" s="589"/>
      <c r="W20" s="589"/>
      <c r="X20" s="589"/>
      <c r="Y20" s="590"/>
      <c r="Z20" s="641">
        <v>51.4</v>
      </c>
      <c r="AA20" s="641"/>
      <c r="AB20" s="641"/>
      <c r="AC20" s="641"/>
      <c r="AD20" s="642">
        <v>11556347</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219</v>
      </c>
      <c r="BH20" s="589"/>
      <c r="BI20" s="589"/>
      <c r="BJ20" s="589"/>
      <c r="BK20" s="589"/>
      <c r="BL20" s="589"/>
      <c r="BM20" s="589"/>
      <c r="BN20" s="590"/>
      <c r="BO20" s="641" t="s">
        <v>219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23200444</v>
      </c>
      <c r="CS20" s="589"/>
      <c r="CT20" s="589"/>
      <c r="CU20" s="589"/>
      <c r="CV20" s="589"/>
      <c r="CW20" s="589"/>
      <c r="CX20" s="589"/>
      <c r="CY20" s="590"/>
      <c r="CZ20" s="641">
        <v>100</v>
      </c>
      <c r="DA20" s="641"/>
      <c r="DB20" s="641"/>
      <c r="DC20" s="641"/>
      <c r="DD20" s="594">
        <v>5423798</v>
      </c>
      <c r="DE20" s="589"/>
      <c r="DF20" s="589"/>
      <c r="DG20" s="589"/>
      <c r="DH20" s="589"/>
      <c r="DI20" s="589"/>
      <c r="DJ20" s="589"/>
      <c r="DK20" s="589"/>
      <c r="DL20" s="589"/>
      <c r="DM20" s="589"/>
      <c r="DN20" s="589"/>
      <c r="DO20" s="589"/>
      <c r="DP20" s="590"/>
      <c r="DQ20" s="594">
        <v>13714257</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4373</v>
      </c>
      <c r="S21" s="589"/>
      <c r="T21" s="589"/>
      <c r="U21" s="589"/>
      <c r="V21" s="589"/>
      <c r="W21" s="589"/>
      <c r="X21" s="589"/>
      <c r="Y21" s="590"/>
      <c r="Z21" s="641">
        <v>0</v>
      </c>
      <c r="AA21" s="641"/>
      <c r="AB21" s="641"/>
      <c r="AC21" s="641"/>
      <c r="AD21" s="642">
        <v>4373</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46881</v>
      </c>
      <c r="S22" s="589"/>
      <c r="T22" s="589"/>
      <c r="U22" s="589"/>
      <c r="V22" s="589"/>
      <c r="W22" s="589"/>
      <c r="X22" s="589"/>
      <c r="Y22" s="590"/>
      <c r="Z22" s="641">
        <v>0.2</v>
      </c>
      <c r="AA22" s="641"/>
      <c r="AB22" s="641"/>
      <c r="AC22" s="641"/>
      <c r="AD22" s="642" t="s">
        <v>219</v>
      </c>
      <c r="AE22" s="642"/>
      <c r="AF22" s="642"/>
      <c r="AG22" s="642"/>
      <c r="AH22" s="642"/>
      <c r="AI22" s="642"/>
      <c r="AJ22" s="642"/>
      <c r="AK22" s="642"/>
      <c r="AL22" s="611" t="s">
        <v>219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310979</v>
      </c>
      <c r="S23" s="589"/>
      <c r="T23" s="589"/>
      <c r="U23" s="589"/>
      <c r="V23" s="589"/>
      <c r="W23" s="589"/>
      <c r="X23" s="589"/>
      <c r="Y23" s="590"/>
      <c r="Z23" s="641">
        <v>1.3</v>
      </c>
      <c r="AA23" s="641"/>
      <c r="AB23" s="641"/>
      <c r="AC23" s="641"/>
      <c r="AD23" s="642">
        <v>5317</v>
      </c>
      <c r="AE23" s="642"/>
      <c r="AF23" s="642"/>
      <c r="AG23" s="642"/>
      <c r="AH23" s="642"/>
      <c r="AI23" s="642"/>
      <c r="AJ23" s="642"/>
      <c r="AK23" s="642"/>
      <c r="AL23" s="611">
        <v>0</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24942</v>
      </c>
      <c r="S24" s="589"/>
      <c r="T24" s="589"/>
      <c r="U24" s="589"/>
      <c r="V24" s="589"/>
      <c r="W24" s="589"/>
      <c r="X24" s="589"/>
      <c r="Y24" s="590"/>
      <c r="Z24" s="641">
        <v>0.1</v>
      </c>
      <c r="AA24" s="641"/>
      <c r="AB24" s="641"/>
      <c r="AC24" s="641"/>
      <c r="AD24" s="642" t="s">
        <v>219</v>
      </c>
      <c r="AE24" s="642"/>
      <c r="AF24" s="642"/>
      <c r="AG24" s="642"/>
      <c r="AH24" s="642"/>
      <c r="AI24" s="642"/>
      <c r="AJ24" s="642"/>
      <c r="AK24" s="642"/>
      <c r="AL24" s="611" t="s">
        <v>219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9143014</v>
      </c>
      <c r="CS24" s="639"/>
      <c r="CT24" s="639"/>
      <c r="CU24" s="639"/>
      <c r="CV24" s="639"/>
      <c r="CW24" s="639"/>
      <c r="CX24" s="639"/>
      <c r="CY24" s="686"/>
      <c r="CZ24" s="690">
        <v>39.4</v>
      </c>
      <c r="DA24" s="691"/>
      <c r="DB24" s="691"/>
      <c r="DC24" s="692"/>
      <c r="DD24" s="685">
        <v>6731380</v>
      </c>
      <c r="DE24" s="639"/>
      <c r="DF24" s="639"/>
      <c r="DG24" s="639"/>
      <c r="DH24" s="639"/>
      <c r="DI24" s="639"/>
      <c r="DJ24" s="639"/>
      <c r="DK24" s="686"/>
      <c r="DL24" s="685">
        <v>6611679</v>
      </c>
      <c r="DM24" s="639"/>
      <c r="DN24" s="639"/>
      <c r="DO24" s="639"/>
      <c r="DP24" s="639"/>
      <c r="DQ24" s="639"/>
      <c r="DR24" s="639"/>
      <c r="DS24" s="639"/>
      <c r="DT24" s="639"/>
      <c r="DU24" s="639"/>
      <c r="DV24" s="686"/>
      <c r="DW24" s="687">
        <v>54</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3354735</v>
      </c>
      <c r="S25" s="589"/>
      <c r="T25" s="589"/>
      <c r="U25" s="589"/>
      <c r="V25" s="589"/>
      <c r="W25" s="589"/>
      <c r="X25" s="589"/>
      <c r="Y25" s="590"/>
      <c r="Z25" s="641">
        <v>13.9</v>
      </c>
      <c r="AA25" s="641"/>
      <c r="AB25" s="641"/>
      <c r="AC25" s="641"/>
      <c r="AD25" s="642" t="s">
        <v>219</v>
      </c>
      <c r="AE25" s="642"/>
      <c r="AF25" s="642"/>
      <c r="AG25" s="642"/>
      <c r="AH25" s="642"/>
      <c r="AI25" s="642"/>
      <c r="AJ25" s="642"/>
      <c r="AK25" s="642"/>
      <c r="AL25" s="611" t="s">
        <v>219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3493212</v>
      </c>
      <c r="CS25" s="607"/>
      <c r="CT25" s="607"/>
      <c r="CU25" s="607"/>
      <c r="CV25" s="607"/>
      <c r="CW25" s="607"/>
      <c r="CX25" s="607"/>
      <c r="CY25" s="608"/>
      <c r="CZ25" s="591">
        <v>15.1</v>
      </c>
      <c r="DA25" s="609"/>
      <c r="DB25" s="609"/>
      <c r="DC25" s="610"/>
      <c r="DD25" s="594">
        <v>3247044</v>
      </c>
      <c r="DE25" s="607"/>
      <c r="DF25" s="607"/>
      <c r="DG25" s="607"/>
      <c r="DH25" s="607"/>
      <c r="DI25" s="607"/>
      <c r="DJ25" s="607"/>
      <c r="DK25" s="608"/>
      <c r="DL25" s="594">
        <v>3128593</v>
      </c>
      <c r="DM25" s="607"/>
      <c r="DN25" s="607"/>
      <c r="DO25" s="607"/>
      <c r="DP25" s="607"/>
      <c r="DQ25" s="607"/>
      <c r="DR25" s="607"/>
      <c r="DS25" s="607"/>
      <c r="DT25" s="607"/>
      <c r="DU25" s="607"/>
      <c r="DV25" s="608"/>
      <c r="DW25" s="611">
        <v>25.5</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2283373</v>
      </c>
      <c r="CS26" s="589"/>
      <c r="CT26" s="589"/>
      <c r="CU26" s="589"/>
      <c r="CV26" s="589"/>
      <c r="CW26" s="589"/>
      <c r="CX26" s="589"/>
      <c r="CY26" s="590"/>
      <c r="CZ26" s="591">
        <v>9.8000000000000007</v>
      </c>
      <c r="DA26" s="609"/>
      <c r="DB26" s="609"/>
      <c r="DC26" s="610"/>
      <c r="DD26" s="594">
        <v>2065970</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1453931</v>
      </c>
      <c r="S27" s="589"/>
      <c r="T27" s="589"/>
      <c r="U27" s="589"/>
      <c r="V27" s="589"/>
      <c r="W27" s="589"/>
      <c r="X27" s="589"/>
      <c r="Y27" s="590"/>
      <c r="Z27" s="641">
        <v>6</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2949837</v>
      </c>
      <c r="BH27" s="589"/>
      <c r="BI27" s="589"/>
      <c r="BJ27" s="589"/>
      <c r="BK27" s="589"/>
      <c r="BL27" s="589"/>
      <c r="BM27" s="589"/>
      <c r="BN27" s="590"/>
      <c r="BO27" s="641">
        <v>100</v>
      </c>
      <c r="BP27" s="641"/>
      <c r="BQ27" s="641"/>
      <c r="BR27" s="641"/>
      <c r="BS27" s="594">
        <v>29518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2877731</v>
      </c>
      <c r="CS27" s="607"/>
      <c r="CT27" s="607"/>
      <c r="CU27" s="607"/>
      <c r="CV27" s="607"/>
      <c r="CW27" s="607"/>
      <c r="CX27" s="607"/>
      <c r="CY27" s="608"/>
      <c r="CZ27" s="591">
        <v>12.4</v>
      </c>
      <c r="DA27" s="609"/>
      <c r="DB27" s="609"/>
      <c r="DC27" s="610"/>
      <c r="DD27" s="594">
        <v>757876</v>
      </c>
      <c r="DE27" s="607"/>
      <c r="DF27" s="607"/>
      <c r="DG27" s="607"/>
      <c r="DH27" s="607"/>
      <c r="DI27" s="607"/>
      <c r="DJ27" s="607"/>
      <c r="DK27" s="608"/>
      <c r="DL27" s="594">
        <v>756626</v>
      </c>
      <c r="DM27" s="607"/>
      <c r="DN27" s="607"/>
      <c r="DO27" s="607"/>
      <c r="DP27" s="607"/>
      <c r="DQ27" s="607"/>
      <c r="DR27" s="607"/>
      <c r="DS27" s="607"/>
      <c r="DT27" s="607"/>
      <c r="DU27" s="607"/>
      <c r="DV27" s="608"/>
      <c r="DW27" s="611">
        <v>6.2</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724443</v>
      </c>
      <c r="S28" s="589"/>
      <c r="T28" s="589"/>
      <c r="U28" s="589"/>
      <c r="V28" s="589"/>
      <c r="W28" s="589"/>
      <c r="X28" s="589"/>
      <c r="Y28" s="590"/>
      <c r="Z28" s="641">
        <v>3</v>
      </c>
      <c r="AA28" s="641"/>
      <c r="AB28" s="641"/>
      <c r="AC28" s="641"/>
      <c r="AD28" s="642">
        <v>1887</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2772071</v>
      </c>
      <c r="CS28" s="589"/>
      <c r="CT28" s="589"/>
      <c r="CU28" s="589"/>
      <c r="CV28" s="589"/>
      <c r="CW28" s="589"/>
      <c r="CX28" s="589"/>
      <c r="CY28" s="590"/>
      <c r="CZ28" s="591">
        <v>11.9</v>
      </c>
      <c r="DA28" s="609"/>
      <c r="DB28" s="609"/>
      <c r="DC28" s="610"/>
      <c r="DD28" s="594">
        <v>2726460</v>
      </c>
      <c r="DE28" s="589"/>
      <c r="DF28" s="589"/>
      <c r="DG28" s="589"/>
      <c r="DH28" s="589"/>
      <c r="DI28" s="589"/>
      <c r="DJ28" s="589"/>
      <c r="DK28" s="590"/>
      <c r="DL28" s="594">
        <v>2726460</v>
      </c>
      <c r="DM28" s="589"/>
      <c r="DN28" s="589"/>
      <c r="DO28" s="589"/>
      <c r="DP28" s="589"/>
      <c r="DQ28" s="589"/>
      <c r="DR28" s="589"/>
      <c r="DS28" s="589"/>
      <c r="DT28" s="589"/>
      <c r="DU28" s="589"/>
      <c r="DV28" s="590"/>
      <c r="DW28" s="611">
        <v>22.2</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10413</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287</v>
      </c>
      <c r="CG29" s="622"/>
      <c r="CH29" s="622"/>
      <c r="CI29" s="622"/>
      <c r="CJ29" s="622"/>
      <c r="CK29" s="622"/>
      <c r="CL29" s="622"/>
      <c r="CM29" s="622"/>
      <c r="CN29" s="622"/>
      <c r="CO29" s="622"/>
      <c r="CP29" s="622"/>
      <c r="CQ29" s="623"/>
      <c r="CR29" s="588">
        <v>2772071</v>
      </c>
      <c r="CS29" s="607"/>
      <c r="CT29" s="607"/>
      <c r="CU29" s="607"/>
      <c r="CV29" s="607"/>
      <c r="CW29" s="607"/>
      <c r="CX29" s="607"/>
      <c r="CY29" s="608"/>
      <c r="CZ29" s="591">
        <v>11.9</v>
      </c>
      <c r="DA29" s="609"/>
      <c r="DB29" s="609"/>
      <c r="DC29" s="610"/>
      <c r="DD29" s="594">
        <v>2726460</v>
      </c>
      <c r="DE29" s="607"/>
      <c r="DF29" s="607"/>
      <c r="DG29" s="607"/>
      <c r="DH29" s="607"/>
      <c r="DI29" s="607"/>
      <c r="DJ29" s="607"/>
      <c r="DK29" s="608"/>
      <c r="DL29" s="594">
        <v>2726460</v>
      </c>
      <c r="DM29" s="607"/>
      <c r="DN29" s="607"/>
      <c r="DO29" s="607"/>
      <c r="DP29" s="607"/>
      <c r="DQ29" s="607"/>
      <c r="DR29" s="607"/>
      <c r="DS29" s="607"/>
      <c r="DT29" s="607"/>
      <c r="DU29" s="607"/>
      <c r="DV29" s="608"/>
      <c r="DW29" s="611">
        <v>22.2</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72019</v>
      </c>
      <c r="S30" s="589"/>
      <c r="T30" s="589"/>
      <c r="U30" s="589"/>
      <c r="V30" s="589"/>
      <c r="W30" s="589"/>
      <c r="X30" s="589"/>
      <c r="Y30" s="590"/>
      <c r="Z30" s="641">
        <v>0.3</v>
      </c>
      <c r="AA30" s="641"/>
      <c r="AB30" s="641"/>
      <c r="AC30" s="641"/>
      <c r="AD30" s="642" t="s">
        <v>219</v>
      </c>
      <c r="AE30" s="642"/>
      <c r="AF30" s="642"/>
      <c r="AG30" s="642"/>
      <c r="AH30" s="642"/>
      <c r="AI30" s="642"/>
      <c r="AJ30" s="642"/>
      <c r="AK30" s="642"/>
      <c r="AL30" s="611" t="s">
        <v>219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98.5</v>
      </c>
      <c r="BH30" s="655"/>
      <c r="BI30" s="655"/>
      <c r="BJ30" s="655"/>
      <c r="BK30" s="655"/>
      <c r="BL30" s="655"/>
      <c r="BM30" s="656">
        <v>94.7</v>
      </c>
      <c r="BN30" s="655"/>
      <c r="BO30" s="655"/>
      <c r="BP30" s="655"/>
      <c r="BQ30" s="657"/>
      <c r="BR30" s="654">
        <v>98.3</v>
      </c>
      <c r="BS30" s="655"/>
      <c r="BT30" s="655"/>
      <c r="BU30" s="655"/>
      <c r="BV30" s="655"/>
      <c r="BW30" s="655"/>
      <c r="BX30" s="656">
        <v>94.1</v>
      </c>
      <c r="BY30" s="655"/>
      <c r="BZ30" s="655"/>
      <c r="CA30" s="655"/>
      <c r="CB30" s="657"/>
      <c r="CD30" s="660"/>
      <c r="CE30" s="661"/>
      <c r="CF30" s="625" t="s">
        <v>291</v>
      </c>
      <c r="CG30" s="622"/>
      <c r="CH30" s="622"/>
      <c r="CI30" s="622"/>
      <c r="CJ30" s="622"/>
      <c r="CK30" s="622"/>
      <c r="CL30" s="622"/>
      <c r="CM30" s="622"/>
      <c r="CN30" s="622"/>
      <c r="CO30" s="622"/>
      <c r="CP30" s="622"/>
      <c r="CQ30" s="623"/>
      <c r="CR30" s="588">
        <v>2475026</v>
      </c>
      <c r="CS30" s="589"/>
      <c r="CT30" s="589"/>
      <c r="CU30" s="589"/>
      <c r="CV30" s="589"/>
      <c r="CW30" s="589"/>
      <c r="CX30" s="589"/>
      <c r="CY30" s="590"/>
      <c r="CZ30" s="591">
        <v>10.7</v>
      </c>
      <c r="DA30" s="609"/>
      <c r="DB30" s="609"/>
      <c r="DC30" s="610"/>
      <c r="DD30" s="594">
        <v>2432922</v>
      </c>
      <c r="DE30" s="589"/>
      <c r="DF30" s="589"/>
      <c r="DG30" s="589"/>
      <c r="DH30" s="589"/>
      <c r="DI30" s="589"/>
      <c r="DJ30" s="589"/>
      <c r="DK30" s="590"/>
      <c r="DL30" s="594">
        <v>2432922</v>
      </c>
      <c r="DM30" s="589"/>
      <c r="DN30" s="589"/>
      <c r="DO30" s="589"/>
      <c r="DP30" s="589"/>
      <c r="DQ30" s="589"/>
      <c r="DR30" s="589"/>
      <c r="DS30" s="589"/>
      <c r="DT30" s="589"/>
      <c r="DU30" s="589"/>
      <c r="DV30" s="590"/>
      <c r="DW30" s="611">
        <v>19.899999999999999</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1240672</v>
      </c>
      <c r="S31" s="589"/>
      <c r="T31" s="589"/>
      <c r="U31" s="589"/>
      <c r="V31" s="589"/>
      <c r="W31" s="589"/>
      <c r="X31" s="589"/>
      <c r="Y31" s="590"/>
      <c r="Z31" s="641">
        <v>5.0999999999999996</v>
      </c>
      <c r="AA31" s="641"/>
      <c r="AB31" s="641"/>
      <c r="AC31" s="641"/>
      <c r="AD31" s="642" t="s">
        <v>219</v>
      </c>
      <c r="AE31" s="642"/>
      <c r="AF31" s="642"/>
      <c r="AG31" s="642"/>
      <c r="AH31" s="642"/>
      <c r="AI31" s="642"/>
      <c r="AJ31" s="642"/>
      <c r="AK31" s="642"/>
      <c r="AL31" s="611" t="s">
        <v>219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96.4</v>
      </c>
      <c r="BN31" s="653"/>
      <c r="BO31" s="653"/>
      <c r="BP31" s="653"/>
      <c r="BQ31" s="617"/>
      <c r="BR31" s="652">
        <v>98.6</v>
      </c>
      <c r="BS31" s="607"/>
      <c r="BT31" s="607"/>
      <c r="BU31" s="607"/>
      <c r="BV31" s="607"/>
      <c r="BW31" s="607"/>
      <c r="BX31" s="643">
        <v>95.7</v>
      </c>
      <c r="BY31" s="653"/>
      <c r="BZ31" s="653"/>
      <c r="CA31" s="653"/>
      <c r="CB31" s="617"/>
      <c r="CD31" s="660"/>
      <c r="CE31" s="661"/>
      <c r="CF31" s="625" t="s">
        <v>295</v>
      </c>
      <c r="CG31" s="622"/>
      <c r="CH31" s="622"/>
      <c r="CI31" s="622"/>
      <c r="CJ31" s="622"/>
      <c r="CK31" s="622"/>
      <c r="CL31" s="622"/>
      <c r="CM31" s="622"/>
      <c r="CN31" s="622"/>
      <c r="CO31" s="622"/>
      <c r="CP31" s="622"/>
      <c r="CQ31" s="623"/>
      <c r="CR31" s="588">
        <v>297045</v>
      </c>
      <c r="CS31" s="607"/>
      <c r="CT31" s="607"/>
      <c r="CU31" s="607"/>
      <c r="CV31" s="607"/>
      <c r="CW31" s="607"/>
      <c r="CX31" s="607"/>
      <c r="CY31" s="608"/>
      <c r="CZ31" s="591">
        <v>1.3</v>
      </c>
      <c r="DA31" s="609"/>
      <c r="DB31" s="609"/>
      <c r="DC31" s="610"/>
      <c r="DD31" s="594">
        <v>293538</v>
      </c>
      <c r="DE31" s="607"/>
      <c r="DF31" s="607"/>
      <c r="DG31" s="607"/>
      <c r="DH31" s="607"/>
      <c r="DI31" s="607"/>
      <c r="DJ31" s="607"/>
      <c r="DK31" s="608"/>
      <c r="DL31" s="594">
        <v>293538</v>
      </c>
      <c r="DM31" s="607"/>
      <c r="DN31" s="607"/>
      <c r="DO31" s="607"/>
      <c r="DP31" s="607"/>
      <c r="DQ31" s="607"/>
      <c r="DR31" s="607"/>
      <c r="DS31" s="607"/>
      <c r="DT31" s="607"/>
      <c r="DU31" s="607"/>
      <c r="DV31" s="608"/>
      <c r="DW31" s="611">
        <v>2.4</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462232</v>
      </c>
      <c r="S32" s="589"/>
      <c r="T32" s="589"/>
      <c r="U32" s="589"/>
      <c r="V32" s="589"/>
      <c r="W32" s="589"/>
      <c r="X32" s="589"/>
      <c r="Y32" s="590"/>
      <c r="Z32" s="641">
        <v>1.9</v>
      </c>
      <c r="AA32" s="641"/>
      <c r="AB32" s="641"/>
      <c r="AC32" s="641"/>
      <c r="AD32" s="642">
        <v>754</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98.1</v>
      </c>
      <c r="BH32" s="573"/>
      <c r="BI32" s="573"/>
      <c r="BJ32" s="573"/>
      <c r="BK32" s="573"/>
      <c r="BL32" s="573"/>
      <c r="BM32" s="636">
        <v>92.5</v>
      </c>
      <c r="BN32" s="573"/>
      <c r="BO32" s="573"/>
      <c r="BP32" s="573"/>
      <c r="BQ32" s="630"/>
      <c r="BR32" s="651">
        <v>97.9</v>
      </c>
      <c r="BS32" s="573"/>
      <c r="BT32" s="573"/>
      <c r="BU32" s="573"/>
      <c r="BV32" s="573"/>
      <c r="BW32" s="573"/>
      <c r="BX32" s="636">
        <v>92</v>
      </c>
      <c r="BY32" s="573"/>
      <c r="BZ32" s="573"/>
      <c r="CA32" s="573"/>
      <c r="CB32" s="630"/>
      <c r="CD32" s="662"/>
      <c r="CE32" s="663"/>
      <c r="CF32" s="625" t="s">
        <v>298</v>
      </c>
      <c r="CG32" s="622"/>
      <c r="CH32" s="622"/>
      <c r="CI32" s="622"/>
      <c r="CJ32" s="622"/>
      <c r="CK32" s="622"/>
      <c r="CL32" s="622"/>
      <c r="CM32" s="622"/>
      <c r="CN32" s="622"/>
      <c r="CO32" s="622"/>
      <c r="CP32" s="622"/>
      <c r="CQ32" s="623"/>
      <c r="CR32" s="588" t="s">
        <v>219</v>
      </c>
      <c r="CS32" s="589"/>
      <c r="CT32" s="589"/>
      <c r="CU32" s="589"/>
      <c r="CV32" s="589"/>
      <c r="CW32" s="589"/>
      <c r="CX32" s="589"/>
      <c r="CY32" s="590"/>
      <c r="CZ32" s="591" t="s">
        <v>219</v>
      </c>
      <c r="DA32" s="609"/>
      <c r="DB32" s="609"/>
      <c r="DC32" s="610"/>
      <c r="DD32" s="594" t="s">
        <v>219</v>
      </c>
      <c r="DE32" s="589"/>
      <c r="DF32" s="589"/>
      <c r="DG32" s="589"/>
      <c r="DH32" s="589"/>
      <c r="DI32" s="589"/>
      <c r="DJ32" s="589"/>
      <c r="DK32" s="590"/>
      <c r="DL32" s="594" t="s">
        <v>219</v>
      </c>
      <c r="DM32" s="589"/>
      <c r="DN32" s="589"/>
      <c r="DO32" s="589"/>
      <c r="DP32" s="589"/>
      <c r="DQ32" s="589"/>
      <c r="DR32" s="589"/>
      <c r="DS32" s="589"/>
      <c r="DT32" s="589"/>
      <c r="DU32" s="589"/>
      <c r="DV32" s="590"/>
      <c r="DW32" s="611" t="s">
        <v>219</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4022900</v>
      </c>
      <c r="S33" s="589"/>
      <c r="T33" s="589"/>
      <c r="U33" s="589"/>
      <c r="V33" s="589"/>
      <c r="W33" s="589"/>
      <c r="X33" s="589"/>
      <c r="Y33" s="590"/>
      <c r="Z33" s="641">
        <v>16.7</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8452515</v>
      </c>
      <c r="CS33" s="607"/>
      <c r="CT33" s="607"/>
      <c r="CU33" s="607"/>
      <c r="CV33" s="607"/>
      <c r="CW33" s="607"/>
      <c r="CX33" s="607"/>
      <c r="CY33" s="608"/>
      <c r="CZ33" s="591">
        <v>36.4</v>
      </c>
      <c r="DA33" s="609"/>
      <c r="DB33" s="609"/>
      <c r="DC33" s="610"/>
      <c r="DD33" s="594">
        <v>6139563</v>
      </c>
      <c r="DE33" s="607"/>
      <c r="DF33" s="607"/>
      <c r="DG33" s="607"/>
      <c r="DH33" s="607"/>
      <c r="DI33" s="607"/>
      <c r="DJ33" s="607"/>
      <c r="DK33" s="608"/>
      <c r="DL33" s="594">
        <v>4041936</v>
      </c>
      <c r="DM33" s="607"/>
      <c r="DN33" s="607"/>
      <c r="DO33" s="607"/>
      <c r="DP33" s="607"/>
      <c r="DQ33" s="607"/>
      <c r="DR33" s="607"/>
      <c r="DS33" s="607"/>
      <c r="DT33" s="607"/>
      <c r="DU33" s="607"/>
      <c r="DV33" s="608"/>
      <c r="DW33" s="611">
        <v>33</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2115463</v>
      </c>
      <c r="CS34" s="589"/>
      <c r="CT34" s="589"/>
      <c r="CU34" s="589"/>
      <c r="CV34" s="589"/>
      <c r="CW34" s="589"/>
      <c r="CX34" s="589"/>
      <c r="CY34" s="590"/>
      <c r="CZ34" s="591">
        <v>9.1</v>
      </c>
      <c r="DA34" s="609"/>
      <c r="DB34" s="609"/>
      <c r="DC34" s="610"/>
      <c r="DD34" s="594">
        <v>1402039</v>
      </c>
      <c r="DE34" s="589"/>
      <c r="DF34" s="589"/>
      <c r="DG34" s="589"/>
      <c r="DH34" s="589"/>
      <c r="DI34" s="589"/>
      <c r="DJ34" s="589"/>
      <c r="DK34" s="590"/>
      <c r="DL34" s="594">
        <v>874981</v>
      </c>
      <c r="DM34" s="589"/>
      <c r="DN34" s="589"/>
      <c r="DO34" s="589"/>
      <c r="DP34" s="589"/>
      <c r="DQ34" s="589"/>
      <c r="DR34" s="589"/>
      <c r="DS34" s="589"/>
      <c r="DT34" s="589"/>
      <c r="DU34" s="589"/>
      <c r="DV34" s="590"/>
      <c r="DW34" s="611">
        <v>7.1</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685900</v>
      </c>
      <c r="S35" s="589"/>
      <c r="T35" s="589"/>
      <c r="U35" s="589"/>
      <c r="V35" s="589"/>
      <c r="W35" s="589"/>
      <c r="X35" s="589"/>
      <c r="Y35" s="590"/>
      <c r="Z35" s="641">
        <v>2.8</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2061881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62386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183825</v>
      </c>
      <c r="CS35" s="607"/>
      <c r="CT35" s="607"/>
      <c r="CU35" s="607"/>
      <c r="CV35" s="607"/>
      <c r="CW35" s="607"/>
      <c r="CX35" s="607"/>
      <c r="CY35" s="608"/>
      <c r="CZ35" s="591">
        <v>0.8</v>
      </c>
      <c r="DA35" s="609"/>
      <c r="DB35" s="609"/>
      <c r="DC35" s="610"/>
      <c r="DD35" s="594">
        <v>143082</v>
      </c>
      <c r="DE35" s="607"/>
      <c r="DF35" s="607"/>
      <c r="DG35" s="607"/>
      <c r="DH35" s="607"/>
      <c r="DI35" s="607"/>
      <c r="DJ35" s="607"/>
      <c r="DK35" s="608"/>
      <c r="DL35" s="594">
        <v>143082</v>
      </c>
      <c r="DM35" s="607"/>
      <c r="DN35" s="607"/>
      <c r="DO35" s="607"/>
      <c r="DP35" s="607"/>
      <c r="DQ35" s="607"/>
      <c r="DR35" s="607"/>
      <c r="DS35" s="607"/>
      <c r="DT35" s="607"/>
      <c r="DU35" s="607"/>
      <c r="DV35" s="608"/>
      <c r="DW35" s="611">
        <v>1.2</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24127116</v>
      </c>
      <c r="S36" s="629"/>
      <c r="T36" s="629"/>
      <c r="U36" s="629"/>
      <c r="V36" s="629"/>
      <c r="W36" s="629"/>
      <c r="X36" s="629"/>
      <c r="Y36" s="632"/>
      <c r="Z36" s="633">
        <v>100</v>
      </c>
      <c r="AA36" s="633"/>
      <c r="AB36" s="633"/>
      <c r="AC36" s="633"/>
      <c r="AD36" s="634">
        <v>11568678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302729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21369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2999877</v>
      </c>
      <c r="CS36" s="589"/>
      <c r="CT36" s="589"/>
      <c r="CU36" s="589"/>
      <c r="CV36" s="589"/>
      <c r="CW36" s="589"/>
      <c r="CX36" s="589"/>
      <c r="CY36" s="590"/>
      <c r="CZ36" s="591">
        <v>12.9</v>
      </c>
      <c r="DA36" s="609"/>
      <c r="DB36" s="609"/>
      <c r="DC36" s="610"/>
      <c r="DD36" s="594">
        <v>1842528</v>
      </c>
      <c r="DE36" s="589"/>
      <c r="DF36" s="589"/>
      <c r="DG36" s="589"/>
      <c r="DH36" s="589"/>
      <c r="DI36" s="589"/>
      <c r="DJ36" s="589"/>
      <c r="DK36" s="590"/>
      <c r="DL36" s="594">
        <v>1450449</v>
      </c>
      <c r="DM36" s="589"/>
      <c r="DN36" s="589"/>
      <c r="DO36" s="589"/>
      <c r="DP36" s="589"/>
      <c r="DQ36" s="589"/>
      <c r="DR36" s="589"/>
      <c r="DS36" s="589"/>
      <c r="DT36" s="589"/>
      <c r="DU36" s="589"/>
      <c r="DV36" s="590"/>
      <c r="DW36" s="611">
        <v>11.8</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124842</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4256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2350783</v>
      </c>
      <c r="CS37" s="607"/>
      <c r="CT37" s="607"/>
      <c r="CU37" s="607"/>
      <c r="CV37" s="607"/>
      <c r="CW37" s="607"/>
      <c r="CX37" s="607"/>
      <c r="CY37" s="608"/>
      <c r="CZ37" s="591">
        <v>10.1</v>
      </c>
      <c r="DA37" s="609"/>
      <c r="DB37" s="609"/>
      <c r="DC37" s="610"/>
      <c r="DD37" s="594">
        <v>1352443</v>
      </c>
      <c r="DE37" s="607"/>
      <c r="DF37" s="607"/>
      <c r="DG37" s="607"/>
      <c r="DH37" s="607"/>
      <c r="DI37" s="607"/>
      <c r="DJ37" s="607"/>
      <c r="DK37" s="608"/>
      <c r="DL37" s="594">
        <v>1170968</v>
      </c>
      <c r="DM37" s="607"/>
      <c r="DN37" s="607"/>
      <c r="DO37" s="607"/>
      <c r="DP37" s="607"/>
      <c r="DQ37" s="607"/>
      <c r="DR37" s="607"/>
      <c r="DS37" s="607"/>
      <c r="DT37" s="607"/>
      <c r="DU37" s="607"/>
      <c r="DV37" s="608"/>
      <c r="DW37" s="611">
        <v>9.6</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15825</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6902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2047126</v>
      </c>
      <c r="CS38" s="589"/>
      <c r="CT38" s="589"/>
      <c r="CU38" s="589"/>
      <c r="CV38" s="589"/>
      <c r="CW38" s="589"/>
      <c r="CX38" s="589"/>
      <c r="CY38" s="590"/>
      <c r="CZ38" s="591">
        <v>8.8000000000000007</v>
      </c>
      <c r="DA38" s="609"/>
      <c r="DB38" s="609"/>
      <c r="DC38" s="610"/>
      <c r="DD38" s="594">
        <v>1786359</v>
      </c>
      <c r="DE38" s="589"/>
      <c r="DF38" s="589"/>
      <c r="DG38" s="589"/>
      <c r="DH38" s="589"/>
      <c r="DI38" s="589"/>
      <c r="DJ38" s="589"/>
      <c r="DK38" s="590"/>
      <c r="DL38" s="594">
        <v>1573424</v>
      </c>
      <c r="DM38" s="589"/>
      <c r="DN38" s="589"/>
      <c r="DO38" s="589"/>
      <c r="DP38" s="589"/>
      <c r="DQ38" s="589"/>
      <c r="DR38" s="589"/>
      <c r="DS38" s="589"/>
      <c r="DT38" s="589"/>
      <c r="DU38" s="589"/>
      <c r="DV38" s="590"/>
      <c r="DW38" s="611">
        <v>12.8</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12925</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1024669</v>
      </c>
      <c r="CS39" s="607"/>
      <c r="CT39" s="607"/>
      <c r="CU39" s="607"/>
      <c r="CV39" s="607"/>
      <c r="CW39" s="607"/>
      <c r="CX39" s="607"/>
      <c r="CY39" s="608"/>
      <c r="CZ39" s="591">
        <v>4.4000000000000004</v>
      </c>
      <c r="DA39" s="609"/>
      <c r="DB39" s="609"/>
      <c r="DC39" s="610"/>
      <c r="DD39" s="594">
        <v>954000</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305664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150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81555</v>
      </c>
      <c r="CS40" s="589"/>
      <c r="CT40" s="589"/>
      <c r="CU40" s="589"/>
      <c r="CV40" s="589"/>
      <c r="CW40" s="589"/>
      <c r="CX40" s="589"/>
      <c r="CY40" s="590"/>
      <c r="CZ40" s="591">
        <v>0.4</v>
      </c>
      <c r="DA40" s="609"/>
      <c r="DB40" s="609"/>
      <c r="DC40" s="610"/>
      <c r="DD40" s="594">
        <v>11555</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1299896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365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5604915</v>
      </c>
      <c r="CS42" s="589"/>
      <c r="CT42" s="589"/>
      <c r="CU42" s="589"/>
      <c r="CV42" s="589"/>
      <c r="CW42" s="589"/>
      <c r="CX42" s="589"/>
      <c r="CY42" s="590"/>
      <c r="CZ42" s="591">
        <v>24.2</v>
      </c>
      <c r="DA42" s="592"/>
      <c r="DB42" s="592"/>
      <c r="DC42" s="593"/>
      <c r="DD42" s="594">
        <v>843314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65000</v>
      </c>
      <c r="CS43" s="607"/>
      <c r="CT43" s="607"/>
      <c r="CU43" s="607"/>
      <c r="CV43" s="607"/>
      <c r="CW43" s="607"/>
      <c r="CX43" s="607"/>
      <c r="CY43" s="608"/>
      <c r="CZ43" s="591">
        <v>0.3</v>
      </c>
      <c r="DA43" s="609"/>
      <c r="DB43" s="609"/>
      <c r="DC43" s="610"/>
      <c r="DD43" s="594">
        <v>65000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5423798</v>
      </c>
      <c r="CS44" s="589"/>
      <c r="CT44" s="589"/>
      <c r="CU44" s="589"/>
      <c r="CV44" s="589"/>
      <c r="CW44" s="589"/>
      <c r="CX44" s="589"/>
      <c r="CY44" s="590"/>
      <c r="CZ44" s="591">
        <v>23.4</v>
      </c>
      <c r="DA44" s="592"/>
      <c r="DB44" s="592"/>
      <c r="DC44" s="593"/>
      <c r="DD44" s="594">
        <v>767946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2776502</v>
      </c>
      <c r="CS45" s="607"/>
      <c r="CT45" s="607"/>
      <c r="CU45" s="607"/>
      <c r="CV45" s="607"/>
      <c r="CW45" s="607"/>
      <c r="CX45" s="607"/>
      <c r="CY45" s="608"/>
      <c r="CZ45" s="591">
        <v>12</v>
      </c>
      <c r="DA45" s="609"/>
      <c r="DB45" s="609"/>
      <c r="DC45" s="610"/>
      <c r="DD45" s="594">
        <v>38888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2608809</v>
      </c>
      <c r="CS46" s="589"/>
      <c r="CT46" s="589"/>
      <c r="CU46" s="589"/>
      <c r="CV46" s="589"/>
      <c r="CW46" s="589"/>
      <c r="CX46" s="589"/>
      <c r="CY46" s="590"/>
      <c r="CZ46" s="591">
        <v>11.2</v>
      </c>
      <c r="DA46" s="592"/>
      <c r="DB46" s="592"/>
      <c r="DC46" s="593"/>
      <c r="DD46" s="594">
        <v>727571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181117</v>
      </c>
      <c r="CS47" s="607"/>
      <c r="CT47" s="607"/>
      <c r="CU47" s="607"/>
      <c r="CV47" s="607"/>
      <c r="CW47" s="607"/>
      <c r="CX47" s="607"/>
      <c r="CY47" s="608"/>
      <c r="CZ47" s="591">
        <v>0.8</v>
      </c>
      <c r="DA47" s="609"/>
      <c r="DB47" s="609"/>
      <c r="DC47" s="610"/>
      <c r="DD47" s="594">
        <v>75368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23200444</v>
      </c>
      <c r="CS49" s="573"/>
      <c r="CT49" s="573"/>
      <c r="CU49" s="573"/>
      <c r="CV49" s="573"/>
      <c r="CW49" s="573"/>
      <c r="CX49" s="573"/>
      <c r="CY49" s="574"/>
      <c r="CZ49" s="575">
        <v>100</v>
      </c>
      <c r="DA49" s="576"/>
      <c r="DB49" s="576"/>
      <c r="DC49" s="577"/>
      <c r="DD49" s="578">
        <v>13714257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24128</v>
      </c>
      <c r="R7" s="1101"/>
      <c r="S7" s="1101"/>
      <c r="T7" s="1101"/>
      <c r="U7" s="1101"/>
      <c r="V7" s="1101">
        <v>23203</v>
      </c>
      <c r="W7" s="1101"/>
      <c r="X7" s="1101"/>
      <c r="Y7" s="1101"/>
      <c r="Z7" s="1101"/>
      <c r="AA7" s="1101">
        <v>924</v>
      </c>
      <c r="AB7" s="1101"/>
      <c r="AC7" s="1101"/>
      <c r="AD7" s="1101"/>
      <c r="AE7" s="1102"/>
      <c r="AF7" s="1103">
        <v>435</v>
      </c>
      <c r="AG7" s="1104"/>
      <c r="AH7" s="1104"/>
      <c r="AI7" s="1104"/>
      <c r="AJ7" s="1105"/>
      <c r="AK7" s="1087">
        <v>81</v>
      </c>
      <c r="AL7" s="1088"/>
      <c r="AM7" s="1088"/>
      <c r="AN7" s="1088"/>
      <c r="AO7" s="1088"/>
      <c r="AP7" s="1088">
        <v>27711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549</v>
      </c>
      <c r="BS7" s="1091" t="s">
        <v>545</v>
      </c>
      <c r="BT7" s="1092"/>
      <c r="BU7" s="1092"/>
      <c r="BV7" s="1092"/>
      <c r="BW7" s="1092"/>
      <c r="BX7" s="1092"/>
      <c r="BY7" s="1092"/>
      <c r="BZ7" s="1092"/>
      <c r="CA7" s="1092"/>
      <c r="CB7" s="1092"/>
      <c r="CC7" s="1092"/>
      <c r="CD7" s="1092"/>
      <c r="CE7" s="1092"/>
      <c r="CF7" s="1092"/>
      <c r="CG7" s="1093"/>
      <c r="CH7" s="1084">
        <v>8</v>
      </c>
      <c r="CI7" s="1085"/>
      <c r="CJ7" s="1085"/>
      <c r="CK7" s="1085"/>
      <c r="CL7" s="1086"/>
      <c r="CM7" s="1084">
        <v>13</v>
      </c>
      <c r="CN7" s="1085"/>
      <c r="CO7" s="1085"/>
      <c r="CP7" s="1085"/>
      <c r="CQ7" s="1086"/>
      <c r="CR7" s="1084">
        <v>1</v>
      </c>
      <c r="CS7" s="1085"/>
      <c r="CT7" s="1085"/>
      <c r="CU7" s="1085"/>
      <c r="CV7" s="1086"/>
      <c r="CW7" s="1084">
        <v>1</v>
      </c>
      <c r="CX7" s="1085"/>
      <c r="CY7" s="1085"/>
      <c r="CZ7" s="1085"/>
      <c r="DA7" s="1086"/>
      <c r="DB7" s="1084" t="s">
        <v>533</v>
      </c>
      <c r="DC7" s="1085"/>
      <c r="DD7" s="1085"/>
      <c r="DE7" s="1085"/>
      <c r="DF7" s="1086"/>
      <c r="DG7" s="1084" t="s">
        <v>550</v>
      </c>
      <c r="DH7" s="1085"/>
      <c r="DI7" s="1085"/>
      <c r="DJ7" s="1085"/>
      <c r="DK7" s="1086"/>
      <c r="DL7" s="1084">
        <v>22</v>
      </c>
      <c r="DM7" s="1085"/>
      <c r="DN7" s="1085"/>
      <c r="DO7" s="1085"/>
      <c r="DP7" s="1086"/>
      <c r="DQ7" s="1084">
        <v>7</v>
      </c>
      <c r="DR7" s="1085"/>
      <c r="DS7" s="1085"/>
      <c r="DT7" s="1085"/>
      <c r="DU7" s="1086"/>
      <c r="DV7" s="1111"/>
      <c r="DW7" s="1112"/>
      <c r="DX7" s="1112"/>
      <c r="DY7" s="1112"/>
      <c r="DZ7" s="1113"/>
      <c r="EA7" s="205"/>
    </row>
    <row r="8" spans="1:131" s="206" customFormat="1" ht="26.25" customHeight="1" x14ac:dyDescent="0.15">
      <c r="A8" s="212">
        <v>2</v>
      </c>
      <c r="B8" s="1027" t="s">
        <v>365</v>
      </c>
      <c r="C8" s="1028"/>
      <c r="D8" s="1028"/>
      <c r="E8" s="1028"/>
      <c r="F8" s="1028"/>
      <c r="G8" s="1028"/>
      <c r="H8" s="1028"/>
      <c r="I8" s="1028"/>
      <c r="J8" s="1028"/>
      <c r="K8" s="1028"/>
      <c r="L8" s="1028"/>
      <c r="M8" s="1028"/>
      <c r="N8" s="1028"/>
      <c r="O8" s="1028"/>
      <c r="P8" s="1029"/>
      <c r="Q8" s="1039">
        <v>14</v>
      </c>
      <c r="R8" s="1040"/>
      <c r="S8" s="1040"/>
      <c r="T8" s="1040"/>
      <c r="U8" s="1040"/>
      <c r="V8" s="1040">
        <v>12</v>
      </c>
      <c r="W8" s="1040"/>
      <c r="X8" s="1040"/>
      <c r="Y8" s="1040"/>
      <c r="Z8" s="1040"/>
      <c r="AA8" s="1040">
        <v>2</v>
      </c>
      <c r="AB8" s="1040"/>
      <c r="AC8" s="1040"/>
      <c r="AD8" s="1040"/>
      <c r="AE8" s="1041"/>
      <c r="AF8" s="1033">
        <v>2</v>
      </c>
      <c r="AG8" s="1034"/>
      <c r="AH8" s="1034"/>
      <c r="AI8" s="1034"/>
      <c r="AJ8" s="1035"/>
      <c r="AK8" s="1082" t="s">
        <v>533</v>
      </c>
      <c r="AL8" s="1083"/>
      <c r="AM8" s="1083"/>
      <c r="AN8" s="1083"/>
      <c r="AO8" s="1083"/>
      <c r="AP8" s="1083">
        <v>12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546</v>
      </c>
      <c r="BT8" s="1011"/>
      <c r="BU8" s="1011"/>
      <c r="BV8" s="1011"/>
      <c r="BW8" s="1011"/>
      <c r="BX8" s="1011"/>
      <c r="BY8" s="1011"/>
      <c r="BZ8" s="1011"/>
      <c r="CA8" s="1011"/>
      <c r="CB8" s="1011"/>
      <c r="CC8" s="1011"/>
      <c r="CD8" s="1011"/>
      <c r="CE8" s="1011"/>
      <c r="CF8" s="1011"/>
      <c r="CG8" s="1012"/>
      <c r="CH8" s="985">
        <v>0</v>
      </c>
      <c r="CI8" s="986"/>
      <c r="CJ8" s="986"/>
      <c r="CK8" s="986"/>
      <c r="CL8" s="987"/>
      <c r="CM8" s="985">
        <v>39</v>
      </c>
      <c r="CN8" s="986"/>
      <c r="CO8" s="986"/>
      <c r="CP8" s="986"/>
      <c r="CQ8" s="987"/>
      <c r="CR8" s="985">
        <v>28</v>
      </c>
      <c r="CS8" s="986"/>
      <c r="CT8" s="986"/>
      <c r="CU8" s="986"/>
      <c r="CV8" s="987"/>
      <c r="CW8" s="985" t="s">
        <v>533</v>
      </c>
      <c r="CX8" s="986"/>
      <c r="CY8" s="986"/>
      <c r="CZ8" s="986"/>
      <c r="DA8" s="987"/>
      <c r="DB8" s="985" t="s">
        <v>533</v>
      </c>
      <c r="DC8" s="986"/>
      <c r="DD8" s="986"/>
      <c r="DE8" s="986"/>
      <c r="DF8" s="987"/>
      <c r="DG8" s="985" t="s">
        <v>533</v>
      </c>
      <c r="DH8" s="986"/>
      <c r="DI8" s="986"/>
      <c r="DJ8" s="986"/>
      <c r="DK8" s="987"/>
      <c r="DL8" s="985" t="s">
        <v>533</v>
      </c>
      <c r="DM8" s="986"/>
      <c r="DN8" s="986"/>
      <c r="DO8" s="986"/>
      <c r="DP8" s="987"/>
      <c r="DQ8" s="985" t="s">
        <v>534</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547</v>
      </c>
      <c r="BT9" s="1011"/>
      <c r="BU9" s="1011"/>
      <c r="BV9" s="1011"/>
      <c r="BW9" s="1011"/>
      <c r="BX9" s="1011"/>
      <c r="BY9" s="1011"/>
      <c r="BZ9" s="1011"/>
      <c r="CA9" s="1011"/>
      <c r="CB9" s="1011"/>
      <c r="CC9" s="1011"/>
      <c r="CD9" s="1011"/>
      <c r="CE9" s="1011"/>
      <c r="CF9" s="1011"/>
      <c r="CG9" s="1012"/>
      <c r="CH9" s="985">
        <v>-8</v>
      </c>
      <c r="CI9" s="986"/>
      <c r="CJ9" s="986"/>
      <c r="CK9" s="986"/>
      <c r="CL9" s="987"/>
      <c r="CM9" s="985">
        <v>-6</v>
      </c>
      <c r="CN9" s="986"/>
      <c r="CO9" s="986"/>
      <c r="CP9" s="986"/>
      <c r="CQ9" s="987"/>
      <c r="CR9" s="985">
        <v>64</v>
      </c>
      <c r="CS9" s="986"/>
      <c r="CT9" s="986"/>
      <c r="CU9" s="986"/>
      <c r="CV9" s="987"/>
      <c r="CW9" s="985" t="s">
        <v>533</v>
      </c>
      <c r="CX9" s="986"/>
      <c r="CY9" s="986"/>
      <c r="CZ9" s="986"/>
      <c r="DA9" s="987"/>
      <c r="DB9" s="985" t="s">
        <v>534</v>
      </c>
      <c r="DC9" s="986"/>
      <c r="DD9" s="986"/>
      <c r="DE9" s="986"/>
      <c r="DF9" s="987"/>
      <c r="DG9" s="985" t="s">
        <v>534</v>
      </c>
      <c r="DH9" s="986"/>
      <c r="DI9" s="986"/>
      <c r="DJ9" s="986"/>
      <c r="DK9" s="987"/>
      <c r="DL9" s="985" t="s">
        <v>534</v>
      </c>
      <c r="DM9" s="986"/>
      <c r="DN9" s="986"/>
      <c r="DO9" s="986"/>
      <c r="DP9" s="987"/>
      <c r="DQ9" s="985" t="s">
        <v>534</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548</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123</v>
      </c>
      <c r="CN10" s="986"/>
      <c r="CO10" s="986"/>
      <c r="CP10" s="986"/>
      <c r="CQ10" s="987"/>
      <c r="CR10" s="985">
        <v>85</v>
      </c>
      <c r="CS10" s="986"/>
      <c r="CT10" s="986"/>
      <c r="CU10" s="986"/>
      <c r="CV10" s="987"/>
      <c r="CW10" s="985" t="s">
        <v>544</v>
      </c>
      <c r="CX10" s="986"/>
      <c r="CY10" s="986"/>
      <c r="CZ10" s="986"/>
      <c r="DA10" s="987"/>
      <c r="DB10" s="985" t="s">
        <v>534</v>
      </c>
      <c r="DC10" s="986"/>
      <c r="DD10" s="986"/>
      <c r="DE10" s="986"/>
      <c r="DF10" s="987"/>
      <c r="DG10" s="985" t="s">
        <v>534</v>
      </c>
      <c r="DH10" s="986"/>
      <c r="DI10" s="986"/>
      <c r="DJ10" s="986"/>
      <c r="DK10" s="987"/>
      <c r="DL10" s="985" t="s">
        <v>534</v>
      </c>
      <c r="DM10" s="986"/>
      <c r="DN10" s="986"/>
      <c r="DO10" s="986"/>
      <c r="DP10" s="987"/>
      <c r="DQ10" s="985" t="s">
        <v>534</v>
      </c>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24133</v>
      </c>
      <c r="R23" s="1065"/>
      <c r="S23" s="1065"/>
      <c r="T23" s="1065"/>
      <c r="U23" s="1065"/>
      <c r="V23" s="1065">
        <v>23206</v>
      </c>
      <c r="W23" s="1065"/>
      <c r="X23" s="1065"/>
      <c r="Y23" s="1065"/>
      <c r="Z23" s="1065"/>
      <c r="AA23" s="1065">
        <v>927</v>
      </c>
      <c r="AB23" s="1065"/>
      <c r="AC23" s="1065"/>
      <c r="AD23" s="1065"/>
      <c r="AE23" s="1066"/>
      <c r="AF23" s="1067">
        <v>437</v>
      </c>
      <c r="AG23" s="1065"/>
      <c r="AH23" s="1065"/>
      <c r="AI23" s="1065"/>
      <c r="AJ23" s="1068"/>
      <c r="AK23" s="1069"/>
      <c r="AL23" s="1070"/>
      <c r="AM23" s="1070"/>
      <c r="AN23" s="1070"/>
      <c r="AO23" s="1070"/>
      <c r="AP23" s="1065">
        <v>27723</v>
      </c>
      <c r="AQ23" s="1065"/>
      <c r="AR23" s="1065"/>
      <c r="AS23" s="1065"/>
      <c r="AT23" s="1065"/>
      <c r="AU23" s="1071"/>
      <c r="AV23" s="1071"/>
      <c r="AW23" s="1071"/>
      <c r="AX23" s="1071"/>
      <c r="AY23" s="1072"/>
      <c r="AZ23" s="1061" t="s">
        <v>369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3961</v>
      </c>
      <c r="R28" s="1050"/>
      <c r="S28" s="1050"/>
      <c r="T28" s="1050"/>
      <c r="U28" s="1050"/>
      <c r="V28" s="1050">
        <v>3888</v>
      </c>
      <c r="W28" s="1050"/>
      <c r="X28" s="1050"/>
      <c r="Y28" s="1050"/>
      <c r="Z28" s="1050"/>
      <c r="AA28" s="1050">
        <v>73</v>
      </c>
      <c r="AB28" s="1050"/>
      <c r="AC28" s="1050"/>
      <c r="AD28" s="1050"/>
      <c r="AE28" s="1051"/>
      <c r="AF28" s="1052">
        <v>73</v>
      </c>
      <c r="AG28" s="1050"/>
      <c r="AH28" s="1050"/>
      <c r="AI28" s="1050"/>
      <c r="AJ28" s="1053"/>
      <c r="AK28" s="1054">
        <v>306</v>
      </c>
      <c r="AL28" s="1042"/>
      <c r="AM28" s="1042"/>
      <c r="AN28" s="1042"/>
      <c r="AO28" s="1042"/>
      <c r="AP28" s="1042">
        <v>4</v>
      </c>
      <c r="AQ28" s="1042"/>
      <c r="AR28" s="1042"/>
      <c r="AS28" s="1042"/>
      <c r="AT28" s="1042"/>
      <c r="AU28" s="1042">
        <v>1</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417</v>
      </c>
      <c r="R29" s="1040"/>
      <c r="S29" s="1040"/>
      <c r="T29" s="1040"/>
      <c r="U29" s="1040"/>
      <c r="V29" s="1040">
        <v>410</v>
      </c>
      <c r="W29" s="1040"/>
      <c r="X29" s="1040"/>
      <c r="Y29" s="1040"/>
      <c r="Z29" s="1040"/>
      <c r="AA29" s="1040">
        <v>8</v>
      </c>
      <c r="AB29" s="1040"/>
      <c r="AC29" s="1040"/>
      <c r="AD29" s="1040"/>
      <c r="AE29" s="1041"/>
      <c r="AF29" s="1033">
        <v>8</v>
      </c>
      <c r="AG29" s="1034"/>
      <c r="AH29" s="1034"/>
      <c r="AI29" s="1034"/>
      <c r="AJ29" s="1035"/>
      <c r="AK29" s="976">
        <v>160</v>
      </c>
      <c r="AL29" s="967"/>
      <c r="AM29" s="967"/>
      <c r="AN29" s="967"/>
      <c r="AO29" s="967"/>
      <c r="AP29" s="967" t="s">
        <v>533</v>
      </c>
      <c r="AQ29" s="967"/>
      <c r="AR29" s="967"/>
      <c r="AS29" s="967"/>
      <c r="AT29" s="967"/>
      <c r="AU29" s="967" t="s">
        <v>533</v>
      </c>
      <c r="AV29" s="967"/>
      <c r="AW29" s="967"/>
      <c r="AX29" s="967"/>
      <c r="AY29" s="967"/>
      <c r="AZ29" s="1038" t="s">
        <v>533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3857</v>
      </c>
      <c r="R30" s="1040"/>
      <c r="S30" s="1040"/>
      <c r="T30" s="1040"/>
      <c r="U30" s="1040"/>
      <c r="V30" s="1040">
        <v>3763</v>
      </c>
      <c r="W30" s="1040"/>
      <c r="X30" s="1040"/>
      <c r="Y30" s="1040"/>
      <c r="Z30" s="1040"/>
      <c r="AA30" s="1040">
        <v>94</v>
      </c>
      <c r="AB30" s="1040"/>
      <c r="AC30" s="1040"/>
      <c r="AD30" s="1040"/>
      <c r="AE30" s="1041"/>
      <c r="AF30" s="1033">
        <v>94</v>
      </c>
      <c r="AG30" s="1034"/>
      <c r="AH30" s="1034"/>
      <c r="AI30" s="1034"/>
      <c r="AJ30" s="1035"/>
      <c r="AK30" s="976">
        <v>643</v>
      </c>
      <c r="AL30" s="967"/>
      <c r="AM30" s="967"/>
      <c r="AN30" s="967"/>
      <c r="AO30" s="967"/>
      <c r="AP30" s="967" t="s">
        <v>533</v>
      </c>
      <c r="AQ30" s="967"/>
      <c r="AR30" s="967"/>
      <c r="AS30" s="967"/>
      <c r="AT30" s="967"/>
      <c r="AU30" s="967" t="s">
        <v>533</v>
      </c>
      <c r="AV30" s="967"/>
      <c r="AW30" s="967"/>
      <c r="AX30" s="967"/>
      <c r="AY30" s="967"/>
      <c r="AZ30" s="1038" t="s">
        <v>534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519</v>
      </c>
      <c r="R31" s="1040"/>
      <c r="S31" s="1040"/>
      <c r="T31" s="1040"/>
      <c r="U31" s="1040"/>
      <c r="V31" s="1040">
        <v>452</v>
      </c>
      <c r="W31" s="1040"/>
      <c r="X31" s="1040"/>
      <c r="Y31" s="1040"/>
      <c r="Z31" s="1040"/>
      <c r="AA31" s="1040">
        <v>67</v>
      </c>
      <c r="AB31" s="1040"/>
      <c r="AC31" s="1040"/>
      <c r="AD31" s="1040"/>
      <c r="AE31" s="1041"/>
      <c r="AF31" s="1033">
        <v>368</v>
      </c>
      <c r="AG31" s="1034"/>
      <c r="AH31" s="1034"/>
      <c r="AI31" s="1034"/>
      <c r="AJ31" s="1035"/>
      <c r="AK31" s="976">
        <v>2</v>
      </c>
      <c r="AL31" s="967"/>
      <c r="AM31" s="967"/>
      <c r="AN31" s="967"/>
      <c r="AO31" s="967"/>
      <c r="AP31" s="967">
        <v>2804</v>
      </c>
      <c r="AQ31" s="967"/>
      <c r="AR31" s="967"/>
      <c r="AS31" s="967"/>
      <c r="AT31" s="967"/>
      <c r="AU31" s="967">
        <v>14</v>
      </c>
      <c r="AV31" s="967"/>
      <c r="AW31" s="967"/>
      <c r="AX31" s="967"/>
      <c r="AY31" s="967"/>
      <c r="AZ31" s="1038" t="s">
        <v>533</v>
      </c>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1</v>
      </c>
      <c r="R32" s="1040"/>
      <c r="S32" s="1040"/>
      <c r="T32" s="1040"/>
      <c r="U32" s="1040"/>
      <c r="V32" s="1040">
        <v>1</v>
      </c>
      <c r="W32" s="1040"/>
      <c r="X32" s="1040"/>
      <c r="Y32" s="1040"/>
      <c r="Z32" s="1040"/>
      <c r="AA32" s="1040">
        <v>0</v>
      </c>
      <c r="AB32" s="1040"/>
      <c r="AC32" s="1040"/>
      <c r="AD32" s="1040"/>
      <c r="AE32" s="1041"/>
      <c r="AF32" s="1033">
        <v>9</v>
      </c>
      <c r="AG32" s="1034"/>
      <c r="AH32" s="1034"/>
      <c r="AI32" s="1034"/>
      <c r="AJ32" s="1035"/>
      <c r="AK32" s="976">
        <v>13</v>
      </c>
      <c r="AL32" s="967"/>
      <c r="AM32" s="967"/>
      <c r="AN32" s="967"/>
      <c r="AO32" s="967"/>
      <c r="AP32" s="967">
        <v>92</v>
      </c>
      <c r="AQ32" s="967"/>
      <c r="AR32" s="967"/>
      <c r="AS32" s="967"/>
      <c r="AT32" s="967"/>
      <c r="AU32" s="967" t="s">
        <v>533</v>
      </c>
      <c r="AV32" s="967"/>
      <c r="AW32" s="967"/>
      <c r="AX32" s="967"/>
      <c r="AY32" s="967"/>
      <c r="AZ32" s="1038" t="s">
        <v>534</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386</v>
      </c>
      <c r="C33" s="1028"/>
      <c r="D33" s="1028"/>
      <c r="E33" s="1028"/>
      <c r="F33" s="1028"/>
      <c r="G33" s="1028"/>
      <c r="H33" s="1028"/>
      <c r="I33" s="1028"/>
      <c r="J33" s="1028"/>
      <c r="K33" s="1028"/>
      <c r="L33" s="1028"/>
      <c r="M33" s="1028"/>
      <c r="N33" s="1028"/>
      <c r="O33" s="1028"/>
      <c r="P33" s="1029"/>
      <c r="Q33" s="1039">
        <v>245</v>
      </c>
      <c r="R33" s="1040"/>
      <c r="S33" s="1040"/>
      <c r="T33" s="1040"/>
      <c r="U33" s="1040"/>
      <c r="V33" s="1040">
        <v>235</v>
      </c>
      <c r="W33" s="1040"/>
      <c r="X33" s="1040"/>
      <c r="Y33" s="1040"/>
      <c r="Z33" s="1040"/>
      <c r="AA33" s="1040">
        <v>10</v>
      </c>
      <c r="AB33" s="1040"/>
      <c r="AC33" s="1040"/>
      <c r="AD33" s="1040"/>
      <c r="AE33" s="1041"/>
      <c r="AF33" s="1033">
        <v>5</v>
      </c>
      <c r="AG33" s="1034"/>
      <c r="AH33" s="1034"/>
      <c r="AI33" s="1034"/>
      <c r="AJ33" s="1035"/>
      <c r="AK33" s="976">
        <v>166</v>
      </c>
      <c r="AL33" s="967"/>
      <c r="AM33" s="967"/>
      <c r="AN33" s="967"/>
      <c r="AO33" s="967"/>
      <c r="AP33" s="967">
        <v>1355</v>
      </c>
      <c r="AQ33" s="967"/>
      <c r="AR33" s="967"/>
      <c r="AS33" s="967"/>
      <c r="AT33" s="967"/>
      <c r="AU33" s="967">
        <v>1355</v>
      </c>
      <c r="AV33" s="967"/>
      <c r="AW33" s="967"/>
      <c r="AX33" s="967"/>
      <c r="AY33" s="967"/>
      <c r="AZ33" s="1038" t="s">
        <v>534</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388</v>
      </c>
      <c r="C34" s="1028"/>
      <c r="D34" s="1028"/>
      <c r="E34" s="1028"/>
      <c r="F34" s="1028"/>
      <c r="G34" s="1028"/>
      <c r="H34" s="1028"/>
      <c r="I34" s="1028"/>
      <c r="J34" s="1028"/>
      <c r="K34" s="1028"/>
      <c r="L34" s="1028"/>
      <c r="M34" s="1028"/>
      <c r="N34" s="1028"/>
      <c r="O34" s="1028"/>
      <c r="P34" s="1029"/>
      <c r="Q34" s="1039">
        <v>161</v>
      </c>
      <c r="R34" s="1040"/>
      <c r="S34" s="1040"/>
      <c r="T34" s="1040"/>
      <c r="U34" s="1040"/>
      <c r="V34" s="1040">
        <v>160</v>
      </c>
      <c r="W34" s="1040"/>
      <c r="X34" s="1040"/>
      <c r="Y34" s="1040"/>
      <c r="Z34" s="1040"/>
      <c r="AA34" s="1040">
        <v>1</v>
      </c>
      <c r="AB34" s="1040"/>
      <c r="AC34" s="1040"/>
      <c r="AD34" s="1040"/>
      <c r="AE34" s="1041"/>
      <c r="AF34" s="1033">
        <v>1</v>
      </c>
      <c r="AG34" s="1034"/>
      <c r="AH34" s="1034"/>
      <c r="AI34" s="1034"/>
      <c r="AJ34" s="1035"/>
      <c r="AK34" s="976">
        <v>136</v>
      </c>
      <c r="AL34" s="967"/>
      <c r="AM34" s="967"/>
      <c r="AN34" s="967"/>
      <c r="AO34" s="967"/>
      <c r="AP34" s="967">
        <v>1016</v>
      </c>
      <c r="AQ34" s="967"/>
      <c r="AR34" s="967"/>
      <c r="AS34" s="967"/>
      <c r="AT34" s="967"/>
      <c r="AU34" s="967">
        <v>1016</v>
      </c>
      <c r="AV34" s="967"/>
      <c r="AW34" s="967"/>
      <c r="AX34" s="967"/>
      <c r="AY34" s="967"/>
      <c r="AZ34" s="1038" t="s">
        <v>534</v>
      </c>
      <c r="BA34" s="1038"/>
      <c r="BB34" s="1038"/>
      <c r="BC34" s="1038"/>
      <c r="BD34" s="1038"/>
      <c r="BE34" s="1022" t="s">
        <v>387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389</v>
      </c>
      <c r="C35" s="1028"/>
      <c r="D35" s="1028"/>
      <c r="E35" s="1028"/>
      <c r="F35" s="1028"/>
      <c r="G35" s="1028"/>
      <c r="H35" s="1028"/>
      <c r="I35" s="1028"/>
      <c r="J35" s="1028"/>
      <c r="K35" s="1028"/>
      <c r="L35" s="1028"/>
      <c r="M35" s="1028"/>
      <c r="N35" s="1028"/>
      <c r="O35" s="1028"/>
      <c r="P35" s="1029"/>
      <c r="Q35" s="1039">
        <v>5</v>
      </c>
      <c r="R35" s="1040"/>
      <c r="S35" s="1040"/>
      <c r="T35" s="1040"/>
      <c r="U35" s="1040"/>
      <c r="V35" s="1040">
        <v>3</v>
      </c>
      <c r="W35" s="1040"/>
      <c r="X35" s="1040"/>
      <c r="Y35" s="1040"/>
      <c r="Z35" s="1040"/>
      <c r="AA35" s="1040">
        <v>2</v>
      </c>
      <c r="AB35" s="1040"/>
      <c r="AC35" s="1040"/>
      <c r="AD35" s="1040"/>
      <c r="AE35" s="1041"/>
      <c r="AF35" s="1033">
        <v>2</v>
      </c>
      <c r="AG35" s="1034"/>
      <c r="AH35" s="1034"/>
      <c r="AI35" s="1034"/>
      <c r="AJ35" s="1035"/>
      <c r="AK35" s="976">
        <v>0</v>
      </c>
      <c r="AL35" s="967"/>
      <c r="AM35" s="967"/>
      <c r="AN35" s="967"/>
      <c r="AO35" s="967"/>
      <c r="AP35" s="967" t="s">
        <v>533</v>
      </c>
      <c r="AQ35" s="967"/>
      <c r="AR35" s="967"/>
      <c r="AS35" s="967"/>
      <c r="AT35" s="967"/>
      <c r="AU35" s="967" t="s">
        <v>534</v>
      </c>
      <c r="AV35" s="967"/>
      <c r="AW35" s="967"/>
      <c r="AX35" s="967"/>
      <c r="AY35" s="967"/>
      <c r="AZ35" s="1038" t="s">
        <v>534</v>
      </c>
      <c r="BA35" s="1038"/>
      <c r="BB35" s="1038"/>
      <c r="BC35" s="1038"/>
      <c r="BD35" s="1038"/>
      <c r="BE35" s="1022" t="s">
        <v>387</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390</v>
      </c>
      <c r="C36" s="1028"/>
      <c r="D36" s="1028"/>
      <c r="E36" s="1028"/>
      <c r="F36" s="1028"/>
      <c r="G36" s="1028"/>
      <c r="H36" s="1028"/>
      <c r="I36" s="1028"/>
      <c r="J36" s="1028"/>
      <c r="K36" s="1028"/>
      <c r="L36" s="1028"/>
      <c r="M36" s="1028"/>
      <c r="N36" s="1028"/>
      <c r="O36" s="1028"/>
      <c r="P36" s="1029"/>
      <c r="Q36" s="1039">
        <v>316</v>
      </c>
      <c r="R36" s="1040"/>
      <c r="S36" s="1040"/>
      <c r="T36" s="1040"/>
      <c r="U36" s="1040"/>
      <c r="V36" s="1040">
        <v>310</v>
      </c>
      <c r="W36" s="1040"/>
      <c r="X36" s="1040"/>
      <c r="Y36" s="1040"/>
      <c r="Z36" s="1040"/>
      <c r="AA36" s="1040">
        <v>6</v>
      </c>
      <c r="AB36" s="1040"/>
      <c r="AC36" s="1040"/>
      <c r="AD36" s="1040"/>
      <c r="AE36" s="1041"/>
      <c r="AF36" s="1033">
        <v>6</v>
      </c>
      <c r="AG36" s="1034"/>
      <c r="AH36" s="1034"/>
      <c r="AI36" s="1034"/>
      <c r="AJ36" s="1035"/>
      <c r="AK36" s="976">
        <v>125</v>
      </c>
      <c r="AL36" s="967"/>
      <c r="AM36" s="967"/>
      <c r="AN36" s="967"/>
      <c r="AO36" s="967"/>
      <c r="AP36" s="967">
        <v>1372</v>
      </c>
      <c r="AQ36" s="967"/>
      <c r="AR36" s="967"/>
      <c r="AS36" s="967"/>
      <c r="AT36" s="967"/>
      <c r="AU36" s="967">
        <v>961</v>
      </c>
      <c r="AV36" s="967"/>
      <c r="AW36" s="967"/>
      <c r="AX36" s="967"/>
      <c r="AY36" s="967"/>
      <c r="AZ36" s="1038" t="s">
        <v>533</v>
      </c>
      <c r="BA36" s="1038"/>
      <c r="BB36" s="1038"/>
      <c r="BC36" s="1038"/>
      <c r="BD36" s="1038"/>
      <c r="BE36" s="1022" t="s">
        <v>387</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566</v>
      </c>
      <c r="AG63" s="955"/>
      <c r="AH63" s="955"/>
      <c r="AI63" s="955"/>
      <c r="AJ63" s="1020"/>
      <c r="AK63" s="1021"/>
      <c r="AL63" s="959"/>
      <c r="AM63" s="959"/>
      <c r="AN63" s="959"/>
      <c r="AO63" s="959"/>
      <c r="AP63" s="955">
        <v>6643</v>
      </c>
      <c r="AQ63" s="955"/>
      <c r="AR63" s="955"/>
      <c r="AS63" s="955"/>
      <c r="AT63" s="955"/>
      <c r="AU63" s="955">
        <v>3347</v>
      </c>
      <c r="AV63" s="955"/>
      <c r="AW63" s="955"/>
      <c r="AX63" s="955"/>
      <c r="AY63" s="955"/>
      <c r="AZ63" s="1015"/>
      <c r="BA63" s="1015"/>
      <c r="BB63" s="1015"/>
      <c r="BC63" s="1015"/>
      <c r="BD63" s="1015"/>
      <c r="BE63" s="956"/>
      <c r="BF63" s="956"/>
      <c r="BG63" s="956"/>
      <c r="BH63" s="956"/>
      <c r="BI63" s="957"/>
      <c r="BJ63" s="1016" t="s">
        <v>369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394</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395</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551</v>
      </c>
      <c r="C68" s="982"/>
      <c r="D68" s="982"/>
      <c r="E68" s="982"/>
      <c r="F68" s="982"/>
      <c r="G68" s="982"/>
      <c r="H68" s="982"/>
      <c r="I68" s="982"/>
      <c r="J68" s="982"/>
      <c r="K68" s="982"/>
      <c r="L68" s="982"/>
      <c r="M68" s="982"/>
      <c r="N68" s="982"/>
      <c r="O68" s="982"/>
      <c r="P68" s="983"/>
      <c r="Q68" s="984">
        <v>62</v>
      </c>
      <c r="R68" s="978"/>
      <c r="S68" s="978"/>
      <c r="T68" s="978"/>
      <c r="U68" s="978"/>
      <c r="V68" s="978">
        <v>57</v>
      </c>
      <c r="W68" s="978"/>
      <c r="X68" s="978"/>
      <c r="Y68" s="978"/>
      <c r="Z68" s="978"/>
      <c r="AA68" s="978">
        <v>5</v>
      </c>
      <c r="AB68" s="978"/>
      <c r="AC68" s="978"/>
      <c r="AD68" s="978"/>
      <c r="AE68" s="978"/>
      <c r="AF68" s="978">
        <v>5</v>
      </c>
      <c r="AG68" s="978"/>
      <c r="AH68" s="978"/>
      <c r="AI68" s="978"/>
      <c r="AJ68" s="978"/>
      <c r="AK68" s="978" t="s">
        <v>543</v>
      </c>
      <c r="AL68" s="978"/>
      <c r="AM68" s="978"/>
      <c r="AN68" s="978"/>
      <c r="AO68" s="978"/>
      <c r="AP68" s="978" t="s">
        <v>533</v>
      </c>
      <c r="AQ68" s="978"/>
      <c r="AR68" s="978"/>
      <c r="AS68" s="978"/>
      <c r="AT68" s="978"/>
      <c r="AU68" s="978" t="s">
        <v>533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552</v>
      </c>
      <c r="C69" s="971"/>
      <c r="D69" s="971"/>
      <c r="E69" s="971"/>
      <c r="F69" s="971"/>
      <c r="G69" s="971"/>
      <c r="H69" s="971"/>
      <c r="I69" s="971"/>
      <c r="J69" s="971"/>
      <c r="K69" s="971"/>
      <c r="L69" s="971"/>
      <c r="M69" s="971"/>
      <c r="N69" s="971"/>
      <c r="O69" s="971"/>
      <c r="P69" s="972"/>
      <c r="Q69" s="973">
        <v>9</v>
      </c>
      <c r="R69" s="967"/>
      <c r="S69" s="967"/>
      <c r="T69" s="967"/>
      <c r="U69" s="967"/>
      <c r="V69" s="967">
        <v>7</v>
      </c>
      <c r="W69" s="967"/>
      <c r="X69" s="967"/>
      <c r="Y69" s="967"/>
      <c r="Z69" s="967"/>
      <c r="AA69" s="967">
        <v>2</v>
      </c>
      <c r="AB69" s="967"/>
      <c r="AC69" s="967"/>
      <c r="AD69" s="967"/>
      <c r="AE69" s="967"/>
      <c r="AF69" s="967">
        <v>2</v>
      </c>
      <c r="AG69" s="967"/>
      <c r="AH69" s="967"/>
      <c r="AI69" s="967"/>
      <c r="AJ69" s="967"/>
      <c r="AK69" s="967" t="s">
        <v>479</v>
      </c>
      <c r="AL69" s="967"/>
      <c r="AM69" s="967"/>
      <c r="AN69" s="967"/>
      <c r="AO69" s="967"/>
      <c r="AP69" s="967" t="s">
        <v>479</v>
      </c>
      <c r="AQ69" s="967"/>
      <c r="AR69" s="967"/>
      <c r="AS69" s="967"/>
      <c r="AT69" s="967"/>
      <c r="AU69" s="967" t="s">
        <v>479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235</v>
      </c>
      <c r="R70" s="967"/>
      <c r="S70" s="967"/>
      <c r="T70" s="967"/>
      <c r="U70" s="967"/>
      <c r="V70" s="967">
        <v>224</v>
      </c>
      <c r="W70" s="967"/>
      <c r="X70" s="967"/>
      <c r="Y70" s="967"/>
      <c r="Z70" s="967"/>
      <c r="AA70" s="967">
        <v>11</v>
      </c>
      <c r="AB70" s="967"/>
      <c r="AC70" s="967"/>
      <c r="AD70" s="967"/>
      <c r="AE70" s="967"/>
      <c r="AF70" s="967">
        <v>11</v>
      </c>
      <c r="AG70" s="967"/>
      <c r="AH70" s="967"/>
      <c r="AI70" s="967"/>
      <c r="AJ70" s="967"/>
      <c r="AK70" s="967" t="s">
        <v>479</v>
      </c>
      <c r="AL70" s="967"/>
      <c r="AM70" s="967"/>
      <c r="AN70" s="967"/>
      <c r="AO70" s="967"/>
      <c r="AP70" s="967" t="s">
        <v>479</v>
      </c>
      <c r="AQ70" s="967"/>
      <c r="AR70" s="967"/>
      <c r="AS70" s="967"/>
      <c r="AT70" s="967"/>
      <c r="AU70" s="967" t="s">
        <v>479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v>49</v>
      </c>
      <c r="R71" s="967"/>
      <c r="S71" s="967"/>
      <c r="T71" s="967"/>
      <c r="U71" s="967"/>
      <c r="V71" s="967">
        <v>46</v>
      </c>
      <c r="W71" s="967"/>
      <c r="X71" s="967"/>
      <c r="Y71" s="967"/>
      <c r="Z71" s="967"/>
      <c r="AA71" s="967">
        <v>3</v>
      </c>
      <c r="AB71" s="967"/>
      <c r="AC71" s="967"/>
      <c r="AD71" s="967"/>
      <c r="AE71" s="967"/>
      <c r="AF71" s="967">
        <v>3</v>
      </c>
      <c r="AG71" s="967"/>
      <c r="AH71" s="967"/>
      <c r="AI71" s="967"/>
      <c r="AJ71" s="967"/>
      <c r="AK71" s="967" t="s">
        <v>558</v>
      </c>
      <c r="AL71" s="967"/>
      <c r="AM71" s="967"/>
      <c r="AN71" s="967"/>
      <c r="AO71" s="967"/>
      <c r="AP71" s="967" t="s">
        <v>557</v>
      </c>
      <c r="AQ71" s="967"/>
      <c r="AR71" s="967"/>
      <c r="AS71" s="967"/>
      <c r="AT71" s="967"/>
      <c r="AU71" s="967" t="s">
        <v>558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537</v>
      </c>
      <c r="C72" s="971"/>
      <c r="D72" s="971"/>
      <c r="E72" s="971"/>
      <c r="F72" s="971"/>
      <c r="G72" s="971"/>
      <c r="H72" s="971"/>
      <c r="I72" s="971"/>
      <c r="J72" s="971"/>
      <c r="K72" s="971"/>
      <c r="L72" s="971"/>
      <c r="M72" s="971"/>
      <c r="N72" s="971"/>
      <c r="O72" s="971"/>
      <c r="P72" s="972"/>
      <c r="Q72" s="973">
        <v>3111</v>
      </c>
      <c r="R72" s="967"/>
      <c r="S72" s="967"/>
      <c r="T72" s="967"/>
      <c r="U72" s="967"/>
      <c r="V72" s="967">
        <v>1924</v>
      </c>
      <c r="W72" s="967"/>
      <c r="X72" s="967"/>
      <c r="Y72" s="967"/>
      <c r="Z72" s="967"/>
      <c r="AA72" s="967">
        <v>1187</v>
      </c>
      <c r="AB72" s="967"/>
      <c r="AC72" s="967"/>
      <c r="AD72" s="967"/>
      <c r="AE72" s="967"/>
      <c r="AF72" s="967">
        <v>107</v>
      </c>
      <c r="AG72" s="967"/>
      <c r="AH72" s="967"/>
      <c r="AI72" s="967"/>
      <c r="AJ72" s="967"/>
      <c r="AK72" s="967" t="s">
        <v>479</v>
      </c>
      <c r="AL72" s="967"/>
      <c r="AM72" s="967"/>
      <c r="AN72" s="967"/>
      <c r="AO72" s="967"/>
      <c r="AP72" s="967">
        <v>163</v>
      </c>
      <c r="AQ72" s="967"/>
      <c r="AR72" s="967"/>
      <c r="AS72" s="967"/>
      <c r="AT72" s="967"/>
      <c r="AU72" s="967">
        <v>122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538</v>
      </c>
      <c r="C73" s="971"/>
      <c r="D73" s="971"/>
      <c r="E73" s="971"/>
      <c r="F73" s="971"/>
      <c r="G73" s="971"/>
      <c r="H73" s="971"/>
      <c r="I73" s="971"/>
      <c r="J73" s="971"/>
      <c r="K73" s="971"/>
      <c r="L73" s="971"/>
      <c r="M73" s="971"/>
      <c r="N73" s="971"/>
      <c r="O73" s="971"/>
      <c r="P73" s="972"/>
      <c r="Q73" s="973">
        <v>191</v>
      </c>
      <c r="R73" s="967"/>
      <c r="S73" s="967"/>
      <c r="T73" s="967"/>
      <c r="U73" s="967"/>
      <c r="V73" s="967">
        <v>180</v>
      </c>
      <c r="W73" s="967"/>
      <c r="X73" s="967"/>
      <c r="Y73" s="967"/>
      <c r="Z73" s="967"/>
      <c r="AA73" s="967">
        <v>11</v>
      </c>
      <c r="AB73" s="967"/>
      <c r="AC73" s="967"/>
      <c r="AD73" s="967"/>
      <c r="AE73" s="967"/>
      <c r="AF73" s="967">
        <v>11</v>
      </c>
      <c r="AG73" s="967"/>
      <c r="AH73" s="967"/>
      <c r="AI73" s="967"/>
      <c r="AJ73" s="967"/>
      <c r="AK73" s="967" t="s">
        <v>479</v>
      </c>
      <c r="AL73" s="967"/>
      <c r="AM73" s="967"/>
      <c r="AN73" s="967"/>
      <c r="AO73" s="967"/>
      <c r="AP73" s="967" t="s">
        <v>479</v>
      </c>
      <c r="AQ73" s="967"/>
      <c r="AR73" s="967"/>
      <c r="AS73" s="967"/>
      <c r="AT73" s="967"/>
      <c r="AU73" s="967" t="s">
        <v>479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528</v>
      </c>
      <c r="R74" s="967"/>
      <c r="S74" s="967"/>
      <c r="T74" s="967"/>
      <c r="U74" s="967"/>
      <c r="V74" s="967">
        <v>486</v>
      </c>
      <c r="W74" s="967"/>
      <c r="X74" s="967"/>
      <c r="Y74" s="967"/>
      <c r="Z74" s="967"/>
      <c r="AA74" s="967">
        <v>42</v>
      </c>
      <c r="AB74" s="967"/>
      <c r="AC74" s="967"/>
      <c r="AD74" s="967"/>
      <c r="AE74" s="967"/>
      <c r="AF74" s="967">
        <v>42</v>
      </c>
      <c r="AG74" s="967"/>
      <c r="AH74" s="967"/>
      <c r="AI74" s="967"/>
      <c r="AJ74" s="967"/>
      <c r="AK74" s="967" t="s">
        <v>479</v>
      </c>
      <c r="AL74" s="967"/>
      <c r="AM74" s="967"/>
      <c r="AN74" s="967"/>
      <c r="AO74" s="967"/>
      <c r="AP74" s="967" t="s">
        <v>479</v>
      </c>
      <c r="AQ74" s="967"/>
      <c r="AR74" s="967"/>
      <c r="AS74" s="967"/>
      <c r="AT74" s="967"/>
      <c r="AU74" s="967" t="s">
        <v>479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540</v>
      </c>
      <c r="C75" s="971"/>
      <c r="D75" s="971"/>
      <c r="E75" s="971"/>
      <c r="F75" s="971"/>
      <c r="G75" s="971"/>
      <c r="H75" s="971"/>
      <c r="I75" s="971"/>
      <c r="J75" s="971"/>
      <c r="K75" s="971"/>
      <c r="L75" s="971"/>
      <c r="M75" s="971"/>
      <c r="N75" s="971"/>
      <c r="O75" s="971"/>
      <c r="P75" s="972"/>
      <c r="Q75" s="974">
        <v>241</v>
      </c>
      <c r="R75" s="975"/>
      <c r="S75" s="975"/>
      <c r="T75" s="975"/>
      <c r="U75" s="976"/>
      <c r="V75" s="977">
        <v>237</v>
      </c>
      <c r="W75" s="975"/>
      <c r="X75" s="975"/>
      <c r="Y75" s="975"/>
      <c r="Z75" s="976"/>
      <c r="AA75" s="977">
        <v>4</v>
      </c>
      <c r="AB75" s="975"/>
      <c r="AC75" s="975"/>
      <c r="AD75" s="975"/>
      <c r="AE75" s="976"/>
      <c r="AF75" s="977">
        <v>4</v>
      </c>
      <c r="AG75" s="975"/>
      <c r="AH75" s="975"/>
      <c r="AI75" s="975"/>
      <c r="AJ75" s="976"/>
      <c r="AK75" s="977" t="s">
        <v>557</v>
      </c>
      <c r="AL75" s="975"/>
      <c r="AM75" s="975"/>
      <c r="AN75" s="975"/>
      <c r="AO75" s="976"/>
      <c r="AP75" s="977" t="s">
        <v>559</v>
      </c>
      <c r="AQ75" s="975"/>
      <c r="AR75" s="975"/>
      <c r="AS75" s="975"/>
      <c r="AT75" s="976"/>
      <c r="AU75" s="977" t="s">
        <v>560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541</v>
      </c>
      <c r="C76" s="971"/>
      <c r="D76" s="971"/>
      <c r="E76" s="971"/>
      <c r="F76" s="971"/>
      <c r="G76" s="971"/>
      <c r="H76" s="971"/>
      <c r="I76" s="971"/>
      <c r="J76" s="971"/>
      <c r="K76" s="971"/>
      <c r="L76" s="971"/>
      <c r="M76" s="971"/>
      <c r="N76" s="971"/>
      <c r="O76" s="971"/>
      <c r="P76" s="972"/>
      <c r="Q76" s="974">
        <v>504</v>
      </c>
      <c r="R76" s="975"/>
      <c r="S76" s="975"/>
      <c r="T76" s="975"/>
      <c r="U76" s="976"/>
      <c r="V76" s="977">
        <v>475</v>
      </c>
      <c r="W76" s="975"/>
      <c r="X76" s="975"/>
      <c r="Y76" s="975"/>
      <c r="Z76" s="976"/>
      <c r="AA76" s="977">
        <v>29</v>
      </c>
      <c r="AB76" s="975"/>
      <c r="AC76" s="975"/>
      <c r="AD76" s="975"/>
      <c r="AE76" s="976"/>
      <c r="AF76" s="977">
        <v>29</v>
      </c>
      <c r="AG76" s="975"/>
      <c r="AH76" s="975"/>
      <c r="AI76" s="975"/>
      <c r="AJ76" s="976"/>
      <c r="AK76" s="977">
        <v>134</v>
      </c>
      <c r="AL76" s="975"/>
      <c r="AM76" s="975"/>
      <c r="AN76" s="975"/>
      <c r="AO76" s="976"/>
      <c r="AP76" s="977">
        <v>339</v>
      </c>
      <c r="AQ76" s="975"/>
      <c r="AR76" s="975"/>
      <c r="AS76" s="975"/>
      <c r="AT76" s="976"/>
      <c r="AU76" s="977">
        <v>43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542</v>
      </c>
      <c r="C77" s="971"/>
      <c r="D77" s="971"/>
      <c r="E77" s="971"/>
      <c r="F77" s="971"/>
      <c r="G77" s="971"/>
      <c r="H77" s="971"/>
      <c r="I77" s="971"/>
      <c r="J77" s="971"/>
      <c r="K77" s="971"/>
      <c r="L77" s="971"/>
      <c r="M77" s="971"/>
      <c r="N77" s="971"/>
      <c r="O77" s="971"/>
      <c r="P77" s="972"/>
      <c r="Q77" s="974">
        <v>5</v>
      </c>
      <c r="R77" s="975"/>
      <c r="S77" s="975"/>
      <c r="T77" s="975"/>
      <c r="U77" s="976"/>
      <c r="V77" s="977">
        <v>4</v>
      </c>
      <c r="W77" s="975"/>
      <c r="X77" s="975"/>
      <c r="Y77" s="975"/>
      <c r="Z77" s="976"/>
      <c r="AA77" s="977">
        <v>1</v>
      </c>
      <c r="AB77" s="975"/>
      <c r="AC77" s="975"/>
      <c r="AD77" s="975"/>
      <c r="AE77" s="976"/>
      <c r="AF77" s="977">
        <v>1</v>
      </c>
      <c r="AG77" s="975"/>
      <c r="AH77" s="975"/>
      <c r="AI77" s="975"/>
      <c r="AJ77" s="976"/>
      <c r="AK77" s="977" t="s">
        <v>557</v>
      </c>
      <c r="AL77" s="975"/>
      <c r="AM77" s="975"/>
      <c r="AN77" s="975"/>
      <c r="AO77" s="976"/>
      <c r="AP77" s="977" t="s">
        <v>479</v>
      </c>
      <c r="AQ77" s="975"/>
      <c r="AR77" s="975"/>
      <c r="AS77" s="975"/>
      <c r="AT77" s="976"/>
      <c r="AU77" s="977" t="s">
        <v>479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553</v>
      </c>
      <c r="C78" s="971"/>
      <c r="D78" s="971"/>
      <c r="E78" s="971"/>
      <c r="F78" s="971"/>
      <c r="G78" s="971"/>
      <c r="H78" s="971"/>
      <c r="I78" s="971"/>
      <c r="J78" s="971"/>
      <c r="K78" s="971"/>
      <c r="L78" s="971"/>
      <c r="M78" s="971"/>
      <c r="N78" s="971"/>
      <c r="O78" s="971"/>
      <c r="P78" s="972"/>
      <c r="Q78" s="973">
        <v>6314</v>
      </c>
      <c r="R78" s="967"/>
      <c r="S78" s="967"/>
      <c r="T78" s="967"/>
      <c r="U78" s="967"/>
      <c r="V78" s="967">
        <v>6304</v>
      </c>
      <c r="W78" s="967"/>
      <c r="X78" s="967"/>
      <c r="Y78" s="967"/>
      <c r="Z78" s="967"/>
      <c r="AA78" s="967">
        <v>10</v>
      </c>
      <c r="AB78" s="967"/>
      <c r="AC78" s="967"/>
      <c r="AD78" s="967"/>
      <c r="AE78" s="967"/>
      <c r="AF78" s="967">
        <v>10</v>
      </c>
      <c r="AG78" s="967"/>
      <c r="AH78" s="967"/>
      <c r="AI78" s="967"/>
      <c r="AJ78" s="967"/>
      <c r="AK78" s="967">
        <v>908</v>
      </c>
      <c r="AL78" s="967"/>
      <c r="AM78" s="967"/>
      <c r="AN78" s="967"/>
      <c r="AO78" s="967"/>
      <c r="AP78" s="967" t="s">
        <v>533</v>
      </c>
      <c r="AQ78" s="967"/>
      <c r="AR78" s="967"/>
      <c r="AS78" s="967"/>
      <c r="AT78" s="967"/>
      <c r="AU78" s="967" t="s">
        <v>544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554</v>
      </c>
      <c r="C79" s="971"/>
      <c r="D79" s="971"/>
      <c r="E79" s="971"/>
      <c r="F79" s="971"/>
      <c r="G79" s="971"/>
      <c r="H79" s="971"/>
      <c r="I79" s="971"/>
      <c r="J79" s="971"/>
      <c r="K79" s="971"/>
      <c r="L79" s="971"/>
      <c r="M79" s="971"/>
      <c r="N79" s="971"/>
      <c r="O79" s="971"/>
      <c r="P79" s="972"/>
      <c r="Q79" s="973">
        <v>102</v>
      </c>
      <c r="R79" s="967"/>
      <c r="S79" s="967"/>
      <c r="T79" s="967"/>
      <c r="U79" s="967"/>
      <c r="V79" s="967">
        <v>55</v>
      </c>
      <c r="W79" s="967"/>
      <c r="X79" s="967"/>
      <c r="Y79" s="967"/>
      <c r="Z79" s="967"/>
      <c r="AA79" s="967">
        <v>47</v>
      </c>
      <c r="AB79" s="967"/>
      <c r="AC79" s="967"/>
      <c r="AD79" s="967"/>
      <c r="AE79" s="967"/>
      <c r="AF79" s="967">
        <v>47</v>
      </c>
      <c r="AG79" s="967"/>
      <c r="AH79" s="967"/>
      <c r="AI79" s="967"/>
      <c r="AJ79" s="967"/>
      <c r="AK79" s="967" t="s">
        <v>557</v>
      </c>
      <c r="AL79" s="967"/>
      <c r="AM79" s="967"/>
      <c r="AN79" s="967"/>
      <c r="AO79" s="967"/>
      <c r="AP79" s="967" t="s">
        <v>558</v>
      </c>
      <c r="AQ79" s="967"/>
      <c r="AR79" s="967"/>
      <c r="AS79" s="967"/>
      <c r="AT79" s="967"/>
      <c r="AU79" s="967" t="s">
        <v>558</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555</v>
      </c>
      <c r="C80" s="971"/>
      <c r="D80" s="971"/>
      <c r="E80" s="971"/>
      <c r="F80" s="971"/>
      <c r="G80" s="971"/>
      <c r="H80" s="971"/>
      <c r="I80" s="971"/>
      <c r="J80" s="971"/>
      <c r="K80" s="971"/>
      <c r="L80" s="971"/>
      <c r="M80" s="971"/>
      <c r="N80" s="971"/>
      <c r="O80" s="971"/>
      <c r="P80" s="972"/>
      <c r="Q80" s="973">
        <v>911</v>
      </c>
      <c r="R80" s="967"/>
      <c r="S80" s="967"/>
      <c r="T80" s="967"/>
      <c r="U80" s="967"/>
      <c r="V80" s="967">
        <v>894</v>
      </c>
      <c r="W80" s="967"/>
      <c r="X80" s="967"/>
      <c r="Y80" s="967"/>
      <c r="Z80" s="967"/>
      <c r="AA80" s="967">
        <v>17</v>
      </c>
      <c r="AB80" s="967"/>
      <c r="AC80" s="967"/>
      <c r="AD80" s="967"/>
      <c r="AE80" s="967"/>
      <c r="AF80" s="967">
        <v>17</v>
      </c>
      <c r="AG80" s="967"/>
      <c r="AH80" s="967"/>
      <c r="AI80" s="967"/>
      <c r="AJ80" s="967"/>
      <c r="AK80" s="967">
        <v>6</v>
      </c>
      <c r="AL80" s="967"/>
      <c r="AM80" s="967"/>
      <c r="AN80" s="967"/>
      <c r="AO80" s="967"/>
      <c r="AP80" s="967" t="s">
        <v>557</v>
      </c>
      <c r="AQ80" s="967"/>
      <c r="AR80" s="967"/>
      <c r="AS80" s="967"/>
      <c r="AT80" s="967"/>
      <c r="AU80" s="967" t="s">
        <v>557</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556</v>
      </c>
      <c r="C81" s="971"/>
      <c r="D81" s="971"/>
      <c r="E81" s="971"/>
      <c r="F81" s="971"/>
      <c r="G81" s="971"/>
      <c r="H81" s="971"/>
      <c r="I81" s="971"/>
      <c r="J81" s="971"/>
      <c r="K81" s="971"/>
      <c r="L81" s="971"/>
      <c r="M81" s="971"/>
      <c r="N81" s="971"/>
      <c r="O81" s="971"/>
      <c r="P81" s="972"/>
      <c r="Q81" s="973">
        <v>123408</v>
      </c>
      <c r="R81" s="967"/>
      <c r="S81" s="967"/>
      <c r="T81" s="967"/>
      <c r="U81" s="967"/>
      <c r="V81" s="967">
        <v>117136</v>
      </c>
      <c r="W81" s="967"/>
      <c r="X81" s="967"/>
      <c r="Y81" s="967"/>
      <c r="Z81" s="967"/>
      <c r="AA81" s="967">
        <v>6272</v>
      </c>
      <c r="AB81" s="967"/>
      <c r="AC81" s="967"/>
      <c r="AD81" s="967"/>
      <c r="AE81" s="967"/>
      <c r="AF81" s="967">
        <v>6272</v>
      </c>
      <c r="AG81" s="967"/>
      <c r="AH81" s="967"/>
      <c r="AI81" s="967"/>
      <c r="AJ81" s="967"/>
      <c r="AK81" s="967" t="s">
        <v>557</v>
      </c>
      <c r="AL81" s="967"/>
      <c r="AM81" s="967"/>
      <c r="AN81" s="967"/>
      <c r="AO81" s="967"/>
      <c r="AP81" s="967" t="s">
        <v>557</v>
      </c>
      <c r="AQ81" s="967"/>
      <c r="AR81" s="967"/>
      <c r="AS81" s="967"/>
      <c r="AT81" s="967"/>
      <c r="AU81" s="967" t="s">
        <v>558</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6561</v>
      </c>
      <c r="AG88" s="955"/>
      <c r="AH88" s="955"/>
      <c r="AI88" s="955"/>
      <c r="AJ88" s="955"/>
      <c r="AK88" s="959"/>
      <c r="AL88" s="959"/>
      <c r="AM88" s="959"/>
      <c r="AN88" s="959"/>
      <c r="AO88" s="959"/>
      <c r="AP88" s="955">
        <v>502</v>
      </c>
      <c r="AQ88" s="955"/>
      <c r="AR88" s="955"/>
      <c r="AS88" s="955"/>
      <c r="AT88" s="955"/>
      <c r="AU88" s="955">
        <v>165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178</v>
      </c>
      <c r="CS102" s="947"/>
      <c r="CT102" s="947"/>
      <c r="CU102" s="947"/>
      <c r="CV102" s="948"/>
      <c r="CW102" s="946">
        <v>1</v>
      </c>
      <c r="CX102" s="947"/>
      <c r="CY102" s="947"/>
      <c r="CZ102" s="947"/>
      <c r="DA102" s="948"/>
      <c r="DB102" s="946" t="s">
        <v>533</v>
      </c>
      <c r="DC102" s="947"/>
      <c r="DD102" s="947"/>
      <c r="DE102" s="947"/>
      <c r="DF102" s="948"/>
      <c r="DG102" s="946" t="s">
        <v>533</v>
      </c>
      <c r="DH102" s="947"/>
      <c r="DI102" s="947"/>
      <c r="DJ102" s="947"/>
      <c r="DK102" s="948"/>
      <c r="DL102" s="946">
        <v>22</v>
      </c>
      <c r="DM102" s="947"/>
      <c r="DN102" s="947"/>
      <c r="DO102" s="947"/>
      <c r="DP102" s="948"/>
      <c r="DQ102" s="946">
        <v>7</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285</v>
      </c>
      <c r="AG109" s="888"/>
      <c r="AH109" s="888"/>
      <c r="AI109" s="888"/>
      <c r="AJ109" s="889"/>
      <c r="AK109" s="890" t="s">
        <v>284</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285</v>
      </c>
      <c r="BW109" s="888"/>
      <c r="BX109" s="888"/>
      <c r="BY109" s="888"/>
      <c r="BZ109" s="889"/>
      <c r="CA109" s="890" t="s">
        <v>284</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285</v>
      </c>
      <c r="DM109" s="888"/>
      <c r="DN109" s="888"/>
      <c r="DO109" s="888"/>
      <c r="DP109" s="889"/>
      <c r="DQ109" s="890" t="s">
        <v>284</v>
      </c>
      <c r="DR109" s="888"/>
      <c r="DS109" s="888"/>
      <c r="DT109" s="888"/>
      <c r="DU109" s="889"/>
      <c r="DV109" s="890" t="s">
        <v>406</v>
      </c>
      <c r="DW109" s="888"/>
      <c r="DX109" s="888"/>
      <c r="DY109" s="888"/>
      <c r="DZ109" s="919"/>
    </row>
    <row r="110" spans="1:131" s="197" customFormat="1" ht="26.25" customHeight="1" x14ac:dyDescent="0.15">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2596955</v>
      </c>
      <c r="AB110" s="873"/>
      <c r="AC110" s="873"/>
      <c r="AD110" s="873"/>
      <c r="AE110" s="874"/>
      <c r="AF110" s="875">
        <v>2652982</v>
      </c>
      <c r="AG110" s="873"/>
      <c r="AH110" s="873"/>
      <c r="AI110" s="873"/>
      <c r="AJ110" s="874"/>
      <c r="AK110" s="875">
        <v>2772071</v>
      </c>
      <c r="AL110" s="873"/>
      <c r="AM110" s="873"/>
      <c r="AN110" s="873"/>
      <c r="AO110" s="874"/>
      <c r="AP110" s="876">
        <v>28.3</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25359322</v>
      </c>
      <c r="BR110" s="800"/>
      <c r="BS110" s="800"/>
      <c r="BT110" s="800"/>
      <c r="BU110" s="800"/>
      <c r="BV110" s="800">
        <v>26175418</v>
      </c>
      <c r="BW110" s="800"/>
      <c r="BX110" s="800"/>
      <c r="BY110" s="800"/>
      <c r="BZ110" s="800"/>
      <c r="CA110" s="800">
        <v>27723293</v>
      </c>
      <c r="CB110" s="800"/>
      <c r="CC110" s="800"/>
      <c r="CD110" s="800"/>
      <c r="CE110" s="800"/>
      <c r="CF110" s="861">
        <v>282.8</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369</v>
      </c>
      <c r="DH110" s="800"/>
      <c r="DI110" s="800"/>
      <c r="DJ110" s="800"/>
      <c r="DK110" s="800"/>
      <c r="DL110" s="800" t="s">
        <v>369</v>
      </c>
      <c r="DM110" s="800"/>
      <c r="DN110" s="800"/>
      <c r="DO110" s="800"/>
      <c r="DP110" s="800"/>
      <c r="DQ110" s="800" t="s">
        <v>369</v>
      </c>
      <c r="DR110" s="800"/>
      <c r="DS110" s="800"/>
      <c r="DT110" s="800"/>
      <c r="DU110" s="800"/>
      <c r="DV110" s="801" t="s">
        <v>369</v>
      </c>
      <c r="DW110" s="801"/>
      <c r="DX110" s="801"/>
      <c r="DY110" s="801"/>
      <c r="DZ110" s="802"/>
    </row>
    <row r="111" spans="1:131" s="197" customFormat="1" ht="26.25" customHeight="1" x14ac:dyDescent="0.15">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369</v>
      </c>
      <c r="AB111" s="909"/>
      <c r="AC111" s="909"/>
      <c r="AD111" s="909"/>
      <c r="AE111" s="910"/>
      <c r="AF111" s="911" t="s">
        <v>369</v>
      </c>
      <c r="AG111" s="909"/>
      <c r="AH111" s="909"/>
      <c r="AI111" s="909"/>
      <c r="AJ111" s="910"/>
      <c r="AK111" s="911" t="s">
        <v>369</v>
      </c>
      <c r="AL111" s="909"/>
      <c r="AM111" s="909"/>
      <c r="AN111" s="909"/>
      <c r="AO111" s="910"/>
      <c r="AP111" s="912" t="s">
        <v>369</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45441</v>
      </c>
      <c r="BR111" s="771"/>
      <c r="BS111" s="771"/>
      <c r="BT111" s="771"/>
      <c r="BU111" s="771"/>
      <c r="BV111" s="771">
        <v>19920</v>
      </c>
      <c r="BW111" s="771"/>
      <c r="BX111" s="771"/>
      <c r="BY111" s="771"/>
      <c r="BZ111" s="771"/>
      <c r="CA111" s="771">
        <v>1375</v>
      </c>
      <c r="CB111" s="771"/>
      <c r="CC111" s="771"/>
      <c r="CD111" s="771"/>
      <c r="CE111" s="771"/>
      <c r="CF111" s="848">
        <v>0</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369</v>
      </c>
      <c r="DH111" s="771"/>
      <c r="DI111" s="771"/>
      <c r="DJ111" s="771"/>
      <c r="DK111" s="771"/>
      <c r="DL111" s="771" t="s">
        <v>369</v>
      </c>
      <c r="DM111" s="771"/>
      <c r="DN111" s="771"/>
      <c r="DO111" s="771"/>
      <c r="DP111" s="771"/>
      <c r="DQ111" s="771" t="s">
        <v>369</v>
      </c>
      <c r="DR111" s="771"/>
      <c r="DS111" s="771"/>
      <c r="DT111" s="771"/>
      <c r="DU111" s="771"/>
      <c r="DV111" s="823" t="s">
        <v>369</v>
      </c>
      <c r="DW111" s="823"/>
      <c r="DX111" s="823"/>
      <c r="DY111" s="823"/>
      <c r="DZ111" s="824"/>
    </row>
    <row r="112" spans="1:131" s="197" customFormat="1" ht="26.25" customHeight="1" x14ac:dyDescent="0.15">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369</v>
      </c>
      <c r="AB112" s="784"/>
      <c r="AC112" s="784"/>
      <c r="AD112" s="784"/>
      <c r="AE112" s="785"/>
      <c r="AF112" s="786" t="s">
        <v>369</v>
      </c>
      <c r="AG112" s="784"/>
      <c r="AH112" s="784"/>
      <c r="AI112" s="784"/>
      <c r="AJ112" s="785"/>
      <c r="AK112" s="786" t="s">
        <v>369</v>
      </c>
      <c r="AL112" s="784"/>
      <c r="AM112" s="784"/>
      <c r="AN112" s="784"/>
      <c r="AO112" s="785"/>
      <c r="AP112" s="754" t="s">
        <v>369</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3676110</v>
      </c>
      <c r="BR112" s="771"/>
      <c r="BS112" s="771"/>
      <c r="BT112" s="771"/>
      <c r="BU112" s="771"/>
      <c r="BV112" s="771">
        <v>3549404</v>
      </c>
      <c r="BW112" s="771"/>
      <c r="BX112" s="771"/>
      <c r="BY112" s="771"/>
      <c r="BZ112" s="771"/>
      <c r="CA112" s="771">
        <v>3347566</v>
      </c>
      <c r="CB112" s="771"/>
      <c r="CC112" s="771"/>
      <c r="CD112" s="771"/>
      <c r="CE112" s="771"/>
      <c r="CF112" s="848">
        <v>34.1</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42771</v>
      </c>
      <c r="DH112" s="771"/>
      <c r="DI112" s="771"/>
      <c r="DJ112" s="771"/>
      <c r="DK112" s="771"/>
      <c r="DL112" s="771">
        <v>17885</v>
      </c>
      <c r="DM112" s="771"/>
      <c r="DN112" s="771"/>
      <c r="DO112" s="771"/>
      <c r="DP112" s="771"/>
      <c r="DQ112" s="771" t="s">
        <v>369</v>
      </c>
      <c r="DR112" s="771"/>
      <c r="DS112" s="771"/>
      <c r="DT112" s="771"/>
      <c r="DU112" s="771"/>
      <c r="DV112" s="823" t="s">
        <v>369</v>
      </c>
      <c r="DW112" s="823"/>
      <c r="DX112" s="823"/>
      <c r="DY112" s="823"/>
      <c r="DZ112" s="824"/>
    </row>
    <row r="113" spans="1:130" s="197" customFormat="1" ht="26.25" customHeight="1" x14ac:dyDescent="0.15">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325978</v>
      </c>
      <c r="AB113" s="909"/>
      <c r="AC113" s="909"/>
      <c r="AD113" s="909"/>
      <c r="AE113" s="910"/>
      <c r="AF113" s="911">
        <v>325670</v>
      </c>
      <c r="AG113" s="909"/>
      <c r="AH113" s="909"/>
      <c r="AI113" s="909"/>
      <c r="AJ113" s="910"/>
      <c r="AK113" s="911">
        <v>321985</v>
      </c>
      <c r="AL113" s="909"/>
      <c r="AM113" s="909"/>
      <c r="AN113" s="909"/>
      <c r="AO113" s="910"/>
      <c r="AP113" s="912">
        <v>3.3</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334138</v>
      </c>
      <c r="BR113" s="771"/>
      <c r="BS113" s="771"/>
      <c r="BT113" s="771"/>
      <c r="BU113" s="771"/>
      <c r="BV113" s="771">
        <v>252989</v>
      </c>
      <c r="BW113" s="771"/>
      <c r="BX113" s="771"/>
      <c r="BY113" s="771"/>
      <c r="BZ113" s="771"/>
      <c r="CA113" s="771">
        <v>165394</v>
      </c>
      <c r="CB113" s="771"/>
      <c r="CC113" s="771"/>
      <c r="CD113" s="771"/>
      <c r="CE113" s="771"/>
      <c r="CF113" s="848">
        <v>1.7</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369</v>
      </c>
      <c r="DH113" s="784"/>
      <c r="DI113" s="784"/>
      <c r="DJ113" s="784"/>
      <c r="DK113" s="785"/>
      <c r="DL113" s="786" t="s">
        <v>369</v>
      </c>
      <c r="DM113" s="784"/>
      <c r="DN113" s="784"/>
      <c r="DO113" s="784"/>
      <c r="DP113" s="785"/>
      <c r="DQ113" s="786" t="s">
        <v>369</v>
      </c>
      <c r="DR113" s="784"/>
      <c r="DS113" s="784"/>
      <c r="DT113" s="784"/>
      <c r="DU113" s="785"/>
      <c r="DV113" s="754" t="s">
        <v>369</v>
      </c>
      <c r="DW113" s="755"/>
      <c r="DX113" s="755"/>
      <c r="DY113" s="755"/>
      <c r="DZ113" s="756"/>
    </row>
    <row r="114" spans="1:130" s="197" customFormat="1" ht="26.25" customHeight="1" x14ac:dyDescent="0.15">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86867</v>
      </c>
      <c r="AB114" s="784"/>
      <c r="AC114" s="784"/>
      <c r="AD114" s="784"/>
      <c r="AE114" s="785"/>
      <c r="AF114" s="786">
        <v>86367</v>
      </c>
      <c r="AG114" s="784"/>
      <c r="AH114" s="784"/>
      <c r="AI114" s="784"/>
      <c r="AJ114" s="785"/>
      <c r="AK114" s="786">
        <v>87688</v>
      </c>
      <c r="AL114" s="784"/>
      <c r="AM114" s="784"/>
      <c r="AN114" s="784"/>
      <c r="AO114" s="785"/>
      <c r="AP114" s="754">
        <v>0.9</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4262231</v>
      </c>
      <c r="BR114" s="771"/>
      <c r="BS114" s="771"/>
      <c r="BT114" s="771"/>
      <c r="BU114" s="771"/>
      <c r="BV114" s="771">
        <v>4138762</v>
      </c>
      <c r="BW114" s="771"/>
      <c r="BX114" s="771"/>
      <c r="BY114" s="771"/>
      <c r="BZ114" s="771"/>
      <c r="CA114" s="771">
        <v>3805830</v>
      </c>
      <c r="CB114" s="771"/>
      <c r="CC114" s="771"/>
      <c r="CD114" s="771"/>
      <c r="CE114" s="771"/>
      <c r="CF114" s="848">
        <v>38.799999999999997</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369</v>
      </c>
      <c r="DH114" s="784"/>
      <c r="DI114" s="784"/>
      <c r="DJ114" s="784"/>
      <c r="DK114" s="785"/>
      <c r="DL114" s="786" t="s">
        <v>369</v>
      </c>
      <c r="DM114" s="784"/>
      <c r="DN114" s="784"/>
      <c r="DO114" s="784"/>
      <c r="DP114" s="785"/>
      <c r="DQ114" s="786" t="s">
        <v>369</v>
      </c>
      <c r="DR114" s="784"/>
      <c r="DS114" s="784"/>
      <c r="DT114" s="784"/>
      <c r="DU114" s="785"/>
      <c r="DV114" s="754" t="s">
        <v>369</v>
      </c>
      <c r="DW114" s="755"/>
      <c r="DX114" s="755"/>
      <c r="DY114" s="755"/>
      <c r="DZ114" s="756"/>
    </row>
    <row r="115" spans="1:130" s="197" customFormat="1" ht="26.25" customHeight="1" x14ac:dyDescent="0.15">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35128</v>
      </c>
      <c r="AB115" s="909"/>
      <c r="AC115" s="909"/>
      <c r="AD115" s="909"/>
      <c r="AE115" s="910"/>
      <c r="AF115" s="911">
        <v>25267</v>
      </c>
      <c r="AG115" s="909"/>
      <c r="AH115" s="909"/>
      <c r="AI115" s="909"/>
      <c r="AJ115" s="910"/>
      <c r="AK115" s="911">
        <v>17939</v>
      </c>
      <c r="AL115" s="909"/>
      <c r="AM115" s="909"/>
      <c r="AN115" s="909"/>
      <c r="AO115" s="910"/>
      <c r="AP115" s="912">
        <v>0.2</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23660</v>
      </c>
      <c r="BR115" s="771"/>
      <c r="BS115" s="771"/>
      <c r="BT115" s="771"/>
      <c r="BU115" s="771"/>
      <c r="BV115" s="771">
        <v>15326</v>
      </c>
      <c r="BW115" s="771"/>
      <c r="BX115" s="771"/>
      <c r="BY115" s="771"/>
      <c r="BZ115" s="771"/>
      <c r="CA115" s="771">
        <v>6712</v>
      </c>
      <c r="CB115" s="771"/>
      <c r="CC115" s="771"/>
      <c r="CD115" s="771"/>
      <c r="CE115" s="771"/>
      <c r="CF115" s="848">
        <v>0.1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369</v>
      </c>
      <c r="DH115" s="784"/>
      <c r="DI115" s="784"/>
      <c r="DJ115" s="784"/>
      <c r="DK115" s="785"/>
      <c r="DL115" s="786" t="s">
        <v>369</v>
      </c>
      <c r="DM115" s="784"/>
      <c r="DN115" s="784"/>
      <c r="DO115" s="784"/>
      <c r="DP115" s="785"/>
      <c r="DQ115" s="786" t="s">
        <v>369</v>
      </c>
      <c r="DR115" s="784"/>
      <c r="DS115" s="784"/>
      <c r="DT115" s="784"/>
      <c r="DU115" s="785"/>
      <c r="DV115" s="754" t="s">
        <v>369</v>
      </c>
      <c r="DW115" s="755"/>
      <c r="DX115" s="755"/>
      <c r="DY115" s="755"/>
      <c r="DZ115" s="756"/>
    </row>
    <row r="116" spans="1:130" s="197" customFormat="1" ht="26.25" customHeight="1" x14ac:dyDescent="0.15">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369</v>
      </c>
      <c r="AB116" s="784"/>
      <c r="AC116" s="784"/>
      <c r="AD116" s="784"/>
      <c r="AE116" s="785"/>
      <c r="AF116" s="786" t="s">
        <v>369</v>
      </c>
      <c r="AG116" s="784"/>
      <c r="AH116" s="784"/>
      <c r="AI116" s="784"/>
      <c r="AJ116" s="785"/>
      <c r="AK116" s="786" t="s">
        <v>369</v>
      </c>
      <c r="AL116" s="784"/>
      <c r="AM116" s="784"/>
      <c r="AN116" s="784"/>
      <c r="AO116" s="785"/>
      <c r="AP116" s="754" t="s">
        <v>369</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369</v>
      </c>
      <c r="BR116" s="771"/>
      <c r="BS116" s="771"/>
      <c r="BT116" s="771"/>
      <c r="BU116" s="771"/>
      <c r="BV116" s="771" t="s">
        <v>369</v>
      </c>
      <c r="BW116" s="771"/>
      <c r="BX116" s="771"/>
      <c r="BY116" s="771"/>
      <c r="BZ116" s="771"/>
      <c r="CA116" s="771" t="s">
        <v>369</v>
      </c>
      <c r="CB116" s="771"/>
      <c r="CC116" s="771"/>
      <c r="CD116" s="771"/>
      <c r="CE116" s="771"/>
      <c r="CF116" s="848" t="s">
        <v>369</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369</v>
      </c>
      <c r="DH116" s="784"/>
      <c r="DI116" s="784"/>
      <c r="DJ116" s="784"/>
      <c r="DK116" s="785"/>
      <c r="DL116" s="786" t="s">
        <v>369</v>
      </c>
      <c r="DM116" s="784"/>
      <c r="DN116" s="784"/>
      <c r="DO116" s="784"/>
      <c r="DP116" s="785"/>
      <c r="DQ116" s="786" t="s">
        <v>369</v>
      </c>
      <c r="DR116" s="784"/>
      <c r="DS116" s="784"/>
      <c r="DT116" s="784"/>
      <c r="DU116" s="785"/>
      <c r="DV116" s="754" t="s">
        <v>369</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3044928</v>
      </c>
      <c r="AB117" s="895"/>
      <c r="AC117" s="895"/>
      <c r="AD117" s="895"/>
      <c r="AE117" s="896"/>
      <c r="AF117" s="898">
        <v>3090286</v>
      </c>
      <c r="AG117" s="895"/>
      <c r="AH117" s="895"/>
      <c r="AI117" s="895"/>
      <c r="AJ117" s="896"/>
      <c r="AK117" s="898">
        <v>3199683</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369</v>
      </c>
      <c r="BR117" s="858"/>
      <c r="BS117" s="858"/>
      <c r="BT117" s="858"/>
      <c r="BU117" s="858"/>
      <c r="BV117" s="858" t="s">
        <v>369</v>
      </c>
      <c r="BW117" s="858"/>
      <c r="BX117" s="858"/>
      <c r="BY117" s="858"/>
      <c r="BZ117" s="858"/>
      <c r="CA117" s="858" t="s">
        <v>369</v>
      </c>
      <c r="CB117" s="858"/>
      <c r="CC117" s="858"/>
      <c r="CD117" s="858"/>
      <c r="CE117" s="858"/>
      <c r="CF117" s="848" t="s">
        <v>369</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369</v>
      </c>
      <c r="DH117" s="784"/>
      <c r="DI117" s="784"/>
      <c r="DJ117" s="784"/>
      <c r="DK117" s="785"/>
      <c r="DL117" s="786" t="s">
        <v>369</v>
      </c>
      <c r="DM117" s="784"/>
      <c r="DN117" s="784"/>
      <c r="DO117" s="784"/>
      <c r="DP117" s="785"/>
      <c r="DQ117" s="786" t="s">
        <v>369</v>
      </c>
      <c r="DR117" s="784"/>
      <c r="DS117" s="784"/>
      <c r="DT117" s="784"/>
      <c r="DU117" s="785"/>
      <c r="DV117" s="754" t="s">
        <v>369</v>
      </c>
      <c r="DW117" s="755"/>
      <c r="DX117" s="755"/>
      <c r="DY117" s="755"/>
      <c r="DZ117" s="756"/>
    </row>
    <row r="118" spans="1:130" s="197" customFormat="1" ht="26.25" customHeight="1" x14ac:dyDescent="0.15">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285</v>
      </c>
      <c r="AG118" s="888"/>
      <c r="AH118" s="888"/>
      <c r="AI118" s="888"/>
      <c r="AJ118" s="889"/>
      <c r="AK118" s="890" t="s">
        <v>284</v>
      </c>
      <c r="AL118" s="888"/>
      <c r="AM118" s="888"/>
      <c r="AN118" s="888"/>
      <c r="AO118" s="889"/>
      <c r="AP118" s="891" t="s">
        <v>406</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434</v>
      </c>
      <c r="BP118" s="838"/>
      <c r="BQ118" s="857">
        <v>33700902</v>
      </c>
      <c r="BR118" s="858"/>
      <c r="BS118" s="858"/>
      <c r="BT118" s="858"/>
      <c r="BU118" s="858"/>
      <c r="BV118" s="858">
        <v>34151819</v>
      </c>
      <c r="BW118" s="858"/>
      <c r="BX118" s="858"/>
      <c r="BY118" s="858"/>
      <c r="BZ118" s="858"/>
      <c r="CA118" s="858">
        <v>35050170</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369</v>
      </c>
      <c r="DH118" s="784"/>
      <c r="DI118" s="784"/>
      <c r="DJ118" s="784"/>
      <c r="DK118" s="785"/>
      <c r="DL118" s="786" t="s">
        <v>369</v>
      </c>
      <c r="DM118" s="784"/>
      <c r="DN118" s="784"/>
      <c r="DO118" s="784"/>
      <c r="DP118" s="785"/>
      <c r="DQ118" s="786" t="s">
        <v>369</v>
      </c>
      <c r="DR118" s="784"/>
      <c r="DS118" s="784"/>
      <c r="DT118" s="784"/>
      <c r="DU118" s="785"/>
      <c r="DV118" s="754" t="s">
        <v>369</v>
      </c>
      <c r="DW118" s="755"/>
      <c r="DX118" s="755"/>
      <c r="DY118" s="755"/>
      <c r="DZ118" s="756"/>
    </row>
    <row r="119" spans="1:130" s="197" customFormat="1" ht="26.25" customHeight="1" x14ac:dyDescent="0.15">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369</v>
      </c>
      <c r="AB119" s="873"/>
      <c r="AC119" s="873"/>
      <c r="AD119" s="873"/>
      <c r="AE119" s="874"/>
      <c r="AF119" s="875" t="s">
        <v>369</v>
      </c>
      <c r="AG119" s="873"/>
      <c r="AH119" s="873"/>
      <c r="AI119" s="873"/>
      <c r="AJ119" s="874"/>
      <c r="AK119" s="875" t="s">
        <v>369</v>
      </c>
      <c r="AL119" s="873"/>
      <c r="AM119" s="873"/>
      <c r="AN119" s="873"/>
      <c r="AO119" s="874"/>
      <c r="AP119" s="876" t="s">
        <v>369</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5457541</v>
      </c>
      <c r="BR119" s="800"/>
      <c r="BS119" s="800"/>
      <c r="BT119" s="800"/>
      <c r="BU119" s="800"/>
      <c r="BV119" s="800">
        <v>5646170</v>
      </c>
      <c r="BW119" s="800"/>
      <c r="BX119" s="800"/>
      <c r="BY119" s="800"/>
      <c r="BZ119" s="800"/>
      <c r="CA119" s="800">
        <v>6563371</v>
      </c>
      <c r="CB119" s="800"/>
      <c r="CC119" s="800"/>
      <c r="CD119" s="800"/>
      <c r="CE119" s="800"/>
      <c r="CF119" s="861">
        <v>66.900000000000006</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2670</v>
      </c>
      <c r="DH119" s="717"/>
      <c r="DI119" s="717"/>
      <c r="DJ119" s="717"/>
      <c r="DK119" s="718"/>
      <c r="DL119" s="719">
        <v>2035</v>
      </c>
      <c r="DM119" s="717"/>
      <c r="DN119" s="717"/>
      <c r="DO119" s="717"/>
      <c r="DP119" s="718"/>
      <c r="DQ119" s="719">
        <v>1375</v>
      </c>
      <c r="DR119" s="717"/>
      <c r="DS119" s="717"/>
      <c r="DT119" s="717"/>
      <c r="DU119" s="718"/>
      <c r="DV119" s="807">
        <v>0</v>
      </c>
      <c r="DW119" s="808"/>
      <c r="DX119" s="808"/>
      <c r="DY119" s="808"/>
      <c r="DZ119" s="809"/>
    </row>
    <row r="120" spans="1:130" s="197" customFormat="1" ht="26.25" customHeight="1" x14ac:dyDescent="0.15">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369</v>
      </c>
      <c r="AB120" s="784"/>
      <c r="AC120" s="784"/>
      <c r="AD120" s="784"/>
      <c r="AE120" s="785"/>
      <c r="AF120" s="786" t="s">
        <v>369</v>
      </c>
      <c r="AG120" s="784"/>
      <c r="AH120" s="784"/>
      <c r="AI120" s="784"/>
      <c r="AJ120" s="785"/>
      <c r="AK120" s="786" t="s">
        <v>369</v>
      </c>
      <c r="AL120" s="784"/>
      <c r="AM120" s="784"/>
      <c r="AN120" s="784"/>
      <c r="AO120" s="785"/>
      <c r="AP120" s="754" t="s">
        <v>369</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305766</v>
      </c>
      <c r="BR120" s="771"/>
      <c r="BS120" s="771"/>
      <c r="BT120" s="771"/>
      <c r="BU120" s="771"/>
      <c r="BV120" s="771">
        <v>261613</v>
      </c>
      <c r="BW120" s="771"/>
      <c r="BX120" s="771"/>
      <c r="BY120" s="771"/>
      <c r="BZ120" s="771"/>
      <c r="CA120" s="771">
        <v>286697</v>
      </c>
      <c r="CB120" s="771"/>
      <c r="CC120" s="771"/>
      <c r="CD120" s="771"/>
      <c r="CE120" s="771"/>
      <c r="CF120" s="848">
        <v>2.9</v>
      </c>
      <c r="CG120" s="849"/>
      <c r="CH120" s="849"/>
      <c r="CI120" s="849"/>
      <c r="CJ120" s="849"/>
      <c r="CK120" s="850" t="s">
        <v>440</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1489235</v>
      </c>
      <c r="DH120" s="800"/>
      <c r="DI120" s="800"/>
      <c r="DJ120" s="800"/>
      <c r="DK120" s="800"/>
      <c r="DL120" s="800">
        <v>1430416</v>
      </c>
      <c r="DM120" s="800"/>
      <c r="DN120" s="800"/>
      <c r="DO120" s="800"/>
      <c r="DP120" s="800"/>
      <c r="DQ120" s="800">
        <v>1355321</v>
      </c>
      <c r="DR120" s="800"/>
      <c r="DS120" s="800"/>
      <c r="DT120" s="800"/>
      <c r="DU120" s="800"/>
      <c r="DV120" s="801">
        <v>13.8</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34462</v>
      </c>
      <c r="AB121" s="784"/>
      <c r="AC121" s="784"/>
      <c r="AD121" s="784"/>
      <c r="AE121" s="785"/>
      <c r="AF121" s="786">
        <v>24632</v>
      </c>
      <c r="AG121" s="784"/>
      <c r="AH121" s="784"/>
      <c r="AI121" s="784"/>
      <c r="AJ121" s="785"/>
      <c r="AK121" s="786">
        <v>17279</v>
      </c>
      <c r="AL121" s="784"/>
      <c r="AM121" s="784"/>
      <c r="AN121" s="784"/>
      <c r="AO121" s="785"/>
      <c r="AP121" s="754">
        <v>0.2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20713364</v>
      </c>
      <c r="BR121" s="858"/>
      <c r="BS121" s="858"/>
      <c r="BT121" s="858"/>
      <c r="BU121" s="858"/>
      <c r="BV121" s="858">
        <v>22186934</v>
      </c>
      <c r="BW121" s="858"/>
      <c r="BX121" s="858"/>
      <c r="BY121" s="858"/>
      <c r="BZ121" s="858"/>
      <c r="CA121" s="858">
        <v>22542179</v>
      </c>
      <c r="CB121" s="858"/>
      <c r="CC121" s="858"/>
      <c r="CD121" s="858"/>
      <c r="CE121" s="858"/>
      <c r="CF121" s="859">
        <v>229.9</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1180740</v>
      </c>
      <c r="DH121" s="771"/>
      <c r="DI121" s="771"/>
      <c r="DJ121" s="771"/>
      <c r="DK121" s="771"/>
      <c r="DL121" s="771">
        <v>1100229</v>
      </c>
      <c r="DM121" s="771"/>
      <c r="DN121" s="771"/>
      <c r="DO121" s="771"/>
      <c r="DP121" s="771"/>
      <c r="DQ121" s="771">
        <v>1016489</v>
      </c>
      <c r="DR121" s="771"/>
      <c r="DS121" s="771"/>
      <c r="DT121" s="771"/>
      <c r="DU121" s="771"/>
      <c r="DV121" s="823">
        <v>10.4</v>
      </c>
      <c r="DW121" s="823"/>
      <c r="DX121" s="823"/>
      <c r="DY121" s="823"/>
      <c r="DZ121" s="824"/>
    </row>
    <row r="122" spans="1:130" s="197" customFormat="1" ht="26.25" customHeight="1" x14ac:dyDescent="0.15">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369</v>
      </c>
      <c r="AB122" s="784"/>
      <c r="AC122" s="784"/>
      <c r="AD122" s="784"/>
      <c r="AE122" s="785"/>
      <c r="AF122" s="786" t="s">
        <v>369</v>
      </c>
      <c r="AG122" s="784"/>
      <c r="AH122" s="784"/>
      <c r="AI122" s="784"/>
      <c r="AJ122" s="785"/>
      <c r="AK122" s="786" t="s">
        <v>369</v>
      </c>
      <c r="AL122" s="784"/>
      <c r="AM122" s="784"/>
      <c r="AN122" s="784"/>
      <c r="AO122" s="785"/>
      <c r="AP122" s="754" t="s">
        <v>369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443</v>
      </c>
      <c r="BP122" s="838"/>
      <c r="BQ122" s="839">
        <v>26476671</v>
      </c>
      <c r="BR122" s="840"/>
      <c r="BS122" s="840"/>
      <c r="BT122" s="840"/>
      <c r="BU122" s="840"/>
      <c r="BV122" s="840">
        <v>28094717</v>
      </c>
      <c r="BW122" s="840"/>
      <c r="BX122" s="840"/>
      <c r="BY122" s="840"/>
      <c r="BZ122" s="840"/>
      <c r="CA122" s="840">
        <v>29392247</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983869</v>
      </c>
      <c r="DH122" s="771"/>
      <c r="DI122" s="771"/>
      <c r="DJ122" s="771"/>
      <c r="DK122" s="771"/>
      <c r="DL122" s="771">
        <v>996644</v>
      </c>
      <c r="DM122" s="771"/>
      <c r="DN122" s="771"/>
      <c r="DO122" s="771"/>
      <c r="DP122" s="771"/>
      <c r="DQ122" s="771">
        <v>960598</v>
      </c>
      <c r="DR122" s="771"/>
      <c r="DS122" s="771"/>
      <c r="DT122" s="771"/>
      <c r="DU122" s="771"/>
      <c r="DV122" s="823">
        <v>9.8000000000000007</v>
      </c>
      <c r="DW122" s="823"/>
      <c r="DX122" s="823"/>
      <c r="DY122" s="823"/>
      <c r="DZ122" s="824"/>
    </row>
    <row r="123" spans="1:130" s="197" customFormat="1" ht="26.25" customHeight="1" thickBot="1" x14ac:dyDescent="0.2">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369</v>
      </c>
      <c r="AB123" s="784"/>
      <c r="AC123" s="784"/>
      <c r="AD123" s="784"/>
      <c r="AE123" s="785"/>
      <c r="AF123" s="786" t="s">
        <v>369</v>
      </c>
      <c r="AG123" s="784"/>
      <c r="AH123" s="784"/>
      <c r="AI123" s="784"/>
      <c r="AJ123" s="785"/>
      <c r="AK123" s="786" t="s">
        <v>369</v>
      </c>
      <c r="AL123" s="784"/>
      <c r="AM123" s="784"/>
      <c r="AN123" s="784"/>
      <c r="AO123" s="785"/>
      <c r="AP123" s="754" t="s">
        <v>369</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72.599999999999994</v>
      </c>
      <c r="BR123" s="832"/>
      <c r="BS123" s="832"/>
      <c r="BT123" s="832"/>
      <c r="BU123" s="832"/>
      <c r="BV123" s="832">
        <v>60.5</v>
      </c>
      <c r="BW123" s="832"/>
      <c r="BX123" s="832"/>
      <c r="BY123" s="832"/>
      <c r="BZ123" s="832"/>
      <c r="CA123" s="832">
        <v>57.7</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20372</v>
      </c>
      <c r="DH123" s="784"/>
      <c r="DI123" s="784"/>
      <c r="DJ123" s="784"/>
      <c r="DK123" s="785"/>
      <c r="DL123" s="786">
        <v>20433</v>
      </c>
      <c r="DM123" s="784"/>
      <c r="DN123" s="784"/>
      <c r="DO123" s="784"/>
      <c r="DP123" s="785"/>
      <c r="DQ123" s="786">
        <v>14021</v>
      </c>
      <c r="DR123" s="784"/>
      <c r="DS123" s="784"/>
      <c r="DT123" s="784"/>
      <c r="DU123" s="785"/>
      <c r="DV123" s="754">
        <v>0.1</v>
      </c>
      <c r="DW123" s="755"/>
      <c r="DX123" s="755"/>
      <c r="DY123" s="755"/>
      <c r="DZ123" s="756"/>
    </row>
    <row r="124" spans="1:130" s="197" customFormat="1" ht="26.25" customHeight="1" x14ac:dyDescent="0.15">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369</v>
      </c>
      <c r="AB124" s="784"/>
      <c r="AC124" s="784"/>
      <c r="AD124" s="784"/>
      <c r="AE124" s="785"/>
      <c r="AF124" s="786" t="s">
        <v>369</v>
      </c>
      <c r="AG124" s="784"/>
      <c r="AH124" s="784"/>
      <c r="AI124" s="784"/>
      <c r="AJ124" s="785"/>
      <c r="AK124" s="786" t="s">
        <v>369</v>
      </c>
      <c r="AL124" s="784"/>
      <c r="AM124" s="784"/>
      <c r="AN124" s="784"/>
      <c r="AO124" s="785"/>
      <c r="AP124" s="754" t="s">
        <v>369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369</v>
      </c>
      <c r="DH124" s="717"/>
      <c r="DI124" s="717"/>
      <c r="DJ124" s="717"/>
      <c r="DK124" s="718"/>
      <c r="DL124" s="719" t="s">
        <v>369</v>
      </c>
      <c r="DM124" s="717"/>
      <c r="DN124" s="717"/>
      <c r="DO124" s="717"/>
      <c r="DP124" s="718"/>
      <c r="DQ124" s="719" t="s">
        <v>369</v>
      </c>
      <c r="DR124" s="717"/>
      <c r="DS124" s="717"/>
      <c r="DT124" s="717"/>
      <c r="DU124" s="718"/>
      <c r="DV124" s="807" t="s">
        <v>369</v>
      </c>
      <c r="DW124" s="808"/>
      <c r="DX124" s="808"/>
      <c r="DY124" s="808"/>
      <c r="DZ124" s="809"/>
    </row>
    <row r="125" spans="1:130" s="197" customFormat="1" ht="26.25" customHeight="1" thickBot="1" x14ac:dyDescent="0.2">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369</v>
      </c>
      <c r="AB125" s="784"/>
      <c r="AC125" s="784"/>
      <c r="AD125" s="784"/>
      <c r="AE125" s="785"/>
      <c r="AF125" s="786" t="s">
        <v>369</v>
      </c>
      <c r="AG125" s="784"/>
      <c r="AH125" s="784"/>
      <c r="AI125" s="784"/>
      <c r="AJ125" s="785"/>
      <c r="AK125" s="786" t="s">
        <v>369</v>
      </c>
      <c r="AL125" s="784"/>
      <c r="AM125" s="784"/>
      <c r="AN125" s="784"/>
      <c r="AO125" s="785"/>
      <c r="AP125" s="754" t="s">
        <v>369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369</v>
      </c>
      <c r="DH125" s="800"/>
      <c r="DI125" s="800"/>
      <c r="DJ125" s="800"/>
      <c r="DK125" s="800"/>
      <c r="DL125" s="800" t="s">
        <v>369</v>
      </c>
      <c r="DM125" s="800"/>
      <c r="DN125" s="800"/>
      <c r="DO125" s="800"/>
      <c r="DP125" s="800"/>
      <c r="DQ125" s="800" t="s">
        <v>369</v>
      </c>
      <c r="DR125" s="800"/>
      <c r="DS125" s="800"/>
      <c r="DT125" s="800"/>
      <c r="DU125" s="800"/>
      <c r="DV125" s="801" t="s">
        <v>369</v>
      </c>
      <c r="DW125" s="801"/>
      <c r="DX125" s="801"/>
      <c r="DY125" s="801"/>
      <c r="DZ125" s="802"/>
    </row>
    <row r="126" spans="1:130" s="197" customFormat="1" ht="26.25" customHeight="1" x14ac:dyDescent="0.15">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666</v>
      </c>
      <c r="AB126" s="784"/>
      <c r="AC126" s="784"/>
      <c r="AD126" s="784"/>
      <c r="AE126" s="785"/>
      <c r="AF126" s="786">
        <v>635</v>
      </c>
      <c r="AG126" s="784"/>
      <c r="AH126" s="784"/>
      <c r="AI126" s="784"/>
      <c r="AJ126" s="785"/>
      <c r="AK126" s="786">
        <v>660</v>
      </c>
      <c r="AL126" s="784"/>
      <c r="AM126" s="784"/>
      <c r="AN126" s="784"/>
      <c r="AO126" s="785"/>
      <c r="AP126" s="754">
        <v>0</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369</v>
      </c>
      <c r="DH126" s="771"/>
      <c r="DI126" s="771"/>
      <c r="DJ126" s="771"/>
      <c r="DK126" s="771"/>
      <c r="DL126" s="771" t="s">
        <v>369</v>
      </c>
      <c r="DM126" s="771"/>
      <c r="DN126" s="771"/>
      <c r="DO126" s="771"/>
      <c r="DP126" s="771"/>
      <c r="DQ126" s="771" t="s">
        <v>369</v>
      </c>
      <c r="DR126" s="771"/>
      <c r="DS126" s="771"/>
      <c r="DT126" s="771"/>
      <c r="DU126" s="771"/>
      <c r="DV126" s="823" t="s">
        <v>369</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369</v>
      </c>
      <c r="AB127" s="784"/>
      <c r="AC127" s="784"/>
      <c r="AD127" s="784"/>
      <c r="AE127" s="785"/>
      <c r="AF127" s="786" t="s">
        <v>369</v>
      </c>
      <c r="AG127" s="784"/>
      <c r="AH127" s="784"/>
      <c r="AI127" s="784"/>
      <c r="AJ127" s="785"/>
      <c r="AK127" s="786" t="s">
        <v>369</v>
      </c>
      <c r="AL127" s="784"/>
      <c r="AM127" s="784"/>
      <c r="AN127" s="784"/>
      <c r="AO127" s="785"/>
      <c r="AP127" s="754" t="s">
        <v>369</v>
      </c>
      <c r="AQ127" s="755"/>
      <c r="AR127" s="755"/>
      <c r="AS127" s="755"/>
      <c r="AT127" s="756"/>
      <c r="AU127" s="233"/>
      <c r="AV127" s="233"/>
      <c r="AW127" s="233"/>
      <c r="AX127" s="757" t="s">
        <v>454</v>
      </c>
      <c r="AY127" s="758"/>
      <c r="AZ127" s="758"/>
      <c r="BA127" s="758"/>
      <c r="BB127" s="758"/>
      <c r="BC127" s="758"/>
      <c r="BD127" s="758"/>
      <c r="BE127" s="759"/>
      <c r="BF127" s="760" t="s">
        <v>369</v>
      </c>
      <c r="BG127" s="761"/>
      <c r="BH127" s="761"/>
      <c r="BI127" s="761"/>
      <c r="BJ127" s="761"/>
      <c r="BK127" s="761"/>
      <c r="BL127" s="762"/>
      <c r="BM127" s="760">
        <v>13.04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23660</v>
      </c>
      <c r="DH127" s="820"/>
      <c r="DI127" s="820"/>
      <c r="DJ127" s="820"/>
      <c r="DK127" s="820"/>
      <c r="DL127" s="820">
        <v>15326</v>
      </c>
      <c r="DM127" s="820"/>
      <c r="DN127" s="820"/>
      <c r="DO127" s="820"/>
      <c r="DP127" s="820"/>
      <c r="DQ127" s="820">
        <v>6712</v>
      </c>
      <c r="DR127" s="820"/>
      <c r="DS127" s="820"/>
      <c r="DT127" s="820"/>
      <c r="DU127" s="820"/>
      <c r="DV127" s="821">
        <v>0.1</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39356</v>
      </c>
      <c r="AB128" s="724"/>
      <c r="AC128" s="724"/>
      <c r="AD128" s="724"/>
      <c r="AE128" s="725"/>
      <c r="AF128" s="726">
        <v>41312</v>
      </c>
      <c r="AG128" s="724"/>
      <c r="AH128" s="724"/>
      <c r="AI128" s="724"/>
      <c r="AJ128" s="725"/>
      <c r="AK128" s="726">
        <v>45611</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369</v>
      </c>
      <c r="BG128" s="791"/>
      <c r="BH128" s="791"/>
      <c r="BI128" s="791"/>
      <c r="BJ128" s="791"/>
      <c r="BK128" s="791"/>
      <c r="BL128" s="792"/>
      <c r="BM128" s="790">
        <v>18.04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12118153</v>
      </c>
      <c r="AB129" s="784"/>
      <c r="AC129" s="784"/>
      <c r="AD129" s="784"/>
      <c r="AE129" s="785"/>
      <c r="AF129" s="786">
        <v>12223730</v>
      </c>
      <c r="AG129" s="784"/>
      <c r="AH129" s="784"/>
      <c r="AI129" s="784"/>
      <c r="AJ129" s="785"/>
      <c r="AK129" s="786">
        <v>12169622</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8.1999999999999993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2171991</v>
      </c>
      <c r="AB130" s="784"/>
      <c r="AC130" s="784"/>
      <c r="AD130" s="784"/>
      <c r="AE130" s="785"/>
      <c r="AF130" s="786">
        <v>2222062</v>
      </c>
      <c r="AG130" s="784"/>
      <c r="AH130" s="784"/>
      <c r="AI130" s="784"/>
      <c r="AJ130" s="785"/>
      <c r="AK130" s="786">
        <v>2365750</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57.7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9946162</v>
      </c>
      <c r="AB131" s="717"/>
      <c r="AC131" s="717"/>
      <c r="AD131" s="717"/>
      <c r="AE131" s="718"/>
      <c r="AF131" s="719">
        <v>10001668</v>
      </c>
      <c r="AG131" s="717"/>
      <c r="AH131" s="717"/>
      <c r="AI131" s="717"/>
      <c r="AJ131" s="718"/>
      <c r="AK131" s="719">
        <v>9803872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8.3809312580000004</v>
      </c>
      <c r="AB132" s="740"/>
      <c r="AC132" s="740"/>
      <c r="AD132" s="740"/>
      <c r="AE132" s="741"/>
      <c r="AF132" s="742">
        <v>8.2677409409999996</v>
      </c>
      <c r="AG132" s="740"/>
      <c r="AH132" s="740"/>
      <c r="AI132" s="740"/>
      <c r="AJ132" s="741"/>
      <c r="AK132" s="742">
        <v>8.0409250550000007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9.6</v>
      </c>
      <c r="AB133" s="749"/>
      <c r="AC133" s="749"/>
      <c r="AD133" s="749"/>
      <c r="AE133" s="750"/>
      <c r="AF133" s="748">
        <v>8.6</v>
      </c>
      <c r="AG133" s="749"/>
      <c r="AH133" s="749"/>
      <c r="AI133" s="749"/>
      <c r="AJ133" s="750"/>
      <c r="AK133" s="748">
        <v>8.1999999999999993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9" t="s">
        <v>470</v>
      </c>
      <c r="L7" s="254"/>
      <c r="M7" s="255" t="s">
        <v>471</v>
      </c>
      <c r="N7" s="256"/>
    </row>
    <row r="8" spans="1:16" x14ac:dyDescent="0.15">
      <c r="A8" s="248"/>
      <c r="B8" s="244"/>
      <c r="C8" s="244"/>
      <c r="D8" s="244"/>
      <c r="E8" s="244"/>
      <c r="F8" s="244"/>
      <c r="G8" s="257"/>
      <c r="H8" s="258"/>
      <c r="I8" s="258"/>
      <c r="J8" s="259"/>
      <c r="K8" s="1120"/>
      <c r="L8" s="260" t="s">
        <v>472</v>
      </c>
      <c r="M8" s="261" t="s">
        <v>473</v>
      </c>
      <c r="N8" s="262" t="s">
        <v>474</v>
      </c>
    </row>
    <row r="9" spans="1:16" x14ac:dyDescent="0.15">
      <c r="A9" s="248"/>
      <c r="B9" s="244"/>
      <c r="C9" s="244"/>
      <c r="D9" s="244"/>
      <c r="E9" s="244"/>
      <c r="F9" s="244"/>
      <c r="G9" s="1133" t="s">
        <v>475</v>
      </c>
      <c r="H9" s="1134"/>
      <c r="I9" s="1134"/>
      <c r="J9" s="1135"/>
      <c r="K9" s="263">
        <v>3493212</v>
      </c>
      <c r="L9" s="264">
        <v>111529</v>
      </c>
      <c r="M9" s="265">
        <v>84248</v>
      </c>
      <c r="N9" s="266">
        <v>32.4</v>
      </c>
    </row>
    <row r="10" spans="1:16" x14ac:dyDescent="0.15">
      <c r="A10" s="248"/>
      <c r="B10" s="244"/>
      <c r="C10" s="244"/>
      <c r="D10" s="244"/>
      <c r="E10" s="244"/>
      <c r="F10" s="244"/>
      <c r="G10" s="1133" t="s">
        <v>476</v>
      </c>
      <c r="H10" s="1134"/>
      <c r="I10" s="1134"/>
      <c r="J10" s="1135"/>
      <c r="K10" s="267">
        <v>333974</v>
      </c>
      <c r="L10" s="268">
        <v>10663</v>
      </c>
      <c r="M10" s="269">
        <v>7169</v>
      </c>
      <c r="N10" s="270">
        <v>48.7</v>
      </c>
    </row>
    <row r="11" spans="1:16" ht="13.5" customHeight="1" x14ac:dyDescent="0.15">
      <c r="A11" s="248"/>
      <c r="B11" s="244"/>
      <c r="C11" s="244"/>
      <c r="D11" s="244"/>
      <c r="E11" s="244"/>
      <c r="F11" s="244"/>
      <c r="G11" s="1133" t="s">
        <v>477</v>
      </c>
      <c r="H11" s="1134"/>
      <c r="I11" s="1134"/>
      <c r="J11" s="1135"/>
      <c r="K11" s="267">
        <v>632480</v>
      </c>
      <c r="L11" s="268">
        <v>20193</v>
      </c>
      <c r="M11" s="269">
        <v>9152</v>
      </c>
      <c r="N11" s="270">
        <v>120.6</v>
      </c>
    </row>
    <row r="12" spans="1:16" ht="13.5" customHeight="1" x14ac:dyDescent="0.15">
      <c r="A12" s="248"/>
      <c r="B12" s="244"/>
      <c r="C12" s="244"/>
      <c r="D12" s="244"/>
      <c r="E12" s="244"/>
      <c r="F12" s="244"/>
      <c r="G12" s="1133" t="s">
        <v>478</v>
      </c>
      <c r="H12" s="1134"/>
      <c r="I12" s="1134"/>
      <c r="J12" s="1135"/>
      <c r="K12" s="267" t="s">
        <v>479</v>
      </c>
      <c r="L12" s="268" t="s">
        <v>479</v>
      </c>
      <c r="M12" s="269">
        <v>893</v>
      </c>
      <c r="N12" s="270" t="s">
        <v>479</v>
      </c>
    </row>
    <row r="13" spans="1:16" ht="13.5" customHeight="1" x14ac:dyDescent="0.15">
      <c r="A13" s="248"/>
      <c r="B13" s="244"/>
      <c r="C13" s="244"/>
      <c r="D13" s="244"/>
      <c r="E13" s="244"/>
      <c r="F13" s="244"/>
      <c r="G13" s="1133" t="s">
        <v>480</v>
      </c>
      <c r="H13" s="1134"/>
      <c r="I13" s="1134"/>
      <c r="J13" s="1135"/>
      <c r="K13" s="267">
        <v>5121</v>
      </c>
      <c r="L13" s="268">
        <v>164</v>
      </c>
      <c r="M13" s="269">
        <v>3</v>
      </c>
      <c r="N13" s="270">
        <v>5366.7</v>
      </c>
    </row>
    <row r="14" spans="1:16" ht="13.5" customHeight="1" x14ac:dyDescent="0.15">
      <c r="A14" s="248"/>
      <c r="B14" s="244"/>
      <c r="C14" s="244"/>
      <c r="D14" s="244"/>
      <c r="E14" s="244"/>
      <c r="F14" s="244"/>
      <c r="G14" s="1133" t="s">
        <v>481</v>
      </c>
      <c r="H14" s="1134"/>
      <c r="I14" s="1134"/>
      <c r="J14" s="1135"/>
      <c r="K14" s="267">
        <v>196557</v>
      </c>
      <c r="L14" s="268">
        <v>6276</v>
      </c>
      <c r="M14" s="269">
        <v>3652</v>
      </c>
      <c r="N14" s="270">
        <v>71.900000000000006</v>
      </c>
    </row>
    <row r="15" spans="1:16" ht="13.5" customHeight="1" x14ac:dyDescent="0.15">
      <c r="A15" s="248"/>
      <c r="B15" s="244"/>
      <c r="C15" s="244"/>
      <c r="D15" s="244"/>
      <c r="E15" s="244"/>
      <c r="F15" s="244"/>
      <c r="G15" s="1133" t="s">
        <v>482</v>
      </c>
      <c r="H15" s="1134"/>
      <c r="I15" s="1134"/>
      <c r="J15" s="1135"/>
      <c r="K15" s="267">
        <v>65000</v>
      </c>
      <c r="L15" s="268">
        <v>2075</v>
      </c>
      <c r="M15" s="269">
        <v>2134</v>
      </c>
      <c r="N15" s="270">
        <v>-2.8</v>
      </c>
    </row>
    <row r="16" spans="1:16" x14ac:dyDescent="0.15">
      <c r="A16" s="248"/>
      <c r="B16" s="244"/>
      <c r="C16" s="244"/>
      <c r="D16" s="244"/>
      <c r="E16" s="244"/>
      <c r="F16" s="244"/>
      <c r="G16" s="1136" t="s">
        <v>483</v>
      </c>
      <c r="H16" s="1137"/>
      <c r="I16" s="1137"/>
      <c r="J16" s="1138"/>
      <c r="K16" s="268">
        <v>-383244</v>
      </c>
      <c r="L16" s="268">
        <v>-12236</v>
      </c>
      <c r="M16" s="269">
        <v>-9248</v>
      </c>
      <c r="N16" s="270">
        <v>32.299999999999997</v>
      </c>
    </row>
    <row r="17" spans="1:16" x14ac:dyDescent="0.15">
      <c r="A17" s="248"/>
      <c r="B17" s="244"/>
      <c r="C17" s="244"/>
      <c r="D17" s="244"/>
      <c r="E17" s="244"/>
      <c r="F17" s="244"/>
      <c r="G17" s="1136" t="s">
        <v>168</v>
      </c>
      <c r="H17" s="1137"/>
      <c r="I17" s="1137"/>
      <c r="J17" s="1138"/>
      <c r="K17" s="268">
        <v>4343100</v>
      </c>
      <c r="L17" s="268">
        <v>138664</v>
      </c>
      <c r="M17" s="269">
        <v>98003</v>
      </c>
      <c r="N17" s="270">
        <v>41.5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0" t="s">
        <v>488</v>
      </c>
      <c r="H21" s="1131"/>
      <c r="I21" s="1131"/>
      <c r="J21" s="1132"/>
      <c r="K21" s="280">
        <v>12.77</v>
      </c>
      <c r="L21" s="281">
        <v>9.39</v>
      </c>
      <c r="M21" s="282">
        <v>3.38</v>
      </c>
      <c r="N21" s="249"/>
      <c r="O21" s="283"/>
      <c r="P21" s="279"/>
    </row>
    <row r="22" spans="1:16" s="284" customFormat="1" x14ac:dyDescent="0.15">
      <c r="A22" s="279"/>
      <c r="B22" s="249"/>
      <c r="C22" s="249"/>
      <c r="D22" s="249"/>
      <c r="E22" s="249"/>
      <c r="F22" s="249"/>
      <c r="G22" s="1130" t="s">
        <v>489</v>
      </c>
      <c r="H22" s="1131"/>
      <c r="I22" s="1131"/>
      <c r="J22" s="1132"/>
      <c r="K22" s="285">
        <v>100</v>
      </c>
      <c r="L22" s="286">
        <v>97</v>
      </c>
      <c r="M22" s="287">
        <v>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9" t="s">
        <v>470</v>
      </c>
      <c r="L30" s="254"/>
      <c r="M30" s="255" t="s">
        <v>471</v>
      </c>
      <c r="N30" s="256"/>
    </row>
    <row r="31" spans="1:16" x14ac:dyDescent="0.15">
      <c r="A31" s="248"/>
      <c r="B31" s="244"/>
      <c r="C31" s="244"/>
      <c r="D31" s="244"/>
      <c r="E31" s="244"/>
      <c r="F31" s="244"/>
      <c r="G31" s="257"/>
      <c r="H31" s="258"/>
      <c r="I31" s="258"/>
      <c r="J31" s="259"/>
      <c r="K31" s="1120"/>
      <c r="L31" s="260" t="s">
        <v>472</v>
      </c>
      <c r="M31" s="261" t="s">
        <v>473</v>
      </c>
      <c r="N31" s="262" t="s">
        <v>474</v>
      </c>
    </row>
    <row r="32" spans="1:16" ht="27" customHeight="1" x14ac:dyDescent="0.15">
      <c r="A32" s="248"/>
      <c r="B32" s="244"/>
      <c r="C32" s="244"/>
      <c r="D32" s="244"/>
      <c r="E32" s="244"/>
      <c r="F32" s="244"/>
      <c r="G32" s="1121" t="s">
        <v>492</v>
      </c>
      <c r="H32" s="1122"/>
      <c r="I32" s="1122"/>
      <c r="J32" s="1123"/>
      <c r="K32" s="294">
        <v>2772071</v>
      </c>
      <c r="L32" s="294">
        <v>88505</v>
      </c>
      <c r="M32" s="295">
        <v>64926</v>
      </c>
      <c r="N32" s="296">
        <v>36.299999999999997</v>
      </c>
    </row>
    <row r="33" spans="1:16" ht="13.5" customHeight="1" x14ac:dyDescent="0.15">
      <c r="A33" s="248"/>
      <c r="B33" s="244"/>
      <c r="C33" s="244"/>
      <c r="D33" s="244"/>
      <c r="E33" s="244"/>
      <c r="F33" s="244"/>
      <c r="G33" s="1121" t="s">
        <v>493</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494</v>
      </c>
      <c r="H34" s="1122"/>
      <c r="I34" s="1122"/>
      <c r="J34" s="1123"/>
      <c r="K34" s="294" t="s">
        <v>479</v>
      </c>
      <c r="L34" s="294" t="s">
        <v>479</v>
      </c>
      <c r="M34" s="295">
        <v>24</v>
      </c>
      <c r="N34" s="296" t="s">
        <v>479</v>
      </c>
    </row>
    <row r="35" spans="1:16" ht="27" customHeight="1" x14ac:dyDescent="0.15">
      <c r="A35" s="248"/>
      <c r="B35" s="244"/>
      <c r="C35" s="244"/>
      <c r="D35" s="244"/>
      <c r="E35" s="244"/>
      <c r="F35" s="244"/>
      <c r="G35" s="1121" t="s">
        <v>495</v>
      </c>
      <c r="H35" s="1122"/>
      <c r="I35" s="1122"/>
      <c r="J35" s="1123"/>
      <c r="K35" s="294">
        <v>321985</v>
      </c>
      <c r="L35" s="294">
        <v>10280</v>
      </c>
      <c r="M35" s="295">
        <v>18007</v>
      </c>
      <c r="N35" s="296">
        <v>-42.9</v>
      </c>
    </row>
    <row r="36" spans="1:16" ht="27" customHeight="1" x14ac:dyDescent="0.15">
      <c r="A36" s="248"/>
      <c r="B36" s="244"/>
      <c r="C36" s="244"/>
      <c r="D36" s="244"/>
      <c r="E36" s="244"/>
      <c r="F36" s="244"/>
      <c r="G36" s="1121" t="s">
        <v>496</v>
      </c>
      <c r="H36" s="1122"/>
      <c r="I36" s="1122"/>
      <c r="J36" s="1123"/>
      <c r="K36" s="294">
        <v>87688</v>
      </c>
      <c r="L36" s="294">
        <v>2800</v>
      </c>
      <c r="M36" s="295">
        <v>3275</v>
      </c>
      <c r="N36" s="296">
        <v>-14.5</v>
      </c>
    </row>
    <row r="37" spans="1:16" ht="13.5" customHeight="1" x14ac:dyDescent="0.15">
      <c r="A37" s="248"/>
      <c r="B37" s="244"/>
      <c r="C37" s="244"/>
      <c r="D37" s="244"/>
      <c r="E37" s="244"/>
      <c r="F37" s="244"/>
      <c r="G37" s="1121" t="s">
        <v>497</v>
      </c>
      <c r="H37" s="1122"/>
      <c r="I37" s="1122"/>
      <c r="J37" s="1123"/>
      <c r="K37" s="294">
        <v>17939</v>
      </c>
      <c r="L37" s="294">
        <v>573</v>
      </c>
      <c r="M37" s="295">
        <v>1233</v>
      </c>
      <c r="N37" s="296">
        <v>-53.5</v>
      </c>
    </row>
    <row r="38" spans="1:16" ht="27" customHeight="1" x14ac:dyDescent="0.15">
      <c r="A38" s="248"/>
      <c r="B38" s="244"/>
      <c r="C38" s="244"/>
      <c r="D38" s="244"/>
      <c r="E38" s="244"/>
      <c r="F38" s="244"/>
      <c r="G38" s="1124" t="s">
        <v>498</v>
      </c>
      <c r="H38" s="1125"/>
      <c r="I38" s="1125"/>
      <c r="J38" s="1126"/>
      <c r="K38" s="297" t="s">
        <v>479</v>
      </c>
      <c r="L38" s="297" t="s">
        <v>479</v>
      </c>
      <c r="M38" s="298">
        <v>9</v>
      </c>
      <c r="N38" s="299" t="s">
        <v>479</v>
      </c>
      <c r="O38" s="293"/>
    </row>
    <row r="39" spans="1:16" x14ac:dyDescent="0.15">
      <c r="A39" s="248"/>
      <c r="B39" s="244"/>
      <c r="C39" s="244"/>
      <c r="D39" s="244"/>
      <c r="E39" s="244"/>
      <c r="F39" s="244"/>
      <c r="G39" s="1124" t="s">
        <v>499</v>
      </c>
      <c r="H39" s="1125"/>
      <c r="I39" s="1125"/>
      <c r="J39" s="1126"/>
      <c r="K39" s="300">
        <v>-45611</v>
      </c>
      <c r="L39" s="300">
        <v>-1456</v>
      </c>
      <c r="M39" s="301">
        <v>-4280</v>
      </c>
      <c r="N39" s="302">
        <v>-66</v>
      </c>
      <c r="O39" s="293"/>
    </row>
    <row r="40" spans="1:16" ht="27" customHeight="1" x14ac:dyDescent="0.15">
      <c r="A40" s="248"/>
      <c r="B40" s="244"/>
      <c r="C40" s="244"/>
      <c r="D40" s="244"/>
      <c r="E40" s="244"/>
      <c r="F40" s="244"/>
      <c r="G40" s="1121" t="s">
        <v>500</v>
      </c>
      <c r="H40" s="1122"/>
      <c r="I40" s="1122"/>
      <c r="J40" s="1123"/>
      <c r="K40" s="300">
        <v>-2365750</v>
      </c>
      <c r="L40" s="300">
        <v>-75532</v>
      </c>
      <c r="M40" s="301">
        <v>-56807</v>
      </c>
      <c r="N40" s="302">
        <v>33</v>
      </c>
      <c r="O40" s="293"/>
    </row>
    <row r="41" spans="1:16" x14ac:dyDescent="0.15">
      <c r="A41" s="248"/>
      <c r="B41" s="244"/>
      <c r="C41" s="244"/>
      <c r="D41" s="244"/>
      <c r="E41" s="244"/>
      <c r="F41" s="244"/>
      <c r="G41" s="1127" t="s">
        <v>279</v>
      </c>
      <c r="H41" s="1128"/>
      <c r="I41" s="1128"/>
      <c r="J41" s="1129"/>
      <c r="K41" s="294">
        <v>788322</v>
      </c>
      <c r="L41" s="300">
        <v>25169</v>
      </c>
      <c r="M41" s="301">
        <v>26387</v>
      </c>
      <c r="N41" s="302">
        <v>-4.5999999999999996</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4" t="s">
        <v>470</v>
      </c>
      <c r="J49" s="1116" t="s">
        <v>504</v>
      </c>
      <c r="K49" s="1117"/>
      <c r="L49" s="1117"/>
      <c r="M49" s="1117"/>
      <c r="N49" s="1118"/>
    </row>
    <row r="50" spans="1:14" x14ac:dyDescent="0.15">
      <c r="A50" s="248"/>
      <c r="B50" s="244"/>
      <c r="C50" s="244"/>
      <c r="D50" s="244"/>
      <c r="E50" s="244"/>
      <c r="F50" s="244"/>
      <c r="G50" s="312"/>
      <c r="H50" s="313"/>
      <c r="I50" s="1115"/>
      <c r="J50" s="314" t="s">
        <v>505</v>
      </c>
      <c r="K50" s="315" t="s">
        <v>506</v>
      </c>
      <c r="L50" s="316" t="s">
        <v>507</v>
      </c>
      <c r="M50" s="317" t="s">
        <v>508</v>
      </c>
      <c r="N50" s="318" t="s">
        <v>509</v>
      </c>
    </row>
    <row r="51" spans="1:14" x14ac:dyDescent="0.15">
      <c r="A51" s="248"/>
      <c r="B51" s="244"/>
      <c r="C51" s="244"/>
      <c r="D51" s="244"/>
      <c r="E51" s="244"/>
      <c r="F51" s="244"/>
      <c r="G51" s="310" t="s">
        <v>510</v>
      </c>
      <c r="H51" s="311"/>
      <c r="I51" s="319">
        <v>4623939</v>
      </c>
      <c r="J51" s="320">
        <v>141682</v>
      </c>
      <c r="K51" s="321">
        <v>55.8</v>
      </c>
      <c r="L51" s="322">
        <v>78670</v>
      </c>
      <c r="M51" s="323">
        <v>3.1</v>
      </c>
      <c r="N51" s="324">
        <v>52.7</v>
      </c>
    </row>
    <row r="52" spans="1:14" x14ac:dyDescent="0.15">
      <c r="A52" s="248"/>
      <c r="B52" s="244"/>
      <c r="C52" s="244"/>
      <c r="D52" s="244"/>
      <c r="E52" s="244"/>
      <c r="F52" s="244"/>
      <c r="G52" s="325"/>
      <c r="H52" s="326" t="s">
        <v>511</v>
      </c>
      <c r="I52" s="327">
        <v>1852566</v>
      </c>
      <c r="J52" s="328">
        <v>56764</v>
      </c>
      <c r="K52" s="329">
        <v>8.4</v>
      </c>
      <c r="L52" s="330">
        <v>38094</v>
      </c>
      <c r="M52" s="331">
        <v>-7.3</v>
      </c>
      <c r="N52" s="332">
        <v>15.7</v>
      </c>
    </row>
    <row r="53" spans="1:14" x14ac:dyDescent="0.15">
      <c r="A53" s="248"/>
      <c r="B53" s="244"/>
      <c r="C53" s="244"/>
      <c r="D53" s="244"/>
      <c r="E53" s="244"/>
      <c r="F53" s="244"/>
      <c r="G53" s="310" t="s">
        <v>512</v>
      </c>
      <c r="H53" s="311"/>
      <c r="I53" s="319">
        <v>2595486</v>
      </c>
      <c r="J53" s="320">
        <v>80503</v>
      </c>
      <c r="K53" s="321">
        <v>-43.2</v>
      </c>
      <c r="L53" s="322">
        <v>67201</v>
      </c>
      <c r="M53" s="323">
        <v>-14.6</v>
      </c>
      <c r="N53" s="324">
        <v>-28.6</v>
      </c>
    </row>
    <row r="54" spans="1:14" x14ac:dyDescent="0.15">
      <c r="A54" s="248"/>
      <c r="B54" s="244"/>
      <c r="C54" s="244"/>
      <c r="D54" s="244"/>
      <c r="E54" s="244"/>
      <c r="F54" s="244"/>
      <c r="G54" s="325"/>
      <c r="H54" s="326" t="s">
        <v>511</v>
      </c>
      <c r="I54" s="327">
        <v>1345297</v>
      </c>
      <c r="J54" s="328">
        <v>41726</v>
      </c>
      <c r="K54" s="329">
        <v>-26.5</v>
      </c>
      <c r="L54" s="330">
        <v>35210</v>
      </c>
      <c r="M54" s="331">
        <v>-7.6</v>
      </c>
      <c r="N54" s="332">
        <v>-18.899999999999999</v>
      </c>
    </row>
    <row r="55" spans="1:14" x14ac:dyDescent="0.15">
      <c r="A55" s="248"/>
      <c r="B55" s="244"/>
      <c r="C55" s="244"/>
      <c r="D55" s="244"/>
      <c r="E55" s="244"/>
      <c r="F55" s="244"/>
      <c r="G55" s="310" t="s">
        <v>513</v>
      </c>
      <c r="H55" s="311"/>
      <c r="I55" s="319">
        <v>2365553</v>
      </c>
      <c r="J55" s="320">
        <v>73804</v>
      </c>
      <c r="K55" s="321">
        <v>-8.3000000000000007</v>
      </c>
      <c r="L55" s="322">
        <v>75709</v>
      </c>
      <c r="M55" s="323">
        <v>12.7</v>
      </c>
      <c r="N55" s="324">
        <v>-21</v>
      </c>
    </row>
    <row r="56" spans="1:14" x14ac:dyDescent="0.15">
      <c r="A56" s="248"/>
      <c r="B56" s="244"/>
      <c r="C56" s="244"/>
      <c r="D56" s="244"/>
      <c r="E56" s="244"/>
      <c r="F56" s="244"/>
      <c r="G56" s="325"/>
      <c r="H56" s="326" t="s">
        <v>511</v>
      </c>
      <c r="I56" s="327">
        <v>815125</v>
      </c>
      <c r="J56" s="328">
        <v>25431</v>
      </c>
      <c r="K56" s="329">
        <v>-39.1</v>
      </c>
      <c r="L56" s="330">
        <v>35212</v>
      </c>
      <c r="M56" s="331">
        <v>0</v>
      </c>
      <c r="N56" s="332">
        <v>-39.1</v>
      </c>
    </row>
    <row r="57" spans="1:14" x14ac:dyDescent="0.15">
      <c r="A57" s="248"/>
      <c r="B57" s="244"/>
      <c r="C57" s="244"/>
      <c r="D57" s="244"/>
      <c r="E57" s="244"/>
      <c r="F57" s="244"/>
      <c r="G57" s="310" t="s">
        <v>514</v>
      </c>
      <c r="H57" s="311"/>
      <c r="I57" s="319">
        <v>4718397</v>
      </c>
      <c r="J57" s="320">
        <v>148531</v>
      </c>
      <c r="K57" s="321">
        <v>101.3</v>
      </c>
      <c r="L57" s="322">
        <v>90961</v>
      </c>
      <c r="M57" s="323">
        <v>20.100000000000001</v>
      </c>
      <c r="N57" s="324">
        <v>81.2</v>
      </c>
    </row>
    <row r="58" spans="1:14" x14ac:dyDescent="0.15">
      <c r="A58" s="248"/>
      <c r="B58" s="244"/>
      <c r="C58" s="244"/>
      <c r="D58" s="244"/>
      <c r="E58" s="244"/>
      <c r="F58" s="244"/>
      <c r="G58" s="325"/>
      <c r="H58" s="326" t="s">
        <v>511</v>
      </c>
      <c r="I58" s="327">
        <v>2704108</v>
      </c>
      <c r="J58" s="328">
        <v>85123</v>
      </c>
      <c r="K58" s="329">
        <v>234.7</v>
      </c>
      <c r="L58" s="330">
        <v>37720</v>
      </c>
      <c r="M58" s="331">
        <v>7.1</v>
      </c>
      <c r="N58" s="332">
        <v>227.6</v>
      </c>
    </row>
    <row r="59" spans="1:14" x14ac:dyDescent="0.15">
      <c r="A59" s="248"/>
      <c r="B59" s="244"/>
      <c r="C59" s="244"/>
      <c r="D59" s="244"/>
      <c r="E59" s="244"/>
      <c r="F59" s="244"/>
      <c r="G59" s="310" t="s">
        <v>515</v>
      </c>
      <c r="H59" s="311"/>
      <c r="I59" s="319">
        <v>5423798</v>
      </c>
      <c r="J59" s="320">
        <v>173168</v>
      </c>
      <c r="K59" s="321">
        <v>16.600000000000001</v>
      </c>
      <c r="L59" s="322">
        <v>106614</v>
      </c>
      <c r="M59" s="323">
        <v>17.2</v>
      </c>
      <c r="N59" s="324">
        <v>-0.6</v>
      </c>
    </row>
    <row r="60" spans="1:14" x14ac:dyDescent="0.15">
      <c r="A60" s="248"/>
      <c r="B60" s="244"/>
      <c r="C60" s="244"/>
      <c r="D60" s="244"/>
      <c r="E60" s="244"/>
      <c r="F60" s="244"/>
      <c r="G60" s="325"/>
      <c r="H60" s="326" t="s">
        <v>511</v>
      </c>
      <c r="I60" s="333">
        <v>2608809</v>
      </c>
      <c r="J60" s="328">
        <v>83293</v>
      </c>
      <c r="K60" s="329">
        <v>-2.1</v>
      </c>
      <c r="L60" s="330">
        <v>45545</v>
      </c>
      <c r="M60" s="331">
        <v>20.7</v>
      </c>
      <c r="N60" s="332">
        <v>-22.8</v>
      </c>
    </row>
    <row r="61" spans="1:14" x14ac:dyDescent="0.15">
      <c r="A61" s="248"/>
      <c r="B61" s="244"/>
      <c r="C61" s="244"/>
      <c r="D61" s="244"/>
      <c r="E61" s="244"/>
      <c r="F61" s="244"/>
      <c r="G61" s="310" t="s">
        <v>516</v>
      </c>
      <c r="H61" s="334"/>
      <c r="I61" s="335">
        <v>3945435</v>
      </c>
      <c r="J61" s="336">
        <v>123538</v>
      </c>
      <c r="K61" s="337">
        <v>24.4</v>
      </c>
      <c r="L61" s="338">
        <v>83831</v>
      </c>
      <c r="M61" s="339">
        <v>7.7</v>
      </c>
      <c r="N61" s="324">
        <v>16.7</v>
      </c>
    </row>
    <row r="62" spans="1:14" x14ac:dyDescent="0.15">
      <c r="A62" s="248"/>
      <c r="B62" s="244"/>
      <c r="C62" s="244"/>
      <c r="D62" s="244"/>
      <c r="E62" s="244"/>
      <c r="F62" s="244"/>
      <c r="G62" s="325"/>
      <c r="H62" s="326" t="s">
        <v>511</v>
      </c>
      <c r="I62" s="327">
        <v>1865181</v>
      </c>
      <c r="J62" s="328">
        <v>58467</v>
      </c>
      <c r="K62" s="329">
        <v>35.1</v>
      </c>
      <c r="L62" s="330">
        <v>38356</v>
      </c>
      <c r="M62" s="331">
        <v>2.6</v>
      </c>
      <c r="N62" s="332">
        <v>32.5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10.8</v>
      </c>
      <c r="G47" s="12">
        <v>12.88</v>
      </c>
      <c r="H47" s="12">
        <v>18.850000000000001</v>
      </c>
      <c r="I47" s="12">
        <v>21.15</v>
      </c>
      <c r="J47" s="13">
        <v>29.1</v>
      </c>
    </row>
    <row r="48" spans="2:10" ht="57.75" customHeight="1" x14ac:dyDescent="0.15">
      <c r="B48" s="14"/>
      <c r="C48" s="1141" t="s">
        <v>4</v>
      </c>
      <c r="D48" s="1141"/>
      <c r="E48" s="1142"/>
      <c r="F48" s="15">
        <v>3.6</v>
      </c>
      <c r="G48" s="16">
        <v>4.03</v>
      </c>
      <c r="H48" s="16">
        <v>4.49</v>
      </c>
      <c r="I48" s="16">
        <v>4.8600000000000003</v>
      </c>
      <c r="J48" s="17">
        <v>3.59</v>
      </c>
    </row>
    <row r="49" spans="2:10" ht="57.75" customHeight="1" thickBot="1" x14ac:dyDescent="0.2">
      <c r="B49" s="18"/>
      <c r="C49" s="1143" t="s">
        <v>5</v>
      </c>
      <c r="D49" s="1143"/>
      <c r="E49" s="1144"/>
      <c r="F49" s="19">
        <v>5.88</v>
      </c>
      <c r="G49" s="20">
        <v>5.07</v>
      </c>
      <c r="H49" s="20">
        <v>6.49</v>
      </c>
      <c r="I49" s="20">
        <v>2.93</v>
      </c>
      <c r="J49" s="21">
        <v>6.56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523</v>
      </c>
      <c r="D34" s="1151"/>
      <c r="E34" s="1152"/>
      <c r="F34" s="32">
        <v>3.57</v>
      </c>
      <c r="G34" s="33">
        <v>3.97</v>
      </c>
      <c r="H34" s="33">
        <v>4.43</v>
      </c>
      <c r="I34" s="33">
        <v>4.8</v>
      </c>
      <c r="J34" s="34">
        <v>3.57</v>
      </c>
      <c r="K34" s="22"/>
      <c r="L34" s="22"/>
      <c r="M34" s="22"/>
      <c r="N34" s="22"/>
      <c r="O34" s="22"/>
      <c r="P34" s="22"/>
    </row>
    <row r="35" spans="1:16" ht="39" customHeight="1" x14ac:dyDescent="0.15">
      <c r="A35" s="22"/>
      <c r="B35" s="35"/>
      <c r="C35" s="1145" t="s">
        <v>524</v>
      </c>
      <c r="D35" s="1146"/>
      <c r="E35" s="1147"/>
      <c r="F35" s="36">
        <v>3.05</v>
      </c>
      <c r="G35" s="37">
        <v>4.01</v>
      </c>
      <c r="H35" s="37">
        <v>3.13</v>
      </c>
      <c r="I35" s="37">
        <v>3.65</v>
      </c>
      <c r="J35" s="38">
        <v>3.02</v>
      </c>
      <c r="K35" s="22"/>
      <c r="L35" s="22"/>
      <c r="M35" s="22"/>
      <c r="N35" s="22"/>
      <c r="O35" s="22"/>
      <c r="P35" s="22"/>
    </row>
    <row r="36" spans="1:16" ht="39" customHeight="1" x14ac:dyDescent="0.15">
      <c r="A36" s="22"/>
      <c r="B36" s="35"/>
      <c r="C36" s="1145" t="s">
        <v>525</v>
      </c>
      <c r="D36" s="1146"/>
      <c r="E36" s="1147"/>
      <c r="F36" s="36">
        <v>0.32</v>
      </c>
      <c r="G36" s="37">
        <v>0.48</v>
      </c>
      <c r="H36" s="37">
        <v>0.48</v>
      </c>
      <c r="I36" s="37">
        <v>0.38</v>
      </c>
      <c r="J36" s="38">
        <v>0.77</v>
      </c>
      <c r="K36" s="22"/>
      <c r="L36" s="22"/>
      <c r="M36" s="22"/>
      <c r="N36" s="22"/>
      <c r="O36" s="22"/>
      <c r="P36" s="22"/>
    </row>
    <row r="37" spans="1:16" ht="39" customHeight="1" x14ac:dyDescent="0.15">
      <c r="A37" s="22"/>
      <c r="B37" s="35"/>
      <c r="C37" s="1145" t="s">
        <v>526</v>
      </c>
      <c r="D37" s="1146"/>
      <c r="E37" s="1147"/>
      <c r="F37" s="36">
        <v>0.26</v>
      </c>
      <c r="G37" s="37">
        <v>0.34</v>
      </c>
      <c r="H37" s="37">
        <v>0.31</v>
      </c>
      <c r="I37" s="37">
        <v>0.63</v>
      </c>
      <c r="J37" s="38">
        <v>0.59</v>
      </c>
      <c r="K37" s="22"/>
      <c r="L37" s="22"/>
      <c r="M37" s="22"/>
      <c r="N37" s="22"/>
      <c r="O37" s="22"/>
      <c r="P37" s="22"/>
    </row>
    <row r="38" spans="1:16" ht="39" customHeight="1" x14ac:dyDescent="0.15">
      <c r="A38" s="22"/>
      <c r="B38" s="35"/>
      <c r="C38" s="1145" t="s">
        <v>527</v>
      </c>
      <c r="D38" s="1146"/>
      <c r="E38" s="1147"/>
      <c r="F38" s="36" t="s">
        <v>479</v>
      </c>
      <c r="G38" s="37" t="s">
        <v>479</v>
      </c>
      <c r="H38" s="37" t="s">
        <v>479</v>
      </c>
      <c r="I38" s="37" t="s">
        <v>479</v>
      </c>
      <c r="J38" s="38">
        <v>7.0000000000000007E-2</v>
      </c>
      <c r="K38" s="22"/>
      <c r="L38" s="22"/>
      <c r="M38" s="22"/>
      <c r="N38" s="22"/>
      <c r="O38" s="22"/>
      <c r="P38" s="22"/>
    </row>
    <row r="39" spans="1:16" ht="39" customHeight="1" x14ac:dyDescent="0.15">
      <c r="A39" s="22"/>
      <c r="B39" s="35"/>
      <c r="C39" s="1145" t="s">
        <v>528</v>
      </c>
      <c r="D39" s="1146"/>
      <c r="E39" s="1147"/>
      <c r="F39" s="36">
        <v>0.02</v>
      </c>
      <c r="G39" s="37">
        <v>0.02</v>
      </c>
      <c r="H39" s="37">
        <v>0.04</v>
      </c>
      <c r="I39" s="37">
        <v>0.05</v>
      </c>
      <c r="J39" s="38">
        <v>0.06</v>
      </c>
      <c r="K39" s="22"/>
      <c r="L39" s="22"/>
      <c r="M39" s="22"/>
      <c r="N39" s="22"/>
      <c r="O39" s="22"/>
      <c r="P39" s="22"/>
    </row>
    <row r="40" spans="1:16" ht="39" customHeight="1" x14ac:dyDescent="0.15">
      <c r="A40" s="22"/>
      <c r="B40" s="35"/>
      <c r="C40" s="1145" t="s">
        <v>529</v>
      </c>
      <c r="D40" s="1146"/>
      <c r="E40" s="1147"/>
      <c r="F40" s="36">
        <v>0.01</v>
      </c>
      <c r="G40" s="37">
        <v>0.02</v>
      </c>
      <c r="H40" s="37">
        <v>0.03</v>
      </c>
      <c r="I40" s="37">
        <v>0.08</v>
      </c>
      <c r="J40" s="38">
        <v>0.04</v>
      </c>
      <c r="K40" s="22"/>
      <c r="L40" s="22"/>
      <c r="M40" s="22"/>
      <c r="N40" s="22"/>
      <c r="O40" s="22"/>
      <c r="P40" s="22"/>
    </row>
    <row r="41" spans="1:16" ht="39" customHeight="1" x14ac:dyDescent="0.15">
      <c r="A41" s="22"/>
      <c r="B41" s="35"/>
      <c r="C41" s="1145" t="s">
        <v>530</v>
      </c>
      <c r="D41" s="1146"/>
      <c r="E41" s="1147"/>
      <c r="F41" s="36">
        <v>0.02</v>
      </c>
      <c r="G41" s="37">
        <v>0.02</v>
      </c>
      <c r="H41" s="37">
        <v>0.03</v>
      </c>
      <c r="I41" s="37">
        <v>0.04</v>
      </c>
      <c r="J41" s="38">
        <v>0.04</v>
      </c>
      <c r="K41" s="22"/>
      <c r="L41" s="22"/>
      <c r="M41" s="22"/>
      <c r="N41" s="22"/>
      <c r="O41" s="22"/>
      <c r="P41" s="22"/>
    </row>
    <row r="42" spans="1:16" ht="39" customHeight="1" x14ac:dyDescent="0.15">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532</v>
      </c>
      <c r="D43" s="1149"/>
      <c r="E43" s="1150"/>
      <c r="F43" s="41">
        <v>0.04</v>
      </c>
      <c r="G43" s="42">
        <v>7.0000000000000007E-2</v>
      </c>
      <c r="H43" s="42">
        <v>0.09</v>
      </c>
      <c r="I43" s="42">
        <v>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2524</v>
      </c>
      <c r="L45" s="60">
        <v>2551</v>
      </c>
      <c r="M45" s="60">
        <v>2597</v>
      </c>
      <c r="N45" s="60">
        <v>2653</v>
      </c>
      <c r="O45" s="61">
        <v>2772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287</v>
      </c>
      <c r="L48" s="64">
        <v>309</v>
      </c>
      <c r="M48" s="64">
        <v>326</v>
      </c>
      <c r="N48" s="64">
        <v>326</v>
      </c>
      <c r="O48" s="65">
        <v>322</v>
      </c>
      <c r="P48" s="48"/>
      <c r="Q48" s="48"/>
      <c r="R48" s="48"/>
      <c r="S48" s="48"/>
      <c r="T48" s="48"/>
      <c r="U48" s="48"/>
    </row>
    <row r="49" spans="1:21" ht="30.75" customHeight="1" x14ac:dyDescent="0.15">
      <c r="A49" s="48"/>
      <c r="B49" s="1163"/>
      <c r="C49" s="1164"/>
      <c r="D49" s="62"/>
      <c r="E49" s="1155" t="s">
        <v>16</v>
      </c>
      <c r="F49" s="1155"/>
      <c r="G49" s="1155"/>
      <c r="H49" s="1155"/>
      <c r="I49" s="1155"/>
      <c r="J49" s="1156"/>
      <c r="K49" s="63">
        <v>488</v>
      </c>
      <c r="L49" s="64">
        <v>260</v>
      </c>
      <c r="M49" s="64">
        <v>87</v>
      </c>
      <c r="N49" s="64">
        <v>86</v>
      </c>
      <c r="O49" s="65">
        <v>88</v>
      </c>
      <c r="P49" s="48"/>
      <c r="Q49" s="48"/>
      <c r="R49" s="48"/>
      <c r="S49" s="48"/>
      <c r="T49" s="48"/>
      <c r="U49" s="48"/>
    </row>
    <row r="50" spans="1:21" ht="30.75" customHeight="1" x14ac:dyDescent="0.15">
      <c r="A50" s="48"/>
      <c r="B50" s="1163"/>
      <c r="C50" s="1164"/>
      <c r="D50" s="62"/>
      <c r="E50" s="1155" t="s">
        <v>17</v>
      </c>
      <c r="F50" s="1155"/>
      <c r="G50" s="1155"/>
      <c r="H50" s="1155"/>
      <c r="I50" s="1155"/>
      <c r="J50" s="1156"/>
      <c r="K50" s="63">
        <v>62</v>
      </c>
      <c r="L50" s="64">
        <v>45</v>
      </c>
      <c r="M50" s="64">
        <v>35</v>
      </c>
      <c r="N50" s="64">
        <v>25</v>
      </c>
      <c r="O50" s="65">
        <v>18</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2197</v>
      </c>
      <c r="L52" s="64">
        <v>2218</v>
      </c>
      <c r="M52" s="64">
        <v>2212</v>
      </c>
      <c r="N52" s="64">
        <v>2262</v>
      </c>
      <c r="O52" s="65">
        <v>2412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1164</v>
      </c>
      <c r="L53" s="69">
        <v>947</v>
      </c>
      <c r="M53" s="69">
        <v>833</v>
      </c>
      <c r="N53" s="69">
        <v>828</v>
      </c>
      <c r="O53" s="70">
        <v>788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2016-04-11T04:18:27Z</cp:lastPrinted>
  <dcterms:created xsi:type="dcterms:W3CDTF">2016-02-15T02:04:30Z</dcterms:created>
  <dcterms:modified xsi:type="dcterms:W3CDTF">2016-04-19T04:12:40Z</dcterms:modified>
  <cp:category/>
</cp:coreProperties>
</file>