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H_財政\H29研修生1（交付税上席）\01前期(木村)\01_H27決算カード・財政状況資料集\04_ホームページ掲載用\"/>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AM37" i="9"/>
  <c r="U37" i="9"/>
  <c r="C37"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AM35" i="9" s="1"/>
  <c r="BE34" i="9" l="1"/>
  <c r="BE35" i="9" s="1"/>
  <c r="BE36" i="9" s="1"/>
  <c r="BE37" i="9" s="1"/>
  <c r="BE38"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<sst xmlns="http://schemas.openxmlformats.org/spreadsheetml/2006/main" count="1066" uniqueCount="579">
  <si>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</si>
  <si>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</si>
  <si>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</si>
  <si>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</si>
  <si>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</si>
  <si>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</si>
  <si>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</si>
  <si>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</si>
  <si>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</si>
  <si>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</si>
  <si>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</si>
  <si>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</si>
  <si>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</si>
  <si>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</si>
  <si>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</si>
  <si>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</si>
  <si>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</si>
  <si>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</si>
  <si>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</si>
  <si>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</si>
  <si>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</si>
  <si>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</si>
  <si>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</si>
  <si>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</si>
  <si>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</si>
  <si>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</si>
  <si>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</si>
  <si>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</si>
  <si>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</si>
  <si>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</si>
  <si>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</si>
  <si>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</si>
  <si>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</si>
  <si>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</si>
  <si>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</si>
  <si>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</si>
  <si>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</si>
  <si>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</si>
  <si>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</si>
  <si>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</si>
  <si>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</si>
  <si>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</si>
  <si>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</si>
  <si>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</si>
  <si>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</si>
  <si>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</si>
  <si>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</si>
  <si>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</si>
  <si>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</si>
  <si>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</si>
  <si>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</si>
  <si>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</si>
  <si>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</si>
  <si>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</si>
  <si>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</si>
  <si>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</si>
  <si>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</si>
  <si>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</si>
  <si>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</si>
  <si>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</si>
  <si>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</si>
  <si>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</si>
  <si>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</si>
  <si>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</si>
  <si>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</si>
  <si>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</si>
  <si>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</si>
  <si>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</si>
  <si>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</si>
  <si>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</si>
  <si>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</si>
  <si>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</si>
  <si>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</si>
  <si>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</si>
  <si>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</si>
  <si>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</si>
  <si>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</si>
  <si>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</si>
  <si>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</si>
  <si>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</si>
  <si>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</si>
  <si>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</si>
  <si>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</si>
  <si>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</si>
  <si>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</si>
  <si>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</si>
  <si>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</si>
  <si>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</si>
  <si>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</si>
  <si>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</si>
  <si>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</si>
  <si>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</si>
  <si>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</si>
  <si>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</si>
  <si>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</si>
  <si>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</si>
  <si>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</si>
  <si>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</si>
  <si>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</si>
  <si>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</si>
  <si>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</si>
  <si>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</si>
  <si>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</si>
  <si>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</si>
  <si>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</si>
  <si>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</si>
  <si>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</si>
  <si>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</si>
  <si>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</si>
  <si>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</si>
  <si>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</si>
  <si>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</si>
  <si>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</si>
  <si>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</si>
  <si>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</si>
  <si>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</si>
  <si>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</si>
  <si>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</si>
  <si>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</si>
  <si>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</si>
  <si>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</si>
  <si>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</si>
  <si>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</si>
  <si>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</si>
  <si>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</si>
  <si>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</si>
  <si>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</si>
  <si>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</si>
  <si>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</si>
  <si>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</si>
  <si>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</si>
  <si>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</si>
  <si>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</si>
  <si>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</si>
  <si>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</si>
  <si>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</si>
  <si>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</si>
  <si>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</si>
  <si>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</si>
  <si>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</si>
  <si>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</si>
  <si>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</si>
  <si>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</si>
  <si>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</si>
  <si>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</si>
  <si>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</si>
  <si>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</si>
  <si>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</si>
  <si>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</si>
  <si>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</si>
  <si>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</si>
  <si>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</si>
  <si>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</si>
  <si>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</si>
  <si>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</si>
  <si>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</si>
  <si>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</si>
  <si>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</si>
  <si>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</si>
  <si>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</si>
  <si>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</si>
  <si>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</si>
  <si>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</si>
  <si>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</si>
  <si>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</si>
  <si>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</si>
  <si>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</si>
  <si>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</si>
  <si>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</si>
  <si>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</si>
  <si>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</si>
  <si>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</si>
  <si>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</si>
  <si>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</si>
  <si>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</si>
  <si>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</si>
  <si>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</si>
  <si>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</si>
  <si>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</si>
  <si>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</si>
  <si>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</si>
  <si>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</si>
  <si>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</si>
  <si>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</si>
  <si>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</si>
  <si>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</si>
  <si>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</si>
  <si>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</si>
  <si>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</si>
  <si>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</si>
  <si>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</si>
  <si>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</si>
  <si>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徳島県美馬市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</si>
  <si>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</si>
  <si>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</si>
  <si>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</si>
  <si>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</si>
  <si>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</si>
  <si>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</si>
  <si>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</si>
  <si>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</si>
  <si>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</si>
  <si>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</si>
  <si>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</si>
  <si>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</si>
  <si>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</si>
  <si>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</si>
  <si>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</si>
  <si>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</si>
  <si>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</si>
  <si>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</si>
  <si>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</si>
  <si>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</si>
  <si>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</si>
  <si>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</si>
  <si>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</si>
  <si>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</si>
  <si>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</si>
  <si>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</si>
  <si>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</si>
  <si>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</si>
  <si>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</si>
  <si>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</si>
  <si>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</si>
  <si>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</si>
  <si>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</si>
  <si>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</si>
  <si>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</si>
  <si>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</si>
  <si>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</si>
  <si>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</si>
  <si>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</si>
  <si>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</si>
  <si>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</si>
  <si>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</si>
  <si>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</si>
  <si>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</si>
  <si>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</si>
  <si>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</si>
  <si>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</si>
  <si>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</si>
  <si>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</si>
  <si>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</si>
  <si>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</si>
  <si>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</si>
  <si>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</si>
  <si>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</si>
  <si>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</si>
  <si>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</si>
  <si>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</si>
  <si>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</si>
  <si>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</si>
  <si>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</si>
  <si>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</si>
  <si>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</si>
  <si>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</si>
  <si>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</si>
  <si>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</si>
  <si>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</si>
  <si>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</si>
  <si>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</si>
  <si>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</si>
  <si>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</si>
  <si>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</si>
  <si>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</si>
  <si>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</si>
  <si>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</si>
  <si>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</si>
  <si>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</si>
  <si>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</si>
  <si>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</si>
  <si>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</si>
  <si>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</si>
  <si>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</si>
  <si>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</si>
  <si>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</si>
  <si>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</si>
  <si>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</si>
  <si>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</si>
  <si>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</si>
  <si>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</si>
  <si>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</si>
  <si>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</si>
  <si>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</si>
  <si>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</si>
  <si>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</si>
  <si>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</si>
  <si>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</si>
  <si>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</si>
  <si>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</si>
  <si>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</si>
  <si>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</si>
  <si>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</si>
  <si>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</si>
  <si>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</si>
  <si>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</si>
  <si>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</si>
  <si>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</si>
  <si>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</si>
  <si>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</si>
  <si>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</si>
  <si>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</si>
  <si>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</si>
  <si>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</si>
  <si>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</si>
  <si>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</si>
  <si>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</si>
  <si>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</si>
  <si>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</si>
  <si>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</si>
  <si>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</si>
  <si>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</si>
  <si>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</si>
  <si>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</si>
  <si>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</si>
  <si>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</si>
  <si>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</si>
  <si>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</si>
  <si>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</si>
  <si>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</si>
  <si>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</si>
  <si>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</si>
  <si>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</si>
  <si>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</si>
  <si>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</si>
  <si>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</si>
  <si>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</si>
  <si>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</si>
  <si>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</si>
  <si>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</si>
  <si>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</si>
  <si>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</si>
  <si>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</si>
  <si>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</si>
  <si>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</si>
  <si>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</si>
  <si>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</si>
  <si>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</si>
  <si>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</si>
  <si>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</si>
  <si>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徳島県美馬市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</si>
  <si>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</si>
  <si>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</si>
  <si>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</si>
  <si>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</si>
  <si>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</si>
  <si>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</si>
  <si>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</si>
  <si>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</si>
  <si>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</si>
  <si>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</si>
  <si>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</si>
  <si>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</si>
  <si>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</si>
  <si>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</si>
  <si>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</si>
  <si>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</si>
  <si>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</si>
  <si>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</si>
  <si>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</si>
  <si>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</si>
  <si>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美馬市住宅新築資金等貸付事業特別会計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</si>
  <si>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</si>
  <si>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</si>
  <si>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</si>
  <si>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</si>
  <si>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</si>
  <si>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</si>
  <si>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</si>
  <si>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</si>
  <si>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</si>
  <si>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</si>
  <si>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</si>
  <si>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</si>
  <si>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</si>
  <si>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</si>
  <si>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美馬市国民健康保険特別会計</t>
    <phoneticPr fontId="5"/>
  </si>
  <si>
    <t>美馬市後期高齢者医療特別会計</t>
    <phoneticPr fontId="5"/>
  </si>
  <si>
    <t>美馬市介護保険特別会計</t>
    <phoneticPr fontId="5"/>
  </si>
  <si>
    <t>美馬市水道事業会計</t>
    <phoneticPr fontId="5"/>
  </si>
  <si>
    <t>法適用企業</t>
    <phoneticPr fontId="5"/>
  </si>
  <si>
    <t>美馬市工業用水道事業会計</t>
    <phoneticPr fontId="5"/>
  </si>
  <si>
    <t>美馬市農業集落排水事業特別会計</t>
    <phoneticPr fontId="5"/>
  </si>
  <si>
    <t>法非適用企業</t>
    <phoneticPr fontId="5"/>
  </si>
  <si>
    <t>美馬市公共下水道事業特別会計</t>
    <phoneticPr fontId="5"/>
  </si>
  <si>
    <t>美馬市簡易水道事業特別会計</t>
    <phoneticPr fontId="5"/>
  </si>
  <si>
    <t>美馬市一の森ヒュッテ事業特別会計</t>
    <phoneticPr fontId="5"/>
  </si>
  <si>
    <t>美馬市小水力発電事業特別会計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</si>
  <si>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</si>
  <si>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</si>
  <si>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</si>
  <si>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</si>
  <si>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</si>
  <si>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</si>
  <si>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</si>
  <si>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</si>
  <si>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</si>
  <si>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</si>
  <si>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</si>
  <si>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</si>
  <si>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</si>
  <si>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</si>
  <si>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</si>
  <si>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</si>
  <si>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</si>
  <si>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</si>
  <si>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</si>
  <si>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</si>
  <si>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</si>
  <si>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</si>
  <si>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</si>
  <si>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</si>
  <si>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</si>
  <si>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</si>
  <si>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</si>
  <si>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</si>
  <si>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</si>
  <si>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</si>
  <si>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</si>
  <si>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</si>
  <si>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</si>
  <si>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</si>
  <si>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</si>
  <si>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</si>
  <si>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</si>
  <si>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</si>
  <si>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</si>
  <si>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</si>
  <si>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</si>
  <si>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</si>
  <si>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</si>
  <si>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</si>
  <si>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</si>
  <si>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</si>
  <si>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</si>
  <si>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</si>
  <si>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</si>
  <si>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</si>
  <si>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</si>
  <si>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</si>
  <si>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</si>
  <si>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</si>
  <si>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</si>
  <si>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</si>
  <si>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</si>
  <si>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</si>
  <si>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美馬市公共下水道事業特別会計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</si>
  <si>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</si>
  <si>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</si>
  <si>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美馬市農業集落排水事業特別会計</t>
    <phoneticPr fontId="5"/>
  </si>
  <si>
    <t>(Ｆ)</t>
    <phoneticPr fontId="5"/>
  </si>
  <si>
    <t>美馬市簡易水道事業特別会計</t>
    <phoneticPr fontId="5"/>
  </si>
  <si>
    <t>将来負担比率（(Ｅ)－(Ｆ)）／（(Ｃ)－(Ｄ)）×１００</t>
    <rPh sb="0" eb="2">
      <t>ショウライ</t>
    </rPh>
    <rPh sb="2" eb="4">
      <t>フタン</t>
    </rPh>
    <rPh sb="4" eb="6">
      <t>ヒリツ</t>
    </rPh>
    <phoneticPr fontId="5"/>
  </si>
  <si>
    <t>美馬市水道事業会計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</si>
  <si>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</si>
  <si>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</si>
  <si>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</si>
  <si>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</si>
  <si>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</si>
  <si>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</si>
  <si>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</si>
  <si>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</si>
  <si>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</si>
  <si>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</si>
  <si>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</si>
  <si>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</si>
  <si>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</si>
  <si>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</si>
  <si>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</si>
  <si>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</si>
  <si>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</si>
  <si>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</si>
  <si>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</si>
  <si>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</si>
  <si>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</si>
  <si>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</si>
  <si>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</si>
  <si>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</si>
  <si>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</si>
  <si>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</si>
  <si>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</si>
  <si>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</si>
  <si>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</si>
  <si>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</si>
  <si>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</si>
  <si>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</si>
  <si>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</si>
  <si>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</si>
  <si>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</si>
  <si>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</si>
  <si>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</si>
  <si>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</si>
  <si>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</si>
  <si>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</si>
  <si>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</si>
  <si>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</si>
  <si>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</si>
  <si>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</si>
  <si>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</si>
  <si>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</si>
  <si>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</si>
  <si>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</si>
  <si>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</si>
  <si>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</si>
  <si>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</si>
  <si>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</si>
  <si>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</si>
  <si>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</si>
  <si>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</si>
  <si>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</si>
  <si>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</si>
  <si>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</si>
  <si>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</si>
  <si>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</si>
  <si>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</si>
  <si>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</si>
  <si>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</si>
  <si>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</si>
  <si>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</si>
  <si>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</si>
  <si>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</si>
  <si>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</si>
  <si>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</si>
  <si>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</si>
  <si>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</si>
  <si>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</si>
  <si>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</si>
  <si>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</si>
  <si>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</si>
  <si>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</si>
  <si>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</si>
  <si>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</si>
  <si>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</si>
  <si>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</si>
  <si>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</si>
  <si>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美馬市水道事業会計</t>
  </si>
  <si>
    <t>美馬市介護保険特別会計</t>
  </si>
  <si>
    <t>美馬市国民健康保険特別会計</t>
  </si>
  <si>
    <t>美馬市工業用水道事業会計</t>
  </si>
  <si>
    <t>美馬市後期高齢者医療特別会計</t>
  </si>
  <si>
    <t>美馬市公共下水道事業特別会計</t>
  </si>
  <si>
    <t>美馬市簡易水道事業特別会計</t>
  </si>
  <si>
    <t>その他会計（赤字）</t>
  </si>
  <si>
    <t>その他会計（黒字）</t>
  </si>
  <si>
    <t>美馬広域行政組合（一般会計）</t>
    <rPh sb="0" eb="2">
      <t>ミマ</t>
    </rPh>
    <rPh sb="2" eb="4">
      <t>コウイキ</t>
    </rPh>
    <rPh sb="4" eb="6">
      <t>ギョウセイ</t>
    </rPh>
    <rPh sb="6" eb="8">
      <t>クミアイ</t>
    </rPh>
    <rPh sb="9" eb="11">
      <t>イッパン</t>
    </rPh>
    <rPh sb="11" eb="13">
      <t>カイケイ</t>
    </rPh>
    <phoneticPr fontId="5"/>
  </si>
  <si>
    <t>美馬広域行政組合（美馬地区広域振興事業特別会計）</t>
    <rPh sb="0" eb="2">
      <t>ミマ</t>
    </rPh>
    <rPh sb="2" eb="4">
      <t>コウイキ</t>
    </rPh>
    <rPh sb="4" eb="6">
      <t>ギョウセイ</t>
    </rPh>
    <rPh sb="6" eb="8">
      <t>クミアイ</t>
    </rPh>
    <rPh sb="9" eb="11">
      <t>ミマ</t>
    </rPh>
    <rPh sb="11" eb="13">
      <t>チク</t>
    </rPh>
    <rPh sb="13" eb="15">
      <t>コウイキ</t>
    </rPh>
    <rPh sb="15" eb="17">
      <t>シンコウ</t>
    </rPh>
    <rPh sb="17" eb="19">
      <t>ジギョウ</t>
    </rPh>
    <rPh sb="19" eb="21">
      <t>トクベツ</t>
    </rPh>
    <rPh sb="21" eb="23">
      <t>カイケイ</t>
    </rPh>
    <phoneticPr fontId="5"/>
  </si>
  <si>
    <t>西阿老人ホーム組合</t>
    <rPh sb="0" eb="1">
      <t>ニシ</t>
    </rPh>
    <rPh sb="1" eb="2">
      <t>ア</t>
    </rPh>
    <rPh sb="2" eb="4">
      <t>ロウジン</t>
    </rPh>
    <rPh sb="7" eb="9">
      <t>クミアイ</t>
    </rPh>
    <phoneticPr fontId="5"/>
  </si>
  <si>
    <t>美馬西部共立火葬場組合</t>
    <rPh sb="0" eb="4">
      <t>ミマセイブ</t>
    </rPh>
    <rPh sb="4" eb="6">
      <t>キョウリツ</t>
    </rPh>
    <rPh sb="6" eb="9">
      <t>カソウバ</t>
    </rPh>
    <rPh sb="9" eb="11">
      <t>クミアイ</t>
    </rPh>
    <phoneticPr fontId="5"/>
  </si>
  <si>
    <t>美馬環境整備組合</t>
    <rPh sb="0" eb="2">
      <t>ミマ</t>
    </rPh>
    <rPh sb="2" eb="4">
      <t>カンキョウ</t>
    </rPh>
    <rPh sb="4" eb="6">
      <t>セイビ</t>
    </rPh>
    <rPh sb="6" eb="8">
      <t>クミアイ</t>
    </rPh>
    <phoneticPr fontId="5"/>
  </si>
  <si>
    <t>吉野川環境整備組合</t>
    <rPh sb="0" eb="3">
      <t>ヨシノガワ</t>
    </rPh>
    <rPh sb="3" eb="5">
      <t>カンキョウ</t>
    </rPh>
    <rPh sb="5" eb="7">
      <t>セイビ</t>
    </rPh>
    <rPh sb="7" eb="9">
      <t>クミアイ</t>
    </rPh>
    <phoneticPr fontId="5"/>
  </si>
  <si>
    <t>美馬西部消防組合</t>
    <rPh sb="0" eb="4">
      <t>ミマセイブ</t>
    </rPh>
    <rPh sb="4" eb="6">
      <t>ショウボウ</t>
    </rPh>
    <rPh sb="6" eb="8">
      <t>クミアイ</t>
    </rPh>
    <phoneticPr fontId="5"/>
  </si>
  <si>
    <t>美馬西部学校給食センター組合</t>
    <rPh sb="0" eb="4">
      <t>ミマセイブ</t>
    </rPh>
    <rPh sb="4" eb="6">
      <t>ガッコウ</t>
    </rPh>
    <rPh sb="6" eb="8">
      <t>キュウショク</t>
    </rPh>
    <rPh sb="12" eb="14">
      <t>クミアイ</t>
    </rPh>
    <phoneticPr fontId="5"/>
  </si>
  <si>
    <t>美馬西部特別養護老人ホーム組合</t>
    <rPh sb="0" eb="4">
      <t>ミマセイブ</t>
    </rPh>
    <rPh sb="4" eb="6">
      <t>トクベツ</t>
    </rPh>
    <rPh sb="6" eb="8">
      <t>ヨウゴ</t>
    </rPh>
    <rPh sb="8" eb="10">
      <t>ロウジン</t>
    </rPh>
    <rPh sb="13" eb="15">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</si>
  <si>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ナド</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</si>
  <si>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</si>
  <si>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徳島県市町村総合事務組合（滞納整理機構特別会計）</t>
    <rPh sb="0" eb="3">
      <t>トクシマケン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</si>
  <si>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</si>
  <si>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</si>
  <si>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ミマコンポスト</t>
  </si>
  <si>
    <t>ふるさとわきまち</t>
  </si>
  <si>
    <t>清流の郷</t>
    <rPh sb="0" eb="2">
      <t>セイリュウ</t>
    </rPh>
    <rPh sb="3" eb="4">
      <t>サト</t>
    </rPh>
    <phoneticPr fontId="5"/>
  </si>
  <si>
    <t>ウッドピア</t>
  </si>
  <si>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</si>
  <si>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</si>
  <si>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</si>
  <si>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</si>
  <si>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</si>
  <si>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</si>
  <si>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</si>
  <si>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</si>
  <si>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</si>
  <si>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</si>
  <si>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</si>
  <si>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</si>
  <si>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</si>
  <si>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</si>
  <si>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</si>
  <si>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</si>
  <si>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将来負担比率、実質公債費比率ともに基準財政需要額に算入される公債費の増加や、一部事務組合が起こした地方債に充てる負担金について減少したことなどにより、数値は改善傾向にある。
しかしながら、穴吹庁舎増築・改修事業債の償還期間を短期間（通常２０年のところを４年）としているため、平成27年度から平成29年度の３年間は公債費が高い水準で推移している。このことにより、実質公債費比率については平成27年度は前年度から0.3ポイント悪化となり、今後も平成30年度までは毎年悪化することが予想されることから、今後の起債発行額を抑えていく必要がある。</t>
    <rPh sb="0" eb="2">
      <t>ショウライ</t>
    </rPh>
    <rPh sb="2" eb="4">
      <t>フタン</t>
    </rPh>
    <rPh sb="4" eb="6">
      <t>ヒリツ</t>
    </rPh>
    <rPh sb="7" eb="9">
      <t>ジッシツ</t>
    </rPh>
    <rPh sb="9" eb="11">
      <t>コウサイ</t>
    </rPh>
    <rPh sb="11" eb="12">
      <t>ヒ</t>
    </rPh>
    <rPh sb="12" eb="14">
      <t>ヒリツ</t>
    </rPh>
    <rPh sb="17" eb="19">
      <t>キジュン</t>
    </rPh>
    <rPh sb="19" eb="21">
      <t>ザイセイ</t>
    </rPh>
    <rPh sb="21" eb="23">
      <t>ジュヨウ</t>
    </rPh>
    <rPh sb="23" eb="24">
      <t>ガク</t>
    </rPh>
    <rPh sb="25" eb="27">
      <t>サンニュウ</t>
    </rPh>
    <rPh sb="30" eb="32">
      <t>コウサイ</t>
    </rPh>
    <rPh sb="32" eb="33">
      <t>ヒ</t>
    </rPh>
    <rPh sb="34" eb="36">
      <t>ゾウカ</t>
    </rPh>
    <rPh sb="38" eb="40">
      <t>イチブ</t>
    </rPh>
    <rPh sb="40" eb="42">
      <t>ジム</t>
    </rPh>
    <rPh sb="42" eb="44">
      <t>クミアイ</t>
    </rPh>
    <rPh sb="45" eb="46">
      <t>オ</t>
    </rPh>
    <rPh sb="49" eb="52">
      <t>チホウサイ</t>
    </rPh>
    <rPh sb="53" eb="54">
      <t>ア</t>
    </rPh>
    <rPh sb="56" eb="59">
      <t>フタンキン</t>
    </rPh>
    <rPh sb="63" eb="65">
      <t>ゲンショウ</t>
    </rPh>
    <rPh sb="75" eb="77">
      <t>スウチ</t>
    </rPh>
    <rPh sb="78" eb="80">
      <t>カイゼン</t>
    </rPh>
    <rPh sb="80" eb="82">
      <t>ケイコウ</t>
    </rPh>
    <rPh sb="94" eb="96">
      <t>アナブキ</t>
    </rPh>
    <rPh sb="96" eb="98">
      <t>チョウシャ</t>
    </rPh>
    <rPh sb="98" eb="100">
      <t>ゾウチク</t>
    </rPh>
    <rPh sb="101" eb="103">
      <t>カイシュウ</t>
    </rPh>
    <rPh sb="103" eb="105">
      <t>ジギョウ</t>
    </rPh>
    <rPh sb="105" eb="106">
      <t>サイ</t>
    </rPh>
    <rPh sb="107" eb="109">
      <t>ショウカン</t>
    </rPh>
    <rPh sb="109" eb="111">
      <t>キカン</t>
    </rPh>
    <rPh sb="112" eb="115">
      <t>タンキカン</t>
    </rPh>
    <rPh sb="116" eb="118">
      <t>ツウジョウ</t>
    </rPh>
    <rPh sb="120" eb="121">
      <t>ネン</t>
    </rPh>
    <rPh sb="127" eb="128">
      <t>ネン</t>
    </rPh>
    <rPh sb="137" eb="139">
      <t>ヘイセイ</t>
    </rPh>
    <rPh sb="141" eb="142">
      <t>ネン</t>
    </rPh>
    <rPh sb="142" eb="143">
      <t>ド</t>
    </rPh>
    <rPh sb="145" eb="147">
      <t>ヘイセイ</t>
    </rPh>
    <rPh sb="149" eb="150">
      <t>ネン</t>
    </rPh>
    <rPh sb="150" eb="151">
      <t>ド</t>
    </rPh>
    <rPh sb="153" eb="154">
      <t>ネン</t>
    </rPh>
    <rPh sb="154" eb="155">
      <t>カン</t>
    </rPh>
    <rPh sb="156" eb="158">
      <t>コウサイ</t>
    </rPh>
    <rPh sb="158" eb="159">
      <t>ヒ</t>
    </rPh>
    <rPh sb="160" eb="161">
      <t>タカ</t>
    </rPh>
    <rPh sb="162" eb="164">
      <t>スイジュン</t>
    </rPh>
    <rPh sb="165" eb="167">
      <t>スイイ</t>
    </rPh>
    <rPh sb="180" eb="182">
      <t>ジッシツ</t>
    </rPh>
    <rPh sb="182" eb="184">
      <t>コウサイ</t>
    </rPh>
    <rPh sb="184" eb="185">
      <t>ヒ</t>
    </rPh>
    <rPh sb="185" eb="187">
      <t>ヒリツ</t>
    </rPh>
    <rPh sb="192" eb="194">
      <t>ヘイセイ</t>
    </rPh>
    <rPh sb="196" eb="197">
      <t>ネン</t>
    </rPh>
    <rPh sb="197" eb="198">
      <t>ド</t>
    </rPh>
    <rPh sb="199" eb="202">
      <t>ゼンネンド</t>
    </rPh>
    <rPh sb="211" eb="213">
      <t>アッカ</t>
    </rPh>
    <rPh sb="217" eb="219">
      <t>コンゴ</t>
    </rPh>
    <rPh sb="220" eb="222">
      <t>ヘイセイ</t>
    </rPh>
    <rPh sb="224" eb="225">
      <t>ネン</t>
    </rPh>
    <rPh sb="225" eb="226">
      <t>ド</t>
    </rPh>
    <rPh sb="229" eb="231">
      <t>マイトシ</t>
    </rPh>
    <rPh sb="231" eb="233">
      <t>アッカ</t>
    </rPh>
    <rPh sb="238" eb="240">
      <t>ヨソウ</t>
    </rPh>
    <rPh sb="248" eb="250">
      <t>コンゴ</t>
    </rPh>
    <rPh sb="251" eb="253">
      <t>キサイ</t>
    </rPh>
    <rPh sb="253" eb="256">
      <t>ハッコウガク</t>
    </rPh>
    <rPh sb="257" eb="258">
      <t>オサ</t>
    </rPh>
    <rPh sb="262" eb="26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</si>
</sst>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80503</c:v>
                </c:pt>
                <c:pt idx="1">
                  <c:v>73804</c:v>
                </c:pt>
                <c:pt idx="2">
                  <c:v>148531</c:v>
                </c:pt>
                <c:pt idx="3">
                  <c:v>173168</c:v>
                </c:pt>
                <c:pt idx="4">
                  <c:v>151168</c:v>
                </c:pt>
              </c:numCache>
            </c:numRef>
          </c:val>
          <c:smooth val="0"/>
        </c:ser>
        <c:dLbls>
          <c:showLegendKey val="0"/>
          <c:showVal val="0"/>
          <c:showCatName val="0"/>
          <c:showSerName val="0"/>
          <c:showPercent val="0"/>
          <c:showBubbleSize val="0"/>
        </c:dLbls>
        <c:marker val="1"/>
        <c:smooth val="0"/>
        <c:axId val="161606024"/>
        <c:axId val="158329408"/>
      </c:lineChart>
      <c:catAx>
        <c:axId val="161606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329408"/>
        <c:crosses val="autoZero"/>
        <c:auto val="1"/>
        <c:lblAlgn val="ctr"/>
        <c:lblOffset val="100"/>
        <c:tickLblSkip val="1"/>
        <c:tickMarkSkip val="1"/>
        <c:noMultiLvlLbl val="0"/>
      </c:catAx>
      <c:valAx>
        <c:axId val="1583294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606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4.03</c:v>
                </c:pt>
                <c:pt idx="1">
                  <c:v>4.49</c:v>
                </c:pt>
                <c:pt idx="2">
                  <c:v>4.8600000000000003</c:v>
                </c:pt>
                <c:pt idx="3">
                  <c:v>3.59</c:v>
                </c:pt>
                <c:pt idx="4">
                  <c:v>5.61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12.88</c:v>
                </c:pt>
                <c:pt idx="1">
                  <c:v>18.850000000000001</c:v>
                </c:pt>
                <c:pt idx="2">
                  <c:v>21.15</c:v>
                </c:pt>
                <c:pt idx="3">
                  <c:v>29.1</c:v>
                </c:pt>
                <c:pt idx="4">
                  <c:v>30.71</c:v>
                </c:pt>
              </c:numCache>
            </c:numRef>
          </c:val>
        </c:ser>
        <c:dLbls>
          <c:showLegendKey val="0"/>
          <c:showVal val="0"/>
          <c:showCatName val="0"/>
          <c:showSerName val="0"/>
          <c:showPercent val="0"/>
          <c:showBubbleSize val="0"/>
        </c:dLbls>
        <c:gapWidth val="250"/>
        <c:overlap val="100"/>
        <c:axId val="227265960"/>
        <c:axId val="227266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5.07</c:v>
                </c:pt>
                <c:pt idx="1">
                  <c:v>6.49</c:v>
                </c:pt>
                <c:pt idx="2">
                  <c:v>2.93</c:v>
                </c:pt>
                <c:pt idx="3">
                  <c:v>6.56</c:v>
                </c:pt>
                <c:pt idx="4">
                  <c:v>4.3899999999999997</c:v>
                </c:pt>
              </c:numCache>
            </c:numRef>
          </c:val>
          <c:smooth val="0"/>
        </c:ser>
        <c:dLbls>
          <c:showLegendKey val="0"/>
          <c:showVal val="0"/>
          <c:showCatName val="0"/>
          <c:showSerName val="0"/>
          <c:showPercent val="0"/>
          <c:showBubbleSize val="0"/>
        </c:dLbls>
        <c:marker val="1"/>
        <c:smooth val="0"/>
        <c:axId val="227265960"/>
        <c:axId val="227266344"/>
      </c:lineChart>
      <c:catAx>
        <c:axId val="22726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266344"/>
        <c:crosses val="autoZero"/>
        <c:auto val="1"/>
        <c:lblAlgn val="ctr"/>
        <c:lblOffset val="100"/>
        <c:tickLblSkip val="1"/>
        <c:tickMarkSkip val="1"/>
        <c:noMultiLvlLbl val="0"/>
      </c:catAx>
      <c:valAx>
        <c:axId val="227266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6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7.0000000000000007E-2</c:v>
                </c:pt>
                <c:pt idx="2">
                  <c:v>#N/A</c:v>
                </c:pt>
                <c:pt idx="3">
                  <c:v>0.09</c:v>
                </c:pt>
                <c:pt idx="4">
                  <c:v>#N/A</c:v>
                </c:pt>
                <c:pt idx="5">
                  <c:v>0.1</c:v>
                </c:pt>
                <c:pt idx="6">
                  <c:v>#N/A</c:v>
                </c:pt>
                <c:pt idx="7">
                  <c:v>0.03</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美馬市簡易水道事業特別会計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0.03</c:v>
                </c:pt>
                <c:pt idx="4">
                  <c:v>#N/A</c:v>
                </c:pt>
                <c:pt idx="5">
                  <c:v>0.08</c:v>
                </c:pt>
                <c:pt idx="6">
                  <c:v>#N/A</c:v>
                </c:pt>
                <c:pt idx="7">
                  <c:v>0.04</c:v>
                </c:pt>
                <c:pt idx="8">
                  <c:v>#N/A</c:v>
                </c:pt>
                <c:pt idx="9">
                  <c:v>0.03</c:v>
                </c:pt>
              </c:numCache>
            </c:numRef>
          </c:val>
        </c:ser>
        <c:ser>
          <c:idx val="3"/>
          <c:order val="3"/>
          <c:tx>
            <c:strRef>
              <c:f>データシート!$A$30</c:f>
              <c:strCache>
                <c:ptCount val="1"/>
                <c:pt idx="0">
                  <c:v>美馬市公共下水道事業特別会計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0.04</c:v>
                </c:pt>
                <c:pt idx="6">
                  <c:v>#N/A</c:v>
                </c:pt>
                <c:pt idx="7">
                  <c:v>0.04</c:v>
                </c:pt>
                <c:pt idx="8">
                  <c:v>#N/A</c:v>
                </c:pt>
                <c:pt idx="9">
                  <c:v>0.04</c:v>
                </c:pt>
              </c:numCache>
            </c:numRef>
          </c:val>
        </c:ser>
        <c:ser>
          <c:idx val="4"/>
          <c:order val="4"/>
          <c:tx>
            <c:strRef>
              <c:f>データシート!$A$31</c:f>
              <c:strCache>
                <c:ptCount val="1"/>
                <c:pt idx="0">
                  <c:v>美馬市後期高齢者医療特別会計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0.06</c:v>
                </c:pt>
                <c:pt idx="8">
                  <c:v>#N/A</c:v>
                </c:pt>
                <c:pt idx="9">
                  <c:v>0.06</c:v>
                </c:pt>
              </c:numCache>
            </c:numRef>
          </c:val>
        </c:ser>
        <c:ser>
          <c:idx val="5"/>
          <c:order val="5"/>
          <c:tx>
            <c:strRef>
              <c:f>データシート!$A$32</c:f>
              <c:strCache>
                <c:ptCount val="1"/>
                <c:pt idx="0">
                  <c:v>美馬市工業用水道事業会計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7.0000000000000007E-2</c:v>
                </c:pt>
                <c:pt idx="8">
                  <c:v>#N/A</c:v>
                </c:pt>
                <c:pt idx="9">
                  <c:v>0.28000000000000003</c:v>
                </c:pt>
              </c:numCache>
            </c:numRef>
          </c:val>
        </c:ser>
        <c:ser>
          <c:idx val="6"/>
          <c:order val="6"/>
          <c:tx>
            <c:strRef>
              <c:f>データシート!$A$33</c:f>
              <c:strCache>
                <c:ptCount val="1"/>
                <c:pt idx="0">
                  <c:v>美馬市国民健康保険特別会計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0.34</c:v>
                </c:pt>
                <c:pt idx="2">
                  <c:v>#N/A</c:v>
                </c:pt>
                <c:pt idx="3">
                  <c:v>0.31</c:v>
                </c:pt>
                <c:pt idx="4">
                  <c:v>#N/A</c:v>
                </c:pt>
                <c:pt idx="5">
                  <c:v>0.63</c:v>
                </c:pt>
                <c:pt idx="6">
                  <c:v>#N/A</c:v>
                </c:pt>
                <c:pt idx="7">
                  <c:v>0.59</c:v>
                </c:pt>
                <c:pt idx="8">
                  <c:v>#N/A</c:v>
                </c:pt>
                <c:pt idx="9">
                  <c:v>0.59</c:v>
                </c:pt>
              </c:numCache>
            </c:numRef>
          </c:val>
        </c:ser>
        <c:ser>
          <c:idx val="7"/>
          <c:order val="7"/>
          <c:tx>
            <c:strRef>
              <c:f>データシート!$A$34</c:f>
              <c:strCache>
                <c:ptCount val="1"/>
                <c:pt idx="0">
                  <c:v>美馬市介護保険特別会計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0.48</c:v>
                </c:pt>
                <c:pt idx="2">
                  <c:v>#N/A</c:v>
                </c:pt>
                <c:pt idx="3">
                  <c:v>0.48</c:v>
                </c:pt>
                <c:pt idx="4">
                  <c:v>#N/A</c:v>
                </c:pt>
                <c:pt idx="5">
                  <c:v>0.38</c:v>
                </c:pt>
                <c:pt idx="6">
                  <c:v>#N/A</c:v>
                </c:pt>
                <c:pt idx="7">
                  <c:v>0.77</c:v>
                </c:pt>
                <c:pt idx="8">
                  <c:v>#N/A</c:v>
                </c:pt>
                <c:pt idx="9">
                  <c:v>1.0900000000000001</c:v>
                </c:pt>
              </c:numCache>
            </c:numRef>
          </c:val>
        </c:ser>
        <c:ser>
          <c:idx val="8"/>
          <c:order val="8"/>
          <c:tx>
            <c:strRef>
              <c:f>データシート!$A$35</c:f>
              <c:strCache>
                <c:ptCount val="1"/>
                <c:pt idx="0">
                  <c:v>美馬市水道事業会計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4.01</c:v>
                </c:pt>
                <c:pt idx="2">
                  <c:v>#N/A</c:v>
                </c:pt>
                <c:pt idx="3">
                  <c:v>3.13</c:v>
                </c:pt>
                <c:pt idx="4">
                  <c:v>#N/A</c:v>
                </c:pt>
                <c:pt idx="5">
                  <c:v>3.65</c:v>
                </c:pt>
                <c:pt idx="6">
                  <c:v>#N/A</c:v>
                </c:pt>
                <c:pt idx="7">
                  <c:v>3.02</c:v>
                </c:pt>
                <c:pt idx="8">
                  <c:v>#N/A</c:v>
                </c:pt>
                <c:pt idx="9">
                  <c:v>4.6900000000000004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3.97</c:v>
                </c:pt>
                <c:pt idx="2">
                  <c:v>#N/A</c:v>
                </c:pt>
                <c:pt idx="3">
                  <c:v>4.43</c:v>
                </c:pt>
                <c:pt idx="4">
                  <c:v>#N/A</c:v>
                </c:pt>
                <c:pt idx="5">
                  <c:v>4.8</c:v>
                </c:pt>
                <c:pt idx="6">
                  <c:v>#N/A</c:v>
                </c:pt>
                <c:pt idx="7">
                  <c:v>3.57</c:v>
                </c:pt>
                <c:pt idx="8">
                  <c:v>#N/A</c:v>
                </c:pt>
                <c:pt idx="9">
                  <c:v>5.57</c:v>
                </c:pt>
              </c:numCache>
            </c:numRef>
          </c:val>
        </c:ser>
        <c:dLbls>
          <c:showLegendKey val="0"/>
          <c:showVal val="0"/>
          <c:showCatName val="0"/>
          <c:showSerName val="0"/>
          <c:showPercent val="0"/>
          <c:showBubbleSize val="0"/>
        </c:dLbls>
        <c:gapWidth val="150"/>
        <c:overlap val="100"/>
        <c:axId val="234977312"/>
        <c:axId val="227266728"/>
      </c:barChart>
      <c:catAx>
        <c:axId val="2349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266728"/>
        <c:crosses val="autoZero"/>
        <c:auto val="1"/>
        <c:lblAlgn val="ctr"/>
        <c:lblOffset val="100"/>
        <c:tickLblSkip val="1"/>
        <c:tickMarkSkip val="1"/>
        <c:noMultiLvlLbl val="0"/>
      </c:catAx>
      <c:valAx>
        <c:axId val="227266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977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2218</c:v>
                </c:pt>
                <c:pt idx="5">
                  <c:v>2212</c:v>
                </c:pt>
                <c:pt idx="8">
                  <c:v>2262</c:v>
                </c:pt>
                <c:pt idx="11">
                  <c:v>2412</c:v>
                </c:pt>
                <c:pt idx="14">
                  <c:v>2670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c:v>
                </c:pt>
                <c:pt idx="3">
                  <c:v>35</c:v>
                </c:pt>
                <c:pt idx="6">
                  <c:v>25</c:v>
                </c:pt>
                <c:pt idx="9">
                  <c:v>18</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260</c:v>
                </c:pt>
                <c:pt idx="3">
                  <c:v>87</c:v>
                </c:pt>
                <c:pt idx="6">
                  <c:v>86</c:v>
                </c:pt>
                <c:pt idx="9">
                  <c:v>88</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309</c:v>
                </c:pt>
                <c:pt idx="3">
                  <c:v>326</c:v>
                </c:pt>
                <c:pt idx="6">
                  <c:v>326</c:v>
                </c:pt>
                <c:pt idx="9">
                  <c:v>322</c:v>
                </c:pt>
                <c:pt idx="12">
                  <c:v>314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2551</c:v>
                </c:pt>
                <c:pt idx="3">
                  <c:v>2597</c:v>
                </c:pt>
                <c:pt idx="6">
                  <c:v>2653</c:v>
                </c:pt>
                <c:pt idx="9">
                  <c:v>2772</c:v>
                </c:pt>
                <c:pt idx="12">
                  <c:v>3183</c:v>
                </c:pt>
              </c:numCache>
            </c:numRef>
          </c:val>
        </c:ser>
        <c:dLbls>
          <c:showLegendKey val="0"/>
          <c:showVal val="0"/>
          <c:showCatName val="0"/>
          <c:showSerName val="0"/>
          <c:showPercent val="0"/>
          <c:showBubbleSize val="0"/>
        </c:dLbls>
        <c:gapWidth val="100"/>
        <c:overlap val="100"/>
        <c:axId val="236887520"/>
        <c:axId val="231033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947</c:v>
                </c:pt>
                <c:pt idx="2">
                  <c:v>#N/A</c:v>
                </c:pt>
                <c:pt idx="3">
                  <c:v>#N/A</c:v>
                </c:pt>
                <c:pt idx="4">
                  <c:v>833</c:v>
                </c:pt>
                <c:pt idx="5">
                  <c:v>#N/A</c:v>
                </c:pt>
                <c:pt idx="6">
                  <c:v>#N/A</c:v>
                </c:pt>
                <c:pt idx="7">
                  <c:v>828</c:v>
                </c:pt>
                <c:pt idx="8">
                  <c:v>#N/A</c:v>
                </c:pt>
                <c:pt idx="9">
                  <c:v>#N/A</c:v>
                </c:pt>
                <c:pt idx="10">
                  <c:v>788</c:v>
                </c:pt>
                <c:pt idx="11">
                  <c:v>#N/A</c:v>
                </c:pt>
                <c:pt idx="12">
                  <c:v>#N/A</c:v>
                </c:pt>
                <c:pt idx="13">
                  <c:v>904</c:v>
                </c:pt>
                <c:pt idx="14">
                  <c:v>#N/A</c:v>
                </c:pt>
              </c:numCache>
            </c:numRef>
          </c:val>
          <c:smooth val="0"/>
        </c:ser>
        <c:dLbls>
          <c:showLegendKey val="0"/>
          <c:showVal val="0"/>
          <c:showCatName val="0"/>
          <c:showSerName val="0"/>
          <c:showPercent val="0"/>
          <c:showBubbleSize val="0"/>
        </c:dLbls>
        <c:marker val="1"/>
        <c:smooth val="0"/>
        <c:axId val="236887520"/>
        <c:axId val="231033848"/>
      </c:lineChart>
      <c:catAx>
        <c:axId val="23688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033848"/>
        <c:crosses val="autoZero"/>
        <c:auto val="1"/>
        <c:lblAlgn val="ctr"/>
        <c:lblOffset val="100"/>
        <c:tickLblSkip val="1"/>
        <c:tickMarkSkip val="1"/>
        <c:noMultiLvlLbl val="0"/>
      </c:catAx>
      <c:valAx>
        <c:axId val="231033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88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21409</c:v>
                </c:pt>
                <c:pt idx="5">
                  <c:v>20713</c:v>
                </c:pt>
                <c:pt idx="8">
                  <c:v>22187</c:v>
                </c:pt>
                <c:pt idx="11">
                  <c:v>22542</c:v>
                </c:pt>
                <c:pt idx="14">
                  <c:v>22362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333</c:v>
                </c:pt>
                <c:pt idx="5">
                  <c:v>306</c:v>
                </c:pt>
                <c:pt idx="8">
                  <c:v>262</c:v>
                </c:pt>
                <c:pt idx="11">
                  <c:v>287</c:v>
                </c:pt>
                <c:pt idx="14">
                  <c:v>235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4810</c:v>
                </c:pt>
                <c:pt idx="5">
                  <c:v>5458</c:v>
                </c:pt>
                <c:pt idx="8">
                  <c:v>5646</c:v>
                </c:pt>
                <c:pt idx="11">
                  <c:v>6563</c:v>
                </c:pt>
                <c:pt idx="14">
                  <c:v>7308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74</c:v>
                </c:pt>
                <c:pt idx="3">
                  <c:v>24</c:v>
                </c:pt>
                <c:pt idx="6">
                  <c:v>15</c:v>
                </c:pt>
                <c:pt idx="9">
                  <c:v>7</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4236</c:v>
                </c:pt>
                <c:pt idx="3">
                  <c:v>4262</c:v>
                </c:pt>
                <c:pt idx="6">
                  <c:v>4139</c:v>
                </c:pt>
                <c:pt idx="9">
                  <c:v>3806</c:v>
                </c:pt>
                <c:pt idx="12">
                  <c:v>3651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451</c:v>
                </c:pt>
                <c:pt idx="3">
                  <c:v>334</c:v>
                </c:pt>
                <c:pt idx="6">
                  <c:v>253</c:v>
                </c:pt>
                <c:pt idx="9">
                  <c:v>165</c:v>
                </c:pt>
                <c:pt idx="12">
                  <c:v>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3614</c:v>
                </c:pt>
                <c:pt idx="3">
                  <c:v>3676</c:v>
                </c:pt>
                <c:pt idx="6">
                  <c:v>3549</c:v>
                </c:pt>
                <c:pt idx="9">
                  <c:v>3348</c:v>
                </c:pt>
                <c:pt idx="12">
                  <c:v>3117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81</c:v>
                </c:pt>
                <c:pt idx="3">
                  <c:v>45</c:v>
                </c:pt>
                <c:pt idx="6">
                  <c:v>20</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25499</c:v>
                </c:pt>
                <c:pt idx="3">
                  <c:v>25359</c:v>
                </c:pt>
                <c:pt idx="6">
                  <c:v>26175</c:v>
                </c:pt>
                <c:pt idx="9">
                  <c:v>27723</c:v>
                </c:pt>
                <c:pt idx="12">
                  <c:v>27794</c:v>
                </c:pt>
              </c:numCache>
            </c:numRef>
          </c:val>
        </c:ser>
        <c:dLbls>
          <c:showLegendKey val="0"/>
          <c:showVal val="0"/>
          <c:showCatName val="0"/>
          <c:showSerName val="0"/>
          <c:showPercent val="0"/>
          <c:showBubbleSize val="0"/>
        </c:dLbls>
        <c:gapWidth val="100"/>
        <c:overlap val="100"/>
        <c:axId val="235270744"/>
        <c:axId val="23156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7404</c:v>
                </c:pt>
                <c:pt idx="2">
                  <c:v>#N/A</c:v>
                </c:pt>
                <c:pt idx="3">
                  <c:v>#N/A</c:v>
                </c:pt>
                <c:pt idx="4">
                  <c:v>7224</c:v>
                </c:pt>
                <c:pt idx="5">
                  <c:v>#N/A</c:v>
                </c:pt>
                <c:pt idx="6">
                  <c:v>#N/A</c:v>
                </c:pt>
                <c:pt idx="7">
                  <c:v>6057</c:v>
                </c:pt>
                <c:pt idx="8">
                  <c:v>#N/A</c:v>
                </c:pt>
                <c:pt idx="9">
                  <c:v>#N/A</c:v>
                </c:pt>
                <c:pt idx="10">
                  <c:v>5658</c:v>
                </c:pt>
                <c:pt idx="11">
                  <c:v>#N/A</c:v>
                </c:pt>
                <c:pt idx="12">
                  <c:v>#N/A</c:v>
                </c:pt>
                <c:pt idx="13">
                  <c:v>4754</c:v>
                </c:pt>
                <c:pt idx="14">
                  <c:v>#N/A</c:v>
                </c:pt>
              </c:numCache>
            </c:numRef>
          </c:val>
          <c:smooth val="0"/>
        </c:ser>
        <c:dLbls>
          <c:showLegendKey val="0"/>
          <c:showVal val="0"/>
          <c:showCatName val="0"/>
          <c:showSerName val="0"/>
          <c:showPercent val="0"/>
          <c:showBubbleSize val="0"/>
        </c:dLbls>
        <c:marker val="1"/>
        <c:smooth val="0"/>
        <c:axId val="235270744"/>
        <c:axId val="231560608"/>
      </c:lineChart>
      <c:catAx>
        <c:axId val="23527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560608"/>
        <c:crosses val="autoZero"/>
        <c:auto val="1"/>
        <c:lblAlgn val="ctr"/>
        <c:lblOffset val="100"/>
        <c:tickLblSkip val="1"/>
        <c:tickMarkSkip val="1"/>
        <c:noMultiLvlLbl val="0"/>
      </c:catAx>
      <c:valAx>
        <c:axId val="23156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27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{36492B9F-6FA0-4207-9875-D293776F965C}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{5F023CED-5BA7-4C2A-A19D-DD2F42791C27}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{09AAB25A-F308-4562-B4FF-595D8ED89BD1}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{9C381AD9-07FA-404F-A9D8-DE74AD522F20}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{02986A9D-85F8-475E-9527-8138503A920A}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{4FC22888-2AE5-4329-B269-945842AB6F57}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{173FDF1E-3B4C-44F2-A476-498078DC9921}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{6B70F4A7-5240-4956-BA1B-4B842DFF59B2}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{9F113F5A-236F-44B7-A905-B883CB145A23}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{FE575AEF-CEE7-4412-A3C9-B76E57B8A590}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8694016"/>
        <c:axId val="238741104"/>
      </c:scatterChart>
      <c:valAx>
        <c:axId val="238694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741104"/>
        <c:crosses val="autoZero"/>
        <c:crossBetween val="midCat"/>
      </c:valAx>
      <c:valAx>
        <c:axId val="2387411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694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{E0D2A20A-A72C-4163-BC37-7870D91E2201}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{E50F82B5-4AAD-4038-AD0D-7A1326AE1386}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{28597FA1-6C92-4DEE-AA94-93B2A8501A0C}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{8DA5CE4D-3B95-45BB-98B9-64EB12C2947D}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{6CCFE659-A456-4E37-9563-3D7159043AC0}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9.6</c:v>
                </c:pt>
                <c:pt idx="2">
                  <c:v>8.6</c:v>
                </c:pt>
                <c:pt idx="3">
                  <c:v>8.1999999999999993</c:v>
                </c:pt>
                <c:pt idx="4">
                  <c:v>8.5</c:v>
                </c:pt>
              </c:numCache>
            </c:numRef>
          </c:xVal>
          <c:yVal>
            <c:numRef>
              <c:f>公会計指標分析・財政指標組合せ分析表!$K$73:$O$73</c:f>
              <c:numCache>
                <c:formatCode>#,##0.0;"▲ "#,##0.0</c:formatCode>
                <c:ptCount val="5"/>
                <c:pt idx="0">
                  <c:v>72.900000000000006</c:v>
                </c:pt>
                <c:pt idx="1">
                  <c:v>72.599999999999994</c:v>
                </c:pt>
                <c:pt idx="2">
                  <c:v>60.5</c:v>
                </c:pt>
                <c:pt idx="3">
                  <c:v>57.7</c:v>
                </c:pt>
                <c:pt idx="4">
                  <c:v>48.3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{952A2F9F-570B-4B9A-8A3A-259C35CE1131}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{4DCE180A-0A83-4C15-999B-E0ADF15E7206}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{E4586389-287D-43B7-9495-413AC78FEAFB}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{07F6BB9E-6053-4FFE-AF2B-FF804C0F071D}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{FBEA887E-E468-4F55-8211-0C20437F55EA}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235669520"/>
        <c:axId val="235669128"/>
      </c:scatterChart>
      <c:valAx>
        <c:axId val="235669520"/>
        <c:scaling>
          <c:orientation val="minMax"/>
          <c:max val="14.299999999999999"/>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669128"/>
        <c:crosses val="autoZero"/>
        <c:crossBetween val="midCat"/>
      </c:valAx>
      <c:valAx>
        <c:axId val="235669128"/>
        <c:scaling>
          <c:orientation val="minMax"/>
          <c:max val="9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56695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mn-ea"/>
              <a:ea typeface="+mn-ea"/>
              <a:cs typeface="+mn-cs"/>
            </a:rPr>
            <a:t>　組合等が起こした地方債の元利償還金に対する負担金</a:t>
          </a:r>
          <a:r>
            <a:rPr lang="ja-JP" altLang="en-US" sz="1300" b="0" i="0" baseline="0">
              <a:solidFill>
                <a:schemeClr val="dk1"/>
              </a:solidFill>
              <a:effectLst/>
              <a:latin typeface="+mn-ea"/>
              <a:ea typeface="+mn-ea"/>
              <a:cs typeface="+mn-cs"/>
            </a:rPr>
            <a:t>が終了した</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年度</a:t>
          </a:r>
          <a:r>
            <a:rPr lang="ja-JP" altLang="en-US" sz="1300" b="0" i="0" baseline="0">
              <a:solidFill>
                <a:schemeClr val="dk1"/>
              </a:solidFill>
              <a:effectLst/>
              <a:latin typeface="+mn-ea"/>
              <a:ea typeface="+mn-ea"/>
              <a:cs typeface="+mn-cs"/>
            </a:rPr>
            <a:t>以降、平成</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年度までは</a:t>
          </a:r>
          <a:r>
            <a:rPr lang="ja-JP" altLang="ja-JP" sz="1300" b="0" i="0" baseline="0">
              <a:solidFill>
                <a:schemeClr val="dk1"/>
              </a:solidFill>
              <a:effectLst/>
              <a:latin typeface="+mn-ea"/>
              <a:ea typeface="+mn-ea"/>
              <a:cs typeface="+mn-cs"/>
            </a:rPr>
            <a:t>実質公債費</a:t>
          </a:r>
          <a:r>
            <a:rPr lang="ja-JP" altLang="en-US" sz="1300" b="0" i="0" baseline="0">
              <a:solidFill>
                <a:schemeClr val="dk1"/>
              </a:solidFill>
              <a:effectLst/>
              <a:latin typeface="+mn-ea"/>
              <a:ea typeface="+mn-ea"/>
              <a:cs typeface="+mn-cs"/>
            </a:rPr>
            <a:t>比</a:t>
          </a:r>
          <a:r>
            <a:rPr lang="ja-JP" altLang="ja-JP" sz="1300" b="0" i="0" baseline="0">
              <a:solidFill>
                <a:schemeClr val="dk1"/>
              </a:solidFill>
              <a:effectLst/>
              <a:latin typeface="+mn-ea"/>
              <a:ea typeface="+mn-ea"/>
              <a:cs typeface="+mn-cs"/>
            </a:rPr>
            <a:t>率の分子はほぼ横ばいとなっている。 </a:t>
          </a:r>
          <a:endParaRPr lang="ja-JP" altLang="ja-JP" sz="1300">
            <a:effectLst/>
            <a:latin typeface="+mn-ea"/>
            <a:ea typeface="+mn-ea"/>
          </a:endParaRPr>
        </a:p>
        <a:p>
          <a:r>
            <a:rPr lang="ja-JP" altLang="ja-JP" sz="1300" b="0" i="0" baseline="0">
              <a:solidFill>
                <a:schemeClr val="dk1"/>
              </a:solidFill>
              <a:effectLst/>
              <a:latin typeface="+mn-ea"/>
              <a:ea typeface="+mn-ea"/>
              <a:cs typeface="+mn-cs"/>
            </a:rPr>
            <a:t>　しかし、</a:t>
          </a:r>
          <a:r>
            <a:rPr lang="ja-JP" altLang="en-US"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年度については、穴吹庁舎</a:t>
          </a:r>
          <a:r>
            <a:rPr lang="ja-JP" altLang="ja-JP" sz="1300" b="0" i="0" baseline="0">
              <a:solidFill>
                <a:schemeClr val="dk1"/>
              </a:solidFill>
              <a:effectLst/>
              <a:latin typeface="+mn-ea"/>
              <a:ea typeface="+mn-ea"/>
              <a:cs typeface="+mn-cs"/>
            </a:rPr>
            <a:t>増築</a:t>
          </a:r>
          <a:r>
            <a:rPr lang="ja-JP" altLang="en-US" sz="1300" b="0" i="0" baseline="0">
              <a:solidFill>
                <a:schemeClr val="dk1"/>
              </a:solidFill>
              <a:effectLst/>
              <a:latin typeface="+mn-ea"/>
              <a:ea typeface="+mn-ea"/>
              <a:cs typeface="+mn-cs"/>
            </a:rPr>
            <a:t>・改修</a:t>
          </a:r>
          <a:r>
            <a:rPr lang="ja-JP" altLang="ja-JP" sz="1300" b="0" i="0" baseline="0">
              <a:solidFill>
                <a:schemeClr val="dk1"/>
              </a:solidFill>
              <a:effectLst/>
              <a:latin typeface="+mn-ea"/>
              <a:ea typeface="+mn-ea"/>
              <a:cs typeface="+mn-cs"/>
            </a:rPr>
            <a:t>事業債の</a:t>
          </a:r>
          <a:r>
            <a:rPr lang="ja-JP" altLang="en-US" sz="1300" b="0" i="0" baseline="0">
              <a:solidFill>
                <a:schemeClr val="dk1"/>
              </a:solidFill>
              <a:effectLst/>
              <a:latin typeface="+mn-ea"/>
              <a:ea typeface="+mn-ea"/>
              <a:cs typeface="+mn-cs"/>
            </a:rPr>
            <a:t>元利償還金が前年度から約４億円増加したことにより、実質公債費比率の分子は増加した。</a:t>
          </a:r>
          <a:endParaRPr lang="en-US" altLang="ja-JP" sz="1300" b="0" i="0" baseline="0">
            <a:solidFill>
              <a:schemeClr val="dk1"/>
            </a:solidFill>
            <a:effectLst/>
            <a:latin typeface="+mn-ea"/>
            <a:ea typeface="+mn-ea"/>
            <a:cs typeface="+mn-cs"/>
          </a:endParaRPr>
        </a:p>
        <a:p>
          <a:r>
            <a:rPr lang="ja-JP" altLang="en-US" sz="1300" b="0" i="0" baseline="0">
              <a:solidFill>
                <a:schemeClr val="dk1"/>
              </a:solidFill>
              <a:effectLst/>
              <a:latin typeface="+mn-ea"/>
              <a:ea typeface="+mn-ea"/>
              <a:cs typeface="+mn-cs"/>
            </a:rPr>
            <a:t>　なお、穴吹庁舎</a:t>
          </a:r>
          <a:r>
            <a:rPr lang="ja-JP" altLang="ja-JP" sz="1300" b="0" i="0" baseline="0">
              <a:solidFill>
                <a:schemeClr val="dk1"/>
              </a:solidFill>
              <a:effectLst/>
              <a:latin typeface="+mn-ea"/>
              <a:ea typeface="+mn-ea"/>
              <a:cs typeface="+mn-cs"/>
            </a:rPr>
            <a:t>増築</a:t>
          </a:r>
          <a:r>
            <a:rPr lang="ja-JP" altLang="en-US" sz="1300" b="0" i="0" baseline="0">
              <a:solidFill>
                <a:schemeClr val="dk1"/>
              </a:solidFill>
              <a:effectLst/>
              <a:latin typeface="+mn-ea"/>
              <a:ea typeface="+mn-ea"/>
              <a:cs typeface="+mn-cs"/>
            </a:rPr>
            <a:t>・改修</a:t>
          </a:r>
          <a:r>
            <a:rPr lang="ja-JP" altLang="ja-JP" sz="1300" b="0" i="0" baseline="0">
              <a:solidFill>
                <a:schemeClr val="dk1"/>
              </a:solidFill>
              <a:effectLst/>
              <a:latin typeface="+mn-ea"/>
              <a:ea typeface="+mn-ea"/>
              <a:cs typeface="+mn-cs"/>
            </a:rPr>
            <a:t>事業債の</a:t>
          </a:r>
          <a:r>
            <a:rPr lang="ja-JP" altLang="en-US" sz="1300" b="0" i="0" baseline="0">
              <a:solidFill>
                <a:schemeClr val="dk1"/>
              </a:solidFill>
              <a:effectLst/>
              <a:latin typeface="+mn-ea"/>
              <a:ea typeface="+mn-ea"/>
              <a:cs typeface="+mn-cs"/>
            </a:rPr>
            <a:t>元利償還については、</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年度をピークに平成</a:t>
          </a:r>
          <a:r>
            <a:rPr lang="en-US" altLang="ja-JP" sz="1300" b="0" i="0" baseline="0">
              <a:solidFill>
                <a:schemeClr val="dk1"/>
              </a:solidFill>
              <a:effectLst/>
              <a:latin typeface="+mn-ea"/>
              <a:ea typeface="+mn-ea"/>
              <a:cs typeface="+mn-cs"/>
            </a:rPr>
            <a:t>30</a:t>
          </a:r>
          <a:r>
            <a:rPr lang="ja-JP" altLang="ja-JP" sz="1300" b="0" i="0" baseline="0">
              <a:solidFill>
                <a:schemeClr val="dk1"/>
              </a:solidFill>
              <a:effectLst/>
              <a:latin typeface="+mn-ea"/>
              <a:ea typeface="+mn-ea"/>
              <a:cs typeface="+mn-cs"/>
            </a:rPr>
            <a:t>年度まで続くため、</a:t>
          </a:r>
          <a:r>
            <a:rPr lang="ja-JP" altLang="en-US" sz="1300" b="0" i="0" baseline="0">
              <a:solidFill>
                <a:schemeClr val="dk1"/>
              </a:solidFill>
              <a:effectLst/>
              <a:latin typeface="+mn-ea"/>
              <a:ea typeface="+mn-ea"/>
              <a:cs typeface="+mn-cs"/>
            </a:rPr>
            <a:t>実質公債費比率の分子は平成</a:t>
          </a:r>
          <a:r>
            <a:rPr lang="en-US" altLang="ja-JP" sz="1300" b="0" i="0" baseline="0">
              <a:solidFill>
                <a:schemeClr val="dk1"/>
              </a:solidFill>
              <a:effectLst/>
              <a:latin typeface="+mn-ea"/>
              <a:ea typeface="+mn-ea"/>
              <a:cs typeface="+mn-cs"/>
            </a:rPr>
            <a:t>29</a:t>
          </a:r>
          <a:r>
            <a:rPr lang="ja-JP" altLang="en-US" sz="1300" b="0" i="0" baseline="0">
              <a:solidFill>
                <a:schemeClr val="dk1"/>
              </a:solidFill>
              <a:effectLst/>
              <a:latin typeface="+mn-ea"/>
              <a:ea typeface="+mn-ea"/>
              <a:cs typeface="+mn-cs"/>
            </a:rPr>
            <a:t>年度決算まで</a:t>
          </a:r>
          <a:r>
            <a:rPr lang="ja-JP" altLang="ja-JP" sz="1300" b="0" i="0" baseline="0">
              <a:solidFill>
                <a:schemeClr val="dk1"/>
              </a:solidFill>
              <a:effectLst/>
              <a:latin typeface="+mn-ea"/>
              <a:ea typeface="+mn-ea"/>
              <a:cs typeface="+mn-cs"/>
            </a:rPr>
            <a:t>増加することが見込まれる。 </a:t>
          </a:r>
          <a:endParaRPr lang="ja-JP" altLang="ja-JP" sz="1300">
            <a:effectLst/>
            <a:latin typeface="+mn-ea"/>
            <a:ea typeface="+mn-ea"/>
          </a:endParaRPr>
        </a:p>
        <a:p>
          <a:r>
            <a:rPr lang="ja-JP" altLang="ja-JP" sz="1300" b="0" i="0" baseline="0">
              <a:solidFill>
                <a:schemeClr val="dk1"/>
              </a:solidFill>
              <a:effectLst/>
              <a:latin typeface="+mn-ea"/>
              <a:ea typeface="+mn-ea"/>
              <a:cs typeface="+mn-cs"/>
            </a:rPr>
            <a:t>　このため、毎年度当初予算編成時における市債発行限度額の設定や繰上償還の実施などにより公債費の抑制に取り組む。 </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b="0" i="0" baseline="0">
              <a:solidFill>
                <a:schemeClr val="dk1"/>
              </a:solidFill>
              <a:effectLst/>
              <a:latin typeface="+mn-ea"/>
              <a:ea typeface="+mn-ea"/>
              <a:cs typeface="+mn-cs"/>
            </a:rPr>
            <a:t>　クリーンセンター美馬の建設に係る地方債の償還終了に伴う美馬環境整備組合負担金（準元利償還金）の減や設立法人の負債等に対する負担見込額の減少により、地方債残高を除く将来負担</a:t>
          </a:r>
          <a:r>
            <a:rPr lang="ja-JP" altLang="en-US" sz="1300" b="0" i="0" baseline="0">
              <a:solidFill>
                <a:schemeClr val="dk1"/>
              </a:solidFill>
              <a:effectLst/>
              <a:latin typeface="+mn-ea"/>
              <a:ea typeface="+mn-ea"/>
              <a:cs typeface="+mn-cs"/>
            </a:rPr>
            <a:t>額</a:t>
          </a:r>
          <a:r>
            <a:rPr lang="ja-JP" altLang="ja-JP" sz="1300" b="0" i="0" baseline="0">
              <a:solidFill>
                <a:schemeClr val="dk1"/>
              </a:solidFill>
              <a:effectLst/>
              <a:latin typeface="+mn-ea"/>
              <a:ea typeface="+mn-ea"/>
              <a:cs typeface="+mn-cs"/>
            </a:rPr>
            <a:t>は減少している。</a:t>
          </a:r>
          <a:endParaRPr lang="en-US" altLang="ja-JP" sz="1300" b="0" i="0" baseline="0">
            <a:solidFill>
              <a:schemeClr val="dk1"/>
            </a:solidFill>
            <a:effectLst/>
            <a:latin typeface="+mn-ea"/>
            <a:ea typeface="+mn-ea"/>
            <a:cs typeface="+mn-cs"/>
          </a:endParaRPr>
        </a:p>
        <a:p>
          <a:r>
            <a:rPr lang="ja-JP" altLang="en-US" sz="1300" b="0" i="0" baseline="0">
              <a:solidFill>
                <a:schemeClr val="dk1"/>
              </a:solidFill>
              <a:effectLst/>
              <a:latin typeface="+mn-ea"/>
              <a:ea typeface="+mn-ea"/>
              <a:cs typeface="+mn-cs"/>
            </a:rPr>
            <a:t>　加えて、財政調整基金等やその他特定目的基金への積立てを行ったことにより、充当可能基金も増加し、将来負担比率の分子は前年度から約９億円減少となった。</a:t>
          </a:r>
          <a:r>
            <a:rPr lang="ja-JP" altLang="ja-JP" sz="1300" b="0" i="0" baseline="0">
              <a:solidFill>
                <a:schemeClr val="dk1"/>
              </a:solidFill>
              <a:effectLst/>
              <a:latin typeface="+mn-ea"/>
              <a:ea typeface="+mn-ea"/>
              <a:cs typeface="+mn-cs"/>
            </a:rPr>
            <a:t> </a:t>
          </a:r>
          <a:endParaRPr lang="ja-JP" altLang="ja-JP" sz="1300">
            <a:effectLst/>
            <a:latin typeface="+mn-ea"/>
            <a:ea typeface="+mn-ea"/>
          </a:endParaRPr>
        </a:p>
        <a:p>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一方、一般会計等の地方債残高については、穴吹</a:t>
          </a:r>
          <a:r>
            <a:rPr lang="ja-JP" altLang="ja-JP" sz="1300" b="0" i="0" baseline="0">
              <a:solidFill>
                <a:schemeClr val="dk1"/>
              </a:solidFill>
              <a:effectLst/>
              <a:latin typeface="+mn-ea"/>
              <a:ea typeface="+mn-ea"/>
              <a:cs typeface="+mn-cs"/>
            </a:rPr>
            <a:t>庁舎増築</a:t>
          </a:r>
          <a:r>
            <a:rPr lang="ja-JP" altLang="en-US" sz="1300" b="0" i="0" baseline="0">
              <a:solidFill>
                <a:schemeClr val="dk1"/>
              </a:solidFill>
              <a:effectLst/>
              <a:latin typeface="+mn-ea"/>
              <a:ea typeface="+mn-ea"/>
              <a:cs typeface="+mn-cs"/>
            </a:rPr>
            <a:t>・改修</a:t>
          </a:r>
          <a:r>
            <a:rPr lang="ja-JP" altLang="ja-JP" sz="1300" b="0" i="0" baseline="0">
              <a:solidFill>
                <a:schemeClr val="dk1"/>
              </a:solidFill>
              <a:effectLst/>
              <a:latin typeface="+mn-ea"/>
              <a:ea typeface="+mn-ea"/>
              <a:cs typeface="+mn-cs"/>
            </a:rPr>
            <a:t>事業は平成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年度で終了したが、循環型社会形成推進負担事業や統合小学校建設事業などの大型事業に伴う地方債発行額が増加するため、将来負担額の増加が予想される。 </a:t>
          </a:r>
          <a:endParaRPr lang="ja-JP" altLang="ja-JP" sz="1300">
            <a:effectLst/>
            <a:latin typeface="+mn-ea"/>
            <a:ea typeface="+mn-ea"/>
          </a:endParaRPr>
        </a:p>
        <a:p>
          <a:r>
            <a:rPr lang="ja-JP" altLang="ja-JP" sz="1300" b="0" i="0" baseline="0">
              <a:solidFill>
                <a:schemeClr val="dk1"/>
              </a:solidFill>
              <a:effectLst/>
              <a:latin typeface="+mn-ea"/>
              <a:ea typeface="+mn-ea"/>
              <a:cs typeface="+mn-cs"/>
            </a:rPr>
            <a:t>　このため、毎年度当初予算編成時における市債発行限度額の設定や繰上償還の実施などにより公債費の抑制に取り組む。</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徳島県美馬市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30,860
30,549
367.14
23,018,856
22,221,931
698,983
12,458,950
27,794,163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徳島県美馬市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30,860
30,549
367.14
23,018,856
22,221,931
698,983
12,458,950
27,794,163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徳島県美馬市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30,860
30,549
367.14
23,018,856
22,221,931
698,983
12,458,950
27,794,163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徳島県美馬市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30,860
30,549
367.14
23,018,856
22,221,931
698,983
12,458,950
27,794,163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　人口減少や全国平均を上回る高齢化率（</a:t>
          </a:r>
          <a:r>
            <a:rPr lang="ja-JP" altLang="en-US"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1</a:t>
          </a:r>
          <a:r>
            <a:rPr lang="ja-JP" altLang="ja-JP" sz="1300" b="0" i="0" baseline="0">
              <a:solidFill>
                <a:schemeClr val="dk1"/>
              </a:solidFill>
              <a:effectLst/>
              <a:latin typeface="+mn-ea"/>
              <a:ea typeface="+mn-ea"/>
              <a:cs typeface="+mn-cs"/>
            </a:rPr>
            <a:t>月末：</a:t>
          </a:r>
          <a:r>
            <a:rPr lang="en-US" altLang="ja-JP" sz="1300" b="0" i="0" baseline="0">
              <a:solidFill>
                <a:schemeClr val="dk1"/>
              </a:solidFill>
              <a:effectLst/>
              <a:latin typeface="+mn-ea"/>
              <a:ea typeface="+mn-ea"/>
              <a:cs typeface="+mn-cs"/>
            </a:rPr>
            <a:t>35.7</a:t>
          </a:r>
          <a:r>
            <a:rPr lang="ja-JP" altLang="ja-JP" sz="1300" b="0" i="0" baseline="0">
              <a:solidFill>
                <a:schemeClr val="dk1"/>
              </a:solidFill>
              <a:effectLst/>
              <a:latin typeface="+mn-ea"/>
              <a:ea typeface="+mn-ea"/>
              <a:cs typeface="+mn-cs"/>
            </a:rPr>
            <a:t>％）に加え、都市部と比較して税収が伸び悩んでいることなどから類似団体平均を下回っている。 </a:t>
          </a:r>
          <a:endParaRPr lang="ja-JP" altLang="ja-JP" sz="1300">
            <a:effectLst/>
            <a:latin typeface="+mn-ea"/>
            <a:ea typeface="+mn-ea"/>
          </a:endParaRPr>
        </a:p>
        <a:p>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これまでの「</a:t>
          </a:r>
          <a:r>
            <a:rPr lang="ja-JP" altLang="en-US" sz="1300">
              <a:latin typeface="+mn-ea"/>
              <a:ea typeface="+mn-ea"/>
            </a:rPr>
            <a:t>美馬市行財政システム改革基本方針」での成果等を踏まえ、今後の人口減少や地方交付税の合併特例加算の終了を見据えた</a:t>
          </a:r>
          <a:r>
            <a:rPr lang="ja-JP" altLang="en-US" sz="1300" b="0" i="0">
              <a:solidFill>
                <a:schemeClr val="dk1"/>
              </a:solidFill>
              <a:effectLst/>
              <a:latin typeface="+mn-ea"/>
              <a:ea typeface="+mn-ea"/>
              <a:cs typeface="+mn-cs"/>
            </a:rPr>
            <a:t>「美馬市行財政改革指針」及び「美馬市行財政改革指針実施計画」を平成</a:t>
          </a:r>
          <a:r>
            <a:rPr lang="en-US" altLang="ja-JP" sz="1300" b="0" i="0">
              <a:solidFill>
                <a:schemeClr val="dk1"/>
              </a:solidFill>
              <a:effectLst/>
              <a:latin typeface="+mn-ea"/>
              <a:ea typeface="+mn-ea"/>
              <a:cs typeface="+mn-cs"/>
            </a:rPr>
            <a:t>27</a:t>
          </a:r>
          <a:r>
            <a:rPr lang="ja-JP" altLang="en-US" sz="1300" b="0" i="0">
              <a:solidFill>
                <a:schemeClr val="dk1"/>
              </a:solidFill>
              <a:effectLst/>
              <a:latin typeface="+mn-ea"/>
              <a:ea typeface="+mn-ea"/>
              <a:cs typeface="+mn-cs"/>
            </a:rPr>
            <a:t>年度に策定し、</a:t>
          </a:r>
          <a:r>
            <a:rPr lang="ja-JP" altLang="ja-JP" sz="1300" b="0" i="0" baseline="0">
              <a:solidFill>
                <a:schemeClr val="dk1"/>
              </a:solidFill>
              <a:effectLst/>
              <a:latin typeface="+mn-ea"/>
              <a:ea typeface="+mn-ea"/>
              <a:cs typeface="+mn-cs"/>
            </a:rPr>
            <a:t>引き続き歳出の削減と歳入の確保に努める。</a:t>
          </a:r>
          <a:endParaRPr lang="en-US" altLang="ja-JP" sz="1300" b="0" i="0" baseline="0">
            <a:solidFill>
              <a:schemeClr val="dk1"/>
            </a:solidFill>
            <a:effectLst/>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7" name="直線コネクタ 76"/>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ea"/>
              <a:ea typeface="+mn-ea"/>
              <a:cs typeface="+mn-cs"/>
            </a:rPr>
            <a:t>　市税や地方消費税交付金、また普通交付税の増となる要因（分母増）が、穴吹庁舎増築・改修事業債の増による公債費の増や、地域情報ネットワークシステム機器保守委託料の増による物件費の増などの要因（分子増）を上回ったことで、前年度と比較して数値は若干改善した。</a:t>
          </a:r>
          <a:endParaRPr lang="ja-JP" altLang="ja-JP" sz="1300">
            <a:effectLst/>
            <a:latin typeface="+mn-ea"/>
            <a:ea typeface="+mn-ea"/>
          </a:endParaRPr>
        </a:p>
        <a:p>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しかしながら、類似団体と比較すると改善した数値幅は小さい。今後も</a:t>
          </a:r>
          <a:r>
            <a:rPr lang="ja-JP" altLang="ja-JP" sz="1300" b="0" i="0" baseline="0">
              <a:solidFill>
                <a:schemeClr val="dk1"/>
              </a:solidFill>
              <a:effectLst/>
              <a:latin typeface="+mn-ea"/>
              <a:ea typeface="+mn-ea"/>
              <a:cs typeface="+mn-cs"/>
            </a:rPr>
            <a:t>普通交付税の合併算定替え加算が逓減されることを踏まえ、引き続き経常経費削減に努め</a:t>
          </a:r>
          <a:r>
            <a:rPr lang="ja-JP" altLang="en-US" sz="1300" b="0" i="0" baseline="0">
              <a:solidFill>
                <a:schemeClr val="dk1"/>
              </a:solidFill>
              <a:effectLst/>
              <a:latin typeface="+mn-ea"/>
              <a:ea typeface="+mn-ea"/>
              <a:cs typeface="+mn-cs"/>
            </a:rPr>
            <a:t>ていく必要があ</a:t>
          </a:r>
          <a:r>
            <a:rPr lang="ja-JP" altLang="ja-JP" sz="1300" b="0" i="0" baseline="0">
              <a:solidFill>
                <a:schemeClr val="dk1"/>
              </a:solidFill>
              <a:effectLst/>
              <a:latin typeface="+mn-ea"/>
              <a:ea typeface="+mn-ea"/>
              <a:cs typeface="+mn-cs"/>
            </a:rPr>
            <a:t>る。 </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59</xdr:row>
      <xdr:rowOff>152612</xdr:rowOff>
    </xdr:to>
    <xdr:cxnSp macro="">
      <xdr:nvCxnSpPr>
        <xdr:cNvPr id="131" name="直線コネクタ 130"/>
        <xdr:cNvCxnSpPr/>
      </xdr:nvCxnSpPr>
      <xdr:spPr>
        <a:xfrm flipV="1">
          <a:off x="4114800" y="1026414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31962</xdr:rowOff>
    </xdr:from>
    <xdr:to>
      <xdr:col>6</xdr:col>
      <xdr:colOff>0</xdr:colOff>
      <xdr:row>59</xdr:row>
      <xdr:rowOff>152612</xdr:rowOff>
    </xdr:to>
    <xdr:cxnSp macro="">
      <xdr:nvCxnSpPr>
        <xdr:cNvPr id="134" name="直線コネクタ 133"/>
        <xdr:cNvCxnSpPr/>
      </xdr:nvCxnSpPr>
      <xdr:spPr>
        <a:xfrm>
          <a:off x="3225800" y="101475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31962</xdr:rowOff>
    </xdr:from>
    <xdr:to>
      <xdr:col>4</xdr:col>
      <xdr:colOff>482600</xdr:colOff>
      <xdr:row>59</xdr:row>
      <xdr:rowOff>152612</xdr:rowOff>
    </xdr:to>
    <xdr:cxnSp macro="">
      <xdr:nvCxnSpPr>
        <xdr:cNvPr id="137" name="直線コネクタ 136"/>
        <xdr:cNvCxnSpPr/>
      </xdr:nvCxnSpPr>
      <xdr:spPr>
        <a:xfrm flipV="1">
          <a:off x="2336800" y="1014751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132504</xdr:rowOff>
    </xdr:from>
    <xdr:to>
      <xdr:col>3</xdr:col>
      <xdr:colOff>279400</xdr:colOff>
      <xdr:row>59</xdr:row>
      <xdr:rowOff>152612</xdr:rowOff>
    </xdr:to>
    <xdr:cxnSp macro="">
      <xdr:nvCxnSpPr>
        <xdr:cNvPr id="140" name="直線コネクタ 139"/>
        <xdr:cNvCxnSpPr/>
      </xdr:nvCxnSpPr>
      <xdr:spPr>
        <a:xfrm>
          <a:off x="1447800" y="1024805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50" name="円/楕円 149"/>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114317</xdr:rowOff>
    </xdr:from>
    <xdr:ext cx="762000" cy="259045"/>
    <xdr:sp macro="" textlink="">
      <xdr:nvSpPr>
        <xdr:cNvPr id="151" name="財政構造の弾力性該当値テキスト"/>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101812</xdr:rowOff>
    </xdr:from>
    <xdr:to>
      <xdr:col>6</xdr:col>
      <xdr:colOff>50800</xdr:colOff>
      <xdr:row>60</xdr:row>
      <xdr:rowOff>31962</xdr:rowOff>
    </xdr:to>
    <xdr:sp macro="" textlink="">
      <xdr:nvSpPr>
        <xdr:cNvPr id="152" name="円/楕円 151"/>
        <xdr:cNvSpPr/>
      </xdr:nvSpPr>
      <xdr:spPr>
        <a:xfrm>
          <a:off x="4064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42139</xdr:rowOff>
    </xdr:from>
    <xdr:ext cx="736600" cy="259045"/>
    <xdr:sp macro="" textlink="">
      <xdr:nvSpPr>
        <xdr:cNvPr id="153" name="テキスト ボックス 152"/>
        <xdr:cNvSpPr txBox="1"/>
      </xdr:nvSpPr>
      <xdr:spPr>
        <a:xfrm>
          <a:off x="3733800" y="998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152612</xdr:rowOff>
    </xdr:from>
    <xdr:to>
      <xdr:col>4</xdr:col>
      <xdr:colOff>533400</xdr:colOff>
      <xdr:row>59</xdr:row>
      <xdr:rowOff>82762</xdr:rowOff>
    </xdr:to>
    <xdr:sp macro="" textlink="">
      <xdr:nvSpPr>
        <xdr:cNvPr id="154" name="円/楕円 153"/>
        <xdr:cNvSpPr/>
      </xdr:nvSpPr>
      <xdr:spPr>
        <a:xfrm>
          <a:off x="3175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92939</xdr:rowOff>
    </xdr:from>
    <xdr:ext cx="762000" cy="259045"/>
    <xdr:sp macro="" textlink="">
      <xdr:nvSpPr>
        <xdr:cNvPr id="155" name="テキスト ボックス 154"/>
        <xdr:cNvSpPr txBox="1"/>
      </xdr:nvSpPr>
      <xdr:spPr>
        <a:xfrm>
          <a:off x="284480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101812</xdr:rowOff>
    </xdr:from>
    <xdr:to>
      <xdr:col>3</xdr:col>
      <xdr:colOff>330200</xdr:colOff>
      <xdr:row>60</xdr:row>
      <xdr:rowOff>31962</xdr:rowOff>
    </xdr:to>
    <xdr:sp macro="" textlink="">
      <xdr:nvSpPr>
        <xdr:cNvPr id="156" name="円/楕円 155"/>
        <xdr:cNvSpPr/>
      </xdr:nvSpPr>
      <xdr:spPr>
        <a:xfrm>
          <a:off x="2286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42139</xdr:rowOff>
    </xdr:from>
    <xdr:ext cx="762000" cy="259045"/>
    <xdr:sp macro="" textlink="">
      <xdr:nvSpPr>
        <xdr:cNvPr id="157" name="テキスト ボックス 156"/>
        <xdr:cNvSpPr txBox="1"/>
      </xdr:nvSpPr>
      <xdr:spPr>
        <a:xfrm>
          <a:off x="1955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81704</xdr:rowOff>
    </xdr:from>
    <xdr:to>
      <xdr:col>2</xdr:col>
      <xdr:colOff>127000</xdr:colOff>
      <xdr:row>60</xdr:row>
      <xdr:rowOff>11854</xdr:rowOff>
    </xdr:to>
    <xdr:sp macro="" textlink="">
      <xdr:nvSpPr>
        <xdr:cNvPr id="158" name="円/楕円 157"/>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22031</xdr:rowOff>
    </xdr:from>
    <xdr:ext cx="762000" cy="259045"/>
    <xdr:sp macro="" textlink="">
      <xdr:nvSpPr>
        <xdr:cNvPr id="159" name="テキスト ボックス 158"/>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[183,343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退職と採用の職員入れ替えにより</a:t>
          </a:r>
          <a:r>
            <a:rPr lang="ja-JP" altLang="ja-JP" sz="1300" b="0" i="0" baseline="0">
              <a:solidFill>
                <a:schemeClr val="dk1"/>
              </a:solidFill>
              <a:effectLst/>
              <a:latin typeface="+mn-lt"/>
              <a:ea typeface="+mn-ea"/>
              <a:cs typeface="+mn-cs"/>
            </a:rPr>
            <a:t>人件費</a:t>
          </a:r>
          <a:r>
            <a:rPr lang="ja-JP" altLang="en-US" sz="1300" b="0" i="0" baseline="0">
              <a:solidFill>
                <a:schemeClr val="dk1"/>
              </a:solidFill>
              <a:effectLst/>
              <a:latin typeface="+mn-lt"/>
              <a:ea typeface="+mn-ea"/>
              <a:cs typeface="+mn-cs"/>
            </a:rPr>
            <a:t>については減少したが、社会保障・税番号制度対応システム改修事業費や橋梁点検事業に係る委託料が増加</a:t>
          </a:r>
          <a:r>
            <a:rPr lang="ja-JP" altLang="ja-JP" sz="1300" b="0" i="0" baseline="0">
              <a:solidFill>
                <a:schemeClr val="dk1"/>
              </a:solidFill>
              <a:effectLst/>
              <a:latin typeface="+mn-lt"/>
              <a:ea typeface="+mn-ea"/>
              <a:cs typeface="+mn-cs"/>
            </a:rPr>
            <a:t>したため、</a:t>
          </a:r>
          <a:r>
            <a:rPr lang="ja-JP" altLang="en-US" sz="1300" b="0" i="0" baseline="0">
              <a:solidFill>
                <a:schemeClr val="dk1"/>
              </a:solidFill>
              <a:effectLst/>
              <a:latin typeface="+mn-lt"/>
              <a:ea typeface="+mn-ea"/>
              <a:cs typeface="+mn-cs"/>
            </a:rPr>
            <a:t>全体として</a:t>
          </a:r>
          <a:r>
            <a:rPr lang="ja-JP" altLang="ja-JP" sz="1300" b="0" i="0" baseline="0">
              <a:solidFill>
                <a:schemeClr val="dk1"/>
              </a:solidFill>
              <a:effectLst/>
              <a:latin typeface="+mn-lt"/>
              <a:ea typeface="+mn-ea"/>
              <a:cs typeface="+mn-cs"/>
            </a:rPr>
            <a:t>前年度から増加している。 </a:t>
          </a:r>
          <a:endParaRPr lang="ja-JP" altLang="ja-JP" sz="1300">
            <a:effectLst/>
          </a:endParaRPr>
        </a:p>
        <a:p>
          <a:r>
            <a:rPr lang="ja-JP" altLang="ja-JP" sz="1300" b="0" i="0" baseline="0">
              <a:solidFill>
                <a:schemeClr val="dk1"/>
              </a:solidFill>
              <a:effectLst/>
              <a:latin typeface="+mn-lt"/>
              <a:ea typeface="+mn-ea"/>
              <a:cs typeface="+mn-cs"/>
            </a:rPr>
            <a:t>　今後は、老朽化した公共施設の維持管理経費（修繕）や解体撤去費が増加することが予想されることから、公共施設の再編整備を通じた適正な管理により、歳出の削減に努める。 </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340</xdr:rowOff>
    </xdr:from>
    <xdr:to>
      <xdr:col>7</xdr:col>
      <xdr:colOff>152400</xdr:colOff>
      <xdr:row>84</xdr:row>
      <xdr:rowOff>69222</xdr:rowOff>
    </xdr:to>
    <xdr:cxnSp macro="">
      <xdr:nvCxnSpPr>
        <xdr:cNvPr id="194" name="直線コネクタ 193"/>
        <xdr:cNvCxnSpPr/>
      </xdr:nvCxnSpPr>
      <xdr:spPr>
        <a:xfrm>
          <a:off x="4114800" y="14402140"/>
          <a:ext cx="838200" cy="6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116145</xdr:rowOff>
    </xdr:from>
    <xdr:to>
      <xdr:col>6</xdr:col>
      <xdr:colOff>0</xdr:colOff>
      <xdr:row>84</xdr:row>
      <xdr:rowOff>340</xdr:rowOff>
    </xdr:to>
    <xdr:cxnSp macro="">
      <xdr:nvCxnSpPr>
        <xdr:cNvPr id="197" name="直線コネクタ 196"/>
        <xdr:cNvCxnSpPr/>
      </xdr:nvCxnSpPr>
      <xdr:spPr>
        <a:xfrm>
          <a:off x="3225800" y="14346495"/>
          <a:ext cx="889000" cy="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116145</xdr:rowOff>
    </xdr:from>
    <xdr:to>
      <xdr:col>4</xdr:col>
      <xdr:colOff>482600</xdr:colOff>
      <xdr:row>84</xdr:row>
      <xdr:rowOff>39590</xdr:rowOff>
    </xdr:to>
    <xdr:cxnSp macro="">
      <xdr:nvCxnSpPr>
        <xdr:cNvPr id="200" name="直線コネクタ 199"/>
        <xdr:cNvCxnSpPr/>
      </xdr:nvCxnSpPr>
      <xdr:spPr>
        <a:xfrm flipV="1">
          <a:off x="2336800" y="14346495"/>
          <a:ext cx="889000" cy="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37571</xdr:rowOff>
    </xdr:from>
    <xdr:to>
      <xdr:col>3</xdr:col>
      <xdr:colOff>279400</xdr:colOff>
      <xdr:row>84</xdr:row>
      <xdr:rowOff>39590</xdr:rowOff>
    </xdr:to>
    <xdr:cxnSp macro="">
      <xdr:nvCxnSpPr>
        <xdr:cNvPr id="203" name="直線コネクタ 202"/>
        <xdr:cNvCxnSpPr/>
      </xdr:nvCxnSpPr>
      <xdr:spPr>
        <a:xfrm>
          <a:off x="1447800" y="14439371"/>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18422</xdr:rowOff>
    </xdr:from>
    <xdr:to>
      <xdr:col>7</xdr:col>
      <xdr:colOff>203200</xdr:colOff>
      <xdr:row>84</xdr:row>
      <xdr:rowOff>120022</xdr:rowOff>
    </xdr:to>
    <xdr:sp macro="" textlink="">
      <xdr:nvSpPr>
        <xdr:cNvPr id="213" name="円/楕円 212"/>
        <xdr:cNvSpPr/>
      </xdr:nvSpPr>
      <xdr:spPr>
        <a:xfrm>
          <a:off x="4902200" y="144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161949</xdr:rowOff>
    </xdr:from>
    <xdr:ext cx="762000" cy="259045"/>
    <xdr:sp macro="" textlink="">
      <xdr:nvSpPr>
        <xdr:cNvPr id="214" name="人件費・物件費等の状況該当値テキスト"/>
        <xdr:cNvSpPr txBox="1"/>
      </xdr:nvSpPr>
      <xdr:spPr>
        <a:xfrm>
          <a:off x="5041900" y="1439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183,343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120990</xdr:rowOff>
    </xdr:from>
    <xdr:to>
      <xdr:col>6</xdr:col>
      <xdr:colOff>50800</xdr:colOff>
      <xdr:row>84</xdr:row>
      <xdr:rowOff>51140</xdr:rowOff>
    </xdr:to>
    <xdr:sp macro="" textlink="">
      <xdr:nvSpPr>
        <xdr:cNvPr id="215" name="円/楕円 214"/>
        <xdr:cNvSpPr/>
      </xdr:nvSpPr>
      <xdr:spPr>
        <a:xfrm>
          <a:off x="4064000" y="143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35917</xdr:rowOff>
    </xdr:from>
    <xdr:ext cx="736600" cy="259045"/>
    <xdr:sp macro="" textlink="">
      <xdr:nvSpPr>
        <xdr:cNvPr id="216" name="テキスト ボックス 215"/>
        <xdr:cNvSpPr txBox="1"/>
      </xdr:nvSpPr>
      <xdr:spPr>
        <a:xfrm>
          <a:off x="3733800" y="144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65345</xdr:rowOff>
    </xdr:from>
    <xdr:to>
      <xdr:col>4</xdr:col>
      <xdr:colOff>533400</xdr:colOff>
      <xdr:row>83</xdr:row>
      <xdr:rowOff>166945</xdr:rowOff>
    </xdr:to>
    <xdr:sp macro="" textlink="">
      <xdr:nvSpPr>
        <xdr:cNvPr id="217" name="円/楕円 216"/>
        <xdr:cNvSpPr/>
      </xdr:nvSpPr>
      <xdr:spPr>
        <a:xfrm>
          <a:off x="3175000" y="14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151722</xdr:rowOff>
    </xdr:from>
    <xdr:ext cx="762000" cy="259045"/>
    <xdr:sp macro="" textlink="">
      <xdr:nvSpPr>
        <xdr:cNvPr id="218" name="テキスト ボックス 217"/>
        <xdr:cNvSpPr txBox="1"/>
      </xdr:nvSpPr>
      <xdr:spPr>
        <a:xfrm>
          <a:off x="2844800" y="1438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167,861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160240</xdr:rowOff>
    </xdr:from>
    <xdr:to>
      <xdr:col>3</xdr:col>
      <xdr:colOff>330200</xdr:colOff>
      <xdr:row>84</xdr:row>
      <xdr:rowOff>90390</xdr:rowOff>
    </xdr:to>
    <xdr:sp macro="" textlink="">
      <xdr:nvSpPr>
        <xdr:cNvPr id="219" name="円/楕円 218"/>
        <xdr:cNvSpPr/>
      </xdr:nvSpPr>
      <xdr:spPr>
        <a:xfrm>
          <a:off x="2286000" y="143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75167</xdr:rowOff>
    </xdr:from>
    <xdr:ext cx="762000" cy="259045"/>
    <xdr:sp macro="" textlink="">
      <xdr:nvSpPr>
        <xdr:cNvPr id="220" name="テキスト ボックス 219"/>
        <xdr:cNvSpPr txBox="1"/>
      </xdr:nvSpPr>
      <xdr:spPr>
        <a:xfrm>
          <a:off x="1955800" y="144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179,659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158221</xdr:rowOff>
    </xdr:from>
    <xdr:to>
      <xdr:col>2</xdr:col>
      <xdr:colOff>127000</xdr:colOff>
      <xdr:row>84</xdr:row>
      <xdr:rowOff>88371</xdr:rowOff>
    </xdr:to>
    <xdr:sp macro="" textlink="">
      <xdr:nvSpPr>
        <xdr:cNvPr id="221" name="円/楕円 220"/>
        <xdr:cNvSpPr/>
      </xdr:nvSpPr>
      <xdr:spPr>
        <a:xfrm>
          <a:off x="1397000" y="1438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73148</xdr:rowOff>
    </xdr:from>
    <xdr:ext cx="762000" cy="259045"/>
    <xdr:sp macro="" textlink="">
      <xdr:nvSpPr>
        <xdr:cNvPr id="222" name="テキスト ボックス 221"/>
        <xdr:cNvSpPr txBox="1"/>
      </xdr:nvSpPr>
      <xdr:spPr>
        <a:xfrm>
          <a:off x="1066800" y="144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年度から平成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年度にかけて、国家公務員の臨時給与削減に伴い数値が大幅に増加している。なお、平成</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7</a:t>
          </a:r>
          <a:r>
            <a:rPr lang="ja-JP" altLang="ja-JP" sz="1300" b="0" i="0" baseline="0">
              <a:solidFill>
                <a:schemeClr val="dk1"/>
              </a:solidFill>
              <a:effectLst/>
              <a:latin typeface="+mn-ea"/>
              <a:ea typeface="+mn-ea"/>
              <a:cs typeface="+mn-cs"/>
            </a:rPr>
            <a:t>月からは国の要請に基づく職員給与等削減を実施したことにより</a:t>
          </a:r>
          <a:r>
            <a:rPr lang="ja-JP" altLang="en-US" sz="1300" b="0" i="0" baseline="0">
              <a:solidFill>
                <a:schemeClr val="dk1"/>
              </a:solidFill>
              <a:effectLst/>
              <a:latin typeface="+mn-ea"/>
              <a:ea typeface="+mn-ea"/>
              <a:cs typeface="+mn-cs"/>
            </a:rPr>
            <a:t>減少</a:t>
          </a:r>
          <a:r>
            <a:rPr lang="ja-JP" altLang="ja-JP" sz="1300" b="0" i="0" baseline="0">
              <a:solidFill>
                <a:schemeClr val="dk1"/>
              </a:solidFill>
              <a:effectLst/>
              <a:latin typeface="+mn-ea"/>
              <a:ea typeface="+mn-ea"/>
              <a:cs typeface="+mn-cs"/>
            </a:rPr>
            <a:t>し、平成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年度は削減措置が終了したため、</a:t>
          </a:r>
          <a:r>
            <a:rPr lang="ja-JP" altLang="en-US" sz="1300" b="0" i="0" baseline="0">
              <a:solidFill>
                <a:schemeClr val="dk1"/>
              </a:solidFill>
              <a:effectLst/>
              <a:latin typeface="+mn-ea"/>
              <a:ea typeface="+mn-ea"/>
              <a:cs typeface="+mn-cs"/>
            </a:rPr>
            <a:t>ラスパイレス</a:t>
          </a:r>
          <a:r>
            <a:rPr lang="ja-JP" altLang="ja-JP" sz="1300" b="0" i="0" baseline="0">
              <a:solidFill>
                <a:schemeClr val="dk1"/>
              </a:solidFill>
              <a:effectLst/>
              <a:latin typeface="+mn-ea"/>
              <a:ea typeface="+mn-ea"/>
              <a:cs typeface="+mn-cs"/>
            </a:rPr>
            <a:t>指数は</a:t>
          </a:r>
          <a:r>
            <a:rPr lang="en-US" altLang="ja-JP" sz="1300" b="0" i="0" baseline="0">
              <a:solidFill>
                <a:schemeClr val="dk1"/>
              </a:solidFill>
              <a:effectLst/>
              <a:latin typeface="+mn-ea"/>
              <a:ea typeface="+mn-ea"/>
              <a:cs typeface="+mn-cs"/>
            </a:rPr>
            <a:t>100.0</a:t>
          </a:r>
          <a:r>
            <a:rPr lang="ja-JP" altLang="ja-JP" sz="1300" b="0" i="0" baseline="0">
              <a:solidFill>
                <a:schemeClr val="dk1"/>
              </a:solidFill>
              <a:effectLst/>
              <a:latin typeface="+mn-ea"/>
              <a:ea typeface="+mn-ea"/>
              <a:cs typeface="+mn-cs"/>
            </a:rPr>
            <a:t>となった。 </a:t>
          </a:r>
          <a:endParaRPr lang="en-US" altLang="ja-JP" sz="1300" b="0" i="0" baseline="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ea"/>
              <a:ea typeface="+mn-ea"/>
              <a:cs typeface="+mn-cs"/>
            </a:rPr>
            <a:t>　なお、平成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年度については、人事異動による職員構成の変動や、給与制度の総合的見直し及び給与構造の見直しに伴う相違などにより増加し、指数は</a:t>
          </a:r>
          <a:r>
            <a:rPr lang="en-US" altLang="ja-JP" sz="1300" b="0" i="0" baseline="0">
              <a:solidFill>
                <a:schemeClr val="dk1"/>
              </a:solidFill>
              <a:effectLst/>
              <a:latin typeface="+mn-ea"/>
              <a:ea typeface="+mn-ea"/>
              <a:cs typeface="+mn-cs"/>
            </a:rPr>
            <a:t>100.4</a:t>
          </a:r>
          <a:r>
            <a:rPr lang="ja-JP" altLang="en-US" sz="1300" b="0" i="0" baseline="0">
              <a:solidFill>
                <a:schemeClr val="dk1"/>
              </a:solidFill>
              <a:effectLst/>
              <a:latin typeface="+mn-ea"/>
              <a:ea typeface="+mn-ea"/>
              <a:cs typeface="+mn-cs"/>
            </a:rPr>
            <a:t>となった。</a:t>
          </a:r>
          <a:endParaRPr lang="ja-JP" altLang="ja-JP" sz="1300">
            <a:effectLst/>
            <a:latin typeface="+mn-ea"/>
            <a:ea typeface="+mn-ea"/>
          </a:endParaRPr>
        </a:p>
        <a:p>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120904</xdr:rowOff>
    </xdr:to>
    <xdr:cxnSp macro="">
      <xdr:nvCxnSpPr>
        <xdr:cNvPr id="254" name="直線コネクタ 253"/>
        <xdr:cNvCxnSpPr/>
      </xdr:nvCxnSpPr>
      <xdr:spPr>
        <a:xfrm>
          <a:off x="16179800" y="148463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67818</xdr:rowOff>
    </xdr:from>
    <xdr:to>
      <xdr:col>23</xdr:col>
      <xdr:colOff>406400</xdr:colOff>
      <xdr:row>86</xdr:row>
      <xdr:rowOff>101600</xdr:rowOff>
    </xdr:to>
    <xdr:cxnSp macro="">
      <xdr:nvCxnSpPr>
        <xdr:cNvPr id="257" name="直線コネクタ 256"/>
        <xdr:cNvCxnSpPr/>
      </xdr:nvCxnSpPr>
      <xdr:spPr>
        <a:xfrm>
          <a:off x="15290800" y="148125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67818</xdr:rowOff>
    </xdr:from>
    <xdr:to>
      <xdr:col>22</xdr:col>
      <xdr:colOff>203200</xdr:colOff>
      <xdr:row>88</xdr:row>
      <xdr:rowOff>139954</xdr:rowOff>
    </xdr:to>
    <xdr:cxnSp macro="">
      <xdr:nvCxnSpPr>
        <xdr:cNvPr id="260" name="直線コネクタ 259"/>
        <xdr:cNvCxnSpPr/>
      </xdr:nvCxnSpPr>
      <xdr:spPr>
        <a:xfrm flipV="1">
          <a:off x="14401800" y="14812518"/>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139954</xdr:rowOff>
    </xdr:from>
    <xdr:to>
      <xdr:col>21</xdr:col>
      <xdr:colOff>0</xdr:colOff>
      <xdr:row>89</xdr:row>
      <xdr:rowOff>11937</xdr:rowOff>
    </xdr:to>
    <xdr:cxnSp macro="">
      <xdr:nvCxnSpPr>
        <xdr:cNvPr id="263" name="直線コネクタ 262"/>
        <xdr:cNvCxnSpPr/>
      </xdr:nvCxnSpPr>
      <xdr:spPr>
        <a:xfrm flipV="1">
          <a:off x="13512800" y="1522755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70104</xdr:rowOff>
    </xdr:from>
    <xdr:to>
      <xdr:col>24</xdr:col>
      <xdr:colOff>609600</xdr:colOff>
      <xdr:row>87</xdr:row>
      <xdr:rowOff>254</xdr:rowOff>
    </xdr:to>
    <xdr:sp macro="" textlink="">
      <xdr:nvSpPr>
        <xdr:cNvPr id="273" name="円/楕円 272"/>
        <xdr:cNvSpPr/>
      </xdr:nvSpPr>
      <xdr:spPr>
        <a:xfrm>
          <a:off x="169672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137431</xdr:rowOff>
    </xdr:from>
    <xdr:ext cx="762000" cy="259045"/>
    <xdr:sp macro="" textlink="">
      <xdr:nvSpPr>
        <xdr:cNvPr id="274" name="給与水準   （国との比較）該当値テキスト"/>
        <xdr:cNvSpPr txBox="1"/>
      </xdr:nvSpPr>
      <xdr:spPr>
        <a:xfrm>
          <a:off x="17106900" y="147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5" name="円/楕円 274"/>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6" name="テキスト ボックス 27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17018</xdr:rowOff>
    </xdr:from>
    <xdr:to>
      <xdr:col>22</xdr:col>
      <xdr:colOff>254000</xdr:colOff>
      <xdr:row>86</xdr:row>
      <xdr:rowOff>118618</xdr:rowOff>
    </xdr:to>
    <xdr:sp macro="" textlink="">
      <xdr:nvSpPr>
        <xdr:cNvPr id="277" name="円/楕円 276"/>
        <xdr:cNvSpPr/>
      </xdr:nvSpPr>
      <xdr:spPr>
        <a:xfrm>
          <a:off x="15240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103395</xdr:rowOff>
    </xdr:from>
    <xdr:ext cx="762000" cy="259045"/>
    <xdr:sp macro="" textlink="">
      <xdr:nvSpPr>
        <xdr:cNvPr id="278" name="テキスト ボックス 277"/>
        <xdr:cNvSpPr txBox="1"/>
      </xdr:nvSpPr>
      <xdr:spPr>
        <a:xfrm>
          <a:off x="14909800" y="1484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89154</xdr:rowOff>
    </xdr:from>
    <xdr:to>
      <xdr:col>21</xdr:col>
      <xdr:colOff>50800</xdr:colOff>
      <xdr:row>89</xdr:row>
      <xdr:rowOff>19304</xdr:rowOff>
    </xdr:to>
    <xdr:sp macro="" textlink="">
      <xdr:nvSpPr>
        <xdr:cNvPr id="279" name="円/楕円 278"/>
        <xdr:cNvSpPr/>
      </xdr:nvSpPr>
      <xdr:spPr>
        <a:xfrm>
          <a:off x="14351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4081</xdr:rowOff>
    </xdr:from>
    <xdr:ext cx="762000" cy="259045"/>
    <xdr:sp macro="" textlink="">
      <xdr:nvSpPr>
        <xdr:cNvPr id="280" name="テキスト ボックス 279"/>
        <xdr:cNvSpPr txBox="1"/>
      </xdr:nvSpPr>
      <xdr:spPr>
        <a:xfrm>
          <a:off x="14020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132587</xdr:rowOff>
    </xdr:from>
    <xdr:to>
      <xdr:col>19</xdr:col>
      <xdr:colOff>533400</xdr:colOff>
      <xdr:row>89</xdr:row>
      <xdr:rowOff>62737</xdr:rowOff>
    </xdr:to>
    <xdr:sp macro="" textlink="">
      <xdr:nvSpPr>
        <xdr:cNvPr id="281" name="円/楕円 280"/>
        <xdr:cNvSpPr/>
      </xdr:nvSpPr>
      <xdr:spPr>
        <a:xfrm>
          <a:off x="13462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47514</xdr:rowOff>
    </xdr:from>
    <xdr:ext cx="762000" cy="259045"/>
    <xdr:sp macro="" textlink="">
      <xdr:nvSpPr>
        <xdr:cNvPr id="282" name="テキスト ボックス 281"/>
        <xdr:cNvSpPr txBox="1"/>
      </xdr:nvSpPr>
      <xdr:spPr>
        <a:xfrm>
          <a:off x="13131800" y="1530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　職員数は</a:t>
          </a:r>
          <a:r>
            <a:rPr lang="en-US" altLang="ja-JP" sz="1300" b="0" i="0" baseline="0">
              <a:solidFill>
                <a:schemeClr val="dk1"/>
              </a:solidFill>
              <a:effectLst/>
              <a:latin typeface="+mn-ea"/>
              <a:ea typeface="+mn-ea"/>
              <a:cs typeface="+mn-cs"/>
            </a:rPr>
            <a:t>5</a:t>
          </a:r>
          <a:r>
            <a:rPr lang="ja-JP" altLang="ja-JP" sz="1300" b="0" i="0" baseline="0">
              <a:solidFill>
                <a:schemeClr val="dk1"/>
              </a:solidFill>
              <a:effectLst/>
              <a:latin typeface="+mn-ea"/>
              <a:ea typeface="+mn-ea"/>
              <a:cs typeface="+mn-cs"/>
            </a:rPr>
            <a:t>人減少した</a:t>
          </a:r>
          <a:r>
            <a:rPr lang="ja-JP" altLang="en-US" sz="1300" b="0" i="0" baseline="0">
              <a:solidFill>
                <a:schemeClr val="dk1"/>
              </a:solidFill>
              <a:effectLst/>
              <a:latin typeface="+mn-ea"/>
              <a:ea typeface="+mn-ea"/>
              <a:cs typeface="+mn-cs"/>
            </a:rPr>
            <a:t>ものの</a:t>
          </a:r>
          <a:r>
            <a:rPr lang="ja-JP" altLang="ja-JP" sz="1300" b="0" i="0" baseline="0">
              <a:solidFill>
                <a:schemeClr val="dk1"/>
              </a:solidFill>
              <a:effectLst/>
              <a:latin typeface="+mn-ea"/>
              <a:ea typeface="+mn-ea"/>
              <a:cs typeface="+mn-cs"/>
            </a:rPr>
            <a:t>、人口減少の割合がそれを上回ったため、数値は悪化している。</a:t>
          </a:r>
          <a:endParaRPr lang="ja-JP" altLang="ja-JP" sz="1300">
            <a:effectLst/>
            <a:latin typeface="+mn-ea"/>
            <a:ea typeface="+mn-ea"/>
          </a:endParaRPr>
        </a:p>
        <a:p>
          <a:r>
            <a:rPr lang="ja-JP" altLang="ja-JP" sz="1300" b="0" i="0" baseline="0">
              <a:solidFill>
                <a:schemeClr val="dk1"/>
              </a:solidFill>
              <a:effectLst/>
              <a:latin typeface="+mn-ea"/>
              <a:ea typeface="+mn-ea"/>
              <a:cs typeface="+mn-cs"/>
            </a:rPr>
            <a:t>　なお、「第２次美馬市行財政システム改革実施計画」に基づき、職員数の削減に努めた結果、平成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年４月現在の職員数は</a:t>
          </a:r>
          <a:r>
            <a:rPr lang="en-US" altLang="ja-JP" sz="1300" b="0" i="0" baseline="0">
              <a:solidFill>
                <a:schemeClr val="dk1"/>
              </a:solidFill>
              <a:effectLst/>
              <a:latin typeface="+mn-ea"/>
              <a:ea typeface="+mn-ea"/>
              <a:cs typeface="+mn-cs"/>
            </a:rPr>
            <a:t>438</a:t>
          </a:r>
          <a:r>
            <a:rPr lang="ja-JP" altLang="ja-JP" sz="1300" b="0" i="0" baseline="0">
              <a:solidFill>
                <a:schemeClr val="dk1"/>
              </a:solidFill>
              <a:effectLst/>
              <a:latin typeface="+mn-ea"/>
              <a:ea typeface="+mn-ea"/>
              <a:cs typeface="+mn-cs"/>
            </a:rPr>
            <a:t>人で、平成</a:t>
          </a:r>
          <a:r>
            <a:rPr lang="en-US" altLang="ja-JP" sz="1300" b="0" i="0" baseline="0">
              <a:solidFill>
                <a:schemeClr val="dk1"/>
              </a:solidFill>
              <a:effectLst/>
              <a:latin typeface="+mn-ea"/>
              <a:ea typeface="+mn-ea"/>
              <a:cs typeface="+mn-cs"/>
            </a:rPr>
            <a:t>17</a:t>
          </a:r>
          <a:r>
            <a:rPr lang="ja-JP" altLang="ja-JP" sz="1300" b="0" i="0" baseline="0">
              <a:solidFill>
                <a:schemeClr val="dk1"/>
              </a:solidFill>
              <a:effectLst/>
              <a:latin typeface="+mn-ea"/>
              <a:ea typeface="+mn-ea"/>
              <a:cs typeface="+mn-cs"/>
            </a:rPr>
            <a:t>年度から</a:t>
          </a:r>
          <a:r>
            <a:rPr lang="en-US" altLang="ja-JP" sz="1300" b="0" i="0" baseline="0">
              <a:solidFill>
                <a:schemeClr val="dk1"/>
              </a:solidFill>
              <a:effectLst/>
              <a:latin typeface="+mn-ea"/>
              <a:ea typeface="+mn-ea"/>
              <a:cs typeface="+mn-cs"/>
            </a:rPr>
            <a:t>119</a:t>
          </a:r>
          <a:r>
            <a:rPr lang="ja-JP" altLang="ja-JP" sz="1300" b="0" i="0" baseline="0">
              <a:solidFill>
                <a:schemeClr val="dk1"/>
              </a:solidFill>
              <a:effectLst/>
              <a:latin typeface="+mn-ea"/>
              <a:ea typeface="+mn-ea"/>
              <a:cs typeface="+mn-cs"/>
            </a:rPr>
            <a:t>人（</a:t>
          </a:r>
          <a:r>
            <a:rPr lang="en-US" altLang="ja-JP" sz="1300" b="0" i="0" baseline="0">
              <a:solidFill>
                <a:schemeClr val="dk1"/>
              </a:solidFill>
              <a:effectLst/>
              <a:latin typeface="+mn-ea"/>
              <a:ea typeface="+mn-ea"/>
              <a:cs typeface="+mn-cs"/>
            </a:rPr>
            <a:t>21.4</a:t>
          </a:r>
          <a:r>
            <a:rPr lang="ja-JP" altLang="ja-JP" sz="1300" b="0" i="0" baseline="0">
              <a:solidFill>
                <a:schemeClr val="dk1"/>
              </a:solidFill>
              <a:effectLst/>
              <a:latin typeface="+mn-ea"/>
              <a:ea typeface="+mn-ea"/>
              <a:cs typeface="+mn-cs"/>
            </a:rPr>
            <a:t>％）の削減となった。</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127272</xdr:rowOff>
    </xdr:from>
    <xdr:to>
      <xdr:col>24</xdr:col>
      <xdr:colOff>558800</xdr:colOff>
      <xdr:row>64</xdr:row>
      <xdr:rowOff>132443</xdr:rowOff>
    </xdr:to>
    <xdr:cxnSp macro="">
      <xdr:nvCxnSpPr>
        <xdr:cNvPr id="319" name="直線コネクタ 318"/>
        <xdr:cNvCxnSpPr/>
      </xdr:nvCxnSpPr>
      <xdr:spPr>
        <a:xfrm>
          <a:off x="16179800" y="11100072"/>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68671</xdr:rowOff>
    </xdr:from>
    <xdr:to>
      <xdr:col>23</xdr:col>
      <xdr:colOff>406400</xdr:colOff>
      <xdr:row>64</xdr:row>
      <xdr:rowOff>127272</xdr:rowOff>
    </xdr:to>
    <xdr:cxnSp macro="">
      <xdr:nvCxnSpPr>
        <xdr:cNvPr id="322" name="直線コネクタ 321"/>
        <xdr:cNvCxnSpPr/>
      </xdr:nvCxnSpPr>
      <xdr:spPr>
        <a:xfrm>
          <a:off x="15290800" y="11041471"/>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68671</xdr:rowOff>
    </xdr:from>
    <xdr:to>
      <xdr:col>22</xdr:col>
      <xdr:colOff>203200</xdr:colOff>
      <xdr:row>64</xdr:row>
      <xdr:rowOff>110037</xdr:rowOff>
    </xdr:to>
    <xdr:cxnSp macro="">
      <xdr:nvCxnSpPr>
        <xdr:cNvPr id="325" name="直線コネクタ 324"/>
        <xdr:cNvCxnSpPr/>
      </xdr:nvCxnSpPr>
      <xdr:spPr>
        <a:xfrm flipV="1">
          <a:off x="14401800" y="1104147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110037</xdr:rowOff>
    </xdr:from>
    <xdr:to>
      <xdr:col>21</xdr:col>
      <xdr:colOff>0</xdr:colOff>
      <xdr:row>64</xdr:row>
      <xdr:rowOff>118654</xdr:rowOff>
    </xdr:to>
    <xdr:cxnSp macro="">
      <xdr:nvCxnSpPr>
        <xdr:cNvPr id="328" name="直線コネクタ 327"/>
        <xdr:cNvCxnSpPr/>
      </xdr:nvCxnSpPr>
      <xdr:spPr>
        <a:xfrm flipV="1">
          <a:off x="13512800" y="11082837"/>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81643</xdr:rowOff>
    </xdr:from>
    <xdr:to>
      <xdr:col>24</xdr:col>
      <xdr:colOff>609600</xdr:colOff>
      <xdr:row>65</xdr:row>
      <xdr:rowOff>11793</xdr:rowOff>
    </xdr:to>
    <xdr:sp macro="" textlink="">
      <xdr:nvSpPr>
        <xdr:cNvPr id="338" name="円/楕円 337"/>
        <xdr:cNvSpPr/>
      </xdr:nvSpPr>
      <xdr:spPr>
        <a:xfrm>
          <a:off x="16967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53720</xdr:rowOff>
    </xdr:from>
    <xdr:ext cx="762000" cy="259045"/>
    <xdr:sp macro="" textlink="">
      <xdr:nvSpPr>
        <xdr:cNvPr id="339" name="定員管理の状況該当値テキスト"/>
        <xdr:cNvSpPr txBox="1"/>
      </xdr:nvSpPr>
      <xdr:spPr>
        <a:xfrm>
          <a:off x="17106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76472</xdr:rowOff>
    </xdr:from>
    <xdr:to>
      <xdr:col>23</xdr:col>
      <xdr:colOff>457200</xdr:colOff>
      <xdr:row>65</xdr:row>
      <xdr:rowOff>6622</xdr:rowOff>
    </xdr:to>
    <xdr:sp macro="" textlink="">
      <xdr:nvSpPr>
        <xdr:cNvPr id="340" name="円/楕円 339"/>
        <xdr:cNvSpPr/>
      </xdr:nvSpPr>
      <xdr:spPr>
        <a:xfrm>
          <a:off x="16129000" y="110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162849</xdr:rowOff>
    </xdr:from>
    <xdr:ext cx="736600" cy="259045"/>
    <xdr:sp macro="" textlink="">
      <xdr:nvSpPr>
        <xdr:cNvPr id="341" name="テキスト ボックス 340"/>
        <xdr:cNvSpPr txBox="1"/>
      </xdr:nvSpPr>
      <xdr:spPr>
        <a:xfrm>
          <a:off x="15798800" y="1113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17871</xdr:rowOff>
    </xdr:from>
    <xdr:to>
      <xdr:col>22</xdr:col>
      <xdr:colOff>254000</xdr:colOff>
      <xdr:row>64</xdr:row>
      <xdr:rowOff>119471</xdr:rowOff>
    </xdr:to>
    <xdr:sp macro="" textlink="">
      <xdr:nvSpPr>
        <xdr:cNvPr id="342" name="円/楕円 341"/>
        <xdr:cNvSpPr/>
      </xdr:nvSpPr>
      <xdr:spPr>
        <a:xfrm>
          <a:off x="15240000" y="109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104248</xdr:rowOff>
    </xdr:from>
    <xdr:ext cx="762000" cy="259045"/>
    <xdr:sp macro="" textlink="">
      <xdr:nvSpPr>
        <xdr:cNvPr id="343" name="テキスト ボックス 342"/>
        <xdr:cNvSpPr txBox="1"/>
      </xdr:nvSpPr>
      <xdr:spPr>
        <a:xfrm>
          <a:off x="14909800" y="1107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59237</xdr:rowOff>
    </xdr:from>
    <xdr:to>
      <xdr:col>21</xdr:col>
      <xdr:colOff>50800</xdr:colOff>
      <xdr:row>64</xdr:row>
      <xdr:rowOff>160837</xdr:rowOff>
    </xdr:to>
    <xdr:sp macro="" textlink="">
      <xdr:nvSpPr>
        <xdr:cNvPr id="344" name="円/楕円 343"/>
        <xdr:cNvSpPr/>
      </xdr:nvSpPr>
      <xdr:spPr>
        <a:xfrm>
          <a:off x="14351000" y="1103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145614</xdr:rowOff>
    </xdr:from>
    <xdr:ext cx="762000" cy="259045"/>
    <xdr:sp macro="" textlink="">
      <xdr:nvSpPr>
        <xdr:cNvPr id="345" name="テキスト ボックス 344"/>
        <xdr:cNvSpPr txBox="1"/>
      </xdr:nvSpPr>
      <xdr:spPr>
        <a:xfrm>
          <a:off x="14020800" y="1111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67854</xdr:rowOff>
    </xdr:from>
    <xdr:to>
      <xdr:col>19</xdr:col>
      <xdr:colOff>533400</xdr:colOff>
      <xdr:row>64</xdr:row>
      <xdr:rowOff>169454</xdr:rowOff>
    </xdr:to>
    <xdr:sp macro="" textlink="">
      <xdr:nvSpPr>
        <xdr:cNvPr id="346" name="円/楕円 345"/>
        <xdr:cNvSpPr/>
      </xdr:nvSpPr>
      <xdr:spPr>
        <a:xfrm>
          <a:off x="13462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154231</xdr:rowOff>
    </xdr:from>
    <xdr:ext cx="762000" cy="259045"/>
    <xdr:sp macro="" textlink="">
      <xdr:nvSpPr>
        <xdr:cNvPr id="347" name="テキスト ボックス 346"/>
        <xdr:cNvSpPr txBox="1"/>
      </xdr:nvSpPr>
      <xdr:spPr>
        <a:xfrm>
          <a:off x="13131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ea"/>
              <a:ea typeface="+mn-ea"/>
              <a:cs typeface="+mn-cs"/>
            </a:rPr>
            <a:t>　</a:t>
          </a:r>
          <a:r>
            <a:rPr lang="ja-JP" altLang="ja-JP" sz="1100" b="0" i="0" baseline="0">
              <a:solidFill>
                <a:schemeClr val="dk1"/>
              </a:solidFill>
              <a:effectLst/>
              <a:latin typeface="+mn-lt"/>
              <a:ea typeface="+mn-ea"/>
              <a:cs typeface="+mn-cs"/>
            </a:rPr>
            <a:t>穴吹庁舎増築・改修事業債</a:t>
          </a:r>
          <a:r>
            <a:rPr lang="ja-JP" altLang="en-US" sz="1100" b="0" i="0" baseline="0">
              <a:solidFill>
                <a:schemeClr val="dk1"/>
              </a:solidFill>
              <a:effectLst/>
              <a:latin typeface="+mn-lt"/>
              <a:ea typeface="+mn-ea"/>
              <a:cs typeface="+mn-cs"/>
            </a:rPr>
            <a:t>の元利償還額が増加したことなどによる公債費の増のため、前年度から悪化している。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ea"/>
              <a:ea typeface="+mn-ea"/>
              <a:cs typeface="+mn-cs"/>
            </a:rPr>
            <a:t>　穴吹庁舎増築・改修事業債の元利償還については、平成</a:t>
          </a:r>
          <a:r>
            <a:rPr lang="en-US" altLang="ja-JP" sz="1100" b="0" i="0" baseline="0">
              <a:solidFill>
                <a:schemeClr val="dk1"/>
              </a:solidFill>
              <a:effectLst/>
              <a:latin typeface="+mn-ea"/>
              <a:ea typeface="+mn-ea"/>
              <a:cs typeface="+mn-cs"/>
            </a:rPr>
            <a:t>30</a:t>
          </a:r>
          <a:r>
            <a:rPr lang="ja-JP" altLang="en-US" sz="1100" b="0" i="0" baseline="0">
              <a:solidFill>
                <a:schemeClr val="dk1"/>
              </a:solidFill>
              <a:effectLst/>
              <a:latin typeface="+mn-ea"/>
              <a:ea typeface="+mn-ea"/>
              <a:cs typeface="+mn-cs"/>
            </a:rPr>
            <a:t>年度まで続き、平成</a:t>
          </a:r>
          <a:r>
            <a:rPr lang="en-US" altLang="ja-JP" sz="1100" b="0" i="0" baseline="0">
              <a:solidFill>
                <a:schemeClr val="dk1"/>
              </a:solidFill>
              <a:effectLst/>
              <a:latin typeface="+mn-ea"/>
              <a:ea typeface="+mn-ea"/>
              <a:cs typeface="+mn-cs"/>
            </a:rPr>
            <a:t>28</a:t>
          </a:r>
          <a:r>
            <a:rPr lang="ja-JP" altLang="en-US" sz="1100" b="0" i="0" baseline="0">
              <a:solidFill>
                <a:schemeClr val="dk1"/>
              </a:solidFill>
              <a:effectLst/>
              <a:latin typeface="+mn-ea"/>
              <a:ea typeface="+mn-ea"/>
              <a:cs typeface="+mn-cs"/>
            </a:rPr>
            <a:t>年度をピークとして平成</a:t>
          </a:r>
          <a:r>
            <a:rPr lang="en-US" altLang="ja-JP" sz="1100" b="0" i="0" baseline="0">
              <a:solidFill>
                <a:schemeClr val="dk1"/>
              </a:solidFill>
              <a:effectLst/>
              <a:latin typeface="+mn-ea"/>
              <a:ea typeface="+mn-ea"/>
              <a:cs typeface="+mn-cs"/>
            </a:rPr>
            <a:t>27</a:t>
          </a:r>
          <a:r>
            <a:rPr lang="ja-JP" altLang="en-US" sz="1100" b="0" i="0" baseline="0">
              <a:solidFill>
                <a:schemeClr val="dk1"/>
              </a:solidFill>
              <a:effectLst/>
              <a:latin typeface="+mn-ea"/>
              <a:ea typeface="+mn-ea"/>
              <a:cs typeface="+mn-cs"/>
            </a:rPr>
            <a:t>年度から平成</a:t>
          </a:r>
          <a:r>
            <a:rPr lang="en-US" altLang="ja-JP" sz="1100" b="0" i="0" baseline="0">
              <a:solidFill>
                <a:schemeClr val="dk1"/>
              </a:solidFill>
              <a:effectLst/>
              <a:latin typeface="+mn-ea"/>
              <a:ea typeface="+mn-ea"/>
              <a:cs typeface="+mn-cs"/>
            </a:rPr>
            <a:t>29</a:t>
          </a:r>
          <a:r>
            <a:rPr lang="ja-JP" altLang="en-US" sz="1100" b="0" i="0" baseline="0">
              <a:solidFill>
                <a:schemeClr val="dk1"/>
              </a:solidFill>
              <a:effectLst/>
              <a:latin typeface="+mn-ea"/>
              <a:ea typeface="+mn-ea"/>
              <a:cs typeface="+mn-cs"/>
            </a:rPr>
            <a:t>年度の３年間は５億円／年を超える償還を行うこととしている。このため、過去</a:t>
          </a:r>
          <a:r>
            <a:rPr lang="en-US" altLang="ja-JP" sz="1100" b="0" i="0" baseline="0">
              <a:solidFill>
                <a:schemeClr val="dk1"/>
              </a:solidFill>
              <a:effectLst/>
              <a:latin typeface="+mn-ea"/>
              <a:ea typeface="+mn-ea"/>
              <a:cs typeface="+mn-cs"/>
            </a:rPr>
            <a:t>3</a:t>
          </a:r>
          <a:r>
            <a:rPr lang="ja-JP" altLang="en-US" sz="1100" b="0" i="0" baseline="0">
              <a:solidFill>
                <a:schemeClr val="dk1"/>
              </a:solidFill>
              <a:effectLst/>
              <a:latin typeface="+mn-ea"/>
              <a:ea typeface="+mn-ea"/>
              <a:cs typeface="+mn-cs"/>
            </a:rPr>
            <a:t>年間の平均値により算出される実質公債費比率について、平成</a:t>
          </a:r>
          <a:r>
            <a:rPr lang="en-US" altLang="ja-JP" sz="1100" b="0" i="0" baseline="0">
              <a:solidFill>
                <a:schemeClr val="dk1"/>
              </a:solidFill>
              <a:effectLst/>
              <a:latin typeface="+mn-ea"/>
              <a:ea typeface="+mn-ea"/>
              <a:cs typeface="+mn-cs"/>
            </a:rPr>
            <a:t>30</a:t>
          </a:r>
          <a:r>
            <a:rPr lang="ja-JP" altLang="en-US" sz="1100" b="0" i="0" baseline="0">
              <a:solidFill>
                <a:schemeClr val="dk1"/>
              </a:solidFill>
              <a:effectLst/>
              <a:latin typeface="+mn-ea"/>
              <a:ea typeface="+mn-ea"/>
              <a:cs typeface="+mn-cs"/>
            </a:rPr>
            <a:t>年度までは毎年悪化することが予想される。</a:t>
          </a:r>
          <a:endParaRPr lang="en-US" altLang="ja-JP" sz="1100" b="0" i="0" baseline="0">
            <a:solidFill>
              <a:schemeClr val="dk1"/>
            </a:solidFill>
            <a:effectLst/>
            <a:latin typeface="+mn-ea"/>
            <a:ea typeface="+mn-ea"/>
            <a:cs typeface="+mn-cs"/>
          </a:endParaRPr>
        </a:p>
        <a:p>
          <a:r>
            <a:rPr lang="ja-JP" altLang="en-US" sz="1100" b="0" i="0" baseline="0">
              <a:solidFill>
                <a:schemeClr val="dk1"/>
              </a:solidFill>
              <a:effectLst/>
              <a:latin typeface="+mn-ea"/>
              <a:ea typeface="+mn-ea"/>
              <a:cs typeface="+mn-cs"/>
            </a:rPr>
            <a:t>　今後、</a:t>
          </a:r>
          <a:r>
            <a:rPr lang="ja-JP" altLang="ja-JP" sz="1100" b="0" i="0" baseline="0">
              <a:solidFill>
                <a:schemeClr val="dk1"/>
              </a:solidFill>
              <a:effectLst/>
              <a:latin typeface="+mn-ea"/>
              <a:ea typeface="+mn-ea"/>
              <a:cs typeface="+mn-cs"/>
            </a:rPr>
            <a:t>引き続き市債発行額の抑制など、将来の公債費負担軽減に努める</a:t>
          </a:r>
          <a:r>
            <a:rPr lang="ja-JP" altLang="en-US" sz="1100" b="0" i="0" baseline="0">
              <a:solidFill>
                <a:schemeClr val="dk1"/>
              </a:solidFill>
              <a:effectLst/>
              <a:latin typeface="+mn-ea"/>
              <a:ea typeface="+mn-ea"/>
              <a:cs typeface="+mn-cs"/>
            </a:rPr>
            <a:t>とともに、過疎対策事業債や合併特例事業債などの基準財政需要額への算入率の高い地方債を活用していく</a:t>
          </a:r>
          <a:r>
            <a:rPr lang="ja-JP" altLang="ja-JP" sz="1100" b="0" i="0" baseline="0">
              <a:solidFill>
                <a:schemeClr val="dk1"/>
              </a:solidFill>
              <a:effectLst/>
              <a:latin typeface="+mn-ea"/>
              <a:ea typeface="+mn-ea"/>
              <a:cs typeface="+mn-cs"/>
            </a:rPr>
            <a:t>。 </a:t>
          </a:r>
          <a:endParaRPr lang="ja-JP" altLang="ja-JP" sz="11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1905</xdr:rowOff>
    </xdr:from>
    <xdr:to>
      <xdr:col>24</xdr:col>
      <xdr:colOff>558800</xdr:colOff>
      <xdr:row>37</xdr:row>
      <xdr:rowOff>7938</xdr:rowOff>
    </xdr:to>
    <xdr:cxnSp macro="">
      <xdr:nvCxnSpPr>
        <xdr:cNvPr id="381" name="直線コネクタ 380"/>
        <xdr:cNvCxnSpPr/>
      </xdr:nvCxnSpPr>
      <xdr:spPr>
        <a:xfrm>
          <a:off x="16179800" y="634555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164165</xdr:rowOff>
    </xdr:from>
    <xdr:ext cx="762000" cy="259045"/>
    <xdr:sp macro="" textlink="">
      <xdr:nvSpPr>
        <xdr:cNvPr id="382" name="公債費負担の状況平均値テキスト"/>
        <xdr:cNvSpPr txBox="1"/>
      </xdr:nvSpPr>
      <xdr:spPr>
        <a:xfrm>
          <a:off x="17106900" y="633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1905</xdr:rowOff>
    </xdr:from>
    <xdr:to>
      <xdr:col>23</xdr:col>
      <xdr:colOff>406400</xdr:colOff>
      <xdr:row>37</xdr:row>
      <xdr:rowOff>9948</xdr:rowOff>
    </xdr:to>
    <xdr:cxnSp macro="">
      <xdr:nvCxnSpPr>
        <xdr:cNvPr id="384" name="直線コネクタ 383"/>
        <xdr:cNvCxnSpPr/>
      </xdr:nvCxnSpPr>
      <xdr:spPr>
        <a:xfrm flipV="1">
          <a:off x="15290800" y="634555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9948</xdr:rowOff>
    </xdr:from>
    <xdr:to>
      <xdr:col>22</xdr:col>
      <xdr:colOff>203200</xdr:colOff>
      <xdr:row>37</xdr:row>
      <xdr:rowOff>30057</xdr:rowOff>
    </xdr:to>
    <xdr:cxnSp macro="">
      <xdr:nvCxnSpPr>
        <xdr:cNvPr id="387" name="直線コネクタ 386"/>
        <xdr:cNvCxnSpPr/>
      </xdr:nvCxnSpPr>
      <xdr:spPr>
        <a:xfrm flipV="1">
          <a:off x="14401800" y="635359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30057</xdr:rowOff>
    </xdr:from>
    <xdr:to>
      <xdr:col>21</xdr:col>
      <xdr:colOff>0</xdr:colOff>
      <xdr:row>37</xdr:row>
      <xdr:rowOff>68263</xdr:rowOff>
    </xdr:to>
    <xdr:cxnSp macro="">
      <xdr:nvCxnSpPr>
        <xdr:cNvPr id="390" name="直線コネクタ 389"/>
        <xdr:cNvCxnSpPr/>
      </xdr:nvCxnSpPr>
      <xdr:spPr>
        <a:xfrm flipV="1">
          <a:off x="13512800" y="6373707"/>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128588</xdr:rowOff>
    </xdr:from>
    <xdr:to>
      <xdr:col>24</xdr:col>
      <xdr:colOff>609600</xdr:colOff>
      <xdr:row>37</xdr:row>
      <xdr:rowOff>58738</xdr:rowOff>
    </xdr:to>
    <xdr:sp macro="" textlink="">
      <xdr:nvSpPr>
        <xdr:cNvPr id="400" name="円/楕円 399"/>
        <xdr:cNvSpPr/>
      </xdr:nvSpPr>
      <xdr:spPr>
        <a:xfrm>
          <a:off x="169672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49865</xdr:rowOff>
    </xdr:from>
    <xdr:ext cx="762000" cy="259045"/>
    <xdr:sp macro="" textlink="">
      <xdr:nvSpPr>
        <xdr:cNvPr id="401" name="公債費負担の状況該当値テキスト"/>
        <xdr:cNvSpPr txBox="1"/>
      </xdr:nvSpPr>
      <xdr:spPr>
        <a:xfrm>
          <a:off x="17106900" y="62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122555</xdr:rowOff>
    </xdr:from>
    <xdr:to>
      <xdr:col>23</xdr:col>
      <xdr:colOff>457200</xdr:colOff>
      <xdr:row>37</xdr:row>
      <xdr:rowOff>52705</xdr:rowOff>
    </xdr:to>
    <xdr:sp macro="" textlink="">
      <xdr:nvSpPr>
        <xdr:cNvPr id="402" name="円/楕円 401"/>
        <xdr:cNvSpPr/>
      </xdr:nvSpPr>
      <xdr:spPr>
        <a:xfrm>
          <a:off x="16129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62882</xdr:rowOff>
    </xdr:from>
    <xdr:ext cx="736600" cy="259045"/>
    <xdr:sp macro="" textlink="">
      <xdr:nvSpPr>
        <xdr:cNvPr id="403" name="テキスト ボックス 402"/>
        <xdr:cNvSpPr txBox="1"/>
      </xdr:nvSpPr>
      <xdr:spPr>
        <a:xfrm>
          <a:off x="15798800" y="606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130598</xdr:rowOff>
    </xdr:from>
    <xdr:to>
      <xdr:col>22</xdr:col>
      <xdr:colOff>254000</xdr:colOff>
      <xdr:row>37</xdr:row>
      <xdr:rowOff>60748</xdr:rowOff>
    </xdr:to>
    <xdr:sp macro="" textlink="">
      <xdr:nvSpPr>
        <xdr:cNvPr id="404" name="円/楕円 403"/>
        <xdr:cNvSpPr/>
      </xdr:nvSpPr>
      <xdr:spPr>
        <a:xfrm>
          <a:off x="15240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70925</xdr:rowOff>
    </xdr:from>
    <xdr:ext cx="762000" cy="259045"/>
    <xdr:sp macro="" textlink="">
      <xdr:nvSpPr>
        <xdr:cNvPr id="405" name="テキスト ボックス 404"/>
        <xdr:cNvSpPr txBox="1"/>
      </xdr:nvSpPr>
      <xdr:spPr>
        <a:xfrm>
          <a:off x="14909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150707</xdr:rowOff>
    </xdr:from>
    <xdr:to>
      <xdr:col>21</xdr:col>
      <xdr:colOff>50800</xdr:colOff>
      <xdr:row>37</xdr:row>
      <xdr:rowOff>80857</xdr:rowOff>
    </xdr:to>
    <xdr:sp macro="" textlink="">
      <xdr:nvSpPr>
        <xdr:cNvPr id="406" name="円/楕円 405"/>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91034</xdr:rowOff>
    </xdr:from>
    <xdr:ext cx="762000" cy="259045"/>
    <xdr:sp macro="" textlink="">
      <xdr:nvSpPr>
        <xdr:cNvPr id="407" name="テキスト ボックス 406"/>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17463</xdr:rowOff>
    </xdr:from>
    <xdr:to>
      <xdr:col>19</xdr:col>
      <xdr:colOff>533400</xdr:colOff>
      <xdr:row>37</xdr:row>
      <xdr:rowOff>119063</xdr:rowOff>
    </xdr:to>
    <xdr:sp macro="" textlink="">
      <xdr:nvSpPr>
        <xdr:cNvPr id="408" name="円/楕円 407"/>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129240</xdr:rowOff>
    </xdr:from>
    <xdr:ext cx="762000" cy="259045"/>
    <xdr:sp macro="" textlink="">
      <xdr:nvSpPr>
        <xdr:cNvPr id="409" name="テキスト ボックス 408"/>
        <xdr:cNvSpPr txBox="1"/>
      </xdr:nvSpPr>
      <xdr:spPr>
        <a:xfrm>
          <a:off x="13131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標準財政規模の増</a:t>
          </a:r>
          <a:r>
            <a:rPr lang="ja-JP" altLang="en-US" sz="1300" b="0" i="0" baseline="0">
              <a:solidFill>
                <a:schemeClr val="dk1"/>
              </a:solidFill>
              <a:effectLst/>
              <a:latin typeface="+mn-lt"/>
              <a:ea typeface="+mn-ea"/>
              <a:cs typeface="+mn-cs"/>
            </a:rPr>
            <a:t>（分母の増）</a:t>
          </a:r>
          <a:r>
            <a:rPr lang="ja-JP" altLang="ja-JP" sz="1300" b="0" i="0" baseline="0">
              <a:solidFill>
                <a:schemeClr val="dk1"/>
              </a:solidFill>
              <a:effectLst/>
              <a:latin typeface="+mn-lt"/>
              <a:ea typeface="+mn-ea"/>
              <a:cs typeface="+mn-cs"/>
            </a:rPr>
            <a:t>や、</a:t>
          </a:r>
          <a:r>
            <a:rPr lang="ja-JP" altLang="en-US" sz="1300" b="0" i="0" baseline="0">
              <a:solidFill>
                <a:schemeClr val="dk1"/>
              </a:solidFill>
              <a:effectLst/>
              <a:latin typeface="+mn-lt"/>
              <a:ea typeface="+mn-ea"/>
              <a:cs typeface="+mn-cs"/>
            </a:rPr>
            <a:t>一部事務組合が借入れを行った地方債残高の減や、地方債の償還額等に充当可能な基金</a:t>
          </a:r>
          <a:r>
            <a:rPr lang="ja-JP" altLang="ja-JP" sz="1300" b="0" i="0" baseline="0">
              <a:solidFill>
                <a:schemeClr val="dk1"/>
              </a:solidFill>
              <a:effectLst/>
              <a:latin typeface="+mn-lt"/>
              <a:ea typeface="+mn-ea"/>
              <a:cs typeface="+mn-cs"/>
            </a:rPr>
            <a:t>の</a:t>
          </a:r>
          <a:r>
            <a:rPr lang="ja-JP" altLang="en-US" sz="1300" b="0" i="0" baseline="0">
              <a:solidFill>
                <a:schemeClr val="dk1"/>
              </a:solidFill>
              <a:effectLst/>
              <a:latin typeface="+mn-lt"/>
              <a:ea typeface="+mn-ea"/>
              <a:cs typeface="+mn-cs"/>
            </a:rPr>
            <a:t>増（分子の減）などの要因により</a:t>
          </a:r>
          <a:r>
            <a:rPr lang="ja-JP" altLang="ja-JP" sz="1300" b="0" i="0" baseline="0">
              <a:solidFill>
                <a:schemeClr val="dk1"/>
              </a:solidFill>
              <a:effectLst/>
              <a:latin typeface="+mn-lt"/>
              <a:ea typeface="+mn-ea"/>
              <a:cs typeface="+mn-cs"/>
            </a:rPr>
            <a:t>、前年度から改善している。 </a:t>
          </a:r>
          <a:endParaRPr lang="ja-JP" altLang="ja-JP" sz="1300">
            <a:effectLst/>
          </a:endParaRPr>
        </a:p>
        <a:p>
          <a:r>
            <a:rPr lang="ja-JP" altLang="ja-JP" sz="1300" b="0" i="0" baseline="0">
              <a:solidFill>
                <a:schemeClr val="dk1"/>
              </a:solidFill>
              <a:effectLst/>
              <a:latin typeface="+mn-lt"/>
              <a:ea typeface="+mn-ea"/>
              <a:cs typeface="+mn-cs"/>
            </a:rPr>
            <a:t>　しかしながら、循環型社会形成推進負担事業や</a:t>
          </a:r>
          <a:r>
            <a:rPr lang="ja-JP" altLang="en-US" sz="1300" b="0" i="0" baseline="0">
              <a:solidFill>
                <a:schemeClr val="dk1"/>
              </a:solidFill>
              <a:effectLst/>
              <a:latin typeface="+mn-lt"/>
              <a:ea typeface="+mn-ea"/>
              <a:cs typeface="+mn-cs"/>
            </a:rPr>
            <a:t>美馬地区統合小学校建設事業といった大型プロジェクト事業によ</a:t>
          </a:r>
          <a:r>
            <a:rPr lang="ja-JP" altLang="ja-JP" sz="1300" b="0" i="0" baseline="0">
              <a:solidFill>
                <a:schemeClr val="dk1"/>
              </a:solidFill>
              <a:effectLst/>
              <a:latin typeface="+mn-lt"/>
              <a:ea typeface="+mn-ea"/>
              <a:cs typeface="+mn-cs"/>
            </a:rPr>
            <a:t>り、今後地方債残高の増加が見込まれることから、市債発行額の抑制などを通して将来負担額の減少に努める。 </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167348</xdr:rowOff>
    </xdr:from>
    <xdr:to>
      <xdr:col>24</xdr:col>
      <xdr:colOff>558800</xdr:colOff>
      <xdr:row>15</xdr:row>
      <xdr:rowOff>18580</xdr:rowOff>
    </xdr:to>
    <xdr:cxnSp macro="">
      <xdr:nvCxnSpPr>
        <xdr:cNvPr id="441" name="直線コネクタ 440"/>
        <xdr:cNvCxnSpPr/>
      </xdr:nvCxnSpPr>
      <xdr:spPr>
        <a:xfrm flipV="1">
          <a:off x="16179800" y="2567648"/>
          <a:ext cx="8382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152125</xdr:rowOff>
    </xdr:from>
    <xdr:ext cx="762000" cy="259045"/>
    <xdr:sp macro="" textlink="">
      <xdr:nvSpPr>
        <xdr:cNvPr id="442" name="将来負担の状況平均値テキスト"/>
        <xdr:cNvSpPr txBox="1"/>
      </xdr:nvSpPr>
      <xdr:spPr>
        <a:xfrm>
          <a:off x="17106900" y="2552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18580</xdr:rowOff>
    </xdr:from>
    <xdr:to>
      <xdr:col>23</xdr:col>
      <xdr:colOff>406400</xdr:colOff>
      <xdr:row>15</xdr:row>
      <xdr:rowOff>25336</xdr:rowOff>
    </xdr:to>
    <xdr:cxnSp macro="">
      <xdr:nvCxnSpPr>
        <xdr:cNvPr id="444" name="直線コネクタ 443"/>
        <xdr:cNvCxnSpPr/>
      </xdr:nvCxnSpPr>
      <xdr:spPr>
        <a:xfrm flipV="1">
          <a:off x="15290800" y="259033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25336</xdr:rowOff>
    </xdr:from>
    <xdr:to>
      <xdr:col>22</xdr:col>
      <xdr:colOff>203200</xdr:colOff>
      <xdr:row>15</xdr:row>
      <xdr:rowOff>54534</xdr:rowOff>
    </xdr:to>
    <xdr:cxnSp macro="">
      <xdr:nvCxnSpPr>
        <xdr:cNvPr id="447" name="直線コネクタ 446"/>
        <xdr:cNvCxnSpPr/>
      </xdr:nvCxnSpPr>
      <xdr:spPr>
        <a:xfrm flipV="1">
          <a:off x="14401800" y="2597086"/>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54534</xdr:rowOff>
    </xdr:from>
    <xdr:to>
      <xdr:col>21</xdr:col>
      <xdr:colOff>0</xdr:colOff>
      <xdr:row>15</xdr:row>
      <xdr:rowOff>55258</xdr:rowOff>
    </xdr:to>
    <xdr:cxnSp macro="">
      <xdr:nvCxnSpPr>
        <xdr:cNvPr id="450" name="直線コネクタ 449"/>
        <xdr:cNvCxnSpPr/>
      </xdr:nvCxnSpPr>
      <xdr:spPr>
        <a:xfrm flipV="1">
          <a:off x="13512800" y="262628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116548</xdr:rowOff>
    </xdr:from>
    <xdr:to>
      <xdr:col>24</xdr:col>
      <xdr:colOff>609600</xdr:colOff>
      <xdr:row>15</xdr:row>
      <xdr:rowOff>46698</xdr:rowOff>
    </xdr:to>
    <xdr:sp macro="" textlink="">
      <xdr:nvSpPr>
        <xdr:cNvPr id="460" name="円/楕円 459"/>
        <xdr:cNvSpPr/>
      </xdr:nvSpPr>
      <xdr:spPr>
        <a:xfrm>
          <a:off x="16967200" y="25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37825</xdr:rowOff>
    </xdr:from>
    <xdr:ext cx="762000" cy="259045"/>
    <xdr:sp macro="" textlink="">
      <xdr:nvSpPr>
        <xdr:cNvPr id="461" name="将来負担の状況該当値テキスト"/>
        <xdr:cNvSpPr txBox="1"/>
      </xdr:nvSpPr>
      <xdr:spPr>
        <a:xfrm>
          <a:off x="17106900" y="243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139230</xdr:rowOff>
    </xdr:from>
    <xdr:to>
      <xdr:col>23</xdr:col>
      <xdr:colOff>457200</xdr:colOff>
      <xdr:row>15</xdr:row>
      <xdr:rowOff>69380</xdr:rowOff>
    </xdr:to>
    <xdr:sp macro="" textlink="">
      <xdr:nvSpPr>
        <xdr:cNvPr id="462" name="円/楕円 461"/>
        <xdr:cNvSpPr/>
      </xdr:nvSpPr>
      <xdr:spPr>
        <a:xfrm>
          <a:off x="16129000" y="25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79557</xdr:rowOff>
    </xdr:from>
    <xdr:ext cx="736600" cy="259045"/>
    <xdr:sp macro="" textlink="">
      <xdr:nvSpPr>
        <xdr:cNvPr id="463" name="テキスト ボックス 462"/>
        <xdr:cNvSpPr txBox="1"/>
      </xdr:nvSpPr>
      <xdr:spPr>
        <a:xfrm>
          <a:off x="15798800" y="2308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145986</xdr:rowOff>
    </xdr:from>
    <xdr:to>
      <xdr:col>22</xdr:col>
      <xdr:colOff>254000</xdr:colOff>
      <xdr:row>15</xdr:row>
      <xdr:rowOff>76136</xdr:rowOff>
    </xdr:to>
    <xdr:sp macro="" textlink="">
      <xdr:nvSpPr>
        <xdr:cNvPr id="464" name="円/楕円 463"/>
        <xdr:cNvSpPr/>
      </xdr:nvSpPr>
      <xdr:spPr>
        <a:xfrm>
          <a:off x="15240000" y="25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86313</xdr:rowOff>
    </xdr:from>
    <xdr:ext cx="762000" cy="259045"/>
    <xdr:sp macro="" textlink="">
      <xdr:nvSpPr>
        <xdr:cNvPr id="465" name="テキスト ボックス 464"/>
        <xdr:cNvSpPr txBox="1"/>
      </xdr:nvSpPr>
      <xdr:spPr>
        <a:xfrm>
          <a:off x="14909800" y="231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3734</xdr:rowOff>
    </xdr:from>
    <xdr:to>
      <xdr:col>21</xdr:col>
      <xdr:colOff>50800</xdr:colOff>
      <xdr:row>15</xdr:row>
      <xdr:rowOff>105334</xdr:rowOff>
    </xdr:to>
    <xdr:sp macro="" textlink="">
      <xdr:nvSpPr>
        <xdr:cNvPr id="466" name="円/楕円 465"/>
        <xdr:cNvSpPr/>
      </xdr:nvSpPr>
      <xdr:spPr>
        <a:xfrm>
          <a:off x="14351000" y="25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115511</xdr:rowOff>
    </xdr:from>
    <xdr:ext cx="762000" cy="259045"/>
    <xdr:sp macro="" textlink="">
      <xdr:nvSpPr>
        <xdr:cNvPr id="467" name="テキスト ボックス 466"/>
        <xdr:cNvSpPr txBox="1"/>
      </xdr:nvSpPr>
      <xdr:spPr>
        <a:xfrm>
          <a:off x="14020800" y="234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4458</xdr:rowOff>
    </xdr:from>
    <xdr:to>
      <xdr:col>19</xdr:col>
      <xdr:colOff>533400</xdr:colOff>
      <xdr:row>15</xdr:row>
      <xdr:rowOff>106058</xdr:rowOff>
    </xdr:to>
    <xdr:sp macro="" textlink="">
      <xdr:nvSpPr>
        <xdr:cNvPr id="468" name="円/楕円 467"/>
        <xdr:cNvSpPr/>
      </xdr:nvSpPr>
      <xdr:spPr>
        <a:xfrm>
          <a:off x="13462000" y="25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116235</xdr:rowOff>
    </xdr:from>
    <xdr:ext cx="762000" cy="259045"/>
    <xdr:sp macro="" textlink="">
      <xdr:nvSpPr>
        <xdr:cNvPr id="469" name="テキスト ボックス 468"/>
        <xdr:cNvSpPr txBox="1"/>
      </xdr:nvSpPr>
      <xdr:spPr>
        <a:xfrm>
          <a:off x="13131800" y="234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徳島県美馬市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30,860
30,549
367.14
23,018,856
22,221,931
698,983
12,458,950
27,794,163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17</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月の合併以降、退職者補充を抑制し、人件費の削減に努めている。</a:t>
          </a:r>
          <a:endParaRPr lang="ja-JP" altLang="ja-JP" sz="1300">
            <a:effectLst/>
            <a:latin typeface="+mn-ea"/>
            <a:ea typeface="+mn-ea"/>
          </a:endParaRPr>
        </a:p>
        <a:p>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7</a:t>
          </a:r>
          <a:r>
            <a:rPr lang="ja-JP" altLang="ja-JP" sz="1300" b="0" i="0" baseline="0">
              <a:solidFill>
                <a:schemeClr val="dk1"/>
              </a:solidFill>
              <a:effectLst/>
              <a:latin typeface="+mn-ea"/>
              <a:ea typeface="+mn-ea"/>
              <a:cs typeface="+mn-cs"/>
            </a:rPr>
            <a:t>月から実施した国の要請に基づく職員給与等削減により平成</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年度は前年度から大きく改善した</a:t>
          </a:r>
          <a:r>
            <a:rPr lang="ja-JP" altLang="en-US" sz="1300" b="0" i="0" baseline="0">
              <a:solidFill>
                <a:schemeClr val="dk1"/>
              </a:solidFill>
              <a:effectLst/>
              <a:latin typeface="+mn-ea"/>
              <a:ea typeface="+mn-ea"/>
              <a:cs typeface="+mn-cs"/>
            </a:rPr>
            <a:t>ものの</a:t>
          </a:r>
          <a:r>
            <a:rPr lang="ja-JP" altLang="ja-JP" sz="1300" b="0" i="0" baseline="0">
              <a:solidFill>
                <a:schemeClr val="dk1"/>
              </a:solidFill>
              <a:effectLst/>
              <a:latin typeface="+mn-ea"/>
              <a:ea typeface="+mn-ea"/>
              <a:cs typeface="+mn-cs"/>
            </a:rPr>
            <a:t>、削減措置は終了した平成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年度は前年度から若干悪化した。</a:t>
          </a:r>
          <a:endParaRPr lang="en-US" altLang="ja-JP" sz="1300" b="0" i="0" baseline="0">
            <a:solidFill>
              <a:schemeClr val="dk1"/>
            </a:solidFill>
            <a:effectLst/>
            <a:latin typeface="+mn-ea"/>
            <a:ea typeface="+mn-ea"/>
            <a:cs typeface="+mn-cs"/>
          </a:endParaRPr>
        </a:p>
        <a:p>
          <a:r>
            <a:rPr lang="ja-JP" altLang="en-US" sz="1300" b="0" i="0" baseline="0">
              <a:solidFill>
                <a:schemeClr val="dk1"/>
              </a:solidFill>
              <a:effectLst/>
              <a:latin typeface="+mn-ea"/>
              <a:ea typeface="+mn-ea"/>
              <a:cs typeface="+mn-cs"/>
            </a:rPr>
            <a:t>　なお、平成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年度については、退職と採用の職員入れ替えにより、人件費が減少したことにより、前年度から改善した。</a:t>
          </a:r>
          <a:endParaRPr lang="en-US" altLang="ja-JP" sz="1300" b="0" i="0" baseline="0">
            <a:solidFill>
              <a:schemeClr val="dk1"/>
            </a:solidFill>
            <a:effectLst/>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37</xdr:row>
      <xdr:rowOff>107950</xdr:rowOff>
    </xdr:to>
    <xdr:cxnSp macro="">
      <xdr:nvCxnSpPr>
        <xdr:cNvPr id="66" name="直線コネクタ 65"/>
        <xdr:cNvCxnSpPr/>
      </xdr:nvCxnSpPr>
      <xdr:spPr>
        <a:xfrm flipV="1">
          <a:off x="3987800" y="6337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107950</xdr:rowOff>
    </xdr:to>
    <xdr:cxnSp macro="">
      <xdr:nvCxnSpPr>
        <xdr:cNvPr id="69" name="直線コネクタ 68"/>
        <xdr:cNvCxnSpPr/>
      </xdr:nvCxnSpPr>
      <xdr:spPr>
        <a:xfrm>
          <a:off x="3098800" y="6405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38</xdr:row>
      <xdr:rowOff>119380</xdr:rowOff>
    </xdr:to>
    <xdr:cxnSp macro="">
      <xdr:nvCxnSpPr>
        <xdr:cNvPr id="72" name="直線コネクタ 71"/>
        <xdr:cNvCxnSpPr/>
      </xdr:nvCxnSpPr>
      <xdr:spPr>
        <a:xfrm flipV="1">
          <a:off x="2209800" y="6405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119380</xdr:rowOff>
    </xdr:from>
    <xdr:to>
      <xdr:col>3</xdr:col>
      <xdr:colOff>142875</xdr:colOff>
      <xdr:row>39</xdr:row>
      <xdr:rowOff>8890</xdr:rowOff>
    </xdr:to>
    <xdr:cxnSp macro="">
      <xdr:nvCxnSpPr>
        <xdr:cNvPr id="75" name="直線コネクタ 74"/>
        <xdr:cNvCxnSpPr/>
      </xdr:nvCxnSpPr>
      <xdr:spPr>
        <a:xfrm flipV="1">
          <a:off x="1320800" y="663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57150</xdr:rowOff>
    </xdr:from>
    <xdr:to>
      <xdr:col>5</xdr:col>
      <xdr:colOff>600075</xdr:colOff>
      <xdr:row>37</xdr:row>
      <xdr:rowOff>158750</xdr:rowOff>
    </xdr:to>
    <xdr:sp macro="" textlink="">
      <xdr:nvSpPr>
        <xdr:cNvPr id="87" name="円/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11430</xdr:rowOff>
    </xdr:from>
    <xdr:to>
      <xdr:col>4</xdr:col>
      <xdr:colOff>396875</xdr:colOff>
      <xdr:row>37</xdr:row>
      <xdr:rowOff>113030</xdr:rowOff>
    </xdr:to>
    <xdr:sp macro="" textlink="">
      <xdr:nvSpPr>
        <xdr:cNvPr id="89" name="円/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68580</xdr:rowOff>
    </xdr:from>
    <xdr:to>
      <xdr:col>3</xdr:col>
      <xdr:colOff>193675</xdr:colOff>
      <xdr:row>38</xdr:row>
      <xdr:rowOff>170180</xdr:rowOff>
    </xdr:to>
    <xdr:sp macro="" textlink="">
      <xdr:nvSpPr>
        <xdr:cNvPr id="91" name="円/楕円 90"/>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154957</xdr:rowOff>
    </xdr:from>
    <xdr:ext cx="762000" cy="259045"/>
    <xdr:sp macro="" textlink="">
      <xdr:nvSpPr>
        <xdr:cNvPr id="92" name="テキスト ボックス 91"/>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129540</xdr:rowOff>
    </xdr:from>
    <xdr:to>
      <xdr:col>1</xdr:col>
      <xdr:colOff>676275</xdr:colOff>
      <xdr:row>39</xdr:row>
      <xdr:rowOff>59690</xdr:rowOff>
    </xdr:to>
    <xdr:sp macro="" textlink="">
      <xdr:nvSpPr>
        <xdr:cNvPr id="93" name="円/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更新した地域情報ネットワークシステムの保守費用が発生したことなどにより、前年度から僅かながら数値は悪化した。</a:t>
          </a:r>
          <a:endParaRPr lang="en-US" altLang="ja-JP" sz="1300" b="0" i="0" baseline="0">
            <a:solidFill>
              <a:schemeClr val="dk1"/>
            </a:solidFill>
            <a:effectLst/>
            <a:latin typeface="+mn-lt"/>
            <a:ea typeface="+mn-ea"/>
            <a:cs typeface="+mn-cs"/>
          </a:endParaRPr>
        </a:p>
        <a:p>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地域交流センター等新たに整備した施設</a:t>
          </a:r>
          <a:r>
            <a:rPr lang="ja-JP" altLang="ja-JP" sz="1300" b="0" i="0" baseline="0">
              <a:solidFill>
                <a:schemeClr val="dk1"/>
              </a:solidFill>
              <a:effectLst/>
              <a:latin typeface="+mn-lt"/>
              <a:ea typeface="+mn-ea"/>
              <a:cs typeface="+mn-cs"/>
            </a:rPr>
            <a:t>の維持管理経費（委託料など）の増加も予想されることから、引き続き経費の削減に努</a:t>
          </a:r>
          <a:r>
            <a:rPr lang="ja-JP" altLang="en-US" sz="1300" b="0" i="0" baseline="0">
              <a:solidFill>
                <a:schemeClr val="dk1"/>
              </a:solidFill>
              <a:effectLst/>
              <a:latin typeface="+mn-lt"/>
              <a:ea typeface="+mn-ea"/>
              <a:cs typeface="+mn-cs"/>
            </a:rPr>
            <a:t>めていく</a:t>
          </a:r>
          <a:r>
            <a:rPr lang="ja-JP" altLang="ja-JP" sz="1300" b="0" i="0" baseline="0">
              <a:solidFill>
                <a:schemeClr val="dk1"/>
              </a:solidFill>
              <a:effectLst/>
              <a:latin typeface="+mn-lt"/>
              <a:ea typeface="+mn-ea"/>
              <a:cs typeface="+mn-cs"/>
            </a:rPr>
            <a:t>。 </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58964</xdr:rowOff>
    </xdr:from>
    <xdr:to>
      <xdr:col>24</xdr:col>
      <xdr:colOff>31750</xdr:colOff>
      <xdr:row>13</xdr:row>
      <xdr:rowOff>69850</xdr:rowOff>
    </xdr:to>
    <xdr:cxnSp macro="">
      <xdr:nvCxnSpPr>
        <xdr:cNvPr id="129" name="直線コネクタ 128"/>
        <xdr:cNvCxnSpPr/>
      </xdr:nvCxnSpPr>
      <xdr:spPr>
        <a:xfrm>
          <a:off x="15671800" y="2287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58964</xdr:rowOff>
    </xdr:from>
    <xdr:to>
      <xdr:col>22</xdr:col>
      <xdr:colOff>565150</xdr:colOff>
      <xdr:row>13</xdr:row>
      <xdr:rowOff>91621</xdr:rowOff>
    </xdr:to>
    <xdr:cxnSp macro="">
      <xdr:nvCxnSpPr>
        <xdr:cNvPr id="132" name="直線コネクタ 131"/>
        <xdr:cNvCxnSpPr/>
      </xdr:nvCxnSpPr>
      <xdr:spPr>
        <a:xfrm flipV="1">
          <a:off x="14782800" y="2287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69850</xdr:rowOff>
    </xdr:from>
    <xdr:to>
      <xdr:col>21</xdr:col>
      <xdr:colOff>361950</xdr:colOff>
      <xdr:row>13</xdr:row>
      <xdr:rowOff>91621</xdr:rowOff>
    </xdr:to>
    <xdr:cxnSp macro="">
      <xdr:nvCxnSpPr>
        <xdr:cNvPr id="135" name="直線コネクタ 134"/>
        <xdr:cNvCxnSpPr/>
      </xdr:nvCxnSpPr>
      <xdr:spPr>
        <a:xfrm>
          <a:off x="13893800" y="229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37193</xdr:rowOff>
    </xdr:from>
    <xdr:to>
      <xdr:col>20</xdr:col>
      <xdr:colOff>158750</xdr:colOff>
      <xdr:row>13</xdr:row>
      <xdr:rowOff>69850</xdr:rowOff>
    </xdr:to>
    <xdr:cxnSp macro="">
      <xdr:nvCxnSpPr>
        <xdr:cNvPr id="138" name="直線コネクタ 137"/>
        <xdr:cNvCxnSpPr/>
      </xdr:nvCxnSpPr>
      <xdr:spPr>
        <a:xfrm>
          <a:off x="13004800" y="2266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19050</xdr:rowOff>
    </xdr:from>
    <xdr:to>
      <xdr:col>24</xdr:col>
      <xdr:colOff>82550</xdr:colOff>
      <xdr:row>13</xdr:row>
      <xdr:rowOff>120650</xdr:rowOff>
    </xdr:to>
    <xdr:sp macro="" textlink="">
      <xdr:nvSpPr>
        <xdr:cNvPr id="148" name="円/楕円 147"/>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35577</xdr:rowOff>
    </xdr:from>
    <xdr:ext cx="762000" cy="259045"/>
    <xdr:sp macro="" textlink="">
      <xdr:nvSpPr>
        <xdr:cNvPr id="149" name="物件費該当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8164</xdr:rowOff>
    </xdr:from>
    <xdr:to>
      <xdr:col>22</xdr:col>
      <xdr:colOff>615950</xdr:colOff>
      <xdr:row>13</xdr:row>
      <xdr:rowOff>109764</xdr:rowOff>
    </xdr:to>
    <xdr:sp macro="" textlink="">
      <xdr:nvSpPr>
        <xdr:cNvPr id="150" name="円/楕円 149"/>
        <xdr:cNvSpPr/>
      </xdr:nvSpPr>
      <xdr:spPr>
        <a:xfrm>
          <a:off x="15621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119941</xdr:rowOff>
    </xdr:from>
    <xdr:ext cx="736600" cy="259045"/>
    <xdr:sp macro="" textlink="">
      <xdr:nvSpPr>
        <xdr:cNvPr id="151" name="テキスト ボックス 150"/>
        <xdr:cNvSpPr txBox="1"/>
      </xdr:nvSpPr>
      <xdr:spPr>
        <a:xfrm>
          <a:off x="15290800" y="20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40821</xdr:rowOff>
    </xdr:from>
    <xdr:to>
      <xdr:col>21</xdr:col>
      <xdr:colOff>412750</xdr:colOff>
      <xdr:row>13</xdr:row>
      <xdr:rowOff>142421</xdr:rowOff>
    </xdr:to>
    <xdr:sp macro="" textlink="">
      <xdr:nvSpPr>
        <xdr:cNvPr id="152" name="円/楕円 151"/>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152598</xdr:rowOff>
    </xdr:from>
    <xdr:ext cx="762000" cy="259045"/>
    <xdr:sp macro="" textlink="">
      <xdr:nvSpPr>
        <xdr:cNvPr id="153" name="テキスト ボックス 152"/>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4" name="円/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6" name="円/楕円 155"/>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7" name="テキスト ボックス 156"/>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昨年度と比較すると、扶助費のうち経常一般財源額（分子）はほぼ同額であるが、市税や普通交付税（分母）の増があったことにより、数値は改善している。</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なお、扶助費の大部分を占める生活保護扶助費や</a:t>
          </a:r>
          <a:r>
            <a:rPr lang="ja-JP" altLang="ja-JP" sz="1300" b="0" i="0" baseline="0">
              <a:solidFill>
                <a:schemeClr val="dk1"/>
              </a:solidFill>
              <a:effectLst/>
              <a:latin typeface="+mn-lt"/>
              <a:ea typeface="+mn-ea"/>
              <a:cs typeface="+mn-cs"/>
            </a:rPr>
            <a:t>障害福祉サービス費</a:t>
          </a:r>
          <a:r>
            <a:rPr lang="ja-JP" altLang="en-US" sz="1300" b="0" i="0" baseline="0">
              <a:solidFill>
                <a:schemeClr val="dk1"/>
              </a:solidFill>
              <a:effectLst/>
              <a:latin typeface="+mn-lt"/>
              <a:ea typeface="+mn-ea"/>
              <a:cs typeface="+mn-cs"/>
            </a:rPr>
            <a:t>は年々</a:t>
          </a:r>
          <a:r>
            <a:rPr lang="ja-JP" altLang="ja-JP" sz="1300" b="0" i="0" baseline="0">
              <a:solidFill>
                <a:schemeClr val="dk1"/>
              </a:solidFill>
              <a:effectLst/>
              <a:latin typeface="+mn-lt"/>
              <a:ea typeface="+mn-ea"/>
              <a:cs typeface="+mn-cs"/>
            </a:rPr>
            <a:t>増加傾向にあることから、引き続き適正な執行に努める。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57150</xdr:rowOff>
    </xdr:to>
    <xdr:cxnSp macro="">
      <xdr:nvCxnSpPr>
        <xdr:cNvPr id="190" name="直線コネクタ 189"/>
        <xdr:cNvCxnSpPr/>
      </xdr:nvCxnSpPr>
      <xdr:spPr>
        <a:xfrm flipV="1">
          <a:off x="3987800" y="9448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57150</xdr:rowOff>
    </xdr:to>
    <xdr:cxnSp macro="">
      <xdr:nvCxnSpPr>
        <xdr:cNvPr id="193" name="直線コネクタ 192"/>
        <xdr:cNvCxnSpPr/>
      </xdr:nvCxnSpPr>
      <xdr:spPr>
        <a:xfrm>
          <a:off x="3098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55</xdr:row>
      <xdr:rowOff>19050</xdr:rowOff>
    </xdr:to>
    <xdr:cxnSp macro="">
      <xdr:nvCxnSpPr>
        <xdr:cNvPr id="196" name="直線コネクタ 195"/>
        <xdr:cNvCxnSpPr/>
      </xdr:nvCxnSpPr>
      <xdr:spPr>
        <a:xfrm flipV="1">
          <a:off x="2209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55</xdr:row>
      <xdr:rowOff>19050</xdr:rowOff>
    </xdr:to>
    <xdr:cxnSp macro="">
      <xdr:nvCxnSpPr>
        <xdr:cNvPr id="199" name="直線コネクタ 198"/>
        <xdr:cNvCxnSpPr/>
      </xdr:nvCxnSpPr>
      <xdr:spPr>
        <a:xfrm>
          <a:off x="1320800" y="937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139700</xdr:rowOff>
    </xdr:from>
    <xdr:to>
      <xdr:col>7</xdr:col>
      <xdr:colOff>66675</xdr:colOff>
      <xdr:row>55</xdr:row>
      <xdr:rowOff>69850</xdr:rowOff>
    </xdr:to>
    <xdr:sp macro="" textlink="">
      <xdr:nvSpPr>
        <xdr:cNvPr id="209" name="円/楕円 208"/>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6350</xdr:rowOff>
    </xdr:from>
    <xdr:to>
      <xdr:col>5</xdr:col>
      <xdr:colOff>600075</xdr:colOff>
      <xdr:row>55</xdr:row>
      <xdr:rowOff>107950</xdr:rowOff>
    </xdr:to>
    <xdr:sp macro="" textlink="">
      <xdr:nvSpPr>
        <xdr:cNvPr id="211" name="円/楕円 210"/>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118127</xdr:rowOff>
    </xdr:from>
    <xdr:ext cx="736600" cy="259045"/>
    <xdr:sp macro="" textlink="">
      <xdr:nvSpPr>
        <xdr:cNvPr id="212" name="テキスト ボックス 211"/>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13" name="円/楕円 212"/>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14" name="テキスト ボックス 21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5" name="円/楕円 214"/>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6" name="テキスト ボックス 215"/>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7" name="円/楕円 216"/>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8" name="テキスト ボックス 217"/>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その他のうち大部分を占める繰出金（分子）については、昨年度から減少しており、また</a:t>
          </a:r>
          <a:r>
            <a:rPr lang="ja-JP" altLang="ja-JP" sz="1300" b="0" i="0" baseline="0">
              <a:solidFill>
                <a:schemeClr val="dk1"/>
              </a:solidFill>
              <a:effectLst/>
              <a:latin typeface="+mn-ea"/>
              <a:ea typeface="+mn-ea"/>
              <a:cs typeface="+mn-cs"/>
            </a:rPr>
            <a:t>市税や普通交付税（分母）の増があったことにより、数値は改善している。</a:t>
          </a:r>
          <a:endParaRPr lang="ja-JP" altLang="ja-JP" sz="1300">
            <a:effectLst/>
            <a:latin typeface="+mn-ea"/>
            <a:ea typeface="+mn-ea"/>
          </a:endParaRPr>
        </a:p>
        <a:p>
          <a:r>
            <a:rPr lang="ja-JP" altLang="ja-JP" sz="1300" b="0" i="0" baseline="0">
              <a:solidFill>
                <a:schemeClr val="dk1"/>
              </a:solidFill>
              <a:effectLst/>
              <a:latin typeface="+mn-ea"/>
              <a:ea typeface="+mn-ea"/>
              <a:cs typeface="+mn-cs"/>
            </a:rPr>
            <a:t>　今後も他会計の状況を考慮しながら適性な支出により改善に努める。 </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57</xdr:row>
      <xdr:rowOff>1270</xdr:rowOff>
    </xdr:to>
    <xdr:cxnSp macro="">
      <xdr:nvCxnSpPr>
        <xdr:cNvPr id="251" name="直線コネクタ 250"/>
        <xdr:cNvCxnSpPr/>
      </xdr:nvCxnSpPr>
      <xdr:spPr>
        <a:xfrm flipV="1">
          <a:off x="15671800" y="9712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1270</xdr:rowOff>
    </xdr:to>
    <xdr:cxnSp macro="">
      <xdr:nvCxnSpPr>
        <xdr:cNvPr id="254" name="直線コネクタ 253"/>
        <xdr:cNvCxnSpPr/>
      </xdr:nvCxnSpPr>
      <xdr:spPr>
        <a:xfrm>
          <a:off x="14782800" y="975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56</xdr:row>
      <xdr:rowOff>157480</xdr:rowOff>
    </xdr:to>
    <xdr:cxnSp macro="">
      <xdr:nvCxnSpPr>
        <xdr:cNvPr id="257" name="直線コネクタ 256"/>
        <xdr:cNvCxnSpPr/>
      </xdr:nvCxnSpPr>
      <xdr:spPr>
        <a:xfrm>
          <a:off x="13893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149860</xdr:rowOff>
    </xdr:to>
    <xdr:cxnSp macro="">
      <xdr:nvCxnSpPr>
        <xdr:cNvPr id="260" name="直線コネクタ 259"/>
        <xdr:cNvCxnSpPr/>
      </xdr:nvCxnSpPr>
      <xdr:spPr>
        <a:xfrm>
          <a:off x="13004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0" name="円/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71"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4" name="円/楕円 273"/>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75" name="テキスト ボックス 27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77" name="テキスト ボックス 276"/>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ea"/>
              <a:ea typeface="+mn-ea"/>
              <a:cs typeface="+mn-cs"/>
            </a:rPr>
            <a:t>　補助費等のうち一部事務組合に対するものが増加しており、前年度から</a:t>
          </a:r>
          <a:r>
            <a:rPr lang="en-US" altLang="ja-JP" sz="1300" b="0" i="0" baseline="0">
              <a:solidFill>
                <a:schemeClr val="dk1"/>
              </a:solidFill>
              <a:effectLst/>
              <a:latin typeface="+mn-ea"/>
              <a:ea typeface="+mn-ea"/>
              <a:cs typeface="+mn-cs"/>
            </a:rPr>
            <a:t>0.1</a:t>
          </a:r>
          <a:r>
            <a:rPr lang="ja-JP" altLang="en-US" sz="1300" b="0" i="0" baseline="0">
              <a:solidFill>
                <a:schemeClr val="dk1"/>
              </a:solidFill>
              <a:effectLst/>
              <a:latin typeface="+mn-ea"/>
              <a:ea typeface="+mn-ea"/>
              <a:cs typeface="+mn-cs"/>
            </a:rPr>
            <a:t>ポイント悪化している。主な要因としては、</a:t>
          </a:r>
          <a:r>
            <a:rPr lang="ja-JP" altLang="ja-JP" sz="1300" b="0" i="0" baseline="0">
              <a:solidFill>
                <a:schemeClr val="dk1"/>
              </a:solidFill>
              <a:effectLst/>
              <a:latin typeface="+mn-ea"/>
              <a:ea typeface="+mn-ea"/>
              <a:cs typeface="+mn-cs"/>
            </a:rPr>
            <a:t>美馬環境整備組合</a:t>
          </a:r>
          <a:r>
            <a:rPr lang="ja-JP" altLang="en-US" sz="1300" b="0" i="0" baseline="0">
              <a:solidFill>
                <a:schemeClr val="dk1"/>
              </a:solidFill>
              <a:effectLst/>
              <a:latin typeface="+mn-ea"/>
              <a:ea typeface="+mn-ea"/>
              <a:cs typeface="+mn-cs"/>
            </a:rPr>
            <a:t>への</a:t>
          </a:r>
          <a:r>
            <a:rPr lang="ja-JP" altLang="ja-JP" sz="1300" b="0" i="0" baseline="0">
              <a:solidFill>
                <a:schemeClr val="dk1"/>
              </a:solidFill>
              <a:effectLst/>
              <a:latin typeface="+mn-ea"/>
              <a:ea typeface="+mn-ea"/>
              <a:cs typeface="+mn-cs"/>
            </a:rPr>
            <a:t>負担金</a:t>
          </a:r>
          <a:r>
            <a:rPr lang="ja-JP" altLang="en-US" sz="1300" b="0" i="0" baseline="0">
              <a:solidFill>
                <a:schemeClr val="dk1"/>
              </a:solidFill>
              <a:effectLst/>
              <a:latin typeface="+mn-ea"/>
              <a:ea typeface="+mn-ea"/>
              <a:cs typeface="+mn-cs"/>
            </a:rPr>
            <a:t>のうち施設修繕計画に基づく負担金が増加したことによるものである。</a:t>
          </a:r>
          <a:r>
            <a:rPr lang="ja-JP" altLang="ja-JP" sz="1300" b="0" i="0" baseline="0">
              <a:solidFill>
                <a:schemeClr val="dk1"/>
              </a:solidFill>
              <a:effectLst/>
              <a:latin typeface="+mn-ea"/>
              <a:ea typeface="+mn-ea"/>
              <a:cs typeface="+mn-cs"/>
            </a:rPr>
            <a:t> </a:t>
          </a:r>
          <a:endParaRPr lang="ja-JP" altLang="ja-JP" sz="1300">
            <a:effectLst/>
            <a:latin typeface="+mn-ea"/>
            <a:ea typeface="+mn-ea"/>
          </a:endParaRPr>
        </a:p>
        <a:p>
          <a:r>
            <a:rPr lang="ja-JP" altLang="ja-JP" sz="1300" b="0" i="0" baseline="0">
              <a:solidFill>
                <a:schemeClr val="dk1"/>
              </a:solidFill>
              <a:effectLst/>
              <a:latin typeface="+mn-ea"/>
              <a:ea typeface="+mn-ea"/>
              <a:cs typeface="+mn-cs"/>
            </a:rPr>
            <a:t>　今後も団体補助金の見直しなど、適正な執行に努める。 </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99568</xdr:rowOff>
    </xdr:to>
    <xdr:cxnSp macro="">
      <xdr:nvCxnSpPr>
        <xdr:cNvPr id="309" name="直線コネクタ 308"/>
        <xdr:cNvCxnSpPr/>
      </xdr:nvCxnSpPr>
      <xdr:spPr>
        <a:xfrm>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94996</xdr:rowOff>
    </xdr:to>
    <xdr:cxnSp macro="">
      <xdr:nvCxnSpPr>
        <xdr:cNvPr id="312" name="直線コネクタ 311"/>
        <xdr:cNvCxnSpPr/>
      </xdr:nvCxnSpPr>
      <xdr:spPr>
        <a:xfrm>
          <a:off x="14782800" y="6230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58420</xdr:rowOff>
    </xdr:to>
    <xdr:cxnSp macro="">
      <xdr:nvCxnSpPr>
        <xdr:cNvPr id="315" name="直線コネクタ 314"/>
        <xdr:cNvCxnSpPr/>
      </xdr:nvCxnSpPr>
      <xdr:spPr>
        <a:xfrm>
          <a:off x="13893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122428</xdr:rowOff>
    </xdr:to>
    <xdr:cxnSp macro="">
      <xdr:nvCxnSpPr>
        <xdr:cNvPr id="318" name="直線コネクタ 317"/>
        <xdr:cNvCxnSpPr/>
      </xdr:nvCxnSpPr>
      <xdr:spPr>
        <a:xfrm flipV="1">
          <a:off x="13004800" y="6230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8" name="円/楕円 327"/>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29"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30" name="円/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31" name="テキスト ボックス 330"/>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2" name="円/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33" name="テキスト ボックス 332"/>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4" name="円/楕円 333"/>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35" name="テキスト ボックス 33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6" name="円/楕円 335"/>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7" name="テキスト ボックス 336"/>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穴吹</a:t>
          </a:r>
          <a:r>
            <a:rPr lang="ja-JP" altLang="ja-JP" sz="1300" b="0" i="0" baseline="0">
              <a:solidFill>
                <a:schemeClr val="dk1"/>
              </a:solidFill>
              <a:effectLst/>
              <a:latin typeface="+mn-ea"/>
              <a:ea typeface="+mn-ea"/>
              <a:cs typeface="+mn-cs"/>
            </a:rPr>
            <a:t>庁舎増築</a:t>
          </a:r>
          <a:r>
            <a:rPr lang="ja-JP" altLang="en-US" sz="1300" b="0" i="0" baseline="0">
              <a:solidFill>
                <a:schemeClr val="dk1"/>
              </a:solidFill>
              <a:effectLst/>
              <a:latin typeface="+mn-ea"/>
              <a:ea typeface="+mn-ea"/>
              <a:cs typeface="+mn-cs"/>
            </a:rPr>
            <a:t>・改修</a:t>
          </a:r>
          <a:r>
            <a:rPr lang="ja-JP" altLang="ja-JP" sz="1300" b="0" i="0" baseline="0">
              <a:solidFill>
                <a:schemeClr val="dk1"/>
              </a:solidFill>
              <a:effectLst/>
              <a:latin typeface="+mn-ea"/>
              <a:ea typeface="+mn-ea"/>
              <a:cs typeface="+mn-cs"/>
            </a:rPr>
            <a:t>事業債の</a:t>
          </a:r>
          <a:r>
            <a:rPr lang="ja-JP" altLang="en-US" sz="1300" b="0" i="0" baseline="0">
              <a:solidFill>
                <a:schemeClr val="dk1"/>
              </a:solidFill>
              <a:effectLst/>
              <a:latin typeface="+mn-ea"/>
              <a:ea typeface="+mn-ea"/>
              <a:cs typeface="+mn-cs"/>
            </a:rPr>
            <a:t>元金</a:t>
          </a:r>
          <a:r>
            <a:rPr lang="ja-JP" altLang="ja-JP" sz="1300" b="0" i="0" baseline="0">
              <a:solidFill>
                <a:schemeClr val="dk1"/>
              </a:solidFill>
              <a:effectLst/>
              <a:latin typeface="+mn-ea"/>
              <a:ea typeface="+mn-ea"/>
              <a:cs typeface="+mn-cs"/>
            </a:rPr>
            <a:t>償還</a:t>
          </a:r>
          <a:r>
            <a:rPr lang="ja-JP" altLang="en-US" sz="1300" b="0" i="0" baseline="0">
              <a:solidFill>
                <a:schemeClr val="dk1"/>
              </a:solidFill>
              <a:effectLst/>
              <a:latin typeface="+mn-ea"/>
              <a:ea typeface="+mn-ea"/>
              <a:cs typeface="+mn-cs"/>
            </a:rPr>
            <a:t>額の増加により</a:t>
          </a:r>
          <a:r>
            <a:rPr lang="ja-JP" altLang="ja-JP" sz="1300" b="0" i="0" baseline="0">
              <a:solidFill>
                <a:schemeClr val="dk1"/>
              </a:solidFill>
              <a:effectLst/>
              <a:latin typeface="+mn-ea"/>
              <a:ea typeface="+mn-ea"/>
              <a:cs typeface="+mn-cs"/>
            </a:rPr>
            <a:t>、前年度から</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ポイント悪化することとなった。</a:t>
          </a:r>
          <a:endParaRPr lang="ja-JP" altLang="ja-JP" sz="1300">
            <a:effectLst/>
            <a:latin typeface="+mn-ea"/>
            <a:ea typeface="+mn-ea"/>
          </a:endParaRPr>
        </a:p>
        <a:p>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なお、穴吹</a:t>
          </a:r>
          <a:r>
            <a:rPr lang="ja-JP" altLang="ja-JP" sz="1300" b="0" i="0" baseline="0">
              <a:solidFill>
                <a:schemeClr val="dk1"/>
              </a:solidFill>
              <a:effectLst/>
              <a:latin typeface="+mn-ea"/>
              <a:ea typeface="+mn-ea"/>
              <a:cs typeface="+mn-cs"/>
            </a:rPr>
            <a:t>庁舎増築</a:t>
          </a:r>
          <a:r>
            <a:rPr lang="ja-JP" altLang="en-US" sz="1300" b="0" i="0" baseline="0">
              <a:solidFill>
                <a:schemeClr val="dk1"/>
              </a:solidFill>
              <a:effectLst/>
              <a:latin typeface="+mn-ea"/>
              <a:ea typeface="+mn-ea"/>
              <a:cs typeface="+mn-cs"/>
            </a:rPr>
            <a:t>・改修</a:t>
          </a:r>
          <a:r>
            <a:rPr lang="ja-JP" altLang="ja-JP" sz="1300" b="0" i="0" baseline="0">
              <a:solidFill>
                <a:schemeClr val="dk1"/>
              </a:solidFill>
              <a:effectLst/>
              <a:latin typeface="+mn-ea"/>
              <a:ea typeface="+mn-ea"/>
              <a:cs typeface="+mn-cs"/>
            </a:rPr>
            <a:t>事業債については、平成</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年度をピークに平成</a:t>
          </a:r>
          <a:r>
            <a:rPr lang="en-US" altLang="ja-JP" sz="1300" b="0" i="0" baseline="0">
              <a:solidFill>
                <a:schemeClr val="dk1"/>
              </a:solidFill>
              <a:effectLst/>
              <a:latin typeface="+mn-ea"/>
              <a:ea typeface="+mn-ea"/>
              <a:cs typeface="+mn-cs"/>
            </a:rPr>
            <a:t>30</a:t>
          </a:r>
          <a:r>
            <a:rPr lang="ja-JP" altLang="ja-JP" sz="1300" b="0" i="0" baseline="0">
              <a:solidFill>
                <a:schemeClr val="dk1"/>
              </a:solidFill>
              <a:effectLst/>
              <a:latin typeface="+mn-ea"/>
              <a:ea typeface="+mn-ea"/>
              <a:cs typeface="+mn-cs"/>
            </a:rPr>
            <a:t>年度まで元金償還が続くことから、予算編成時の市債発行額の設定を通じ</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公債費の抑制に努め</a:t>
          </a:r>
          <a:r>
            <a:rPr lang="ja-JP" altLang="en-US" sz="1300" b="0" i="0" baseline="0">
              <a:solidFill>
                <a:schemeClr val="dk1"/>
              </a:solidFill>
              <a:effectLst/>
              <a:latin typeface="+mn-ea"/>
              <a:ea typeface="+mn-ea"/>
              <a:cs typeface="+mn-cs"/>
            </a:rPr>
            <a:t>ていく</a:t>
          </a:r>
          <a:r>
            <a:rPr lang="ja-JP" altLang="ja-JP" sz="1300" b="0" i="0" baseline="0">
              <a:solidFill>
                <a:schemeClr val="dk1"/>
              </a:solidFill>
              <a:effectLst/>
              <a:latin typeface="+mn-ea"/>
              <a:ea typeface="+mn-ea"/>
              <a:cs typeface="+mn-cs"/>
            </a:rPr>
            <a:t>。 </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117475</xdr:rowOff>
    </xdr:to>
    <xdr:cxnSp macro="">
      <xdr:nvCxnSpPr>
        <xdr:cNvPr id="369" name="直線コネクタ 368"/>
        <xdr:cNvCxnSpPr/>
      </xdr:nvCxnSpPr>
      <xdr:spPr>
        <a:xfrm>
          <a:off x="3987800" y="129324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54610</xdr:rowOff>
    </xdr:from>
    <xdr:to>
      <xdr:col>5</xdr:col>
      <xdr:colOff>549275</xdr:colOff>
      <xdr:row>75</xdr:row>
      <xdr:rowOff>73660</xdr:rowOff>
    </xdr:to>
    <xdr:cxnSp macro="">
      <xdr:nvCxnSpPr>
        <xdr:cNvPr id="372" name="直線コネクタ 371"/>
        <xdr:cNvCxnSpPr/>
      </xdr:nvCxnSpPr>
      <xdr:spPr>
        <a:xfrm>
          <a:off x="3098800" y="12913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52705</xdr:rowOff>
    </xdr:from>
    <xdr:to>
      <xdr:col>4</xdr:col>
      <xdr:colOff>346075</xdr:colOff>
      <xdr:row>75</xdr:row>
      <xdr:rowOff>54610</xdr:rowOff>
    </xdr:to>
    <xdr:cxnSp macro="">
      <xdr:nvCxnSpPr>
        <xdr:cNvPr id="375" name="直線コネクタ 374"/>
        <xdr:cNvCxnSpPr/>
      </xdr:nvCxnSpPr>
      <xdr:spPr>
        <a:xfrm>
          <a:off x="2209800" y="129114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52705</xdr:rowOff>
    </xdr:to>
    <xdr:cxnSp macro="">
      <xdr:nvCxnSpPr>
        <xdr:cNvPr id="378" name="直線コネクタ 377"/>
        <xdr:cNvCxnSpPr/>
      </xdr:nvCxnSpPr>
      <xdr:spPr>
        <a:xfrm>
          <a:off x="1320800" y="128905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66675</xdr:rowOff>
    </xdr:from>
    <xdr:to>
      <xdr:col>7</xdr:col>
      <xdr:colOff>66675</xdr:colOff>
      <xdr:row>75</xdr:row>
      <xdr:rowOff>168275</xdr:rowOff>
    </xdr:to>
    <xdr:sp macro="" textlink="">
      <xdr:nvSpPr>
        <xdr:cNvPr id="388" name="円/楕円 387"/>
        <xdr:cNvSpPr/>
      </xdr:nvSpPr>
      <xdr:spPr>
        <a:xfrm>
          <a:off x="47752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38752</xdr:rowOff>
    </xdr:from>
    <xdr:ext cx="762000" cy="259045"/>
    <xdr:sp macro="" textlink="">
      <xdr:nvSpPr>
        <xdr:cNvPr id="389" name="公債費該当値テキスト"/>
        <xdr:cNvSpPr txBox="1"/>
      </xdr:nvSpPr>
      <xdr:spPr>
        <a:xfrm>
          <a:off x="4914900" y="1289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90" name="円/楕円 389"/>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109238</xdr:rowOff>
    </xdr:from>
    <xdr:ext cx="736600" cy="259045"/>
    <xdr:sp macro="" textlink="">
      <xdr:nvSpPr>
        <xdr:cNvPr id="391" name="テキスト ボックス 390"/>
        <xdr:cNvSpPr txBox="1"/>
      </xdr:nvSpPr>
      <xdr:spPr>
        <a:xfrm>
          <a:off x="3606800" y="1296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xdr:rowOff>
    </xdr:from>
    <xdr:to>
      <xdr:col>4</xdr:col>
      <xdr:colOff>396875</xdr:colOff>
      <xdr:row>75</xdr:row>
      <xdr:rowOff>105410</xdr:rowOff>
    </xdr:to>
    <xdr:sp macro="" textlink="">
      <xdr:nvSpPr>
        <xdr:cNvPr id="392" name="円/楕円 391"/>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90188</xdr:rowOff>
    </xdr:from>
    <xdr:ext cx="762000" cy="259045"/>
    <xdr:sp macro="" textlink="">
      <xdr:nvSpPr>
        <xdr:cNvPr id="393" name="テキスト ボックス 392"/>
        <xdr:cNvSpPr txBox="1"/>
      </xdr:nvSpPr>
      <xdr:spPr>
        <a:xfrm>
          <a:off x="2717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xdr:rowOff>
    </xdr:from>
    <xdr:to>
      <xdr:col>3</xdr:col>
      <xdr:colOff>193675</xdr:colOff>
      <xdr:row>75</xdr:row>
      <xdr:rowOff>103505</xdr:rowOff>
    </xdr:to>
    <xdr:sp macro="" textlink="">
      <xdr:nvSpPr>
        <xdr:cNvPr id="394" name="円/楕円 393"/>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88282</xdr:rowOff>
    </xdr:from>
    <xdr:ext cx="762000" cy="259045"/>
    <xdr:sp macro="" textlink="">
      <xdr:nvSpPr>
        <xdr:cNvPr id="395" name="テキスト ボックス 394"/>
        <xdr:cNvSpPr txBox="1"/>
      </xdr:nvSpPr>
      <xdr:spPr>
        <a:xfrm>
          <a:off x="1828800" y="129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96" name="円/楕円 395"/>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397" name="テキスト ボックス 396"/>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前年度よりも</a:t>
          </a:r>
          <a:r>
            <a:rPr lang="en-US" altLang="ja-JP" sz="1300" b="0" i="0" baseline="0">
              <a:solidFill>
                <a:schemeClr val="dk1"/>
              </a:solidFill>
              <a:effectLst/>
              <a:latin typeface="+mn-ea"/>
              <a:ea typeface="+mn-ea"/>
              <a:cs typeface="+mn-cs"/>
            </a:rPr>
            <a:t>2.4</a:t>
          </a:r>
          <a:r>
            <a:rPr lang="ja-JP" altLang="en-US" sz="1300" b="0" i="0" baseline="0">
              <a:solidFill>
                <a:schemeClr val="dk1"/>
              </a:solidFill>
              <a:effectLst/>
              <a:latin typeface="+mn-ea"/>
              <a:ea typeface="+mn-ea"/>
              <a:cs typeface="+mn-cs"/>
            </a:rPr>
            <a:t>ポイント改善し、</a:t>
          </a:r>
          <a:r>
            <a:rPr lang="ja-JP" altLang="ja-JP" sz="1300" b="0" i="0" baseline="0">
              <a:solidFill>
                <a:schemeClr val="dk1"/>
              </a:solidFill>
              <a:effectLst/>
              <a:latin typeface="+mn-ea"/>
              <a:ea typeface="+mn-ea"/>
              <a:cs typeface="+mn-cs"/>
            </a:rPr>
            <a:t>類似団体平均</a:t>
          </a:r>
          <a:r>
            <a:rPr lang="ja-JP" altLang="en-US" sz="1300" b="0" i="0" baseline="0">
              <a:solidFill>
                <a:schemeClr val="dk1"/>
              </a:solidFill>
              <a:effectLst/>
              <a:latin typeface="+mn-ea"/>
              <a:ea typeface="+mn-ea"/>
              <a:cs typeface="+mn-cs"/>
            </a:rPr>
            <a:t>との差も広がる結果となっている。</a:t>
          </a:r>
          <a:endParaRPr lang="en-US" altLang="ja-JP" sz="1300" b="0" i="0" baseline="0">
            <a:solidFill>
              <a:schemeClr val="dk1"/>
            </a:solidFill>
            <a:effectLst/>
            <a:latin typeface="+mn-ea"/>
            <a:ea typeface="+mn-ea"/>
            <a:cs typeface="+mn-cs"/>
          </a:endParaRPr>
        </a:p>
        <a:p>
          <a:r>
            <a:rPr lang="ja-JP" altLang="en-US" sz="1300" b="0" i="0" baseline="0">
              <a:solidFill>
                <a:schemeClr val="dk1"/>
              </a:solidFill>
              <a:effectLst/>
              <a:latin typeface="+mn-ea"/>
              <a:ea typeface="+mn-ea"/>
              <a:cs typeface="+mn-cs"/>
            </a:rPr>
            <a:t>　全体的に各費目の数値（分子）が減少したことに加え、</a:t>
          </a:r>
          <a:r>
            <a:rPr lang="ja-JP" altLang="ja-JP" sz="1300" b="0" i="0" baseline="0">
              <a:solidFill>
                <a:schemeClr val="dk1"/>
              </a:solidFill>
              <a:effectLst/>
              <a:latin typeface="+mn-lt"/>
              <a:ea typeface="+mn-ea"/>
              <a:cs typeface="+mn-cs"/>
            </a:rPr>
            <a:t>市税や普通交付税（分母）の増</a:t>
          </a:r>
          <a:r>
            <a:rPr lang="ja-JP" altLang="en-US" sz="1300" b="0" i="0" baseline="0">
              <a:solidFill>
                <a:schemeClr val="dk1"/>
              </a:solidFill>
              <a:effectLst/>
              <a:latin typeface="+mn-lt"/>
              <a:ea typeface="+mn-ea"/>
              <a:cs typeface="+mn-cs"/>
            </a:rPr>
            <a:t>が大きな要因であり、今回の改善は一時的なものであるとの認識を持ち、</a:t>
          </a:r>
          <a:r>
            <a:rPr lang="ja-JP" altLang="ja-JP" sz="1300" b="0" i="0" baseline="0">
              <a:solidFill>
                <a:schemeClr val="dk1"/>
              </a:solidFill>
              <a:effectLst/>
              <a:latin typeface="+mn-ea"/>
              <a:ea typeface="+mn-ea"/>
              <a:cs typeface="+mn-cs"/>
            </a:rPr>
            <a:t>今後も行財政改革の推進を図り、</a:t>
          </a:r>
          <a:r>
            <a:rPr lang="ja-JP" altLang="en-US" sz="1300" b="0" i="0" baseline="0">
              <a:solidFill>
                <a:schemeClr val="dk1"/>
              </a:solidFill>
              <a:effectLst/>
              <a:latin typeface="+mn-ea"/>
              <a:ea typeface="+mn-ea"/>
              <a:cs typeface="+mn-cs"/>
            </a:rPr>
            <a:t>歳出の削減を通じて</a:t>
          </a:r>
          <a:r>
            <a:rPr lang="ja-JP" altLang="ja-JP" sz="1300" b="0" i="0" baseline="0">
              <a:solidFill>
                <a:schemeClr val="dk1"/>
              </a:solidFill>
              <a:effectLst/>
              <a:latin typeface="+mn-ea"/>
              <a:ea typeface="+mn-ea"/>
              <a:cs typeface="+mn-cs"/>
            </a:rPr>
            <a:t>財政健全化に努め</a:t>
          </a:r>
          <a:r>
            <a:rPr lang="ja-JP" altLang="en-US" sz="1300" b="0" i="0" baseline="0">
              <a:solidFill>
                <a:schemeClr val="dk1"/>
              </a:solidFill>
              <a:effectLst/>
              <a:latin typeface="+mn-ea"/>
              <a:ea typeface="+mn-ea"/>
              <a:cs typeface="+mn-cs"/>
            </a:rPr>
            <a:t>ていく</a:t>
          </a:r>
          <a:r>
            <a:rPr lang="ja-JP" altLang="ja-JP" sz="1300" b="0" i="0" baseline="0">
              <a:solidFill>
                <a:schemeClr val="dk1"/>
              </a:solidFill>
              <a:effectLst/>
              <a:latin typeface="+mn-ea"/>
              <a:ea typeface="+mn-ea"/>
              <a:cs typeface="+mn-cs"/>
            </a:rPr>
            <a:t>。 </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117856</xdr:rowOff>
    </xdr:from>
    <xdr:to>
      <xdr:col>24</xdr:col>
      <xdr:colOff>31750</xdr:colOff>
      <xdr:row>77</xdr:row>
      <xdr:rowOff>56135</xdr:rowOff>
    </xdr:to>
    <xdr:cxnSp macro="">
      <xdr:nvCxnSpPr>
        <xdr:cNvPr id="428" name="直線コネクタ 427"/>
        <xdr:cNvCxnSpPr/>
      </xdr:nvCxnSpPr>
      <xdr:spPr>
        <a:xfrm flipV="1">
          <a:off x="15671800" y="13148056"/>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136144</xdr:rowOff>
    </xdr:from>
    <xdr:to>
      <xdr:col>22</xdr:col>
      <xdr:colOff>565150</xdr:colOff>
      <xdr:row>77</xdr:row>
      <xdr:rowOff>56135</xdr:rowOff>
    </xdr:to>
    <xdr:cxnSp macro="">
      <xdr:nvCxnSpPr>
        <xdr:cNvPr id="431" name="直線コネクタ 430"/>
        <xdr:cNvCxnSpPr/>
      </xdr:nvCxnSpPr>
      <xdr:spPr>
        <a:xfrm>
          <a:off x="14782800" y="131663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77</xdr:row>
      <xdr:rowOff>106426</xdr:rowOff>
    </xdr:to>
    <xdr:cxnSp macro="">
      <xdr:nvCxnSpPr>
        <xdr:cNvPr id="434" name="直線コネクタ 433"/>
        <xdr:cNvCxnSpPr/>
      </xdr:nvCxnSpPr>
      <xdr:spPr>
        <a:xfrm flipV="1">
          <a:off x="13893800" y="131663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106426</xdr:rowOff>
    </xdr:from>
    <xdr:to>
      <xdr:col>20</xdr:col>
      <xdr:colOff>158750</xdr:colOff>
      <xdr:row>77</xdr:row>
      <xdr:rowOff>133858</xdr:rowOff>
    </xdr:to>
    <xdr:cxnSp macro="">
      <xdr:nvCxnSpPr>
        <xdr:cNvPr id="437" name="直線コネクタ 436"/>
        <xdr:cNvCxnSpPr/>
      </xdr:nvCxnSpPr>
      <xdr:spPr>
        <a:xfrm flipV="1">
          <a:off x="13004800" y="13308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47" name="円/楕円 446"/>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48"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5335</xdr:rowOff>
    </xdr:from>
    <xdr:to>
      <xdr:col>22</xdr:col>
      <xdr:colOff>615950</xdr:colOff>
      <xdr:row>77</xdr:row>
      <xdr:rowOff>106935</xdr:rowOff>
    </xdr:to>
    <xdr:sp macro="" textlink="">
      <xdr:nvSpPr>
        <xdr:cNvPr id="449" name="円/楕円 448"/>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117112</xdr:rowOff>
    </xdr:from>
    <xdr:ext cx="736600" cy="259045"/>
    <xdr:sp macro="" textlink="">
      <xdr:nvSpPr>
        <xdr:cNvPr id="450" name="テキスト ボックス 44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85344</xdr:rowOff>
    </xdr:from>
    <xdr:to>
      <xdr:col>21</xdr:col>
      <xdr:colOff>412750</xdr:colOff>
      <xdr:row>77</xdr:row>
      <xdr:rowOff>15494</xdr:rowOff>
    </xdr:to>
    <xdr:sp macro="" textlink="">
      <xdr:nvSpPr>
        <xdr:cNvPr id="451" name="円/楕円 450"/>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52" name="テキスト ボックス 451"/>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53" name="円/楕円 452"/>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167403</xdr:rowOff>
    </xdr:from>
    <xdr:ext cx="762000" cy="259045"/>
    <xdr:sp macro="" textlink="">
      <xdr:nvSpPr>
        <xdr:cNvPr id="454" name="テキスト ボックス 453"/>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83058</xdr:rowOff>
    </xdr:from>
    <xdr:to>
      <xdr:col>19</xdr:col>
      <xdr:colOff>6350</xdr:colOff>
      <xdr:row>78</xdr:row>
      <xdr:rowOff>13208</xdr:rowOff>
    </xdr:to>
    <xdr:sp macro="" textlink="">
      <xdr:nvSpPr>
        <xdr:cNvPr id="455" name="円/楕円 454"/>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23385</xdr:rowOff>
    </xdr:from>
    <xdr:ext cx="762000" cy="259045"/>
    <xdr:sp macro="" textlink="">
      <xdr:nvSpPr>
        <xdr:cNvPr id="456" name="テキスト ボックス 455"/>
        <xdr:cNvSpPr txBox="1"/>
      </xdr:nvSpPr>
      <xdr:spPr>
        <a:xfrm>
          <a:off x="12623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徳島県美馬市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2130</xdr:rowOff>
    </xdr:from>
    <xdr:to>
      <xdr:col>4</xdr:col>
      <xdr:colOff>1117600</xdr:colOff>
      <xdr:row>13</xdr:row>
      <xdr:rowOff>49483</xdr:rowOff>
    </xdr:to>
    <xdr:cxnSp macro="">
      <xdr:nvCxnSpPr>
        <xdr:cNvPr id="52" name="直線コネクタ 51"/>
        <xdr:cNvCxnSpPr/>
      </xdr:nvCxnSpPr>
      <xdr:spPr bwMode="auto">
        <a:xfrm flipV="1">
          <a:off x="5003800" y="2278605"/>
          <a:ext cx="647700" cy="4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49483</xdr:rowOff>
    </xdr:from>
    <xdr:to>
      <xdr:col>4</xdr:col>
      <xdr:colOff>469900</xdr:colOff>
      <xdr:row>13</xdr:row>
      <xdr:rowOff>131256</xdr:rowOff>
    </xdr:to>
    <xdr:cxnSp macro="">
      <xdr:nvCxnSpPr>
        <xdr:cNvPr id="55" name="直線コネクタ 54"/>
        <xdr:cNvCxnSpPr/>
      </xdr:nvCxnSpPr>
      <xdr:spPr bwMode="auto">
        <a:xfrm flipV="1">
          <a:off x="4305300" y="2325958"/>
          <a:ext cx="698500" cy="8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169318</xdr:rowOff>
    </xdr:from>
    <xdr:to>
      <xdr:col>3</xdr:col>
      <xdr:colOff>904875</xdr:colOff>
      <xdr:row>13</xdr:row>
      <xdr:rowOff>131256</xdr:rowOff>
    </xdr:to>
    <xdr:cxnSp macro="">
      <xdr:nvCxnSpPr>
        <xdr:cNvPr id="58" name="直線コネクタ 57"/>
        <xdr:cNvCxnSpPr/>
      </xdr:nvCxnSpPr>
      <xdr:spPr bwMode="auto">
        <a:xfrm>
          <a:off x="3606800" y="2274343"/>
          <a:ext cx="698500" cy="13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162640</xdr:rowOff>
    </xdr:from>
    <xdr:to>
      <xdr:col>3</xdr:col>
      <xdr:colOff>206375</xdr:colOff>
      <xdr:row>12</xdr:row>
      <xdr:rowOff>169318</xdr:rowOff>
    </xdr:to>
    <xdr:cxnSp macro="">
      <xdr:nvCxnSpPr>
        <xdr:cNvPr id="61" name="直線コネクタ 60"/>
        <xdr:cNvCxnSpPr/>
      </xdr:nvCxnSpPr>
      <xdr:spPr bwMode="auto">
        <a:xfrm>
          <a:off x="2908300" y="2267665"/>
          <a:ext cx="698500" cy="6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122780</xdr:rowOff>
    </xdr:from>
    <xdr:to>
      <xdr:col>5</xdr:col>
      <xdr:colOff>34925</xdr:colOff>
      <xdr:row>13</xdr:row>
      <xdr:rowOff>52930</xdr:rowOff>
    </xdr:to>
    <xdr:sp macro="" textlink="">
      <xdr:nvSpPr>
        <xdr:cNvPr id="71" name="円/楕円 70"/>
        <xdr:cNvSpPr/>
      </xdr:nvSpPr>
      <xdr:spPr bwMode="auto">
        <a:xfrm>
          <a:off x="5600700" y="222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139307</xdr:rowOff>
    </xdr:from>
    <xdr:ext cx="762000" cy="259045"/>
    <xdr:sp macro="" textlink="">
      <xdr:nvSpPr>
        <xdr:cNvPr id="72" name="人口1人当たり決算額の推移該当値テキスト130"/>
        <xdr:cNvSpPr txBox="1"/>
      </xdr:nvSpPr>
      <xdr:spPr>
        <a:xfrm>
          <a:off x="5740400" y="207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141,564</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170133</xdr:rowOff>
    </xdr:from>
    <xdr:to>
      <xdr:col>4</xdr:col>
      <xdr:colOff>520700</xdr:colOff>
      <xdr:row>13</xdr:row>
      <xdr:rowOff>100283</xdr:rowOff>
    </xdr:to>
    <xdr:sp macro="" textlink="">
      <xdr:nvSpPr>
        <xdr:cNvPr id="73" name="円/楕円 72"/>
        <xdr:cNvSpPr/>
      </xdr:nvSpPr>
      <xdr:spPr bwMode="auto">
        <a:xfrm>
          <a:off x="4953000" y="227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110460</xdr:rowOff>
    </xdr:from>
    <xdr:ext cx="736600" cy="259045"/>
    <xdr:sp macro="" textlink="">
      <xdr:nvSpPr>
        <xdr:cNvPr id="74" name="テキスト ボックス 73"/>
        <xdr:cNvSpPr txBox="1"/>
      </xdr:nvSpPr>
      <xdr:spPr>
        <a:xfrm>
          <a:off x="4622800" y="204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138,664</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80456</xdr:rowOff>
    </xdr:from>
    <xdr:to>
      <xdr:col>3</xdr:col>
      <xdr:colOff>955675</xdr:colOff>
      <xdr:row>14</xdr:row>
      <xdr:rowOff>10606</xdr:rowOff>
    </xdr:to>
    <xdr:sp macro="" textlink="">
      <xdr:nvSpPr>
        <xdr:cNvPr id="75" name="円/楕円 74"/>
        <xdr:cNvSpPr/>
      </xdr:nvSpPr>
      <xdr:spPr bwMode="auto">
        <a:xfrm>
          <a:off x="4254500" y="235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20783</xdr:rowOff>
    </xdr:from>
    <xdr:ext cx="762000" cy="259045"/>
    <xdr:sp macro="" textlink="">
      <xdr:nvSpPr>
        <xdr:cNvPr id="76" name="テキスト ボックス 75"/>
        <xdr:cNvSpPr txBox="1"/>
      </xdr:nvSpPr>
      <xdr:spPr>
        <a:xfrm>
          <a:off x="3924300" y="212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133,656</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118518</xdr:rowOff>
    </xdr:from>
    <xdr:to>
      <xdr:col>3</xdr:col>
      <xdr:colOff>257175</xdr:colOff>
      <xdr:row>13</xdr:row>
      <xdr:rowOff>48668</xdr:rowOff>
    </xdr:to>
    <xdr:sp macro="" textlink="">
      <xdr:nvSpPr>
        <xdr:cNvPr id="77" name="円/楕円 76"/>
        <xdr:cNvSpPr/>
      </xdr:nvSpPr>
      <xdr:spPr bwMode="auto">
        <a:xfrm>
          <a:off x="3556000" y="2223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58845</xdr:rowOff>
    </xdr:from>
    <xdr:ext cx="762000" cy="259045"/>
    <xdr:sp macro="" textlink="">
      <xdr:nvSpPr>
        <xdr:cNvPr id="78" name="テキスト ボックス 77"/>
        <xdr:cNvSpPr txBox="1"/>
      </xdr:nvSpPr>
      <xdr:spPr>
        <a:xfrm>
          <a:off x="3225800" y="199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141,825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111840</xdr:rowOff>
    </xdr:from>
    <xdr:to>
      <xdr:col>2</xdr:col>
      <xdr:colOff>692150</xdr:colOff>
      <xdr:row>13</xdr:row>
      <xdr:rowOff>41990</xdr:rowOff>
    </xdr:to>
    <xdr:sp macro="" textlink="">
      <xdr:nvSpPr>
        <xdr:cNvPr id="79" name="円/楕円 78"/>
        <xdr:cNvSpPr/>
      </xdr:nvSpPr>
      <xdr:spPr bwMode="auto">
        <a:xfrm>
          <a:off x="2857500" y="221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52167</xdr:rowOff>
    </xdr:from>
    <xdr:ext cx="762000" cy="259045"/>
    <xdr:sp macro="" textlink="">
      <xdr:nvSpPr>
        <xdr:cNvPr id="80" name="テキスト ボックス 79"/>
        <xdr:cNvSpPr txBox="1"/>
      </xdr:nvSpPr>
      <xdr:spPr>
        <a:xfrm>
          <a:off x="2527300" y="1985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320076</xdr:rowOff>
    </xdr:from>
    <xdr:to>
      <xdr:col>4</xdr:col>
      <xdr:colOff>1117600</xdr:colOff>
      <xdr:row>37</xdr:row>
      <xdr:rowOff>335906</xdr:rowOff>
    </xdr:to>
    <xdr:cxnSp macro="">
      <xdr:nvCxnSpPr>
        <xdr:cNvPr id="114" name="直線コネクタ 113"/>
        <xdr:cNvCxnSpPr/>
      </xdr:nvCxnSpPr>
      <xdr:spPr bwMode="auto">
        <a:xfrm flipV="1">
          <a:off x="5003800" y="7444776"/>
          <a:ext cx="647700" cy="15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332625</xdr:rowOff>
    </xdr:from>
    <xdr:to>
      <xdr:col>4</xdr:col>
      <xdr:colOff>469900</xdr:colOff>
      <xdr:row>37</xdr:row>
      <xdr:rowOff>335906</xdr:rowOff>
    </xdr:to>
    <xdr:cxnSp macro="">
      <xdr:nvCxnSpPr>
        <xdr:cNvPr id="117" name="直線コネクタ 116"/>
        <xdr:cNvCxnSpPr/>
      </xdr:nvCxnSpPr>
      <xdr:spPr bwMode="auto">
        <a:xfrm>
          <a:off x="4305300" y="7457325"/>
          <a:ext cx="698500" cy="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332625</xdr:rowOff>
    </xdr:from>
    <xdr:to>
      <xdr:col>3</xdr:col>
      <xdr:colOff>904875</xdr:colOff>
      <xdr:row>37</xdr:row>
      <xdr:rowOff>332713</xdr:rowOff>
    </xdr:to>
    <xdr:cxnSp macro="">
      <xdr:nvCxnSpPr>
        <xdr:cNvPr id="120" name="直線コネクタ 119"/>
        <xdr:cNvCxnSpPr/>
      </xdr:nvCxnSpPr>
      <xdr:spPr bwMode="auto">
        <a:xfrm flipV="1">
          <a:off x="3606800" y="7457325"/>
          <a:ext cx="698500" cy="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319778</xdr:rowOff>
    </xdr:from>
    <xdr:to>
      <xdr:col>3</xdr:col>
      <xdr:colOff>206375</xdr:colOff>
      <xdr:row>37</xdr:row>
      <xdr:rowOff>332713</xdr:rowOff>
    </xdr:to>
    <xdr:cxnSp macro="">
      <xdr:nvCxnSpPr>
        <xdr:cNvPr id="123" name="直線コネクタ 122"/>
        <xdr:cNvCxnSpPr/>
      </xdr:nvCxnSpPr>
      <xdr:spPr bwMode="auto">
        <a:xfrm>
          <a:off x="2908300" y="7444478"/>
          <a:ext cx="698500" cy="12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269276</xdr:rowOff>
    </xdr:from>
    <xdr:to>
      <xdr:col>5</xdr:col>
      <xdr:colOff>34925</xdr:colOff>
      <xdr:row>38</xdr:row>
      <xdr:rowOff>27976</xdr:rowOff>
    </xdr:to>
    <xdr:sp macro="" textlink="">
      <xdr:nvSpPr>
        <xdr:cNvPr id="133" name="円/楕円 132"/>
        <xdr:cNvSpPr/>
      </xdr:nvSpPr>
      <xdr:spPr bwMode="auto">
        <a:xfrm>
          <a:off x="5600700" y="7393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50853</xdr:rowOff>
    </xdr:from>
    <xdr:ext cx="762000" cy="259045"/>
    <xdr:sp macro="" textlink="">
      <xdr:nvSpPr>
        <xdr:cNvPr id="134" name="人口1人当たり決算額の推移該当値テキスト445"/>
        <xdr:cNvSpPr txBox="1"/>
      </xdr:nvSpPr>
      <xdr:spPr>
        <a:xfrm>
          <a:off x="5740400" y="717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29,324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285106</xdr:rowOff>
    </xdr:from>
    <xdr:to>
      <xdr:col>4</xdr:col>
      <xdr:colOff>520700</xdr:colOff>
      <xdr:row>38</xdr:row>
      <xdr:rowOff>43806</xdr:rowOff>
    </xdr:to>
    <xdr:sp macro="" textlink="">
      <xdr:nvSpPr>
        <xdr:cNvPr id="135" name="円/楕円 134"/>
        <xdr:cNvSpPr/>
      </xdr:nvSpPr>
      <xdr:spPr bwMode="auto">
        <a:xfrm>
          <a:off x="4953000" y="7409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28583</xdr:rowOff>
    </xdr:from>
    <xdr:ext cx="736600" cy="259045"/>
    <xdr:sp macro="" textlink="">
      <xdr:nvSpPr>
        <xdr:cNvPr id="136" name="テキスト ボックス 135"/>
        <xdr:cNvSpPr txBox="1"/>
      </xdr:nvSpPr>
      <xdr:spPr>
        <a:xfrm>
          <a:off x="4622800" y="7496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281825</xdr:rowOff>
    </xdr:from>
    <xdr:to>
      <xdr:col>3</xdr:col>
      <xdr:colOff>955675</xdr:colOff>
      <xdr:row>38</xdr:row>
      <xdr:rowOff>40525</xdr:rowOff>
    </xdr:to>
    <xdr:sp macro="" textlink="">
      <xdr:nvSpPr>
        <xdr:cNvPr id="137" name="円/楕円 136"/>
        <xdr:cNvSpPr/>
      </xdr:nvSpPr>
      <xdr:spPr bwMode="auto">
        <a:xfrm>
          <a:off x="4254500" y="740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25302</xdr:rowOff>
    </xdr:from>
    <xdr:ext cx="762000" cy="259045"/>
    <xdr:sp macro="" textlink="">
      <xdr:nvSpPr>
        <xdr:cNvPr id="138" name="テキスト ボックス 137"/>
        <xdr:cNvSpPr txBox="1"/>
      </xdr:nvSpPr>
      <xdr:spPr>
        <a:xfrm>
          <a:off x="3924300" y="749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281913</xdr:rowOff>
    </xdr:from>
    <xdr:to>
      <xdr:col>3</xdr:col>
      <xdr:colOff>257175</xdr:colOff>
      <xdr:row>38</xdr:row>
      <xdr:rowOff>40613</xdr:rowOff>
    </xdr:to>
    <xdr:sp macro="" textlink="">
      <xdr:nvSpPr>
        <xdr:cNvPr id="139" name="円/楕円 138"/>
        <xdr:cNvSpPr/>
      </xdr:nvSpPr>
      <xdr:spPr bwMode="auto">
        <a:xfrm>
          <a:off x="3556000" y="740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25390</xdr:rowOff>
    </xdr:from>
    <xdr:ext cx="762000" cy="259045"/>
    <xdr:sp macro="" textlink="">
      <xdr:nvSpPr>
        <xdr:cNvPr id="140" name="テキスト ボックス 139"/>
        <xdr:cNvSpPr txBox="1"/>
      </xdr:nvSpPr>
      <xdr:spPr>
        <a:xfrm>
          <a:off x="3225800" y="749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268978</xdr:rowOff>
    </xdr:from>
    <xdr:to>
      <xdr:col>2</xdr:col>
      <xdr:colOff>692150</xdr:colOff>
      <xdr:row>38</xdr:row>
      <xdr:rowOff>27678</xdr:rowOff>
    </xdr:to>
    <xdr:sp macro="" textlink="">
      <xdr:nvSpPr>
        <xdr:cNvPr id="141" name="円/楕円 140"/>
        <xdr:cNvSpPr/>
      </xdr:nvSpPr>
      <xdr:spPr bwMode="auto">
        <a:xfrm>
          <a:off x="2857500" y="7393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12455</xdr:rowOff>
    </xdr:from>
    <xdr:ext cx="762000" cy="259045"/>
    <xdr:sp macro="" textlink="">
      <xdr:nvSpPr>
        <xdr:cNvPr id="142" name="テキスト ボックス 141"/>
        <xdr:cNvSpPr txBox="1"/>
      </xdr:nvSpPr>
      <xdr:spPr>
        <a:xfrm>
          <a:off x="2527300" y="7480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徳島県美馬市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30,860
30,549
367.14
23,018,856
22,221,931
698,983
12,458,950
27,794,163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137685</xdr:rowOff>
    </xdr:from>
    <xdr:to>
      <xdr:col>6</xdr:col>
      <xdr:colOff>511175</xdr:colOff>
      <xdr:row>33</xdr:row>
      <xdr:rowOff>146429</xdr:rowOff>
    </xdr:to>
    <xdr:cxnSp macro="">
      <xdr:nvCxnSpPr>
        <xdr:cNvPr id="65" name="直線コネクタ 64"/>
        <xdr:cNvCxnSpPr/>
      </xdr:nvCxnSpPr>
      <xdr:spPr>
        <a:xfrm flipV="1">
          <a:off x="3797300" y="5795535"/>
          <a:ext cx="8382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146429</xdr:rowOff>
    </xdr:from>
    <xdr:to>
      <xdr:col>5</xdr:col>
      <xdr:colOff>358775</xdr:colOff>
      <xdr:row>34</xdr:row>
      <xdr:rowOff>28901</xdr:rowOff>
    </xdr:to>
    <xdr:cxnSp macro="">
      <xdr:nvCxnSpPr>
        <xdr:cNvPr id="68" name="直線コネクタ 67"/>
        <xdr:cNvCxnSpPr/>
      </xdr:nvCxnSpPr>
      <xdr:spPr>
        <a:xfrm flipV="1">
          <a:off x="2908300" y="5804279"/>
          <a:ext cx="889000" cy="5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81178</xdr:rowOff>
    </xdr:from>
    <xdr:to>
      <xdr:col>4</xdr:col>
      <xdr:colOff>155575</xdr:colOff>
      <xdr:row>34</xdr:row>
      <xdr:rowOff>28901</xdr:rowOff>
    </xdr:to>
    <xdr:cxnSp macro="">
      <xdr:nvCxnSpPr>
        <xdr:cNvPr id="71" name="直線コネクタ 70"/>
        <xdr:cNvCxnSpPr/>
      </xdr:nvCxnSpPr>
      <xdr:spPr>
        <a:xfrm>
          <a:off x="2019300" y="5739028"/>
          <a:ext cx="889000" cy="1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14199</xdr:rowOff>
    </xdr:from>
    <xdr:to>
      <xdr:col>2</xdr:col>
      <xdr:colOff>638175</xdr:colOff>
      <xdr:row>33</xdr:row>
      <xdr:rowOff>81178</xdr:rowOff>
    </xdr:to>
    <xdr:cxnSp macro="">
      <xdr:nvCxnSpPr>
        <xdr:cNvPr id="74" name="直線コネクタ 73"/>
        <xdr:cNvCxnSpPr/>
      </xdr:nvCxnSpPr>
      <xdr:spPr>
        <a:xfrm>
          <a:off x="1130300" y="5672049"/>
          <a:ext cx="889000" cy="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86885</xdr:rowOff>
    </xdr:from>
    <xdr:to>
      <xdr:col>6</xdr:col>
      <xdr:colOff>561975</xdr:colOff>
      <xdr:row>34</xdr:row>
      <xdr:rowOff>17035</xdr:rowOff>
    </xdr:to>
    <xdr:sp macro="" textlink="">
      <xdr:nvSpPr>
        <xdr:cNvPr id="84" name="円/楕円 83"/>
        <xdr:cNvSpPr/>
      </xdr:nvSpPr>
      <xdr:spPr>
        <a:xfrm>
          <a:off x="4584700" y="57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109762</xdr:rowOff>
    </xdr:from>
    <xdr:ext cx="599010" cy="259045"/>
    <xdr:sp macro="" textlink="">
      <xdr:nvSpPr>
        <xdr:cNvPr id="85" name="人件費該当値テキスト"/>
        <xdr:cNvSpPr txBox="1"/>
      </xdr:nvSpPr>
      <xdr:spPr>
        <a:xfrm>
          <a:off x="4686300" y="559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112,141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95629</xdr:rowOff>
    </xdr:from>
    <xdr:to>
      <xdr:col>5</xdr:col>
      <xdr:colOff>409575</xdr:colOff>
      <xdr:row>34</xdr:row>
      <xdr:rowOff>25779</xdr:rowOff>
    </xdr:to>
    <xdr:sp macro="" textlink="">
      <xdr:nvSpPr>
        <xdr:cNvPr id="86" name="円/楕円 85"/>
        <xdr:cNvSpPr/>
      </xdr:nvSpPr>
      <xdr:spPr>
        <a:xfrm>
          <a:off x="3746500" y="57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42306</xdr:rowOff>
    </xdr:from>
    <xdr:ext cx="599010" cy="259045"/>
    <xdr:sp macro="" textlink="">
      <xdr:nvSpPr>
        <xdr:cNvPr id="87" name="テキスト ボックス 86"/>
        <xdr:cNvSpPr txBox="1"/>
      </xdr:nvSpPr>
      <xdr:spPr>
        <a:xfrm>
          <a:off x="3497794" y="552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111,529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149551</xdr:rowOff>
    </xdr:from>
    <xdr:to>
      <xdr:col>4</xdr:col>
      <xdr:colOff>206375</xdr:colOff>
      <xdr:row>34</xdr:row>
      <xdr:rowOff>79701</xdr:rowOff>
    </xdr:to>
    <xdr:sp macro="" textlink="">
      <xdr:nvSpPr>
        <xdr:cNvPr id="88" name="円/楕円 87"/>
        <xdr:cNvSpPr/>
      </xdr:nvSpPr>
      <xdr:spPr>
        <a:xfrm>
          <a:off x="2857500" y="580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96228</xdr:rowOff>
    </xdr:from>
    <xdr:ext cx="599010" cy="259045"/>
    <xdr:sp macro="" textlink="">
      <xdr:nvSpPr>
        <xdr:cNvPr id="89" name="テキスト ボックス 88"/>
        <xdr:cNvSpPr txBox="1"/>
      </xdr:nvSpPr>
      <xdr:spPr>
        <a:xfrm>
          <a:off x="2608794" y="558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30378</xdr:rowOff>
    </xdr:from>
    <xdr:to>
      <xdr:col>3</xdr:col>
      <xdr:colOff>3175</xdr:colOff>
      <xdr:row>33</xdr:row>
      <xdr:rowOff>131978</xdr:rowOff>
    </xdr:to>
    <xdr:sp macro="" textlink="">
      <xdr:nvSpPr>
        <xdr:cNvPr id="90" name="円/楕円 89"/>
        <xdr:cNvSpPr/>
      </xdr:nvSpPr>
      <xdr:spPr>
        <a:xfrm>
          <a:off x="19685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148505</xdr:rowOff>
    </xdr:from>
    <xdr:ext cx="599010" cy="259045"/>
    <xdr:sp macro="" textlink="">
      <xdr:nvSpPr>
        <xdr:cNvPr id="91" name="テキスト ボックス 90"/>
        <xdr:cNvSpPr txBox="1"/>
      </xdr:nvSpPr>
      <xdr:spPr>
        <a:xfrm>
          <a:off x="1719794" y="546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116,096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134849</xdr:rowOff>
    </xdr:from>
    <xdr:to>
      <xdr:col>1</xdr:col>
      <xdr:colOff>485775</xdr:colOff>
      <xdr:row>33</xdr:row>
      <xdr:rowOff>64999</xdr:rowOff>
    </xdr:to>
    <xdr:sp macro="" textlink="">
      <xdr:nvSpPr>
        <xdr:cNvPr id="92" name="円/楕円 91"/>
        <xdr:cNvSpPr/>
      </xdr:nvSpPr>
      <xdr:spPr>
        <a:xfrm>
          <a:off x="1079500" y="56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81526</xdr:rowOff>
    </xdr:from>
    <xdr:ext cx="599010" cy="259045"/>
    <xdr:sp macro="" textlink="">
      <xdr:nvSpPr>
        <xdr:cNvPr id="93" name="テキスト ボックス 92"/>
        <xdr:cNvSpPr txBox="1"/>
      </xdr:nvSpPr>
      <xdr:spPr>
        <a:xfrm>
          <a:off x="830794" y="539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154077</xdr:rowOff>
    </xdr:from>
    <xdr:to>
      <xdr:col>6</xdr:col>
      <xdr:colOff>511175</xdr:colOff>
      <xdr:row>56</xdr:row>
      <xdr:rowOff>82029</xdr:rowOff>
    </xdr:to>
    <xdr:cxnSp macro="">
      <xdr:nvCxnSpPr>
        <xdr:cNvPr id="123" name="直線コネクタ 122"/>
        <xdr:cNvCxnSpPr/>
      </xdr:nvCxnSpPr>
      <xdr:spPr>
        <a:xfrm flipV="1">
          <a:off x="3797300" y="9583827"/>
          <a:ext cx="838200" cy="9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82029</xdr:rowOff>
    </xdr:from>
    <xdr:to>
      <xdr:col>5</xdr:col>
      <xdr:colOff>358775</xdr:colOff>
      <xdr:row>56</xdr:row>
      <xdr:rowOff>113894</xdr:rowOff>
    </xdr:to>
    <xdr:cxnSp macro="">
      <xdr:nvCxnSpPr>
        <xdr:cNvPr id="126" name="直線コネクタ 125"/>
        <xdr:cNvCxnSpPr/>
      </xdr:nvCxnSpPr>
      <xdr:spPr>
        <a:xfrm flipV="1">
          <a:off x="2908300" y="9683229"/>
          <a:ext cx="889000" cy="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35611</xdr:rowOff>
    </xdr:from>
    <xdr:to>
      <xdr:col>4</xdr:col>
      <xdr:colOff>155575</xdr:colOff>
      <xdr:row>56</xdr:row>
      <xdr:rowOff>113894</xdr:rowOff>
    </xdr:to>
    <xdr:cxnSp macro="">
      <xdr:nvCxnSpPr>
        <xdr:cNvPr id="129" name="直線コネクタ 128"/>
        <xdr:cNvCxnSpPr/>
      </xdr:nvCxnSpPr>
      <xdr:spPr>
        <a:xfrm>
          <a:off x="2019300" y="9636811"/>
          <a:ext cx="889000" cy="7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35611</xdr:rowOff>
    </xdr:from>
    <xdr:to>
      <xdr:col>2</xdr:col>
      <xdr:colOff>638175</xdr:colOff>
      <xdr:row>56</xdr:row>
      <xdr:rowOff>94971</xdr:rowOff>
    </xdr:to>
    <xdr:cxnSp macro="">
      <xdr:nvCxnSpPr>
        <xdr:cNvPr id="132" name="直線コネクタ 131"/>
        <xdr:cNvCxnSpPr/>
      </xdr:nvCxnSpPr>
      <xdr:spPr>
        <a:xfrm flipV="1">
          <a:off x="1130300" y="9636811"/>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103277</xdr:rowOff>
    </xdr:from>
    <xdr:to>
      <xdr:col>6</xdr:col>
      <xdr:colOff>561975</xdr:colOff>
      <xdr:row>56</xdr:row>
      <xdr:rowOff>33427</xdr:rowOff>
    </xdr:to>
    <xdr:sp macro="" textlink="">
      <xdr:nvSpPr>
        <xdr:cNvPr id="142" name="円/楕円 141"/>
        <xdr:cNvSpPr/>
      </xdr:nvSpPr>
      <xdr:spPr>
        <a:xfrm>
          <a:off x="4584700" y="95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126154</xdr:rowOff>
    </xdr:from>
    <xdr:ext cx="534377" cy="259045"/>
    <xdr:sp macro="" textlink="">
      <xdr:nvSpPr>
        <xdr:cNvPr id="143" name="物件費該当値テキスト"/>
        <xdr:cNvSpPr txBox="1"/>
      </xdr:nvSpPr>
      <xdr:spPr>
        <a:xfrm>
          <a:off x="4686300" y="93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75,368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31229</xdr:rowOff>
    </xdr:from>
    <xdr:to>
      <xdr:col>5</xdr:col>
      <xdr:colOff>409575</xdr:colOff>
      <xdr:row>56</xdr:row>
      <xdr:rowOff>132829</xdr:rowOff>
    </xdr:to>
    <xdr:sp macro="" textlink="">
      <xdr:nvSpPr>
        <xdr:cNvPr id="144" name="円/楕円 143"/>
        <xdr:cNvSpPr/>
      </xdr:nvSpPr>
      <xdr:spPr>
        <a:xfrm>
          <a:off x="3746500" y="96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123956</xdr:rowOff>
    </xdr:from>
    <xdr:ext cx="534377" cy="259045"/>
    <xdr:sp macro="" textlink="">
      <xdr:nvSpPr>
        <xdr:cNvPr id="145" name="テキスト ボックス 144"/>
        <xdr:cNvSpPr txBox="1"/>
      </xdr:nvSpPr>
      <xdr:spPr>
        <a:xfrm>
          <a:off x="3530111" y="972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63094</xdr:rowOff>
    </xdr:from>
    <xdr:to>
      <xdr:col>4</xdr:col>
      <xdr:colOff>206375</xdr:colOff>
      <xdr:row>56</xdr:row>
      <xdr:rowOff>164694</xdr:rowOff>
    </xdr:to>
    <xdr:sp macro="" textlink="">
      <xdr:nvSpPr>
        <xdr:cNvPr id="146" name="円/楕円 145"/>
        <xdr:cNvSpPr/>
      </xdr:nvSpPr>
      <xdr:spPr>
        <a:xfrm>
          <a:off x="2857500" y="966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155821</xdr:rowOff>
    </xdr:from>
    <xdr:ext cx="534377" cy="259045"/>
    <xdr:sp macro="" textlink="">
      <xdr:nvSpPr>
        <xdr:cNvPr id="147" name="テキスト ボックス 146"/>
        <xdr:cNvSpPr txBox="1"/>
      </xdr:nvSpPr>
      <xdr:spPr>
        <a:xfrm>
          <a:off x="2641111" y="97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156261</xdr:rowOff>
    </xdr:from>
    <xdr:to>
      <xdr:col>3</xdr:col>
      <xdr:colOff>3175</xdr:colOff>
      <xdr:row>56</xdr:row>
      <xdr:rowOff>86411</xdr:rowOff>
    </xdr:to>
    <xdr:sp macro="" textlink="">
      <xdr:nvSpPr>
        <xdr:cNvPr id="148" name="円/楕円 147"/>
        <xdr:cNvSpPr/>
      </xdr:nvSpPr>
      <xdr:spPr>
        <a:xfrm>
          <a:off x="1968500" y="95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102938</xdr:rowOff>
    </xdr:from>
    <xdr:ext cx="534377" cy="259045"/>
    <xdr:sp macro="" textlink="">
      <xdr:nvSpPr>
        <xdr:cNvPr id="149" name="テキスト ボックス 148"/>
        <xdr:cNvSpPr txBox="1"/>
      </xdr:nvSpPr>
      <xdr:spPr>
        <a:xfrm>
          <a:off x="1752111" y="936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44171</xdr:rowOff>
    </xdr:from>
    <xdr:to>
      <xdr:col>1</xdr:col>
      <xdr:colOff>485775</xdr:colOff>
      <xdr:row>56</xdr:row>
      <xdr:rowOff>145771</xdr:rowOff>
    </xdr:to>
    <xdr:sp macro="" textlink="">
      <xdr:nvSpPr>
        <xdr:cNvPr id="150" name="円/楕円 149"/>
        <xdr:cNvSpPr/>
      </xdr:nvSpPr>
      <xdr:spPr>
        <a:xfrm>
          <a:off x="1079500" y="96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136898</xdr:rowOff>
    </xdr:from>
    <xdr:ext cx="534377" cy="259045"/>
    <xdr:sp macro="" textlink="">
      <xdr:nvSpPr>
        <xdr:cNvPr id="151" name="テキスト ボックス 150"/>
        <xdr:cNvSpPr txBox="1"/>
      </xdr:nvSpPr>
      <xdr:spPr>
        <a:xfrm>
          <a:off x="863111" y="97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144311</xdr:rowOff>
    </xdr:from>
    <xdr:to>
      <xdr:col>6</xdr:col>
      <xdr:colOff>511175</xdr:colOff>
      <xdr:row>77</xdr:row>
      <xdr:rowOff>163740</xdr:rowOff>
    </xdr:to>
    <xdr:cxnSp macro="">
      <xdr:nvCxnSpPr>
        <xdr:cNvPr id="180" name="直線コネクタ 179"/>
        <xdr:cNvCxnSpPr/>
      </xdr:nvCxnSpPr>
      <xdr:spPr>
        <a:xfrm flipV="1">
          <a:off x="3797300" y="13345961"/>
          <a:ext cx="838200" cy="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84205</xdr:rowOff>
    </xdr:from>
    <xdr:ext cx="469744" cy="259045"/>
    <xdr:sp macro="" textlink="">
      <xdr:nvSpPr>
        <xdr:cNvPr id="181" name="維持補修費平均値テキスト"/>
        <xdr:cNvSpPr txBox="1"/>
      </xdr:nvSpPr>
      <xdr:spPr>
        <a:xfrm>
          <a:off x="4686300" y="13285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163740</xdr:rowOff>
    </xdr:from>
    <xdr:to>
      <xdr:col>5</xdr:col>
      <xdr:colOff>358775</xdr:colOff>
      <xdr:row>78</xdr:row>
      <xdr:rowOff>178</xdr:rowOff>
    </xdr:to>
    <xdr:cxnSp macro="">
      <xdr:nvCxnSpPr>
        <xdr:cNvPr id="183" name="直線コネクタ 182"/>
        <xdr:cNvCxnSpPr/>
      </xdr:nvCxnSpPr>
      <xdr:spPr>
        <a:xfrm flipV="1">
          <a:off x="2908300" y="13365390"/>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178</xdr:rowOff>
    </xdr:from>
    <xdr:to>
      <xdr:col>4</xdr:col>
      <xdr:colOff>155575</xdr:colOff>
      <xdr:row>78</xdr:row>
      <xdr:rowOff>29057</xdr:rowOff>
    </xdr:to>
    <xdr:cxnSp macro="">
      <xdr:nvCxnSpPr>
        <xdr:cNvPr id="186" name="直線コネクタ 185"/>
        <xdr:cNvCxnSpPr/>
      </xdr:nvCxnSpPr>
      <xdr:spPr>
        <a:xfrm flipV="1">
          <a:off x="2019300" y="13373278"/>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29057</xdr:rowOff>
    </xdr:from>
    <xdr:to>
      <xdr:col>2</xdr:col>
      <xdr:colOff>638175</xdr:colOff>
      <xdr:row>78</xdr:row>
      <xdr:rowOff>31914</xdr:rowOff>
    </xdr:to>
    <xdr:cxnSp macro="">
      <xdr:nvCxnSpPr>
        <xdr:cNvPr id="189" name="直線コネクタ 188"/>
        <xdr:cNvCxnSpPr/>
      </xdr:nvCxnSpPr>
      <xdr:spPr>
        <a:xfrm flipV="1">
          <a:off x="1130300" y="1340215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93511</xdr:rowOff>
    </xdr:from>
    <xdr:to>
      <xdr:col>6</xdr:col>
      <xdr:colOff>561975</xdr:colOff>
      <xdr:row>78</xdr:row>
      <xdr:rowOff>23661</xdr:rowOff>
    </xdr:to>
    <xdr:sp macro="" textlink="">
      <xdr:nvSpPr>
        <xdr:cNvPr id="199" name="円/楕円 198"/>
        <xdr:cNvSpPr/>
      </xdr:nvSpPr>
      <xdr:spPr>
        <a:xfrm>
          <a:off x="4584700" y="13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116388</xdr:rowOff>
    </xdr:from>
    <xdr:ext cx="469744" cy="259045"/>
    <xdr:sp macro="" textlink="">
      <xdr:nvSpPr>
        <xdr:cNvPr id="200" name="維持補修費該当値テキスト"/>
        <xdr:cNvSpPr txBox="1"/>
      </xdr:nvSpPr>
      <xdr:spPr>
        <a:xfrm>
          <a:off x="4686300" y="1314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112940</xdr:rowOff>
    </xdr:from>
    <xdr:to>
      <xdr:col>5</xdr:col>
      <xdr:colOff>409575</xdr:colOff>
      <xdr:row>78</xdr:row>
      <xdr:rowOff>43090</xdr:rowOff>
    </xdr:to>
    <xdr:sp macro="" textlink="">
      <xdr:nvSpPr>
        <xdr:cNvPr id="201" name="円/楕円 200"/>
        <xdr:cNvSpPr/>
      </xdr:nvSpPr>
      <xdr:spPr>
        <a:xfrm>
          <a:off x="3746500" y="133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34217</xdr:rowOff>
    </xdr:from>
    <xdr:ext cx="469744" cy="259045"/>
    <xdr:sp macro="" textlink="">
      <xdr:nvSpPr>
        <xdr:cNvPr id="202" name="テキスト ボックス 201"/>
        <xdr:cNvSpPr txBox="1"/>
      </xdr:nvSpPr>
      <xdr:spPr>
        <a:xfrm>
          <a:off x="3562427" y="1340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120828</xdr:rowOff>
    </xdr:from>
    <xdr:to>
      <xdr:col>4</xdr:col>
      <xdr:colOff>206375</xdr:colOff>
      <xdr:row>78</xdr:row>
      <xdr:rowOff>50978</xdr:rowOff>
    </xdr:to>
    <xdr:sp macro="" textlink="">
      <xdr:nvSpPr>
        <xdr:cNvPr id="203" name="円/楕円 202"/>
        <xdr:cNvSpPr/>
      </xdr:nvSpPr>
      <xdr:spPr>
        <a:xfrm>
          <a:off x="2857500" y="1332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42105</xdr:rowOff>
    </xdr:from>
    <xdr:ext cx="469744" cy="259045"/>
    <xdr:sp macro="" textlink="">
      <xdr:nvSpPr>
        <xdr:cNvPr id="204" name="テキスト ボックス 203"/>
        <xdr:cNvSpPr txBox="1"/>
      </xdr:nvSpPr>
      <xdr:spPr>
        <a:xfrm>
          <a:off x="2673427" y="1341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149707</xdr:rowOff>
    </xdr:from>
    <xdr:to>
      <xdr:col>3</xdr:col>
      <xdr:colOff>3175</xdr:colOff>
      <xdr:row>78</xdr:row>
      <xdr:rowOff>79857</xdr:rowOff>
    </xdr:to>
    <xdr:sp macro="" textlink="">
      <xdr:nvSpPr>
        <xdr:cNvPr id="205" name="円/楕円 204"/>
        <xdr:cNvSpPr/>
      </xdr:nvSpPr>
      <xdr:spPr>
        <a:xfrm>
          <a:off x="1968500" y="133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70984</xdr:rowOff>
    </xdr:from>
    <xdr:ext cx="469744" cy="259045"/>
    <xdr:sp macro="" textlink="">
      <xdr:nvSpPr>
        <xdr:cNvPr id="206" name="テキスト ボックス 205"/>
        <xdr:cNvSpPr txBox="1"/>
      </xdr:nvSpPr>
      <xdr:spPr>
        <a:xfrm>
          <a:off x="1784427" y="134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152564</xdr:rowOff>
    </xdr:from>
    <xdr:to>
      <xdr:col>1</xdr:col>
      <xdr:colOff>485775</xdr:colOff>
      <xdr:row>78</xdr:row>
      <xdr:rowOff>82714</xdr:rowOff>
    </xdr:to>
    <xdr:sp macro="" textlink="">
      <xdr:nvSpPr>
        <xdr:cNvPr id="207" name="円/楕円 206"/>
        <xdr:cNvSpPr/>
      </xdr:nvSpPr>
      <xdr:spPr>
        <a:xfrm>
          <a:off x="1079500" y="133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73841</xdr:rowOff>
    </xdr:from>
    <xdr:ext cx="469744" cy="259045"/>
    <xdr:sp macro="" textlink="">
      <xdr:nvSpPr>
        <xdr:cNvPr id="208" name="テキスト ボックス 207"/>
        <xdr:cNvSpPr txBox="1"/>
      </xdr:nvSpPr>
      <xdr:spPr>
        <a:xfrm>
          <a:off x="895427" y="1344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136728</xdr:rowOff>
    </xdr:from>
    <xdr:to>
      <xdr:col>6</xdr:col>
      <xdr:colOff>511175</xdr:colOff>
      <xdr:row>96</xdr:row>
      <xdr:rowOff>153936</xdr:rowOff>
    </xdr:to>
    <xdr:cxnSp macro="">
      <xdr:nvCxnSpPr>
        <xdr:cNvPr id="238" name="直線コネクタ 237"/>
        <xdr:cNvCxnSpPr/>
      </xdr:nvCxnSpPr>
      <xdr:spPr>
        <a:xfrm flipV="1">
          <a:off x="3797300" y="16595928"/>
          <a:ext cx="8382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153936</xdr:rowOff>
    </xdr:from>
    <xdr:to>
      <xdr:col>5</xdr:col>
      <xdr:colOff>358775</xdr:colOff>
      <xdr:row>97</xdr:row>
      <xdr:rowOff>76479</xdr:rowOff>
    </xdr:to>
    <xdr:cxnSp macro="">
      <xdr:nvCxnSpPr>
        <xdr:cNvPr id="241" name="直線コネクタ 240"/>
        <xdr:cNvCxnSpPr/>
      </xdr:nvCxnSpPr>
      <xdr:spPr>
        <a:xfrm flipV="1">
          <a:off x="2908300" y="16613136"/>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76479</xdr:rowOff>
    </xdr:from>
    <xdr:to>
      <xdr:col>4</xdr:col>
      <xdr:colOff>155575</xdr:colOff>
      <xdr:row>97</xdr:row>
      <xdr:rowOff>94362</xdr:rowOff>
    </xdr:to>
    <xdr:cxnSp macro="">
      <xdr:nvCxnSpPr>
        <xdr:cNvPr id="244" name="直線コネクタ 243"/>
        <xdr:cNvCxnSpPr/>
      </xdr:nvCxnSpPr>
      <xdr:spPr>
        <a:xfrm flipV="1">
          <a:off x="2019300" y="16707129"/>
          <a:ext cx="889000" cy="1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94362</xdr:rowOff>
    </xdr:from>
    <xdr:to>
      <xdr:col>2</xdr:col>
      <xdr:colOff>638175</xdr:colOff>
      <xdr:row>97</xdr:row>
      <xdr:rowOff>148895</xdr:rowOff>
    </xdr:to>
    <xdr:cxnSp macro="">
      <xdr:nvCxnSpPr>
        <xdr:cNvPr id="247" name="直線コネクタ 246"/>
        <xdr:cNvCxnSpPr/>
      </xdr:nvCxnSpPr>
      <xdr:spPr>
        <a:xfrm flipV="1">
          <a:off x="1130300" y="16725012"/>
          <a:ext cx="889000" cy="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85928</xdr:rowOff>
    </xdr:from>
    <xdr:to>
      <xdr:col>6</xdr:col>
      <xdr:colOff>561975</xdr:colOff>
      <xdr:row>97</xdr:row>
      <xdr:rowOff>16078</xdr:rowOff>
    </xdr:to>
    <xdr:sp macro="" textlink="">
      <xdr:nvSpPr>
        <xdr:cNvPr id="257" name="円/楕円 256"/>
        <xdr:cNvSpPr/>
      </xdr:nvSpPr>
      <xdr:spPr>
        <a:xfrm>
          <a:off x="4584700" y="16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108805</xdr:rowOff>
    </xdr:from>
    <xdr:ext cx="534377" cy="259045"/>
    <xdr:sp macro="" textlink="">
      <xdr:nvSpPr>
        <xdr:cNvPr id="258" name="扶助費該当値テキスト"/>
        <xdr:cNvSpPr txBox="1"/>
      </xdr:nvSpPr>
      <xdr:spPr>
        <a:xfrm>
          <a:off x="4686300" y="163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103136</xdr:rowOff>
    </xdr:from>
    <xdr:to>
      <xdr:col>5</xdr:col>
      <xdr:colOff>409575</xdr:colOff>
      <xdr:row>97</xdr:row>
      <xdr:rowOff>33286</xdr:rowOff>
    </xdr:to>
    <xdr:sp macro="" textlink="">
      <xdr:nvSpPr>
        <xdr:cNvPr id="259" name="円/楕円 258"/>
        <xdr:cNvSpPr/>
      </xdr:nvSpPr>
      <xdr:spPr>
        <a:xfrm>
          <a:off x="3746500" y="165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49813</xdr:rowOff>
    </xdr:from>
    <xdr:ext cx="534377" cy="259045"/>
    <xdr:sp macro="" textlink="">
      <xdr:nvSpPr>
        <xdr:cNvPr id="260" name="テキスト ボックス 259"/>
        <xdr:cNvSpPr txBox="1"/>
      </xdr:nvSpPr>
      <xdr:spPr>
        <a:xfrm>
          <a:off x="3530111" y="163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25679</xdr:rowOff>
    </xdr:from>
    <xdr:to>
      <xdr:col>4</xdr:col>
      <xdr:colOff>206375</xdr:colOff>
      <xdr:row>97</xdr:row>
      <xdr:rowOff>127279</xdr:rowOff>
    </xdr:to>
    <xdr:sp macro="" textlink="">
      <xdr:nvSpPr>
        <xdr:cNvPr id="261" name="円/楕円 260"/>
        <xdr:cNvSpPr/>
      </xdr:nvSpPr>
      <xdr:spPr>
        <a:xfrm>
          <a:off x="2857500" y="166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143806</xdr:rowOff>
    </xdr:from>
    <xdr:ext cx="534377" cy="259045"/>
    <xdr:sp macro="" textlink="">
      <xdr:nvSpPr>
        <xdr:cNvPr id="262" name="テキスト ボックス 261"/>
        <xdr:cNvSpPr txBox="1"/>
      </xdr:nvSpPr>
      <xdr:spPr>
        <a:xfrm>
          <a:off x="2641111" y="164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43562</xdr:rowOff>
    </xdr:from>
    <xdr:to>
      <xdr:col>3</xdr:col>
      <xdr:colOff>3175</xdr:colOff>
      <xdr:row>97</xdr:row>
      <xdr:rowOff>145162</xdr:rowOff>
    </xdr:to>
    <xdr:sp macro="" textlink="">
      <xdr:nvSpPr>
        <xdr:cNvPr id="263" name="円/楕円 262"/>
        <xdr:cNvSpPr/>
      </xdr:nvSpPr>
      <xdr:spPr>
        <a:xfrm>
          <a:off x="1968500" y="166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161689</xdr:rowOff>
    </xdr:from>
    <xdr:ext cx="534377" cy="259045"/>
    <xdr:sp macro="" textlink="">
      <xdr:nvSpPr>
        <xdr:cNvPr id="264" name="テキスト ボックス 263"/>
        <xdr:cNvSpPr txBox="1"/>
      </xdr:nvSpPr>
      <xdr:spPr>
        <a:xfrm>
          <a:off x="1752111" y="164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98095</xdr:rowOff>
    </xdr:from>
    <xdr:to>
      <xdr:col>1</xdr:col>
      <xdr:colOff>485775</xdr:colOff>
      <xdr:row>98</xdr:row>
      <xdr:rowOff>28245</xdr:rowOff>
    </xdr:to>
    <xdr:sp macro="" textlink="">
      <xdr:nvSpPr>
        <xdr:cNvPr id="265" name="円/楕円 264"/>
        <xdr:cNvSpPr/>
      </xdr:nvSpPr>
      <xdr:spPr>
        <a:xfrm>
          <a:off x="1079500" y="167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44772</xdr:rowOff>
    </xdr:from>
    <xdr:ext cx="534377" cy="259045"/>
    <xdr:sp macro="" textlink="">
      <xdr:nvSpPr>
        <xdr:cNvPr id="266" name="テキスト ボックス 265"/>
        <xdr:cNvSpPr txBox="1"/>
      </xdr:nvSpPr>
      <xdr:spPr>
        <a:xfrm>
          <a:off x="863111" y="1650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84665</xdr:rowOff>
    </xdr:from>
    <xdr:to>
      <xdr:col>15</xdr:col>
      <xdr:colOff>180975</xdr:colOff>
      <xdr:row>35</xdr:row>
      <xdr:rowOff>142596</xdr:rowOff>
    </xdr:to>
    <xdr:cxnSp macro="">
      <xdr:nvCxnSpPr>
        <xdr:cNvPr id="299" name="直線コネクタ 298"/>
        <xdr:cNvCxnSpPr/>
      </xdr:nvCxnSpPr>
      <xdr:spPr>
        <a:xfrm>
          <a:off x="9639300" y="5913965"/>
          <a:ext cx="838200" cy="22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84665</xdr:rowOff>
    </xdr:from>
    <xdr:to>
      <xdr:col>14</xdr:col>
      <xdr:colOff>28575</xdr:colOff>
      <xdr:row>36</xdr:row>
      <xdr:rowOff>91551</xdr:rowOff>
    </xdr:to>
    <xdr:cxnSp macro="">
      <xdr:nvCxnSpPr>
        <xdr:cNvPr id="302" name="直線コネクタ 301"/>
        <xdr:cNvCxnSpPr/>
      </xdr:nvCxnSpPr>
      <xdr:spPr>
        <a:xfrm flipV="1">
          <a:off x="8750300" y="5913965"/>
          <a:ext cx="889000" cy="34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87512</xdr:rowOff>
    </xdr:from>
    <xdr:to>
      <xdr:col>12</xdr:col>
      <xdr:colOff>511175</xdr:colOff>
      <xdr:row>36</xdr:row>
      <xdr:rowOff>91551</xdr:rowOff>
    </xdr:to>
    <xdr:cxnSp macro="">
      <xdr:nvCxnSpPr>
        <xdr:cNvPr id="305" name="直線コネクタ 304"/>
        <xdr:cNvCxnSpPr/>
      </xdr:nvCxnSpPr>
      <xdr:spPr>
        <a:xfrm>
          <a:off x="7861300" y="6259712"/>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90151</xdr:rowOff>
    </xdr:from>
    <xdr:to>
      <xdr:col>11</xdr:col>
      <xdr:colOff>307975</xdr:colOff>
      <xdr:row>36</xdr:row>
      <xdr:rowOff>87512</xdr:rowOff>
    </xdr:to>
    <xdr:cxnSp macro="">
      <xdr:nvCxnSpPr>
        <xdr:cNvPr id="308" name="直線コネクタ 307"/>
        <xdr:cNvCxnSpPr/>
      </xdr:nvCxnSpPr>
      <xdr:spPr>
        <a:xfrm>
          <a:off x="6972300" y="6090901"/>
          <a:ext cx="889000" cy="16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91796</xdr:rowOff>
    </xdr:from>
    <xdr:to>
      <xdr:col>15</xdr:col>
      <xdr:colOff>231775</xdr:colOff>
      <xdr:row>36</xdr:row>
      <xdr:rowOff>21946</xdr:rowOff>
    </xdr:to>
    <xdr:sp macro="" textlink="">
      <xdr:nvSpPr>
        <xdr:cNvPr id="318" name="円/楕円 317"/>
        <xdr:cNvSpPr/>
      </xdr:nvSpPr>
      <xdr:spPr>
        <a:xfrm>
          <a:off x="10426700" y="609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114673</xdr:rowOff>
    </xdr:from>
    <xdr:ext cx="534377" cy="259045"/>
    <xdr:sp macro="" textlink="">
      <xdr:nvSpPr>
        <xdr:cNvPr id="319" name="補助費等該当値テキスト"/>
        <xdr:cNvSpPr txBox="1"/>
      </xdr:nvSpPr>
      <xdr:spPr>
        <a:xfrm>
          <a:off x="10528300" y="59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71,696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33865</xdr:rowOff>
    </xdr:from>
    <xdr:to>
      <xdr:col>14</xdr:col>
      <xdr:colOff>79375</xdr:colOff>
      <xdr:row>34</xdr:row>
      <xdr:rowOff>135465</xdr:rowOff>
    </xdr:to>
    <xdr:sp macro="" textlink="">
      <xdr:nvSpPr>
        <xdr:cNvPr id="320" name="円/楕円 319"/>
        <xdr:cNvSpPr/>
      </xdr:nvSpPr>
      <xdr:spPr>
        <a:xfrm>
          <a:off x="9588500" y="586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151992</xdr:rowOff>
    </xdr:from>
    <xdr:ext cx="534377" cy="259045"/>
    <xdr:sp macro="" textlink="">
      <xdr:nvSpPr>
        <xdr:cNvPr id="321" name="テキスト ボックス 320"/>
        <xdr:cNvSpPr txBox="1"/>
      </xdr:nvSpPr>
      <xdr:spPr>
        <a:xfrm>
          <a:off x="9372111" y="563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40751</xdr:rowOff>
    </xdr:from>
    <xdr:to>
      <xdr:col>12</xdr:col>
      <xdr:colOff>561975</xdr:colOff>
      <xdr:row>36</xdr:row>
      <xdr:rowOff>142351</xdr:rowOff>
    </xdr:to>
    <xdr:sp macro="" textlink="">
      <xdr:nvSpPr>
        <xdr:cNvPr id="322" name="円/楕円 321"/>
        <xdr:cNvSpPr/>
      </xdr:nvSpPr>
      <xdr:spPr>
        <a:xfrm>
          <a:off x="8699500" y="621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158878</xdr:rowOff>
    </xdr:from>
    <xdr:ext cx="534377" cy="259045"/>
    <xdr:sp macro="" textlink="">
      <xdr:nvSpPr>
        <xdr:cNvPr id="323" name="テキスト ボックス 322"/>
        <xdr:cNvSpPr txBox="1"/>
      </xdr:nvSpPr>
      <xdr:spPr>
        <a:xfrm>
          <a:off x="8483111" y="59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36712</xdr:rowOff>
    </xdr:from>
    <xdr:to>
      <xdr:col>11</xdr:col>
      <xdr:colOff>358775</xdr:colOff>
      <xdr:row>36</xdr:row>
      <xdr:rowOff>138312</xdr:rowOff>
    </xdr:to>
    <xdr:sp macro="" textlink="">
      <xdr:nvSpPr>
        <xdr:cNvPr id="324" name="円/楕円 323"/>
        <xdr:cNvSpPr/>
      </xdr:nvSpPr>
      <xdr:spPr>
        <a:xfrm>
          <a:off x="7810500" y="62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154839</xdr:rowOff>
    </xdr:from>
    <xdr:ext cx="534377" cy="259045"/>
    <xdr:sp macro="" textlink="">
      <xdr:nvSpPr>
        <xdr:cNvPr id="325" name="テキスト ボックス 324"/>
        <xdr:cNvSpPr txBox="1"/>
      </xdr:nvSpPr>
      <xdr:spPr>
        <a:xfrm>
          <a:off x="7594111" y="59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39351</xdr:rowOff>
    </xdr:from>
    <xdr:to>
      <xdr:col>10</xdr:col>
      <xdr:colOff>155575</xdr:colOff>
      <xdr:row>35</xdr:row>
      <xdr:rowOff>140951</xdr:rowOff>
    </xdr:to>
    <xdr:sp macro="" textlink="">
      <xdr:nvSpPr>
        <xdr:cNvPr id="326" name="円/楕円 325"/>
        <xdr:cNvSpPr/>
      </xdr:nvSpPr>
      <xdr:spPr>
        <a:xfrm>
          <a:off x="6921500" y="60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157478</xdr:rowOff>
    </xdr:from>
    <xdr:ext cx="534377" cy="259045"/>
    <xdr:sp macro="" textlink="">
      <xdr:nvSpPr>
        <xdr:cNvPr id="327" name="テキスト ボックス 326"/>
        <xdr:cNvSpPr txBox="1"/>
      </xdr:nvSpPr>
      <xdr:spPr>
        <a:xfrm>
          <a:off x="6705111" y="581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62,920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152805</xdr:rowOff>
    </xdr:from>
    <xdr:to>
      <xdr:col>15</xdr:col>
      <xdr:colOff>180975</xdr:colOff>
      <xdr:row>58</xdr:row>
      <xdr:rowOff>1472</xdr:rowOff>
    </xdr:to>
    <xdr:cxnSp macro="">
      <xdr:nvCxnSpPr>
        <xdr:cNvPr id="354" name="直線コネクタ 353"/>
        <xdr:cNvCxnSpPr/>
      </xdr:nvCxnSpPr>
      <xdr:spPr>
        <a:xfrm>
          <a:off x="9639300" y="9925455"/>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152805</xdr:rowOff>
    </xdr:from>
    <xdr:to>
      <xdr:col>14</xdr:col>
      <xdr:colOff>28575</xdr:colOff>
      <xdr:row>58</xdr:row>
      <xdr:rowOff>3883</xdr:rowOff>
    </xdr:to>
    <xdr:cxnSp macro="">
      <xdr:nvCxnSpPr>
        <xdr:cNvPr id="357" name="直線コネクタ 356"/>
        <xdr:cNvCxnSpPr/>
      </xdr:nvCxnSpPr>
      <xdr:spPr>
        <a:xfrm flipV="1">
          <a:off x="8750300" y="9925455"/>
          <a:ext cx="889000" cy="2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3883</xdr:rowOff>
    </xdr:from>
    <xdr:to>
      <xdr:col>12</xdr:col>
      <xdr:colOff>511175</xdr:colOff>
      <xdr:row>58</xdr:row>
      <xdr:rowOff>72213</xdr:rowOff>
    </xdr:to>
    <xdr:cxnSp macro="">
      <xdr:nvCxnSpPr>
        <xdr:cNvPr id="360" name="直線コネクタ 359"/>
        <xdr:cNvCxnSpPr/>
      </xdr:nvCxnSpPr>
      <xdr:spPr>
        <a:xfrm flipV="1">
          <a:off x="7861300" y="9947983"/>
          <a:ext cx="889000" cy="6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66088</xdr:rowOff>
    </xdr:from>
    <xdr:to>
      <xdr:col>11</xdr:col>
      <xdr:colOff>307975</xdr:colOff>
      <xdr:row>58</xdr:row>
      <xdr:rowOff>72213</xdr:rowOff>
    </xdr:to>
    <xdr:cxnSp macro="">
      <xdr:nvCxnSpPr>
        <xdr:cNvPr id="363" name="直線コネクタ 362"/>
        <xdr:cNvCxnSpPr/>
      </xdr:nvCxnSpPr>
      <xdr:spPr>
        <a:xfrm>
          <a:off x="6972300" y="10010188"/>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122122</xdr:rowOff>
    </xdr:from>
    <xdr:to>
      <xdr:col>15</xdr:col>
      <xdr:colOff>231775</xdr:colOff>
      <xdr:row>58</xdr:row>
      <xdr:rowOff>52272</xdr:rowOff>
    </xdr:to>
    <xdr:sp macro="" textlink="">
      <xdr:nvSpPr>
        <xdr:cNvPr id="373" name="円/楕円 372"/>
        <xdr:cNvSpPr/>
      </xdr:nvSpPr>
      <xdr:spPr>
        <a:xfrm>
          <a:off x="10426700" y="98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81499</xdr:rowOff>
    </xdr:from>
    <xdr:ext cx="599010" cy="259045"/>
    <xdr:sp macro="" textlink="">
      <xdr:nvSpPr>
        <xdr:cNvPr id="374" name="普通建設事業費該当値テキスト"/>
        <xdr:cNvSpPr txBox="1"/>
      </xdr:nvSpPr>
      <xdr:spPr>
        <a:xfrm>
          <a:off x="10528300" y="968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102005</xdr:rowOff>
    </xdr:from>
    <xdr:to>
      <xdr:col>14</xdr:col>
      <xdr:colOff>79375</xdr:colOff>
      <xdr:row>58</xdr:row>
      <xdr:rowOff>32155</xdr:rowOff>
    </xdr:to>
    <xdr:sp macro="" textlink="">
      <xdr:nvSpPr>
        <xdr:cNvPr id="375" name="円/楕円 374"/>
        <xdr:cNvSpPr/>
      </xdr:nvSpPr>
      <xdr:spPr>
        <a:xfrm>
          <a:off x="9588500" y="98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48682</xdr:rowOff>
    </xdr:from>
    <xdr:ext cx="599010" cy="259045"/>
    <xdr:sp macro="" textlink="">
      <xdr:nvSpPr>
        <xdr:cNvPr id="376" name="テキスト ボックス 375"/>
        <xdr:cNvSpPr txBox="1"/>
      </xdr:nvSpPr>
      <xdr:spPr>
        <a:xfrm>
          <a:off x="9339794" y="964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173,168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124533</xdr:rowOff>
    </xdr:from>
    <xdr:to>
      <xdr:col>12</xdr:col>
      <xdr:colOff>561975</xdr:colOff>
      <xdr:row>58</xdr:row>
      <xdr:rowOff>54683</xdr:rowOff>
    </xdr:to>
    <xdr:sp macro="" textlink="">
      <xdr:nvSpPr>
        <xdr:cNvPr id="377" name="円/楕円 376"/>
        <xdr:cNvSpPr/>
      </xdr:nvSpPr>
      <xdr:spPr>
        <a:xfrm>
          <a:off x="8699500" y="98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71210</xdr:rowOff>
    </xdr:from>
    <xdr:ext cx="599010" cy="259045"/>
    <xdr:sp macro="" textlink="">
      <xdr:nvSpPr>
        <xdr:cNvPr id="378" name="テキスト ボックス 377"/>
        <xdr:cNvSpPr txBox="1"/>
      </xdr:nvSpPr>
      <xdr:spPr>
        <a:xfrm>
          <a:off x="8450794" y="967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21413</xdr:rowOff>
    </xdr:from>
    <xdr:to>
      <xdr:col>11</xdr:col>
      <xdr:colOff>358775</xdr:colOff>
      <xdr:row>58</xdr:row>
      <xdr:rowOff>123013</xdr:rowOff>
    </xdr:to>
    <xdr:sp macro="" textlink="">
      <xdr:nvSpPr>
        <xdr:cNvPr id="379" name="円/楕円 378"/>
        <xdr:cNvSpPr/>
      </xdr:nvSpPr>
      <xdr:spPr>
        <a:xfrm>
          <a:off x="7810500" y="99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114140</xdr:rowOff>
    </xdr:from>
    <xdr:ext cx="534377" cy="259045"/>
    <xdr:sp macro="" textlink="">
      <xdr:nvSpPr>
        <xdr:cNvPr id="380" name="テキスト ボックス 379"/>
        <xdr:cNvSpPr txBox="1"/>
      </xdr:nvSpPr>
      <xdr:spPr>
        <a:xfrm>
          <a:off x="7594111" y="100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15288</xdr:rowOff>
    </xdr:from>
    <xdr:to>
      <xdr:col>10</xdr:col>
      <xdr:colOff>155575</xdr:colOff>
      <xdr:row>58</xdr:row>
      <xdr:rowOff>116888</xdr:rowOff>
    </xdr:to>
    <xdr:sp macro="" textlink="">
      <xdr:nvSpPr>
        <xdr:cNvPr id="381" name="円/楕円 380"/>
        <xdr:cNvSpPr/>
      </xdr:nvSpPr>
      <xdr:spPr>
        <a:xfrm>
          <a:off x="6921500" y="995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133415</xdr:rowOff>
    </xdr:from>
    <xdr:ext cx="534377" cy="259045"/>
    <xdr:sp macro="" textlink="">
      <xdr:nvSpPr>
        <xdr:cNvPr id="382" name="テキスト ボックス 381"/>
        <xdr:cNvSpPr txBox="1"/>
      </xdr:nvSpPr>
      <xdr:spPr>
        <a:xfrm>
          <a:off x="6705111" y="973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55468</xdr:rowOff>
    </xdr:from>
    <xdr:to>
      <xdr:col>15</xdr:col>
      <xdr:colOff>180975</xdr:colOff>
      <xdr:row>78</xdr:row>
      <xdr:rowOff>69129</xdr:rowOff>
    </xdr:to>
    <xdr:cxnSp macro="">
      <xdr:nvCxnSpPr>
        <xdr:cNvPr id="411" name="直線コネクタ 410"/>
        <xdr:cNvCxnSpPr/>
      </xdr:nvCxnSpPr>
      <xdr:spPr>
        <a:xfrm>
          <a:off x="9639300" y="13428568"/>
          <a:ext cx="8382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18329</xdr:rowOff>
    </xdr:from>
    <xdr:to>
      <xdr:col>15</xdr:col>
      <xdr:colOff>231775</xdr:colOff>
      <xdr:row>78</xdr:row>
      <xdr:rowOff>119929</xdr:rowOff>
    </xdr:to>
    <xdr:sp macro="" textlink="">
      <xdr:nvSpPr>
        <xdr:cNvPr id="421" name="円/楕円 420"/>
        <xdr:cNvSpPr/>
      </xdr:nvSpPr>
      <xdr:spPr>
        <a:xfrm>
          <a:off x="10426700" y="133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41206</xdr:rowOff>
    </xdr:from>
    <xdr:ext cx="599010" cy="259045"/>
    <xdr:sp macro="" textlink="">
      <xdr:nvSpPr>
        <xdr:cNvPr id="422" name="普通建設事業費 （ うち新規整備　）該当値テキスト"/>
        <xdr:cNvSpPr txBox="1"/>
      </xdr:nvSpPr>
      <xdr:spPr>
        <a:xfrm>
          <a:off x="10528300" y="1324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4668</xdr:rowOff>
    </xdr:from>
    <xdr:to>
      <xdr:col>14</xdr:col>
      <xdr:colOff>79375</xdr:colOff>
      <xdr:row>78</xdr:row>
      <xdr:rowOff>106268</xdr:rowOff>
    </xdr:to>
    <xdr:sp macro="" textlink="">
      <xdr:nvSpPr>
        <xdr:cNvPr id="423" name="円/楕円 422"/>
        <xdr:cNvSpPr/>
      </xdr:nvSpPr>
      <xdr:spPr>
        <a:xfrm>
          <a:off x="9588500" y="133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122795</xdr:rowOff>
    </xdr:from>
    <xdr:ext cx="599010" cy="259045"/>
    <xdr:sp macro="" textlink="">
      <xdr:nvSpPr>
        <xdr:cNvPr id="424" name="テキスト ボックス 423"/>
        <xdr:cNvSpPr txBox="1"/>
      </xdr:nvSpPr>
      <xdr:spPr>
        <a:xfrm>
          <a:off x="9339794" y="1315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4598</xdr:rowOff>
    </xdr:from>
    <xdr:to>
      <xdr:col>15</xdr:col>
      <xdr:colOff>180975</xdr:colOff>
      <xdr:row>98</xdr:row>
      <xdr:rowOff>35657</xdr:rowOff>
    </xdr:to>
    <xdr:cxnSp macro="">
      <xdr:nvCxnSpPr>
        <xdr:cNvPr id="453" name="直線コネクタ 452"/>
        <xdr:cNvCxnSpPr/>
      </xdr:nvCxnSpPr>
      <xdr:spPr>
        <a:xfrm flipV="1">
          <a:off x="9639300" y="16806698"/>
          <a:ext cx="838200" cy="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125248</xdr:rowOff>
    </xdr:from>
    <xdr:to>
      <xdr:col>15</xdr:col>
      <xdr:colOff>231775</xdr:colOff>
      <xdr:row>98</xdr:row>
      <xdr:rowOff>55398</xdr:rowOff>
    </xdr:to>
    <xdr:sp macro="" textlink="">
      <xdr:nvSpPr>
        <xdr:cNvPr id="463" name="円/楕円 462"/>
        <xdr:cNvSpPr/>
      </xdr:nvSpPr>
      <xdr:spPr>
        <a:xfrm>
          <a:off x="104267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103675</xdr:rowOff>
    </xdr:from>
    <xdr:ext cx="534377" cy="259045"/>
    <xdr:sp macro="" textlink="">
      <xdr:nvSpPr>
        <xdr:cNvPr id="464" name="普通建設事業費 （ うち更新整備　）該当値テキスト"/>
        <xdr:cNvSpPr txBox="1"/>
      </xdr:nvSpPr>
      <xdr:spPr>
        <a:xfrm>
          <a:off x="10528300" y="167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156307</xdr:rowOff>
    </xdr:from>
    <xdr:to>
      <xdr:col>14</xdr:col>
      <xdr:colOff>79375</xdr:colOff>
      <xdr:row>98</xdr:row>
      <xdr:rowOff>86457</xdr:rowOff>
    </xdr:to>
    <xdr:sp macro="" textlink="">
      <xdr:nvSpPr>
        <xdr:cNvPr id="465" name="円/楕円 464"/>
        <xdr:cNvSpPr/>
      </xdr:nvSpPr>
      <xdr:spPr>
        <a:xfrm>
          <a:off x="9588500" y="167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77584</xdr:rowOff>
    </xdr:from>
    <xdr:ext cx="534377" cy="259045"/>
    <xdr:sp macro="" textlink="">
      <xdr:nvSpPr>
        <xdr:cNvPr id="466" name="テキスト ボックス 465"/>
        <xdr:cNvSpPr txBox="1"/>
      </xdr:nvSpPr>
      <xdr:spPr>
        <a:xfrm>
          <a:off x="9372111" y="168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72140</xdr:rowOff>
    </xdr:from>
    <xdr:to>
      <xdr:col>23</xdr:col>
      <xdr:colOff>517525</xdr:colOff>
      <xdr:row>38</xdr:row>
      <xdr:rowOff>113260</xdr:rowOff>
    </xdr:to>
    <xdr:cxnSp macro="">
      <xdr:nvCxnSpPr>
        <xdr:cNvPr id="493" name="直線コネクタ 492"/>
        <xdr:cNvCxnSpPr/>
      </xdr:nvCxnSpPr>
      <xdr:spPr>
        <a:xfrm flipV="1">
          <a:off x="15481300" y="6587240"/>
          <a:ext cx="838200" cy="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113260</xdr:rowOff>
    </xdr:from>
    <xdr:to>
      <xdr:col>22</xdr:col>
      <xdr:colOff>365125</xdr:colOff>
      <xdr:row>38</xdr:row>
      <xdr:rowOff>119848</xdr:rowOff>
    </xdr:to>
    <xdr:cxnSp macro="">
      <xdr:nvCxnSpPr>
        <xdr:cNvPr id="496" name="直線コネクタ 495"/>
        <xdr:cNvCxnSpPr/>
      </xdr:nvCxnSpPr>
      <xdr:spPr>
        <a:xfrm flipV="1">
          <a:off x="14592300" y="6628360"/>
          <a:ext cx="889000" cy="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108748</xdr:rowOff>
    </xdr:from>
    <xdr:to>
      <xdr:col>21</xdr:col>
      <xdr:colOff>161925</xdr:colOff>
      <xdr:row>38</xdr:row>
      <xdr:rowOff>119848</xdr:rowOff>
    </xdr:to>
    <xdr:cxnSp macro="">
      <xdr:nvCxnSpPr>
        <xdr:cNvPr id="499" name="直線コネクタ 498"/>
        <xdr:cNvCxnSpPr/>
      </xdr:nvCxnSpPr>
      <xdr:spPr>
        <a:xfrm>
          <a:off x="13703300" y="6623848"/>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108748</xdr:rowOff>
    </xdr:from>
    <xdr:to>
      <xdr:col>19</xdr:col>
      <xdr:colOff>644525</xdr:colOff>
      <xdr:row>38</xdr:row>
      <xdr:rowOff>116433</xdr:rowOff>
    </xdr:to>
    <xdr:cxnSp macro="">
      <xdr:nvCxnSpPr>
        <xdr:cNvPr id="502" name="直線コネクタ 501"/>
        <xdr:cNvCxnSpPr/>
      </xdr:nvCxnSpPr>
      <xdr:spPr>
        <a:xfrm flipV="1">
          <a:off x="12814300" y="6623848"/>
          <a:ext cx="8890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21340</xdr:rowOff>
    </xdr:from>
    <xdr:to>
      <xdr:col>23</xdr:col>
      <xdr:colOff>568325</xdr:colOff>
      <xdr:row>38</xdr:row>
      <xdr:rowOff>122940</xdr:rowOff>
    </xdr:to>
    <xdr:sp macro="" textlink="">
      <xdr:nvSpPr>
        <xdr:cNvPr id="512" name="円/楕円 511"/>
        <xdr:cNvSpPr/>
      </xdr:nvSpPr>
      <xdr:spPr>
        <a:xfrm>
          <a:off x="16268700" y="653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152166</xdr:rowOff>
    </xdr:from>
    <xdr:ext cx="534377" cy="259045"/>
    <xdr:sp macro="" textlink="">
      <xdr:nvSpPr>
        <xdr:cNvPr id="513" name="災害復旧事業費該当値テキスト"/>
        <xdr:cNvSpPr txBox="1"/>
      </xdr:nvSpPr>
      <xdr:spPr>
        <a:xfrm>
          <a:off x="16370300" y="63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62460</xdr:rowOff>
    </xdr:from>
    <xdr:to>
      <xdr:col>22</xdr:col>
      <xdr:colOff>415925</xdr:colOff>
      <xdr:row>38</xdr:row>
      <xdr:rowOff>164060</xdr:rowOff>
    </xdr:to>
    <xdr:sp macro="" textlink="">
      <xdr:nvSpPr>
        <xdr:cNvPr id="514" name="円/楕円 513"/>
        <xdr:cNvSpPr/>
      </xdr:nvSpPr>
      <xdr:spPr>
        <a:xfrm>
          <a:off x="15430500" y="65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155187</xdr:rowOff>
    </xdr:from>
    <xdr:ext cx="469744" cy="259045"/>
    <xdr:sp macro="" textlink="">
      <xdr:nvSpPr>
        <xdr:cNvPr id="515" name="テキスト ボックス 514"/>
        <xdr:cNvSpPr txBox="1"/>
      </xdr:nvSpPr>
      <xdr:spPr>
        <a:xfrm>
          <a:off x="15246427" y="667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69048</xdr:rowOff>
    </xdr:from>
    <xdr:to>
      <xdr:col>21</xdr:col>
      <xdr:colOff>212725</xdr:colOff>
      <xdr:row>38</xdr:row>
      <xdr:rowOff>170648</xdr:rowOff>
    </xdr:to>
    <xdr:sp macro="" textlink="">
      <xdr:nvSpPr>
        <xdr:cNvPr id="516" name="円/楕円 515"/>
        <xdr:cNvSpPr/>
      </xdr:nvSpPr>
      <xdr:spPr>
        <a:xfrm>
          <a:off x="14541500" y="65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161775</xdr:rowOff>
    </xdr:from>
    <xdr:ext cx="469744" cy="259045"/>
    <xdr:sp macro="" textlink="">
      <xdr:nvSpPr>
        <xdr:cNvPr id="517" name="テキスト ボックス 516"/>
        <xdr:cNvSpPr txBox="1"/>
      </xdr:nvSpPr>
      <xdr:spPr>
        <a:xfrm>
          <a:off x="14357427" y="66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57948</xdr:rowOff>
    </xdr:from>
    <xdr:to>
      <xdr:col>20</xdr:col>
      <xdr:colOff>9525</xdr:colOff>
      <xdr:row>38</xdr:row>
      <xdr:rowOff>159548</xdr:rowOff>
    </xdr:to>
    <xdr:sp macro="" textlink="">
      <xdr:nvSpPr>
        <xdr:cNvPr id="518" name="円/楕円 517"/>
        <xdr:cNvSpPr/>
      </xdr:nvSpPr>
      <xdr:spPr>
        <a:xfrm>
          <a:off x="13652500" y="65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150675</xdr:rowOff>
    </xdr:from>
    <xdr:ext cx="469744" cy="259045"/>
    <xdr:sp macro="" textlink="">
      <xdr:nvSpPr>
        <xdr:cNvPr id="519" name="テキスト ボックス 518"/>
        <xdr:cNvSpPr txBox="1"/>
      </xdr:nvSpPr>
      <xdr:spPr>
        <a:xfrm>
          <a:off x="13468427" y="666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65633</xdr:rowOff>
    </xdr:from>
    <xdr:to>
      <xdr:col>18</xdr:col>
      <xdr:colOff>492125</xdr:colOff>
      <xdr:row>38</xdr:row>
      <xdr:rowOff>167233</xdr:rowOff>
    </xdr:to>
    <xdr:sp macro="" textlink="">
      <xdr:nvSpPr>
        <xdr:cNvPr id="520" name="円/楕円 519"/>
        <xdr:cNvSpPr/>
      </xdr:nvSpPr>
      <xdr:spPr>
        <a:xfrm>
          <a:off x="12763500" y="6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158360</xdr:rowOff>
    </xdr:from>
    <xdr:ext cx="469744" cy="259045"/>
    <xdr:sp macro="" textlink="">
      <xdr:nvSpPr>
        <xdr:cNvPr id="521" name="テキスト ボックス 520"/>
        <xdr:cNvSpPr txBox="1"/>
      </xdr:nvSpPr>
      <xdr:spPr>
        <a:xfrm>
          <a:off x="12579427" y="66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165852</xdr:rowOff>
    </xdr:from>
    <xdr:to>
      <xdr:col>23</xdr:col>
      <xdr:colOff>517525</xdr:colOff>
      <xdr:row>77</xdr:row>
      <xdr:rowOff>50146</xdr:rowOff>
    </xdr:to>
    <xdr:cxnSp macro="">
      <xdr:nvCxnSpPr>
        <xdr:cNvPr id="605" name="直線コネクタ 604"/>
        <xdr:cNvCxnSpPr/>
      </xdr:nvCxnSpPr>
      <xdr:spPr>
        <a:xfrm flipV="1">
          <a:off x="15481300" y="13196052"/>
          <a:ext cx="838200" cy="5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50146</xdr:rowOff>
    </xdr:from>
    <xdr:to>
      <xdr:col>22</xdr:col>
      <xdr:colOff>365125</xdr:colOff>
      <xdr:row>77</xdr:row>
      <xdr:rowOff>68289</xdr:rowOff>
    </xdr:to>
    <xdr:cxnSp macro="">
      <xdr:nvCxnSpPr>
        <xdr:cNvPr id="608" name="直線コネクタ 607"/>
        <xdr:cNvCxnSpPr/>
      </xdr:nvCxnSpPr>
      <xdr:spPr>
        <a:xfrm flipV="1">
          <a:off x="14592300" y="13251796"/>
          <a:ext cx="8890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68289</xdr:rowOff>
    </xdr:from>
    <xdr:to>
      <xdr:col>21</xdr:col>
      <xdr:colOff>161925</xdr:colOff>
      <xdr:row>77</xdr:row>
      <xdr:rowOff>74481</xdr:rowOff>
    </xdr:to>
    <xdr:cxnSp macro="">
      <xdr:nvCxnSpPr>
        <xdr:cNvPr id="611" name="直線コネクタ 610"/>
        <xdr:cNvCxnSpPr/>
      </xdr:nvCxnSpPr>
      <xdr:spPr>
        <a:xfrm flipV="1">
          <a:off x="13703300" y="13269939"/>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44941</xdr:rowOff>
    </xdr:from>
    <xdr:to>
      <xdr:col>19</xdr:col>
      <xdr:colOff>644525</xdr:colOff>
      <xdr:row>77</xdr:row>
      <xdr:rowOff>74481</xdr:rowOff>
    </xdr:to>
    <xdr:cxnSp macro="">
      <xdr:nvCxnSpPr>
        <xdr:cNvPr id="614" name="直線コネクタ 613"/>
        <xdr:cNvCxnSpPr/>
      </xdr:nvCxnSpPr>
      <xdr:spPr>
        <a:xfrm>
          <a:off x="12814300" y="13246591"/>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115052</xdr:rowOff>
    </xdr:from>
    <xdr:to>
      <xdr:col>23</xdr:col>
      <xdr:colOff>568325</xdr:colOff>
      <xdr:row>77</xdr:row>
      <xdr:rowOff>45202</xdr:rowOff>
    </xdr:to>
    <xdr:sp macro="" textlink="">
      <xdr:nvSpPr>
        <xdr:cNvPr id="624" name="円/楕円 623"/>
        <xdr:cNvSpPr/>
      </xdr:nvSpPr>
      <xdr:spPr>
        <a:xfrm>
          <a:off x="16268700" y="131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137929</xdr:rowOff>
    </xdr:from>
    <xdr:ext cx="599010" cy="259045"/>
    <xdr:sp macro="" textlink="">
      <xdr:nvSpPr>
        <xdr:cNvPr id="625" name="公債費該当値テキスト"/>
        <xdr:cNvSpPr txBox="1"/>
      </xdr:nvSpPr>
      <xdr:spPr>
        <a:xfrm>
          <a:off x="16370300" y="1299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170796</xdr:rowOff>
    </xdr:from>
    <xdr:to>
      <xdr:col>22</xdr:col>
      <xdr:colOff>415925</xdr:colOff>
      <xdr:row>77</xdr:row>
      <xdr:rowOff>100946</xdr:rowOff>
    </xdr:to>
    <xdr:sp macro="" textlink="">
      <xdr:nvSpPr>
        <xdr:cNvPr id="626" name="円/楕円 625"/>
        <xdr:cNvSpPr/>
      </xdr:nvSpPr>
      <xdr:spPr>
        <a:xfrm>
          <a:off x="15430500" y="13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117473</xdr:rowOff>
    </xdr:from>
    <xdr:ext cx="534377" cy="259045"/>
    <xdr:sp macro="" textlink="">
      <xdr:nvSpPr>
        <xdr:cNvPr id="627" name="テキスト ボックス 626"/>
        <xdr:cNvSpPr txBox="1"/>
      </xdr:nvSpPr>
      <xdr:spPr>
        <a:xfrm>
          <a:off x="15214111" y="129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17489</xdr:rowOff>
    </xdr:from>
    <xdr:to>
      <xdr:col>21</xdr:col>
      <xdr:colOff>212725</xdr:colOff>
      <xdr:row>77</xdr:row>
      <xdr:rowOff>119089</xdr:rowOff>
    </xdr:to>
    <xdr:sp macro="" textlink="">
      <xdr:nvSpPr>
        <xdr:cNvPr id="628" name="円/楕円 627"/>
        <xdr:cNvSpPr/>
      </xdr:nvSpPr>
      <xdr:spPr>
        <a:xfrm>
          <a:off x="14541500" y="132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135616</xdr:rowOff>
    </xdr:from>
    <xdr:ext cx="534377" cy="259045"/>
    <xdr:sp macro="" textlink="">
      <xdr:nvSpPr>
        <xdr:cNvPr id="629" name="テキスト ボックス 628"/>
        <xdr:cNvSpPr txBox="1"/>
      </xdr:nvSpPr>
      <xdr:spPr>
        <a:xfrm>
          <a:off x="14325111" y="129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83,743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23681</xdr:rowOff>
    </xdr:from>
    <xdr:to>
      <xdr:col>20</xdr:col>
      <xdr:colOff>9525</xdr:colOff>
      <xdr:row>77</xdr:row>
      <xdr:rowOff>125281</xdr:rowOff>
    </xdr:to>
    <xdr:sp macro="" textlink="">
      <xdr:nvSpPr>
        <xdr:cNvPr id="630" name="円/楕円 629"/>
        <xdr:cNvSpPr/>
      </xdr:nvSpPr>
      <xdr:spPr>
        <a:xfrm>
          <a:off x="13652500" y="132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141808</xdr:rowOff>
    </xdr:from>
    <xdr:ext cx="534377" cy="259045"/>
    <xdr:sp macro="" textlink="">
      <xdr:nvSpPr>
        <xdr:cNvPr id="631" name="テキスト ボックス 630"/>
        <xdr:cNvSpPr txBox="1"/>
      </xdr:nvSpPr>
      <xdr:spPr>
        <a:xfrm>
          <a:off x="13436111" y="1300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165591</xdr:rowOff>
    </xdr:from>
    <xdr:to>
      <xdr:col>18</xdr:col>
      <xdr:colOff>492125</xdr:colOff>
      <xdr:row>77</xdr:row>
      <xdr:rowOff>95741</xdr:rowOff>
    </xdr:to>
    <xdr:sp macro="" textlink="">
      <xdr:nvSpPr>
        <xdr:cNvPr id="632" name="円/楕円 631"/>
        <xdr:cNvSpPr/>
      </xdr:nvSpPr>
      <xdr:spPr>
        <a:xfrm>
          <a:off x="12763500" y="131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112268</xdr:rowOff>
    </xdr:from>
    <xdr:ext cx="534377" cy="259045"/>
    <xdr:sp macro="" textlink="">
      <xdr:nvSpPr>
        <xdr:cNvPr id="633" name="テキスト ボックス 632"/>
        <xdr:cNvSpPr txBox="1"/>
      </xdr:nvSpPr>
      <xdr:spPr>
        <a:xfrm>
          <a:off x="12547111" y="1297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64914</xdr:rowOff>
    </xdr:from>
    <xdr:to>
      <xdr:col>23</xdr:col>
      <xdr:colOff>517525</xdr:colOff>
      <xdr:row>98</xdr:row>
      <xdr:rowOff>83531</xdr:rowOff>
    </xdr:to>
    <xdr:cxnSp macro="">
      <xdr:nvCxnSpPr>
        <xdr:cNvPr id="660" name="直線コネクタ 659"/>
        <xdr:cNvCxnSpPr/>
      </xdr:nvCxnSpPr>
      <xdr:spPr>
        <a:xfrm>
          <a:off x="15481300" y="16867014"/>
          <a:ext cx="838200" cy="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64914</xdr:rowOff>
    </xdr:from>
    <xdr:to>
      <xdr:col>22</xdr:col>
      <xdr:colOff>365125</xdr:colOff>
      <xdr:row>98</xdr:row>
      <xdr:rowOff>111145</xdr:rowOff>
    </xdr:to>
    <xdr:cxnSp macro="">
      <xdr:nvCxnSpPr>
        <xdr:cNvPr id="663" name="直線コネクタ 662"/>
        <xdr:cNvCxnSpPr/>
      </xdr:nvCxnSpPr>
      <xdr:spPr>
        <a:xfrm flipV="1">
          <a:off x="14592300" y="16867014"/>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81524</xdr:rowOff>
    </xdr:from>
    <xdr:to>
      <xdr:col>21</xdr:col>
      <xdr:colOff>161925</xdr:colOff>
      <xdr:row>98</xdr:row>
      <xdr:rowOff>111145</xdr:rowOff>
    </xdr:to>
    <xdr:cxnSp macro="">
      <xdr:nvCxnSpPr>
        <xdr:cNvPr id="666" name="直線コネクタ 665"/>
        <xdr:cNvCxnSpPr/>
      </xdr:nvCxnSpPr>
      <xdr:spPr>
        <a:xfrm>
          <a:off x="13703300" y="16883624"/>
          <a:ext cx="889000" cy="2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63619</xdr:rowOff>
    </xdr:from>
    <xdr:to>
      <xdr:col>19</xdr:col>
      <xdr:colOff>644525</xdr:colOff>
      <xdr:row>98</xdr:row>
      <xdr:rowOff>81524</xdr:rowOff>
    </xdr:to>
    <xdr:cxnSp macro="">
      <xdr:nvCxnSpPr>
        <xdr:cNvPr id="669" name="直線コネクタ 668"/>
        <xdr:cNvCxnSpPr/>
      </xdr:nvCxnSpPr>
      <xdr:spPr>
        <a:xfrm>
          <a:off x="12814300" y="16865719"/>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32731</xdr:rowOff>
    </xdr:from>
    <xdr:to>
      <xdr:col>23</xdr:col>
      <xdr:colOff>568325</xdr:colOff>
      <xdr:row>98</xdr:row>
      <xdr:rowOff>134331</xdr:rowOff>
    </xdr:to>
    <xdr:sp macro="" textlink="">
      <xdr:nvSpPr>
        <xdr:cNvPr id="679" name="円/楕円 678"/>
        <xdr:cNvSpPr/>
      </xdr:nvSpPr>
      <xdr:spPr>
        <a:xfrm>
          <a:off x="16268700" y="168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163558</xdr:rowOff>
    </xdr:from>
    <xdr:ext cx="534377" cy="259045"/>
    <xdr:sp macro="" textlink="">
      <xdr:nvSpPr>
        <xdr:cNvPr id="680" name="積立金該当値テキスト"/>
        <xdr:cNvSpPr txBox="1"/>
      </xdr:nvSpPr>
      <xdr:spPr>
        <a:xfrm>
          <a:off x="16370300" y="1662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14114</xdr:rowOff>
    </xdr:from>
    <xdr:to>
      <xdr:col>22</xdr:col>
      <xdr:colOff>415925</xdr:colOff>
      <xdr:row>98</xdr:row>
      <xdr:rowOff>115714</xdr:rowOff>
    </xdr:to>
    <xdr:sp macro="" textlink="">
      <xdr:nvSpPr>
        <xdr:cNvPr id="681" name="円/楕円 680"/>
        <xdr:cNvSpPr/>
      </xdr:nvSpPr>
      <xdr:spPr>
        <a:xfrm>
          <a:off x="15430500" y="168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132241</xdr:rowOff>
    </xdr:from>
    <xdr:ext cx="534377" cy="259045"/>
    <xdr:sp macro="" textlink="">
      <xdr:nvSpPr>
        <xdr:cNvPr id="682" name="テキスト ボックス 681"/>
        <xdr:cNvSpPr txBox="1"/>
      </xdr:nvSpPr>
      <xdr:spPr>
        <a:xfrm>
          <a:off x="15214111" y="1659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60345</xdr:rowOff>
    </xdr:from>
    <xdr:to>
      <xdr:col>21</xdr:col>
      <xdr:colOff>212725</xdr:colOff>
      <xdr:row>98</xdr:row>
      <xdr:rowOff>161945</xdr:rowOff>
    </xdr:to>
    <xdr:sp macro="" textlink="">
      <xdr:nvSpPr>
        <xdr:cNvPr id="683" name="円/楕円 682"/>
        <xdr:cNvSpPr/>
      </xdr:nvSpPr>
      <xdr:spPr>
        <a:xfrm>
          <a:off x="14541500" y="1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153072</xdr:rowOff>
    </xdr:from>
    <xdr:ext cx="534377" cy="259045"/>
    <xdr:sp macro="" textlink="">
      <xdr:nvSpPr>
        <xdr:cNvPr id="684" name="テキスト ボックス 683"/>
        <xdr:cNvSpPr txBox="1"/>
      </xdr:nvSpPr>
      <xdr:spPr>
        <a:xfrm>
          <a:off x="14325111" y="1695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30724</xdr:rowOff>
    </xdr:from>
    <xdr:to>
      <xdr:col>20</xdr:col>
      <xdr:colOff>9525</xdr:colOff>
      <xdr:row>98</xdr:row>
      <xdr:rowOff>132324</xdr:rowOff>
    </xdr:to>
    <xdr:sp macro="" textlink="">
      <xdr:nvSpPr>
        <xdr:cNvPr id="685" name="円/楕円 684"/>
        <xdr:cNvSpPr/>
      </xdr:nvSpPr>
      <xdr:spPr>
        <a:xfrm>
          <a:off x="13652500" y="168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123451</xdr:rowOff>
    </xdr:from>
    <xdr:ext cx="534377" cy="259045"/>
    <xdr:sp macro="" textlink="">
      <xdr:nvSpPr>
        <xdr:cNvPr id="686" name="テキスト ボックス 685"/>
        <xdr:cNvSpPr txBox="1"/>
      </xdr:nvSpPr>
      <xdr:spPr>
        <a:xfrm>
          <a:off x="13436111" y="1692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12819</xdr:rowOff>
    </xdr:from>
    <xdr:to>
      <xdr:col>18</xdr:col>
      <xdr:colOff>492125</xdr:colOff>
      <xdr:row>98</xdr:row>
      <xdr:rowOff>114419</xdr:rowOff>
    </xdr:to>
    <xdr:sp macro="" textlink="">
      <xdr:nvSpPr>
        <xdr:cNvPr id="687" name="円/楕円 686"/>
        <xdr:cNvSpPr/>
      </xdr:nvSpPr>
      <xdr:spPr>
        <a:xfrm>
          <a:off x="12763500" y="168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130946</xdr:rowOff>
    </xdr:from>
    <xdr:ext cx="534377" cy="259045"/>
    <xdr:sp macro="" textlink="">
      <xdr:nvSpPr>
        <xdr:cNvPr id="688" name="テキスト ボックス 687"/>
        <xdr:cNvSpPr txBox="1"/>
      </xdr:nvSpPr>
      <xdr:spPr>
        <a:xfrm>
          <a:off x="12547111" y="1659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106782</xdr:rowOff>
    </xdr:from>
    <xdr:to>
      <xdr:col>32</xdr:col>
      <xdr:colOff>187325</xdr:colOff>
      <xdr:row>38</xdr:row>
      <xdr:rowOff>122829</xdr:rowOff>
    </xdr:to>
    <xdr:cxnSp macro="">
      <xdr:nvCxnSpPr>
        <xdr:cNvPr id="715" name="直線コネクタ 714"/>
        <xdr:cNvCxnSpPr/>
      </xdr:nvCxnSpPr>
      <xdr:spPr>
        <a:xfrm flipV="1">
          <a:off x="21323300" y="6621882"/>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122829</xdr:rowOff>
    </xdr:from>
    <xdr:to>
      <xdr:col>31</xdr:col>
      <xdr:colOff>34925</xdr:colOff>
      <xdr:row>38</xdr:row>
      <xdr:rowOff>139700</xdr:rowOff>
    </xdr:to>
    <xdr:cxnSp macro="">
      <xdr:nvCxnSpPr>
        <xdr:cNvPr id="718" name="直線コネクタ 717"/>
        <xdr:cNvCxnSpPr/>
      </xdr:nvCxnSpPr>
      <xdr:spPr>
        <a:xfrm flipV="1">
          <a:off x="20434300" y="6637929"/>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55982</xdr:rowOff>
    </xdr:from>
    <xdr:to>
      <xdr:col>32</xdr:col>
      <xdr:colOff>238125</xdr:colOff>
      <xdr:row>38</xdr:row>
      <xdr:rowOff>157582</xdr:rowOff>
    </xdr:to>
    <xdr:sp macro="" textlink="">
      <xdr:nvSpPr>
        <xdr:cNvPr id="734" name="円/楕円 733"/>
        <xdr:cNvSpPr/>
      </xdr:nvSpPr>
      <xdr:spPr>
        <a:xfrm>
          <a:off x="221107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160871</xdr:rowOff>
    </xdr:from>
    <xdr:ext cx="378565" cy="259045"/>
    <xdr:sp macro="" textlink="">
      <xdr:nvSpPr>
        <xdr:cNvPr id="735" name="投資及び出資金該当値テキスト"/>
        <xdr:cNvSpPr txBox="1"/>
      </xdr:nvSpPr>
      <xdr:spPr>
        <a:xfrm>
          <a:off x="22212300" y="6504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72029</xdr:rowOff>
    </xdr:from>
    <xdr:to>
      <xdr:col>31</xdr:col>
      <xdr:colOff>85725</xdr:colOff>
      <xdr:row>39</xdr:row>
      <xdr:rowOff>2179</xdr:rowOff>
    </xdr:to>
    <xdr:sp macro="" textlink="">
      <xdr:nvSpPr>
        <xdr:cNvPr id="736" name="円/楕円 735"/>
        <xdr:cNvSpPr/>
      </xdr:nvSpPr>
      <xdr:spPr>
        <a:xfrm>
          <a:off x="21272500" y="65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164756</xdr:rowOff>
    </xdr:from>
    <xdr:ext cx="378565" cy="259045"/>
    <xdr:sp macro="" textlink="">
      <xdr:nvSpPr>
        <xdr:cNvPr id="737" name="テキスト ボックス 736"/>
        <xdr:cNvSpPr txBox="1"/>
      </xdr:nvSpPr>
      <xdr:spPr>
        <a:xfrm>
          <a:off x="21134017" y="667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1874</xdr:rowOff>
    </xdr:from>
    <xdr:to>
      <xdr:col>32</xdr:col>
      <xdr:colOff>187325</xdr:colOff>
      <xdr:row>59</xdr:row>
      <xdr:rowOff>44450</xdr:rowOff>
    </xdr:to>
    <xdr:cxnSp macro="">
      <xdr:nvCxnSpPr>
        <xdr:cNvPr id="772" name="直線コネクタ 771"/>
        <xdr:cNvCxnSpPr/>
      </xdr:nvCxnSpPr>
      <xdr:spPr>
        <a:xfrm>
          <a:off x="21323300" y="10117424"/>
          <a:ext cx="838200" cy="4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1874</xdr:rowOff>
    </xdr:from>
    <xdr:to>
      <xdr:col>31</xdr:col>
      <xdr:colOff>34925</xdr:colOff>
      <xdr:row>59</xdr:row>
      <xdr:rowOff>44450</xdr:rowOff>
    </xdr:to>
    <xdr:cxnSp macro="">
      <xdr:nvCxnSpPr>
        <xdr:cNvPr id="775" name="直線コネクタ 774"/>
        <xdr:cNvCxnSpPr/>
      </xdr:nvCxnSpPr>
      <xdr:spPr>
        <a:xfrm flipV="1">
          <a:off x="20434300" y="10117424"/>
          <a:ext cx="889000" cy="4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8" name="直線コネクタ 77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1" name="直線コネクタ 78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1" name="円/楕円 79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122524</xdr:rowOff>
    </xdr:from>
    <xdr:to>
      <xdr:col>31</xdr:col>
      <xdr:colOff>85725</xdr:colOff>
      <xdr:row>59</xdr:row>
      <xdr:rowOff>52674</xdr:rowOff>
    </xdr:to>
    <xdr:sp macro="" textlink="">
      <xdr:nvSpPr>
        <xdr:cNvPr id="793" name="円/楕円 792"/>
        <xdr:cNvSpPr/>
      </xdr:nvSpPr>
      <xdr:spPr>
        <a:xfrm>
          <a:off x="21272500" y="100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43801</xdr:rowOff>
    </xdr:from>
    <xdr:ext cx="469744" cy="259045"/>
    <xdr:sp macro="" textlink="">
      <xdr:nvSpPr>
        <xdr:cNvPr id="794" name="テキスト ボックス 793"/>
        <xdr:cNvSpPr txBox="1"/>
      </xdr:nvSpPr>
      <xdr:spPr>
        <a:xfrm>
          <a:off x="21088427" y="101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5" name="円/楕円 79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6" name="テキスト ボックス 79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7" name="円/楕円 79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8" name="テキスト ボックス 79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9" name="円/楕円 79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0" name="テキスト ボックス 79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53,206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8274</xdr:rowOff>
    </xdr:from>
    <xdr:to>
      <xdr:col>32</xdr:col>
      <xdr:colOff>187325</xdr:colOff>
      <xdr:row>74</xdr:row>
      <xdr:rowOff>37592</xdr:rowOff>
    </xdr:to>
    <xdr:cxnSp macro="">
      <xdr:nvCxnSpPr>
        <xdr:cNvPr id="830" name="直線コネクタ 829"/>
        <xdr:cNvCxnSpPr/>
      </xdr:nvCxnSpPr>
      <xdr:spPr>
        <a:xfrm flipV="1">
          <a:off x="21323300" y="12695574"/>
          <a:ext cx="8382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37592</xdr:rowOff>
    </xdr:from>
    <xdr:to>
      <xdr:col>31</xdr:col>
      <xdr:colOff>34925</xdr:colOff>
      <xdr:row>74</xdr:row>
      <xdr:rowOff>74016</xdr:rowOff>
    </xdr:to>
    <xdr:cxnSp macro="">
      <xdr:nvCxnSpPr>
        <xdr:cNvPr id="833" name="直線コネクタ 832"/>
        <xdr:cNvCxnSpPr/>
      </xdr:nvCxnSpPr>
      <xdr:spPr>
        <a:xfrm flipV="1">
          <a:off x="20434300" y="12724892"/>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74016</xdr:rowOff>
    </xdr:from>
    <xdr:to>
      <xdr:col>29</xdr:col>
      <xdr:colOff>517525</xdr:colOff>
      <xdr:row>74</xdr:row>
      <xdr:rowOff>74511</xdr:rowOff>
    </xdr:to>
    <xdr:cxnSp macro="">
      <xdr:nvCxnSpPr>
        <xdr:cNvPr id="836" name="直線コネクタ 835"/>
        <xdr:cNvCxnSpPr/>
      </xdr:nvCxnSpPr>
      <xdr:spPr>
        <a:xfrm flipV="1">
          <a:off x="19545300" y="12761316"/>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74511</xdr:rowOff>
    </xdr:from>
    <xdr:to>
      <xdr:col>28</xdr:col>
      <xdr:colOff>314325</xdr:colOff>
      <xdr:row>74</xdr:row>
      <xdr:rowOff>115164</xdr:rowOff>
    </xdr:to>
    <xdr:cxnSp macro="">
      <xdr:nvCxnSpPr>
        <xdr:cNvPr id="839" name="直線コネクタ 838"/>
        <xdr:cNvCxnSpPr/>
      </xdr:nvCxnSpPr>
      <xdr:spPr>
        <a:xfrm flipV="1">
          <a:off x="18656300" y="12761811"/>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128924</xdr:rowOff>
    </xdr:from>
    <xdr:to>
      <xdr:col>32</xdr:col>
      <xdr:colOff>238125</xdr:colOff>
      <xdr:row>74</xdr:row>
      <xdr:rowOff>59074</xdr:rowOff>
    </xdr:to>
    <xdr:sp macro="" textlink="">
      <xdr:nvSpPr>
        <xdr:cNvPr id="849" name="円/楕円 848"/>
        <xdr:cNvSpPr/>
      </xdr:nvSpPr>
      <xdr:spPr>
        <a:xfrm>
          <a:off x="22110700" y="1264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151801</xdr:rowOff>
    </xdr:from>
    <xdr:ext cx="534377" cy="259045"/>
    <xdr:sp macro="" textlink="">
      <xdr:nvSpPr>
        <xdr:cNvPr id="850" name="繰出金該当値テキスト"/>
        <xdr:cNvSpPr txBox="1"/>
      </xdr:nvSpPr>
      <xdr:spPr>
        <a:xfrm>
          <a:off x="22212300" y="124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66,899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158242</xdr:rowOff>
    </xdr:from>
    <xdr:to>
      <xdr:col>31</xdr:col>
      <xdr:colOff>85725</xdr:colOff>
      <xdr:row>74</xdr:row>
      <xdr:rowOff>88392</xdr:rowOff>
    </xdr:to>
    <xdr:sp macro="" textlink="">
      <xdr:nvSpPr>
        <xdr:cNvPr id="851" name="円/楕円 850"/>
        <xdr:cNvSpPr/>
      </xdr:nvSpPr>
      <xdr:spPr>
        <a:xfrm>
          <a:off x="21272500" y="1267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104919</xdr:rowOff>
    </xdr:from>
    <xdr:ext cx="534377" cy="259045"/>
    <xdr:sp macro="" textlink="">
      <xdr:nvSpPr>
        <xdr:cNvPr id="852" name="テキスト ボックス 851"/>
        <xdr:cNvSpPr txBox="1"/>
      </xdr:nvSpPr>
      <xdr:spPr>
        <a:xfrm>
          <a:off x="21056111" y="1244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23216</xdr:rowOff>
    </xdr:from>
    <xdr:to>
      <xdr:col>29</xdr:col>
      <xdr:colOff>568325</xdr:colOff>
      <xdr:row>74</xdr:row>
      <xdr:rowOff>124816</xdr:rowOff>
    </xdr:to>
    <xdr:sp macro="" textlink="">
      <xdr:nvSpPr>
        <xdr:cNvPr id="853" name="円/楕円 852"/>
        <xdr:cNvSpPr/>
      </xdr:nvSpPr>
      <xdr:spPr>
        <a:xfrm>
          <a:off x="20383500" y="127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141343</xdr:rowOff>
    </xdr:from>
    <xdr:ext cx="534377" cy="259045"/>
    <xdr:sp macro="" textlink="">
      <xdr:nvSpPr>
        <xdr:cNvPr id="854" name="テキスト ボックス 853"/>
        <xdr:cNvSpPr txBox="1"/>
      </xdr:nvSpPr>
      <xdr:spPr>
        <a:xfrm>
          <a:off x="20167111" y="1248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23711</xdr:rowOff>
    </xdr:from>
    <xdr:to>
      <xdr:col>28</xdr:col>
      <xdr:colOff>365125</xdr:colOff>
      <xdr:row>74</xdr:row>
      <xdr:rowOff>125311</xdr:rowOff>
    </xdr:to>
    <xdr:sp macro="" textlink="">
      <xdr:nvSpPr>
        <xdr:cNvPr id="855" name="円/楕円 854"/>
        <xdr:cNvSpPr/>
      </xdr:nvSpPr>
      <xdr:spPr>
        <a:xfrm>
          <a:off x="19494500" y="127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141838</xdr:rowOff>
    </xdr:from>
    <xdr:ext cx="534377" cy="259045"/>
    <xdr:sp macro="" textlink="">
      <xdr:nvSpPr>
        <xdr:cNvPr id="856" name="テキスト ボックス 855"/>
        <xdr:cNvSpPr txBox="1"/>
      </xdr:nvSpPr>
      <xdr:spPr>
        <a:xfrm>
          <a:off x="19278111" y="124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64364</xdr:rowOff>
    </xdr:from>
    <xdr:to>
      <xdr:col>27</xdr:col>
      <xdr:colOff>161925</xdr:colOff>
      <xdr:row>74</xdr:row>
      <xdr:rowOff>165964</xdr:rowOff>
    </xdr:to>
    <xdr:sp macro="" textlink="">
      <xdr:nvSpPr>
        <xdr:cNvPr id="857" name="円/楕円 856"/>
        <xdr:cNvSpPr/>
      </xdr:nvSpPr>
      <xdr:spPr>
        <a:xfrm>
          <a:off x="18605500" y="127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11041</xdr:rowOff>
    </xdr:from>
    <xdr:ext cx="534377" cy="259045"/>
    <xdr:sp macro="" textlink="">
      <xdr:nvSpPr>
        <xdr:cNvPr id="858" name="テキスト ボックス 857"/>
        <xdr:cNvSpPr txBox="1"/>
      </xdr:nvSpPr>
      <xdr:spPr>
        <a:xfrm>
          <a:off x="18389111" y="125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人件費</a:t>
          </a:r>
          <a:r>
            <a:rPr lang="en-US" altLang="ja-JP"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17</a:t>
          </a:r>
          <a:r>
            <a:rPr lang="ja-JP" altLang="ja-JP" sz="1300" b="0" i="0" baseline="0">
              <a:solidFill>
                <a:schemeClr val="dk1"/>
              </a:solidFill>
              <a:effectLst/>
              <a:latin typeface="+mn-ea"/>
              <a:ea typeface="+mn-ea"/>
              <a:cs typeface="+mn-cs"/>
            </a:rPr>
            <a:t>年３月の合併以降、退職者補充を抑制し、人件費の削減に努めている</a:t>
          </a:r>
          <a:r>
            <a:rPr lang="ja-JP" altLang="en-US" sz="1300" b="0" i="0" baseline="0">
              <a:solidFill>
                <a:schemeClr val="dk1"/>
              </a:solidFill>
              <a:effectLst/>
              <a:latin typeface="+mn-ea"/>
              <a:ea typeface="+mn-ea"/>
              <a:cs typeface="+mn-cs"/>
            </a:rPr>
            <a:t>が、平成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年度で類似団体内平均値よりも約</a:t>
          </a:r>
          <a:r>
            <a:rPr lang="en-US" altLang="ja-JP" sz="1300" b="0" i="0" baseline="0">
              <a:solidFill>
                <a:schemeClr val="dk1"/>
              </a:solidFill>
              <a:effectLst/>
              <a:latin typeface="+mn-ea"/>
              <a:ea typeface="+mn-ea"/>
              <a:cs typeface="+mn-cs"/>
            </a:rPr>
            <a:t>2.3</a:t>
          </a:r>
          <a:r>
            <a:rPr lang="ja-JP" altLang="en-US" sz="1300" b="0" i="0" baseline="0">
              <a:solidFill>
                <a:schemeClr val="dk1"/>
              </a:solidFill>
              <a:effectLst/>
              <a:latin typeface="+mn-ea"/>
              <a:ea typeface="+mn-ea"/>
              <a:cs typeface="+mn-cs"/>
            </a:rPr>
            <a:t>千円／人高い水準となっている。主な要因として、民生費（保育所及び認定こども園が直営）や消防費（市単独での消防本部設置）が挙げられる。</a:t>
          </a:r>
          <a:endParaRPr lang="en-US" altLang="ja-JP" sz="1300" b="0" i="0" baseline="0">
            <a:solidFill>
              <a:schemeClr val="dk1"/>
            </a:solidFill>
            <a:effectLst/>
            <a:latin typeface="+mn-ea"/>
            <a:ea typeface="+mn-ea"/>
            <a:cs typeface="+mn-cs"/>
          </a:endParaRPr>
        </a:p>
        <a:p>
          <a:r>
            <a:rPr lang="en-US" altLang="ja-JP" sz="1300">
              <a:effectLst/>
              <a:latin typeface="+mn-ea"/>
              <a:ea typeface="+mn-ea"/>
            </a:rPr>
            <a:t>【</a:t>
          </a:r>
          <a:r>
            <a:rPr lang="ja-JP" altLang="en-US" sz="1300">
              <a:effectLst/>
              <a:latin typeface="+mn-ea"/>
              <a:ea typeface="+mn-ea"/>
            </a:rPr>
            <a:t>物件費</a:t>
          </a:r>
          <a:r>
            <a:rPr lang="en-US" altLang="ja-JP" sz="1300">
              <a:effectLst/>
              <a:latin typeface="+mn-ea"/>
              <a:ea typeface="+mn-ea"/>
            </a:rPr>
            <a:t>】</a:t>
          </a:r>
          <a:r>
            <a:rPr lang="ja-JP" altLang="en-US" sz="1300">
              <a:effectLst/>
              <a:latin typeface="+mn-ea"/>
              <a:ea typeface="+mn-ea"/>
            </a:rPr>
            <a:t>平成</a:t>
          </a:r>
          <a:r>
            <a:rPr lang="en-US" altLang="ja-JP" sz="1300">
              <a:effectLst/>
              <a:latin typeface="+mn-ea"/>
              <a:ea typeface="+mn-ea"/>
            </a:rPr>
            <a:t>27</a:t>
          </a:r>
          <a:r>
            <a:rPr lang="ja-JP" altLang="en-US" sz="1300">
              <a:effectLst/>
              <a:latin typeface="+mn-ea"/>
              <a:ea typeface="+mn-ea"/>
            </a:rPr>
            <a:t>年度決算については、社会保障・税番号制度対応システム改修委託料や、橋梁点検委託料により前年度から一人当たりの金額が増加したほか、類似団体内平均値と比較して、地籍調査事業の実施により測量等委託料が増加したことで農林水産業費での金額が高くなっている。</a:t>
          </a:r>
          <a:endParaRPr lang="ja-JP" altLang="ja-JP" sz="1300">
            <a:effectLst/>
            <a:latin typeface="+mn-ea"/>
            <a:ea typeface="+mn-ea"/>
          </a:endParaRPr>
        </a:p>
        <a:p>
          <a:r>
            <a:rPr lang="en-US"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補助費</a:t>
          </a:r>
          <a:r>
            <a:rPr lang="en-US"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年度決算では、循環型社会形成推進事業に係る一部事務組合負担金について、平成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年度分を前倒し計上したことで大幅に増加した。平成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年度決算については施設修繕計画に基づく一部事務組合負担金の増加により、類似団体内平均値から約</a:t>
          </a:r>
          <a:r>
            <a:rPr lang="en-US" altLang="ja-JP" sz="1300" b="0" i="0" baseline="0">
              <a:solidFill>
                <a:schemeClr val="dk1"/>
              </a:solidFill>
              <a:effectLst/>
              <a:latin typeface="+mn-ea"/>
              <a:ea typeface="+mn-ea"/>
              <a:cs typeface="+mn-cs"/>
            </a:rPr>
            <a:t>8</a:t>
          </a:r>
          <a:r>
            <a:rPr lang="ja-JP" altLang="en-US" sz="1300" b="0" i="0" baseline="0">
              <a:solidFill>
                <a:schemeClr val="dk1"/>
              </a:solidFill>
              <a:effectLst/>
              <a:latin typeface="+mn-ea"/>
              <a:ea typeface="+mn-ea"/>
              <a:cs typeface="+mn-cs"/>
            </a:rPr>
            <a:t>千円</a:t>
          </a:r>
          <a:r>
            <a:rPr lang="en-US"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人高い水準となっている。</a:t>
          </a:r>
          <a:endParaRPr lang="en-US" altLang="ja-JP" sz="1300" b="0" i="0" baseline="0">
            <a:solidFill>
              <a:schemeClr val="dk1"/>
            </a:solidFill>
            <a:effectLst/>
            <a:latin typeface="+mn-ea"/>
            <a:ea typeface="+mn-ea"/>
            <a:cs typeface="+mn-cs"/>
          </a:endParaRPr>
        </a:p>
        <a:p>
          <a:r>
            <a:rPr lang="en-US" altLang="ja-JP" sz="1300">
              <a:effectLst/>
              <a:latin typeface="+mn-ea"/>
              <a:ea typeface="+mn-ea"/>
            </a:rPr>
            <a:t>【</a:t>
          </a:r>
          <a:r>
            <a:rPr lang="ja-JP" altLang="en-US" sz="1300">
              <a:effectLst/>
              <a:latin typeface="+mn-ea"/>
              <a:ea typeface="+mn-ea"/>
            </a:rPr>
            <a:t>公債費</a:t>
          </a:r>
          <a:r>
            <a:rPr lang="en-US" altLang="ja-JP" sz="1300">
              <a:effectLst/>
              <a:latin typeface="+mn-ea"/>
              <a:ea typeface="+mn-ea"/>
            </a:rPr>
            <a:t>】</a:t>
          </a:r>
          <a:r>
            <a:rPr lang="ja-JP" altLang="en-US" sz="1300">
              <a:effectLst/>
              <a:latin typeface="+mn-ea"/>
              <a:ea typeface="+mn-ea"/>
            </a:rPr>
            <a:t>穴吹庁舎増築・改修事業債の元利償還金の増により、平成</a:t>
          </a:r>
          <a:r>
            <a:rPr lang="en-US" altLang="ja-JP" sz="1300">
              <a:effectLst/>
              <a:latin typeface="+mn-ea"/>
              <a:ea typeface="+mn-ea"/>
            </a:rPr>
            <a:t>27</a:t>
          </a:r>
          <a:r>
            <a:rPr lang="ja-JP" altLang="en-US" sz="1300">
              <a:effectLst/>
              <a:latin typeface="+mn-ea"/>
              <a:ea typeface="+mn-ea"/>
            </a:rPr>
            <a:t>年度決算では類似団体内平均値から約</a:t>
          </a:r>
          <a:r>
            <a:rPr lang="en-US" altLang="ja-JP" sz="1300">
              <a:effectLst/>
              <a:latin typeface="+mn-ea"/>
              <a:ea typeface="+mn-ea"/>
            </a:rPr>
            <a:t>3.2</a:t>
          </a:r>
          <a:r>
            <a:rPr lang="ja-JP" altLang="en-US" sz="1300">
              <a:effectLst/>
              <a:latin typeface="+mn-ea"/>
              <a:ea typeface="+mn-ea"/>
            </a:rPr>
            <a:t>千円／人高い水準となっている。この庁舎増築・改修事業債の元利償還は平成</a:t>
          </a:r>
          <a:r>
            <a:rPr lang="en-US" altLang="ja-JP" sz="1300">
              <a:effectLst/>
              <a:latin typeface="+mn-ea"/>
              <a:ea typeface="+mn-ea"/>
            </a:rPr>
            <a:t>28</a:t>
          </a:r>
          <a:r>
            <a:rPr lang="ja-JP" altLang="en-US" sz="1300">
              <a:effectLst/>
              <a:latin typeface="+mn-ea"/>
              <a:ea typeface="+mn-ea"/>
            </a:rPr>
            <a:t>年度をピークに平成</a:t>
          </a:r>
          <a:r>
            <a:rPr lang="en-US" altLang="ja-JP" sz="1300">
              <a:effectLst/>
              <a:latin typeface="+mn-ea"/>
              <a:ea typeface="+mn-ea"/>
            </a:rPr>
            <a:t>30</a:t>
          </a:r>
          <a:r>
            <a:rPr lang="ja-JP" altLang="en-US" sz="1300">
              <a:effectLst/>
              <a:latin typeface="+mn-ea"/>
              <a:ea typeface="+mn-ea"/>
            </a:rPr>
            <a:t>年度まで続くため、今後もしばらくの間、高い水準が続くものと思われる。</a:t>
          </a:r>
          <a:endParaRPr lang="en-US" altLang="ja-JP" sz="1300">
            <a:effectLst/>
            <a:latin typeface="+mn-ea"/>
            <a:ea typeface="+mn-ea"/>
          </a:endParaRPr>
        </a:p>
        <a:p>
          <a:r>
            <a:rPr lang="en-US" altLang="ja-JP" sz="1300">
              <a:effectLst/>
              <a:latin typeface="+mn-ea"/>
              <a:ea typeface="+mn-ea"/>
            </a:rPr>
            <a:t>【</a:t>
          </a:r>
          <a:r>
            <a:rPr lang="ja-JP" altLang="en-US" sz="1300">
              <a:effectLst/>
              <a:latin typeface="+mn-ea"/>
              <a:ea typeface="+mn-ea"/>
            </a:rPr>
            <a:t>繰出金</a:t>
          </a:r>
          <a:r>
            <a:rPr lang="en-US" altLang="ja-JP" sz="1300">
              <a:effectLst/>
              <a:latin typeface="+mn-ea"/>
              <a:ea typeface="+mn-ea"/>
            </a:rPr>
            <a:t>】</a:t>
          </a:r>
          <a:r>
            <a:rPr lang="ja-JP" altLang="en-US" sz="1300">
              <a:effectLst/>
              <a:latin typeface="+mn-ea"/>
              <a:ea typeface="+mn-ea"/>
            </a:rPr>
            <a:t>平成</a:t>
          </a:r>
          <a:r>
            <a:rPr lang="en-US" altLang="ja-JP" sz="1300">
              <a:effectLst/>
              <a:latin typeface="+mn-ea"/>
              <a:ea typeface="+mn-ea"/>
            </a:rPr>
            <a:t>27</a:t>
          </a:r>
          <a:r>
            <a:rPr lang="ja-JP" altLang="en-US" sz="1300">
              <a:effectLst/>
              <a:latin typeface="+mn-ea"/>
              <a:ea typeface="+mn-ea"/>
            </a:rPr>
            <a:t>年度決算については、国民健康保険特別会計への繰出金の増などにより、前年度から増加している。類似団体内平均値と比較して高い要因としては、簡易水道事業特別会計や公共下水道事業特別会計などに対する基準超過繰出を行っていることが挙げられ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徳島県美馬市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30,860
30,549
367.14
23,018,856
22,221,931
698,983
12,458,950
27,794,163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63309</xdr:rowOff>
    </xdr:from>
    <xdr:to>
      <xdr:col>6</xdr:col>
      <xdr:colOff>511175</xdr:colOff>
      <xdr:row>35</xdr:row>
      <xdr:rowOff>3302</xdr:rowOff>
    </xdr:to>
    <xdr:cxnSp macro="">
      <xdr:nvCxnSpPr>
        <xdr:cNvPr id="61" name="直線コネクタ 60"/>
        <xdr:cNvCxnSpPr/>
      </xdr:nvCxnSpPr>
      <xdr:spPr>
        <a:xfrm flipV="1">
          <a:off x="3797300" y="5892609"/>
          <a:ext cx="8382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3302</xdr:rowOff>
    </xdr:from>
    <xdr:to>
      <xdr:col>5</xdr:col>
      <xdr:colOff>358775</xdr:colOff>
      <xdr:row>35</xdr:row>
      <xdr:rowOff>63309</xdr:rowOff>
    </xdr:to>
    <xdr:cxnSp macro="">
      <xdr:nvCxnSpPr>
        <xdr:cNvPr id="64" name="直線コネクタ 63"/>
        <xdr:cNvCxnSpPr/>
      </xdr:nvCxnSpPr>
      <xdr:spPr>
        <a:xfrm flipV="1">
          <a:off x="2908300" y="6004052"/>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63309</xdr:rowOff>
    </xdr:from>
    <xdr:to>
      <xdr:col>4</xdr:col>
      <xdr:colOff>155575</xdr:colOff>
      <xdr:row>35</xdr:row>
      <xdr:rowOff>73787</xdr:rowOff>
    </xdr:to>
    <xdr:cxnSp macro="">
      <xdr:nvCxnSpPr>
        <xdr:cNvPr id="67" name="直線コネクタ 66"/>
        <xdr:cNvCxnSpPr/>
      </xdr:nvCxnSpPr>
      <xdr:spPr>
        <a:xfrm flipV="1">
          <a:off x="2019300" y="6064059"/>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92075</xdr:rowOff>
    </xdr:from>
    <xdr:to>
      <xdr:col>2</xdr:col>
      <xdr:colOff>638175</xdr:colOff>
      <xdr:row>35</xdr:row>
      <xdr:rowOff>73787</xdr:rowOff>
    </xdr:to>
    <xdr:cxnSp macro="">
      <xdr:nvCxnSpPr>
        <xdr:cNvPr id="70" name="直線コネクタ 69"/>
        <xdr:cNvCxnSpPr/>
      </xdr:nvCxnSpPr>
      <xdr:spPr>
        <a:xfrm>
          <a:off x="1130300" y="5921375"/>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12509</xdr:rowOff>
    </xdr:from>
    <xdr:to>
      <xdr:col>6</xdr:col>
      <xdr:colOff>561975</xdr:colOff>
      <xdr:row>34</xdr:row>
      <xdr:rowOff>114109</xdr:rowOff>
    </xdr:to>
    <xdr:sp macro="" textlink="">
      <xdr:nvSpPr>
        <xdr:cNvPr id="80" name="円/楕円 79"/>
        <xdr:cNvSpPr/>
      </xdr:nvSpPr>
      <xdr:spPr>
        <a:xfrm>
          <a:off x="4584700" y="58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35386</xdr:rowOff>
    </xdr:from>
    <xdr:ext cx="469744" cy="259045"/>
    <xdr:sp macro="" textlink="">
      <xdr:nvSpPr>
        <xdr:cNvPr id="81" name="議会費該当値テキスト"/>
        <xdr:cNvSpPr txBox="1"/>
      </xdr:nvSpPr>
      <xdr:spPr>
        <a:xfrm>
          <a:off x="4686300" y="56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123952</xdr:rowOff>
    </xdr:from>
    <xdr:to>
      <xdr:col>5</xdr:col>
      <xdr:colOff>409575</xdr:colOff>
      <xdr:row>35</xdr:row>
      <xdr:rowOff>54102</xdr:rowOff>
    </xdr:to>
    <xdr:sp macro="" textlink="">
      <xdr:nvSpPr>
        <xdr:cNvPr id="82" name="円/楕円 81"/>
        <xdr:cNvSpPr/>
      </xdr:nvSpPr>
      <xdr:spPr>
        <a:xfrm>
          <a:off x="3746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70629</xdr:rowOff>
    </xdr:from>
    <xdr:ext cx="469744" cy="259045"/>
    <xdr:sp macro="" textlink="">
      <xdr:nvSpPr>
        <xdr:cNvPr id="83" name="テキスト ボックス 82"/>
        <xdr:cNvSpPr txBox="1"/>
      </xdr:nvSpPr>
      <xdr:spPr>
        <a:xfrm>
          <a:off x="3562427"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12509</xdr:rowOff>
    </xdr:from>
    <xdr:to>
      <xdr:col>4</xdr:col>
      <xdr:colOff>206375</xdr:colOff>
      <xdr:row>35</xdr:row>
      <xdr:rowOff>114109</xdr:rowOff>
    </xdr:to>
    <xdr:sp macro="" textlink="">
      <xdr:nvSpPr>
        <xdr:cNvPr id="84" name="円/楕円 83"/>
        <xdr:cNvSpPr/>
      </xdr:nvSpPr>
      <xdr:spPr>
        <a:xfrm>
          <a:off x="2857500" y="60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130636</xdr:rowOff>
    </xdr:from>
    <xdr:ext cx="469744" cy="259045"/>
    <xdr:sp macro="" textlink="">
      <xdr:nvSpPr>
        <xdr:cNvPr id="85" name="テキスト ボックス 84"/>
        <xdr:cNvSpPr txBox="1"/>
      </xdr:nvSpPr>
      <xdr:spPr>
        <a:xfrm>
          <a:off x="2673427" y="578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22987</xdr:rowOff>
    </xdr:from>
    <xdr:to>
      <xdr:col>3</xdr:col>
      <xdr:colOff>3175</xdr:colOff>
      <xdr:row>35</xdr:row>
      <xdr:rowOff>124587</xdr:rowOff>
    </xdr:to>
    <xdr:sp macro="" textlink="">
      <xdr:nvSpPr>
        <xdr:cNvPr id="86" name="円/楕円 85"/>
        <xdr:cNvSpPr/>
      </xdr:nvSpPr>
      <xdr:spPr>
        <a:xfrm>
          <a:off x="1968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141114</xdr:rowOff>
    </xdr:from>
    <xdr:ext cx="469744" cy="259045"/>
    <xdr:sp macro="" textlink="">
      <xdr:nvSpPr>
        <xdr:cNvPr id="87" name="テキスト ボックス 86"/>
        <xdr:cNvSpPr txBox="1"/>
      </xdr:nvSpPr>
      <xdr:spPr>
        <a:xfrm>
          <a:off x="1784427" y="57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41275</xdr:rowOff>
    </xdr:from>
    <xdr:to>
      <xdr:col>1</xdr:col>
      <xdr:colOff>485775</xdr:colOff>
      <xdr:row>34</xdr:row>
      <xdr:rowOff>142875</xdr:rowOff>
    </xdr:to>
    <xdr:sp macro="" textlink="">
      <xdr:nvSpPr>
        <xdr:cNvPr id="88" name="円/楕円 87"/>
        <xdr:cNvSpPr/>
      </xdr:nvSpPr>
      <xdr:spPr>
        <a:xfrm>
          <a:off x="1079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159402</xdr:rowOff>
    </xdr:from>
    <xdr:ext cx="469744" cy="259045"/>
    <xdr:sp macro="" textlink="">
      <xdr:nvSpPr>
        <xdr:cNvPr id="89" name="テキスト ボックス 88"/>
        <xdr:cNvSpPr txBox="1"/>
      </xdr:nvSpPr>
      <xdr:spPr>
        <a:xfrm>
          <a:off x="895427"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2879</xdr:rowOff>
    </xdr:from>
    <xdr:to>
      <xdr:col>6</xdr:col>
      <xdr:colOff>511175</xdr:colOff>
      <xdr:row>58</xdr:row>
      <xdr:rowOff>38583</xdr:rowOff>
    </xdr:to>
    <xdr:cxnSp macro="">
      <xdr:nvCxnSpPr>
        <xdr:cNvPr id="118" name="直線コネクタ 117"/>
        <xdr:cNvCxnSpPr/>
      </xdr:nvCxnSpPr>
      <xdr:spPr>
        <a:xfrm>
          <a:off x="3797300" y="9946979"/>
          <a:ext cx="838200" cy="3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154363</xdr:rowOff>
    </xdr:from>
    <xdr:to>
      <xdr:col>5</xdr:col>
      <xdr:colOff>358775</xdr:colOff>
      <xdr:row>58</xdr:row>
      <xdr:rowOff>2879</xdr:rowOff>
    </xdr:to>
    <xdr:cxnSp macro="">
      <xdr:nvCxnSpPr>
        <xdr:cNvPr id="121" name="直線コネクタ 120"/>
        <xdr:cNvCxnSpPr/>
      </xdr:nvCxnSpPr>
      <xdr:spPr>
        <a:xfrm>
          <a:off x="2908300" y="9927013"/>
          <a:ext cx="889000" cy="1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154363</xdr:rowOff>
    </xdr:from>
    <xdr:to>
      <xdr:col>4</xdr:col>
      <xdr:colOff>155575</xdr:colOff>
      <xdr:row>58</xdr:row>
      <xdr:rowOff>40325</xdr:rowOff>
    </xdr:to>
    <xdr:cxnSp macro="">
      <xdr:nvCxnSpPr>
        <xdr:cNvPr id="124" name="直線コネクタ 123"/>
        <xdr:cNvCxnSpPr/>
      </xdr:nvCxnSpPr>
      <xdr:spPr>
        <a:xfrm flipV="1">
          <a:off x="2019300" y="9927013"/>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34713</xdr:rowOff>
    </xdr:from>
    <xdr:to>
      <xdr:col>2</xdr:col>
      <xdr:colOff>638175</xdr:colOff>
      <xdr:row>58</xdr:row>
      <xdr:rowOff>40325</xdr:rowOff>
    </xdr:to>
    <xdr:cxnSp macro="">
      <xdr:nvCxnSpPr>
        <xdr:cNvPr id="127" name="直線コネクタ 126"/>
        <xdr:cNvCxnSpPr/>
      </xdr:nvCxnSpPr>
      <xdr:spPr>
        <a:xfrm>
          <a:off x="1130300" y="9978813"/>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159233</xdr:rowOff>
    </xdr:from>
    <xdr:to>
      <xdr:col>6</xdr:col>
      <xdr:colOff>561975</xdr:colOff>
      <xdr:row>58</xdr:row>
      <xdr:rowOff>89383</xdr:rowOff>
    </xdr:to>
    <xdr:sp macro="" textlink="">
      <xdr:nvSpPr>
        <xdr:cNvPr id="137" name="円/楕円 136"/>
        <xdr:cNvSpPr/>
      </xdr:nvSpPr>
      <xdr:spPr>
        <a:xfrm>
          <a:off x="4584700" y="99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118610</xdr:rowOff>
    </xdr:from>
    <xdr:ext cx="534377" cy="259045"/>
    <xdr:sp macro="" textlink="">
      <xdr:nvSpPr>
        <xdr:cNvPr id="138" name="総務費該当値テキスト"/>
        <xdr:cNvSpPr txBox="1"/>
      </xdr:nvSpPr>
      <xdr:spPr>
        <a:xfrm>
          <a:off x="4686300" y="97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123529</xdr:rowOff>
    </xdr:from>
    <xdr:to>
      <xdr:col>5</xdr:col>
      <xdr:colOff>409575</xdr:colOff>
      <xdr:row>58</xdr:row>
      <xdr:rowOff>53679</xdr:rowOff>
    </xdr:to>
    <xdr:sp macro="" textlink="">
      <xdr:nvSpPr>
        <xdr:cNvPr id="139" name="円/楕円 138"/>
        <xdr:cNvSpPr/>
      </xdr:nvSpPr>
      <xdr:spPr>
        <a:xfrm>
          <a:off x="3746500" y="98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70206</xdr:rowOff>
    </xdr:from>
    <xdr:ext cx="599010" cy="259045"/>
    <xdr:sp macro="" textlink="">
      <xdr:nvSpPr>
        <xdr:cNvPr id="140" name="テキスト ボックス 139"/>
        <xdr:cNvSpPr txBox="1"/>
      </xdr:nvSpPr>
      <xdr:spPr>
        <a:xfrm>
          <a:off x="3497794" y="967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103563</xdr:rowOff>
    </xdr:from>
    <xdr:to>
      <xdr:col>4</xdr:col>
      <xdr:colOff>206375</xdr:colOff>
      <xdr:row>58</xdr:row>
      <xdr:rowOff>33713</xdr:rowOff>
    </xdr:to>
    <xdr:sp macro="" textlink="">
      <xdr:nvSpPr>
        <xdr:cNvPr id="141" name="円/楕円 140"/>
        <xdr:cNvSpPr/>
      </xdr:nvSpPr>
      <xdr:spPr>
        <a:xfrm>
          <a:off x="2857500" y="9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50240</xdr:rowOff>
    </xdr:from>
    <xdr:ext cx="599010" cy="259045"/>
    <xdr:sp macro="" textlink="">
      <xdr:nvSpPr>
        <xdr:cNvPr id="142" name="テキスト ボックス 141"/>
        <xdr:cNvSpPr txBox="1"/>
      </xdr:nvSpPr>
      <xdr:spPr>
        <a:xfrm>
          <a:off x="2608794" y="965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160975</xdr:rowOff>
    </xdr:from>
    <xdr:to>
      <xdr:col>3</xdr:col>
      <xdr:colOff>3175</xdr:colOff>
      <xdr:row>58</xdr:row>
      <xdr:rowOff>91125</xdr:rowOff>
    </xdr:to>
    <xdr:sp macro="" textlink="">
      <xdr:nvSpPr>
        <xdr:cNvPr id="143" name="円/楕円 142"/>
        <xdr:cNvSpPr/>
      </xdr:nvSpPr>
      <xdr:spPr>
        <a:xfrm>
          <a:off x="1968500" y="99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82252</xdr:rowOff>
    </xdr:from>
    <xdr:ext cx="534377" cy="259045"/>
    <xdr:sp macro="" textlink="">
      <xdr:nvSpPr>
        <xdr:cNvPr id="144" name="テキスト ボックス 143"/>
        <xdr:cNvSpPr txBox="1"/>
      </xdr:nvSpPr>
      <xdr:spPr>
        <a:xfrm>
          <a:off x="1752111" y="100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92,165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155363</xdr:rowOff>
    </xdr:from>
    <xdr:to>
      <xdr:col>1</xdr:col>
      <xdr:colOff>485775</xdr:colOff>
      <xdr:row>58</xdr:row>
      <xdr:rowOff>85513</xdr:rowOff>
    </xdr:to>
    <xdr:sp macro="" textlink="">
      <xdr:nvSpPr>
        <xdr:cNvPr id="145" name="円/楕円 144"/>
        <xdr:cNvSpPr/>
      </xdr:nvSpPr>
      <xdr:spPr>
        <a:xfrm>
          <a:off x="1079500" y="99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102040</xdr:rowOff>
    </xdr:from>
    <xdr:ext cx="534377" cy="259045"/>
    <xdr:sp macro="" textlink="">
      <xdr:nvSpPr>
        <xdr:cNvPr id="146" name="テキスト ボックス 145"/>
        <xdr:cNvSpPr txBox="1"/>
      </xdr:nvSpPr>
      <xdr:spPr>
        <a:xfrm>
          <a:off x="863111" y="970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29454</xdr:rowOff>
    </xdr:from>
    <xdr:to>
      <xdr:col>6</xdr:col>
      <xdr:colOff>511175</xdr:colOff>
      <xdr:row>75</xdr:row>
      <xdr:rowOff>41890</xdr:rowOff>
    </xdr:to>
    <xdr:cxnSp macro="">
      <xdr:nvCxnSpPr>
        <xdr:cNvPr id="176" name="直線コネクタ 175"/>
        <xdr:cNvCxnSpPr/>
      </xdr:nvCxnSpPr>
      <xdr:spPr>
        <a:xfrm>
          <a:off x="3797300" y="12888204"/>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29454</xdr:rowOff>
    </xdr:from>
    <xdr:to>
      <xdr:col>5</xdr:col>
      <xdr:colOff>358775</xdr:colOff>
      <xdr:row>76</xdr:row>
      <xdr:rowOff>1161</xdr:rowOff>
    </xdr:to>
    <xdr:cxnSp macro="">
      <xdr:nvCxnSpPr>
        <xdr:cNvPr id="179" name="直線コネクタ 178"/>
        <xdr:cNvCxnSpPr/>
      </xdr:nvCxnSpPr>
      <xdr:spPr>
        <a:xfrm flipV="1">
          <a:off x="2908300" y="12888204"/>
          <a:ext cx="889000" cy="14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1161</xdr:rowOff>
    </xdr:from>
    <xdr:to>
      <xdr:col>4</xdr:col>
      <xdr:colOff>155575</xdr:colOff>
      <xdr:row>76</xdr:row>
      <xdr:rowOff>6128</xdr:rowOff>
    </xdr:to>
    <xdr:cxnSp macro="">
      <xdr:nvCxnSpPr>
        <xdr:cNvPr id="182" name="直線コネクタ 181"/>
        <xdr:cNvCxnSpPr/>
      </xdr:nvCxnSpPr>
      <xdr:spPr>
        <a:xfrm flipV="1">
          <a:off x="2019300" y="13031361"/>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81445</xdr:rowOff>
    </xdr:from>
    <xdr:to>
      <xdr:col>2</xdr:col>
      <xdr:colOff>638175</xdr:colOff>
      <xdr:row>76</xdr:row>
      <xdr:rowOff>6128</xdr:rowOff>
    </xdr:to>
    <xdr:cxnSp macro="">
      <xdr:nvCxnSpPr>
        <xdr:cNvPr id="185" name="直線コネクタ 184"/>
        <xdr:cNvCxnSpPr/>
      </xdr:nvCxnSpPr>
      <xdr:spPr>
        <a:xfrm>
          <a:off x="1130300" y="12940195"/>
          <a:ext cx="889000" cy="9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162540</xdr:rowOff>
    </xdr:from>
    <xdr:to>
      <xdr:col>6</xdr:col>
      <xdr:colOff>561975</xdr:colOff>
      <xdr:row>75</xdr:row>
      <xdr:rowOff>92690</xdr:rowOff>
    </xdr:to>
    <xdr:sp macro="" textlink="">
      <xdr:nvSpPr>
        <xdr:cNvPr id="195" name="円/楕円 194"/>
        <xdr:cNvSpPr/>
      </xdr:nvSpPr>
      <xdr:spPr>
        <a:xfrm>
          <a:off x="4584700" y="128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13967</xdr:rowOff>
    </xdr:from>
    <xdr:ext cx="599010" cy="259045"/>
    <xdr:sp macro="" textlink="">
      <xdr:nvSpPr>
        <xdr:cNvPr id="196" name="民生費該当値テキスト"/>
        <xdr:cNvSpPr txBox="1"/>
      </xdr:nvSpPr>
      <xdr:spPr>
        <a:xfrm>
          <a:off x="4686300" y="1270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190,336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150104</xdr:rowOff>
    </xdr:from>
    <xdr:to>
      <xdr:col>5</xdr:col>
      <xdr:colOff>409575</xdr:colOff>
      <xdr:row>75</xdr:row>
      <xdr:rowOff>80254</xdr:rowOff>
    </xdr:to>
    <xdr:sp macro="" textlink="">
      <xdr:nvSpPr>
        <xdr:cNvPr id="197" name="円/楕円 196"/>
        <xdr:cNvSpPr/>
      </xdr:nvSpPr>
      <xdr:spPr>
        <a:xfrm>
          <a:off x="3746500" y="128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96781</xdr:rowOff>
    </xdr:from>
    <xdr:ext cx="599010" cy="259045"/>
    <xdr:sp macro="" textlink="">
      <xdr:nvSpPr>
        <xdr:cNvPr id="198" name="テキスト ボックス 197"/>
        <xdr:cNvSpPr txBox="1"/>
      </xdr:nvSpPr>
      <xdr:spPr>
        <a:xfrm>
          <a:off x="3497794" y="1261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191,968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121810</xdr:rowOff>
    </xdr:from>
    <xdr:to>
      <xdr:col>4</xdr:col>
      <xdr:colOff>206375</xdr:colOff>
      <xdr:row>76</xdr:row>
      <xdr:rowOff>51960</xdr:rowOff>
    </xdr:to>
    <xdr:sp macro="" textlink="">
      <xdr:nvSpPr>
        <xdr:cNvPr id="199" name="円/楕円 198"/>
        <xdr:cNvSpPr/>
      </xdr:nvSpPr>
      <xdr:spPr>
        <a:xfrm>
          <a:off x="2857500" y="1298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68487</xdr:rowOff>
    </xdr:from>
    <xdr:ext cx="599010" cy="259045"/>
    <xdr:sp macro="" textlink="">
      <xdr:nvSpPr>
        <xdr:cNvPr id="200" name="テキスト ボックス 199"/>
        <xdr:cNvSpPr txBox="1"/>
      </xdr:nvSpPr>
      <xdr:spPr>
        <a:xfrm>
          <a:off x="2608794" y="1275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173,181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126779</xdr:rowOff>
    </xdr:from>
    <xdr:to>
      <xdr:col>3</xdr:col>
      <xdr:colOff>3175</xdr:colOff>
      <xdr:row>76</xdr:row>
      <xdr:rowOff>56930</xdr:rowOff>
    </xdr:to>
    <xdr:sp macro="" textlink="">
      <xdr:nvSpPr>
        <xdr:cNvPr id="201" name="円/楕円 200"/>
        <xdr:cNvSpPr/>
      </xdr:nvSpPr>
      <xdr:spPr>
        <a:xfrm>
          <a:off x="1968500" y="129855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73456</xdr:rowOff>
    </xdr:from>
    <xdr:ext cx="599010" cy="259045"/>
    <xdr:sp macro="" textlink="">
      <xdr:nvSpPr>
        <xdr:cNvPr id="202" name="テキスト ボックス 201"/>
        <xdr:cNvSpPr txBox="1"/>
      </xdr:nvSpPr>
      <xdr:spPr>
        <a:xfrm>
          <a:off x="1719794" y="1276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172,529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30645</xdr:rowOff>
    </xdr:from>
    <xdr:to>
      <xdr:col>1</xdr:col>
      <xdr:colOff>485775</xdr:colOff>
      <xdr:row>75</xdr:row>
      <xdr:rowOff>132245</xdr:rowOff>
    </xdr:to>
    <xdr:sp macro="" textlink="">
      <xdr:nvSpPr>
        <xdr:cNvPr id="203" name="円/楕円 202"/>
        <xdr:cNvSpPr/>
      </xdr:nvSpPr>
      <xdr:spPr>
        <a:xfrm>
          <a:off x="1079500" y="128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148772</xdr:rowOff>
    </xdr:from>
    <xdr:ext cx="599010" cy="259045"/>
    <xdr:sp macro="" textlink="">
      <xdr:nvSpPr>
        <xdr:cNvPr id="204" name="テキスト ボックス 203"/>
        <xdr:cNvSpPr txBox="1"/>
      </xdr:nvSpPr>
      <xdr:spPr>
        <a:xfrm>
          <a:off x="830794" y="1266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81886</xdr:rowOff>
    </xdr:from>
    <xdr:to>
      <xdr:col>6</xdr:col>
      <xdr:colOff>511175</xdr:colOff>
      <xdr:row>96</xdr:row>
      <xdr:rowOff>5936</xdr:rowOff>
    </xdr:to>
    <xdr:cxnSp macro="">
      <xdr:nvCxnSpPr>
        <xdr:cNvPr id="235" name="直線コネクタ 234"/>
        <xdr:cNvCxnSpPr/>
      </xdr:nvCxnSpPr>
      <xdr:spPr>
        <a:xfrm>
          <a:off x="3797300" y="16198186"/>
          <a:ext cx="838200" cy="26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81886</xdr:rowOff>
    </xdr:from>
    <xdr:to>
      <xdr:col>5</xdr:col>
      <xdr:colOff>358775</xdr:colOff>
      <xdr:row>96</xdr:row>
      <xdr:rowOff>84967</xdr:rowOff>
    </xdr:to>
    <xdr:cxnSp macro="">
      <xdr:nvCxnSpPr>
        <xdr:cNvPr id="238" name="直線コネクタ 237"/>
        <xdr:cNvCxnSpPr/>
      </xdr:nvCxnSpPr>
      <xdr:spPr>
        <a:xfrm flipV="1">
          <a:off x="2908300" y="16198186"/>
          <a:ext cx="889000" cy="3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82234</xdr:rowOff>
    </xdr:from>
    <xdr:to>
      <xdr:col>4</xdr:col>
      <xdr:colOff>155575</xdr:colOff>
      <xdr:row>96</xdr:row>
      <xdr:rowOff>84967</xdr:rowOff>
    </xdr:to>
    <xdr:cxnSp macro="">
      <xdr:nvCxnSpPr>
        <xdr:cNvPr id="241" name="直線コネクタ 240"/>
        <xdr:cNvCxnSpPr/>
      </xdr:nvCxnSpPr>
      <xdr:spPr>
        <a:xfrm>
          <a:off x="2019300" y="16541434"/>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43754</xdr:rowOff>
    </xdr:from>
    <xdr:to>
      <xdr:col>2</xdr:col>
      <xdr:colOff>638175</xdr:colOff>
      <xdr:row>96</xdr:row>
      <xdr:rowOff>82234</xdr:rowOff>
    </xdr:to>
    <xdr:cxnSp macro="">
      <xdr:nvCxnSpPr>
        <xdr:cNvPr id="244" name="直線コネクタ 243"/>
        <xdr:cNvCxnSpPr/>
      </xdr:nvCxnSpPr>
      <xdr:spPr>
        <a:xfrm>
          <a:off x="1130300" y="16331504"/>
          <a:ext cx="889000" cy="20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126586</xdr:rowOff>
    </xdr:from>
    <xdr:to>
      <xdr:col>6</xdr:col>
      <xdr:colOff>561975</xdr:colOff>
      <xdr:row>96</xdr:row>
      <xdr:rowOff>56736</xdr:rowOff>
    </xdr:to>
    <xdr:sp macro="" textlink="">
      <xdr:nvSpPr>
        <xdr:cNvPr id="254" name="円/楕円 253"/>
        <xdr:cNvSpPr/>
      </xdr:nvSpPr>
      <xdr:spPr>
        <a:xfrm>
          <a:off x="4584700" y="16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149463</xdr:rowOff>
    </xdr:from>
    <xdr:ext cx="534377" cy="259045"/>
    <xdr:sp macro="" textlink="">
      <xdr:nvSpPr>
        <xdr:cNvPr id="255" name="衛生費該当値テキスト"/>
        <xdr:cNvSpPr txBox="1"/>
      </xdr:nvSpPr>
      <xdr:spPr>
        <a:xfrm>
          <a:off x="4686300" y="1626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31086</xdr:rowOff>
    </xdr:from>
    <xdr:to>
      <xdr:col>5</xdr:col>
      <xdr:colOff>409575</xdr:colOff>
      <xdr:row>94</xdr:row>
      <xdr:rowOff>132686</xdr:rowOff>
    </xdr:to>
    <xdr:sp macro="" textlink="">
      <xdr:nvSpPr>
        <xdr:cNvPr id="256" name="円/楕円 255"/>
        <xdr:cNvSpPr/>
      </xdr:nvSpPr>
      <xdr:spPr>
        <a:xfrm>
          <a:off x="3746500" y="1614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149213</xdr:rowOff>
    </xdr:from>
    <xdr:ext cx="534377" cy="259045"/>
    <xdr:sp macro="" textlink="">
      <xdr:nvSpPr>
        <xdr:cNvPr id="257" name="テキスト ボックス 256"/>
        <xdr:cNvSpPr txBox="1"/>
      </xdr:nvSpPr>
      <xdr:spPr>
        <a:xfrm>
          <a:off x="3530111" y="1592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34167</xdr:rowOff>
    </xdr:from>
    <xdr:to>
      <xdr:col>4</xdr:col>
      <xdr:colOff>206375</xdr:colOff>
      <xdr:row>96</xdr:row>
      <xdr:rowOff>135767</xdr:rowOff>
    </xdr:to>
    <xdr:sp macro="" textlink="">
      <xdr:nvSpPr>
        <xdr:cNvPr id="258" name="円/楕円 257"/>
        <xdr:cNvSpPr/>
      </xdr:nvSpPr>
      <xdr:spPr>
        <a:xfrm>
          <a:off x="2857500" y="164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152294</xdr:rowOff>
    </xdr:from>
    <xdr:ext cx="534377" cy="259045"/>
    <xdr:sp macro="" textlink="">
      <xdr:nvSpPr>
        <xdr:cNvPr id="259" name="テキスト ボックス 258"/>
        <xdr:cNvSpPr txBox="1"/>
      </xdr:nvSpPr>
      <xdr:spPr>
        <a:xfrm>
          <a:off x="2641111" y="162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31434</xdr:rowOff>
    </xdr:from>
    <xdr:to>
      <xdr:col>3</xdr:col>
      <xdr:colOff>3175</xdr:colOff>
      <xdr:row>96</xdr:row>
      <xdr:rowOff>133034</xdr:rowOff>
    </xdr:to>
    <xdr:sp macro="" textlink="">
      <xdr:nvSpPr>
        <xdr:cNvPr id="260" name="円/楕円 259"/>
        <xdr:cNvSpPr/>
      </xdr:nvSpPr>
      <xdr:spPr>
        <a:xfrm>
          <a:off x="1968500" y="164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149561</xdr:rowOff>
    </xdr:from>
    <xdr:ext cx="534377" cy="259045"/>
    <xdr:sp macro="" textlink="">
      <xdr:nvSpPr>
        <xdr:cNvPr id="261" name="テキスト ボックス 260"/>
        <xdr:cNvSpPr txBox="1"/>
      </xdr:nvSpPr>
      <xdr:spPr>
        <a:xfrm>
          <a:off x="1752111" y="162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164404</xdr:rowOff>
    </xdr:from>
    <xdr:to>
      <xdr:col>1</xdr:col>
      <xdr:colOff>485775</xdr:colOff>
      <xdr:row>95</xdr:row>
      <xdr:rowOff>94554</xdr:rowOff>
    </xdr:to>
    <xdr:sp macro="" textlink="">
      <xdr:nvSpPr>
        <xdr:cNvPr id="262" name="円/楕円 261"/>
        <xdr:cNvSpPr/>
      </xdr:nvSpPr>
      <xdr:spPr>
        <a:xfrm>
          <a:off x="1079500" y="1628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111081</xdr:rowOff>
    </xdr:from>
    <xdr:ext cx="534377" cy="259045"/>
    <xdr:sp macro="" textlink="">
      <xdr:nvSpPr>
        <xdr:cNvPr id="263" name="テキスト ボックス 262"/>
        <xdr:cNvSpPr txBox="1"/>
      </xdr:nvSpPr>
      <xdr:spPr>
        <a:xfrm>
          <a:off x="863111" y="1605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38862</xdr:rowOff>
    </xdr:from>
    <xdr:to>
      <xdr:col>15</xdr:col>
      <xdr:colOff>180975</xdr:colOff>
      <xdr:row>39</xdr:row>
      <xdr:rowOff>5080</xdr:rowOff>
    </xdr:to>
    <xdr:cxnSp macro="">
      <xdr:nvCxnSpPr>
        <xdr:cNvPr id="292" name="直線コネクタ 291"/>
        <xdr:cNvCxnSpPr/>
      </xdr:nvCxnSpPr>
      <xdr:spPr>
        <a:xfrm>
          <a:off x="9639300" y="6553962"/>
          <a:ext cx="838200" cy="13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33147</xdr:rowOff>
    </xdr:from>
    <xdr:to>
      <xdr:col>14</xdr:col>
      <xdr:colOff>28575</xdr:colOff>
      <xdr:row>38</xdr:row>
      <xdr:rowOff>38862</xdr:rowOff>
    </xdr:to>
    <xdr:cxnSp macro="">
      <xdr:nvCxnSpPr>
        <xdr:cNvPr id="295" name="直線コネクタ 294"/>
        <xdr:cNvCxnSpPr/>
      </xdr:nvCxnSpPr>
      <xdr:spPr>
        <a:xfrm>
          <a:off x="8750300" y="6376797"/>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142240</xdr:rowOff>
    </xdr:from>
    <xdr:to>
      <xdr:col>12</xdr:col>
      <xdr:colOff>511175</xdr:colOff>
      <xdr:row>37</xdr:row>
      <xdr:rowOff>33147</xdr:rowOff>
    </xdr:to>
    <xdr:cxnSp macro="">
      <xdr:nvCxnSpPr>
        <xdr:cNvPr id="298" name="直線コネクタ 297"/>
        <xdr:cNvCxnSpPr/>
      </xdr:nvCxnSpPr>
      <xdr:spPr>
        <a:xfrm>
          <a:off x="7861300" y="6142990"/>
          <a:ext cx="889000" cy="2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3556</xdr:rowOff>
    </xdr:from>
    <xdr:to>
      <xdr:col>11</xdr:col>
      <xdr:colOff>307975</xdr:colOff>
      <xdr:row>35</xdr:row>
      <xdr:rowOff>142240</xdr:rowOff>
    </xdr:to>
    <xdr:cxnSp macro="">
      <xdr:nvCxnSpPr>
        <xdr:cNvPr id="301" name="直線コネクタ 300"/>
        <xdr:cNvCxnSpPr/>
      </xdr:nvCxnSpPr>
      <xdr:spPr>
        <a:xfrm>
          <a:off x="6972300" y="5832856"/>
          <a:ext cx="889000" cy="3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72915</xdr:rowOff>
    </xdr:from>
    <xdr:ext cx="469744" cy="259045"/>
    <xdr:sp macro="" textlink="">
      <xdr:nvSpPr>
        <xdr:cNvPr id="303" name="テキスト ボックス 302"/>
        <xdr:cNvSpPr txBox="1"/>
      </xdr:nvSpPr>
      <xdr:spPr>
        <a:xfrm>
          <a:off x="7626427"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125730</xdr:rowOff>
    </xdr:from>
    <xdr:to>
      <xdr:col>15</xdr:col>
      <xdr:colOff>231775</xdr:colOff>
      <xdr:row>39</xdr:row>
      <xdr:rowOff>55880</xdr:rowOff>
    </xdr:to>
    <xdr:sp macro="" textlink="">
      <xdr:nvSpPr>
        <xdr:cNvPr id="311" name="円/楕円 310"/>
        <xdr:cNvSpPr/>
      </xdr:nvSpPr>
      <xdr:spPr>
        <a:xfrm>
          <a:off x="104267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40657</xdr:rowOff>
    </xdr:from>
    <xdr:ext cx="378565" cy="259045"/>
    <xdr:sp macro="" textlink="">
      <xdr:nvSpPr>
        <xdr:cNvPr id="312" name="労働費該当値テキスト"/>
        <xdr:cNvSpPr txBox="1"/>
      </xdr:nvSpPr>
      <xdr:spPr>
        <a:xfrm>
          <a:off x="10528300" y="6555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159512</xdr:rowOff>
    </xdr:from>
    <xdr:to>
      <xdr:col>14</xdr:col>
      <xdr:colOff>79375</xdr:colOff>
      <xdr:row>38</xdr:row>
      <xdr:rowOff>89662</xdr:rowOff>
    </xdr:to>
    <xdr:sp macro="" textlink="">
      <xdr:nvSpPr>
        <xdr:cNvPr id="313" name="円/楕円 312"/>
        <xdr:cNvSpPr/>
      </xdr:nvSpPr>
      <xdr:spPr>
        <a:xfrm>
          <a:off x="9588500" y="65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80789</xdr:rowOff>
    </xdr:from>
    <xdr:ext cx="469744" cy="259045"/>
    <xdr:sp macro="" textlink="">
      <xdr:nvSpPr>
        <xdr:cNvPr id="314" name="テキスト ボックス 313"/>
        <xdr:cNvSpPr txBox="1"/>
      </xdr:nvSpPr>
      <xdr:spPr>
        <a:xfrm>
          <a:off x="9404427" y="65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153797</xdr:rowOff>
    </xdr:from>
    <xdr:to>
      <xdr:col>12</xdr:col>
      <xdr:colOff>561975</xdr:colOff>
      <xdr:row>37</xdr:row>
      <xdr:rowOff>83947</xdr:rowOff>
    </xdr:to>
    <xdr:sp macro="" textlink="">
      <xdr:nvSpPr>
        <xdr:cNvPr id="315" name="円/楕円 314"/>
        <xdr:cNvSpPr/>
      </xdr:nvSpPr>
      <xdr:spPr>
        <a:xfrm>
          <a:off x="8699500" y="63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100474</xdr:rowOff>
    </xdr:from>
    <xdr:ext cx="469744" cy="259045"/>
    <xdr:sp macro="" textlink="">
      <xdr:nvSpPr>
        <xdr:cNvPr id="316" name="テキスト ボックス 315"/>
        <xdr:cNvSpPr txBox="1"/>
      </xdr:nvSpPr>
      <xdr:spPr>
        <a:xfrm>
          <a:off x="8515427" y="610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91440</xdr:rowOff>
    </xdr:from>
    <xdr:to>
      <xdr:col>11</xdr:col>
      <xdr:colOff>358775</xdr:colOff>
      <xdr:row>36</xdr:row>
      <xdr:rowOff>21590</xdr:rowOff>
    </xdr:to>
    <xdr:sp macro="" textlink="">
      <xdr:nvSpPr>
        <xdr:cNvPr id="317" name="円/楕円 316"/>
        <xdr:cNvSpPr/>
      </xdr:nvSpPr>
      <xdr:spPr>
        <a:xfrm>
          <a:off x="78105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38117</xdr:rowOff>
    </xdr:from>
    <xdr:ext cx="469744" cy="259045"/>
    <xdr:sp macro="" textlink="">
      <xdr:nvSpPr>
        <xdr:cNvPr id="318" name="テキスト ボックス 317"/>
        <xdr:cNvSpPr txBox="1"/>
      </xdr:nvSpPr>
      <xdr:spPr>
        <a:xfrm>
          <a:off x="7626427" y="58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124206</xdr:rowOff>
    </xdr:from>
    <xdr:to>
      <xdr:col>10</xdr:col>
      <xdr:colOff>155575</xdr:colOff>
      <xdr:row>34</xdr:row>
      <xdr:rowOff>54356</xdr:rowOff>
    </xdr:to>
    <xdr:sp macro="" textlink="">
      <xdr:nvSpPr>
        <xdr:cNvPr id="319" name="円/楕円 318"/>
        <xdr:cNvSpPr/>
      </xdr:nvSpPr>
      <xdr:spPr>
        <a:xfrm>
          <a:off x="69215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70883</xdr:rowOff>
    </xdr:from>
    <xdr:ext cx="469744" cy="259045"/>
    <xdr:sp macro="" textlink="">
      <xdr:nvSpPr>
        <xdr:cNvPr id="320" name="テキスト ボックス 319"/>
        <xdr:cNvSpPr txBox="1"/>
      </xdr:nvSpPr>
      <xdr:spPr>
        <a:xfrm>
          <a:off x="6737427" y="555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140203</xdr:rowOff>
    </xdr:from>
    <xdr:to>
      <xdr:col>15</xdr:col>
      <xdr:colOff>180975</xdr:colOff>
      <xdr:row>57</xdr:row>
      <xdr:rowOff>10971</xdr:rowOff>
    </xdr:to>
    <xdr:cxnSp macro="">
      <xdr:nvCxnSpPr>
        <xdr:cNvPr id="347" name="直線コネクタ 346"/>
        <xdr:cNvCxnSpPr/>
      </xdr:nvCxnSpPr>
      <xdr:spPr>
        <a:xfrm>
          <a:off x="9639300" y="9741403"/>
          <a:ext cx="838200" cy="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140203</xdr:rowOff>
    </xdr:from>
    <xdr:to>
      <xdr:col>14</xdr:col>
      <xdr:colOff>28575</xdr:colOff>
      <xdr:row>57</xdr:row>
      <xdr:rowOff>25217</xdr:rowOff>
    </xdr:to>
    <xdr:cxnSp macro="">
      <xdr:nvCxnSpPr>
        <xdr:cNvPr id="350" name="直線コネクタ 349"/>
        <xdr:cNvCxnSpPr/>
      </xdr:nvCxnSpPr>
      <xdr:spPr>
        <a:xfrm flipV="1">
          <a:off x="8750300" y="9741403"/>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25217</xdr:rowOff>
    </xdr:from>
    <xdr:to>
      <xdr:col>12</xdr:col>
      <xdr:colOff>511175</xdr:colOff>
      <xdr:row>57</xdr:row>
      <xdr:rowOff>26141</xdr:rowOff>
    </xdr:to>
    <xdr:cxnSp macro="">
      <xdr:nvCxnSpPr>
        <xdr:cNvPr id="353" name="直線コネクタ 352"/>
        <xdr:cNvCxnSpPr/>
      </xdr:nvCxnSpPr>
      <xdr:spPr>
        <a:xfrm flipV="1">
          <a:off x="7861300" y="9797867"/>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26141</xdr:rowOff>
    </xdr:from>
    <xdr:to>
      <xdr:col>11</xdr:col>
      <xdr:colOff>307975</xdr:colOff>
      <xdr:row>57</xdr:row>
      <xdr:rowOff>28435</xdr:rowOff>
    </xdr:to>
    <xdr:cxnSp macro="">
      <xdr:nvCxnSpPr>
        <xdr:cNvPr id="356" name="直線コネクタ 355"/>
        <xdr:cNvCxnSpPr/>
      </xdr:nvCxnSpPr>
      <xdr:spPr>
        <a:xfrm flipV="1">
          <a:off x="6972300" y="9798791"/>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131621</xdr:rowOff>
    </xdr:from>
    <xdr:to>
      <xdr:col>15</xdr:col>
      <xdr:colOff>231775</xdr:colOff>
      <xdr:row>57</xdr:row>
      <xdr:rowOff>61771</xdr:rowOff>
    </xdr:to>
    <xdr:sp macro="" textlink="">
      <xdr:nvSpPr>
        <xdr:cNvPr id="366" name="円/楕円 365"/>
        <xdr:cNvSpPr/>
      </xdr:nvSpPr>
      <xdr:spPr>
        <a:xfrm>
          <a:off x="10426700" y="97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154498</xdr:rowOff>
    </xdr:from>
    <xdr:ext cx="534377" cy="259045"/>
    <xdr:sp macro="" textlink="">
      <xdr:nvSpPr>
        <xdr:cNvPr id="367" name="農林水産業費該当値テキスト"/>
        <xdr:cNvSpPr txBox="1"/>
      </xdr:nvSpPr>
      <xdr:spPr>
        <a:xfrm>
          <a:off x="10528300" y="958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89403</xdr:rowOff>
    </xdr:from>
    <xdr:to>
      <xdr:col>14</xdr:col>
      <xdr:colOff>79375</xdr:colOff>
      <xdr:row>57</xdr:row>
      <xdr:rowOff>19553</xdr:rowOff>
    </xdr:to>
    <xdr:sp macro="" textlink="">
      <xdr:nvSpPr>
        <xdr:cNvPr id="368" name="円/楕円 367"/>
        <xdr:cNvSpPr/>
      </xdr:nvSpPr>
      <xdr:spPr>
        <a:xfrm>
          <a:off x="9588500" y="96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36080</xdr:rowOff>
    </xdr:from>
    <xdr:ext cx="534377" cy="259045"/>
    <xdr:sp macro="" textlink="">
      <xdr:nvSpPr>
        <xdr:cNvPr id="369" name="テキスト ボックス 368"/>
        <xdr:cNvSpPr txBox="1"/>
      </xdr:nvSpPr>
      <xdr:spPr>
        <a:xfrm>
          <a:off x="9372111" y="94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145867</xdr:rowOff>
    </xdr:from>
    <xdr:to>
      <xdr:col>12</xdr:col>
      <xdr:colOff>561975</xdr:colOff>
      <xdr:row>57</xdr:row>
      <xdr:rowOff>76017</xdr:rowOff>
    </xdr:to>
    <xdr:sp macro="" textlink="">
      <xdr:nvSpPr>
        <xdr:cNvPr id="370" name="円/楕円 369"/>
        <xdr:cNvSpPr/>
      </xdr:nvSpPr>
      <xdr:spPr>
        <a:xfrm>
          <a:off x="86995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92544</xdr:rowOff>
    </xdr:from>
    <xdr:ext cx="534377" cy="259045"/>
    <xdr:sp macro="" textlink="">
      <xdr:nvSpPr>
        <xdr:cNvPr id="371" name="テキスト ボックス 370"/>
        <xdr:cNvSpPr txBox="1"/>
      </xdr:nvSpPr>
      <xdr:spPr>
        <a:xfrm>
          <a:off x="8483111" y="952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146791</xdr:rowOff>
    </xdr:from>
    <xdr:to>
      <xdr:col>11</xdr:col>
      <xdr:colOff>358775</xdr:colOff>
      <xdr:row>57</xdr:row>
      <xdr:rowOff>76941</xdr:rowOff>
    </xdr:to>
    <xdr:sp macro="" textlink="">
      <xdr:nvSpPr>
        <xdr:cNvPr id="372" name="円/楕円 371"/>
        <xdr:cNvSpPr/>
      </xdr:nvSpPr>
      <xdr:spPr>
        <a:xfrm>
          <a:off x="7810500" y="974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93468</xdr:rowOff>
    </xdr:from>
    <xdr:ext cx="534377" cy="259045"/>
    <xdr:sp macro="" textlink="">
      <xdr:nvSpPr>
        <xdr:cNvPr id="373" name="テキスト ボックス 372"/>
        <xdr:cNvSpPr txBox="1"/>
      </xdr:nvSpPr>
      <xdr:spPr>
        <a:xfrm>
          <a:off x="7594111" y="95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31,169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149085</xdr:rowOff>
    </xdr:from>
    <xdr:to>
      <xdr:col>10</xdr:col>
      <xdr:colOff>155575</xdr:colOff>
      <xdr:row>57</xdr:row>
      <xdr:rowOff>79235</xdr:rowOff>
    </xdr:to>
    <xdr:sp macro="" textlink="">
      <xdr:nvSpPr>
        <xdr:cNvPr id="374" name="円/楕円 373"/>
        <xdr:cNvSpPr/>
      </xdr:nvSpPr>
      <xdr:spPr>
        <a:xfrm>
          <a:off x="6921500" y="975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95762</xdr:rowOff>
    </xdr:from>
    <xdr:ext cx="534377" cy="259045"/>
    <xdr:sp macro="" textlink="">
      <xdr:nvSpPr>
        <xdr:cNvPr id="375" name="テキスト ボックス 374"/>
        <xdr:cNvSpPr txBox="1"/>
      </xdr:nvSpPr>
      <xdr:spPr>
        <a:xfrm>
          <a:off x="6705111" y="95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33548</xdr:rowOff>
    </xdr:from>
    <xdr:to>
      <xdr:col>15</xdr:col>
      <xdr:colOff>180975</xdr:colOff>
      <xdr:row>77</xdr:row>
      <xdr:rowOff>15407</xdr:rowOff>
    </xdr:to>
    <xdr:cxnSp macro="">
      <xdr:nvCxnSpPr>
        <xdr:cNvPr id="406" name="直線コネクタ 405"/>
        <xdr:cNvCxnSpPr/>
      </xdr:nvCxnSpPr>
      <xdr:spPr>
        <a:xfrm flipV="1">
          <a:off x="9639300" y="12892298"/>
          <a:ext cx="838200" cy="32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15407</xdr:rowOff>
    </xdr:from>
    <xdr:to>
      <xdr:col>14</xdr:col>
      <xdr:colOff>28575</xdr:colOff>
      <xdr:row>78</xdr:row>
      <xdr:rowOff>76264</xdr:rowOff>
    </xdr:to>
    <xdr:cxnSp macro="">
      <xdr:nvCxnSpPr>
        <xdr:cNvPr id="409" name="直線コネクタ 408"/>
        <xdr:cNvCxnSpPr/>
      </xdr:nvCxnSpPr>
      <xdr:spPr>
        <a:xfrm flipV="1">
          <a:off x="8750300" y="13217057"/>
          <a:ext cx="889000" cy="23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76264</xdr:rowOff>
    </xdr:from>
    <xdr:to>
      <xdr:col>12</xdr:col>
      <xdr:colOff>511175</xdr:colOff>
      <xdr:row>78</xdr:row>
      <xdr:rowOff>167328</xdr:rowOff>
    </xdr:to>
    <xdr:cxnSp macro="">
      <xdr:nvCxnSpPr>
        <xdr:cNvPr id="412" name="直線コネクタ 411"/>
        <xdr:cNvCxnSpPr/>
      </xdr:nvCxnSpPr>
      <xdr:spPr>
        <a:xfrm flipV="1">
          <a:off x="7861300" y="13449364"/>
          <a:ext cx="889000" cy="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127078</xdr:rowOff>
    </xdr:from>
    <xdr:to>
      <xdr:col>11</xdr:col>
      <xdr:colOff>307975</xdr:colOff>
      <xdr:row>78</xdr:row>
      <xdr:rowOff>167328</xdr:rowOff>
    </xdr:to>
    <xdr:cxnSp macro="">
      <xdr:nvCxnSpPr>
        <xdr:cNvPr id="415" name="直線コネクタ 414"/>
        <xdr:cNvCxnSpPr/>
      </xdr:nvCxnSpPr>
      <xdr:spPr>
        <a:xfrm>
          <a:off x="6972300" y="13500178"/>
          <a:ext cx="889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154198</xdr:rowOff>
    </xdr:from>
    <xdr:to>
      <xdr:col>15</xdr:col>
      <xdr:colOff>231775</xdr:colOff>
      <xdr:row>75</xdr:row>
      <xdr:rowOff>84348</xdr:rowOff>
    </xdr:to>
    <xdr:sp macro="" textlink="">
      <xdr:nvSpPr>
        <xdr:cNvPr id="425" name="円/楕円 424"/>
        <xdr:cNvSpPr/>
      </xdr:nvSpPr>
      <xdr:spPr>
        <a:xfrm>
          <a:off x="10426700" y="1284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5625</xdr:rowOff>
    </xdr:from>
    <xdr:ext cx="534377" cy="259045"/>
    <xdr:sp macro="" textlink="">
      <xdr:nvSpPr>
        <xdr:cNvPr id="426" name="商工費該当値テキスト"/>
        <xdr:cNvSpPr txBox="1"/>
      </xdr:nvSpPr>
      <xdr:spPr>
        <a:xfrm>
          <a:off x="10528300" y="1269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136057</xdr:rowOff>
    </xdr:from>
    <xdr:to>
      <xdr:col>14</xdr:col>
      <xdr:colOff>79375</xdr:colOff>
      <xdr:row>77</xdr:row>
      <xdr:rowOff>66207</xdr:rowOff>
    </xdr:to>
    <xdr:sp macro="" textlink="">
      <xdr:nvSpPr>
        <xdr:cNvPr id="427" name="円/楕円 426"/>
        <xdr:cNvSpPr/>
      </xdr:nvSpPr>
      <xdr:spPr>
        <a:xfrm>
          <a:off x="9588500" y="13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82734</xdr:rowOff>
    </xdr:from>
    <xdr:ext cx="534377" cy="259045"/>
    <xdr:sp macro="" textlink="">
      <xdr:nvSpPr>
        <xdr:cNvPr id="428" name="テキスト ボックス 427"/>
        <xdr:cNvSpPr txBox="1"/>
      </xdr:nvSpPr>
      <xdr:spPr>
        <a:xfrm>
          <a:off x="9372111" y="129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25464</xdr:rowOff>
    </xdr:from>
    <xdr:to>
      <xdr:col>12</xdr:col>
      <xdr:colOff>561975</xdr:colOff>
      <xdr:row>78</xdr:row>
      <xdr:rowOff>127064</xdr:rowOff>
    </xdr:to>
    <xdr:sp macro="" textlink="">
      <xdr:nvSpPr>
        <xdr:cNvPr id="429" name="円/楕円 428"/>
        <xdr:cNvSpPr/>
      </xdr:nvSpPr>
      <xdr:spPr>
        <a:xfrm>
          <a:off x="8699500" y="133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118191</xdr:rowOff>
    </xdr:from>
    <xdr:ext cx="534377" cy="259045"/>
    <xdr:sp macro="" textlink="">
      <xdr:nvSpPr>
        <xdr:cNvPr id="430" name="テキスト ボックス 429"/>
        <xdr:cNvSpPr txBox="1"/>
      </xdr:nvSpPr>
      <xdr:spPr>
        <a:xfrm>
          <a:off x="8483111" y="134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116528</xdr:rowOff>
    </xdr:from>
    <xdr:to>
      <xdr:col>11</xdr:col>
      <xdr:colOff>358775</xdr:colOff>
      <xdr:row>79</xdr:row>
      <xdr:rowOff>46678</xdr:rowOff>
    </xdr:to>
    <xdr:sp macro="" textlink="">
      <xdr:nvSpPr>
        <xdr:cNvPr id="431" name="円/楕円 430"/>
        <xdr:cNvSpPr/>
      </xdr:nvSpPr>
      <xdr:spPr>
        <a:xfrm>
          <a:off x="7810500" y="134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37805</xdr:rowOff>
    </xdr:from>
    <xdr:ext cx="469744" cy="259045"/>
    <xdr:sp macro="" textlink="">
      <xdr:nvSpPr>
        <xdr:cNvPr id="432" name="テキスト ボックス 431"/>
        <xdr:cNvSpPr txBox="1"/>
      </xdr:nvSpPr>
      <xdr:spPr>
        <a:xfrm>
          <a:off x="7626427" y="1358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76278</xdr:rowOff>
    </xdr:from>
    <xdr:to>
      <xdr:col>10</xdr:col>
      <xdr:colOff>155575</xdr:colOff>
      <xdr:row>79</xdr:row>
      <xdr:rowOff>6428</xdr:rowOff>
    </xdr:to>
    <xdr:sp macro="" textlink="">
      <xdr:nvSpPr>
        <xdr:cNvPr id="433" name="円/楕円 432"/>
        <xdr:cNvSpPr/>
      </xdr:nvSpPr>
      <xdr:spPr>
        <a:xfrm>
          <a:off x="6921500" y="134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169005</xdr:rowOff>
    </xdr:from>
    <xdr:ext cx="469744" cy="259045"/>
    <xdr:sp macro="" textlink="">
      <xdr:nvSpPr>
        <xdr:cNvPr id="434" name="テキスト ボックス 433"/>
        <xdr:cNvSpPr txBox="1"/>
      </xdr:nvSpPr>
      <xdr:spPr>
        <a:xfrm>
          <a:off x="6737427" y="135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50746</xdr:rowOff>
    </xdr:from>
    <xdr:to>
      <xdr:col>15</xdr:col>
      <xdr:colOff>180975</xdr:colOff>
      <xdr:row>98</xdr:row>
      <xdr:rowOff>59804</xdr:rowOff>
    </xdr:to>
    <xdr:cxnSp macro="">
      <xdr:nvCxnSpPr>
        <xdr:cNvPr id="461" name="直線コネクタ 460"/>
        <xdr:cNvCxnSpPr/>
      </xdr:nvCxnSpPr>
      <xdr:spPr>
        <a:xfrm flipV="1">
          <a:off x="9639300" y="16852846"/>
          <a:ext cx="8382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59804</xdr:rowOff>
    </xdr:from>
    <xdr:to>
      <xdr:col>14</xdr:col>
      <xdr:colOff>28575</xdr:colOff>
      <xdr:row>98</xdr:row>
      <xdr:rowOff>85886</xdr:rowOff>
    </xdr:to>
    <xdr:cxnSp macro="">
      <xdr:nvCxnSpPr>
        <xdr:cNvPr id="464" name="直線コネクタ 463"/>
        <xdr:cNvCxnSpPr/>
      </xdr:nvCxnSpPr>
      <xdr:spPr>
        <a:xfrm flipV="1">
          <a:off x="8750300" y="16861904"/>
          <a:ext cx="889000" cy="2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85886</xdr:rowOff>
    </xdr:from>
    <xdr:to>
      <xdr:col>12</xdr:col>
      <xdr:colOff>511175</xdr:colOff>
      <xdr:row>98</xdr:row>
      <xdr:rowOff>88105</xdr:rowOff>
    </xdr:to>
    <xdr:cxnSp macro="">
      <xdr:nvCxnSpPr>
        <xdr:cNvPr id="467" name="直線コネクタ 466"/>
        <xdr:cNvCxnSpPr/>
      </xdr:nvCxnSpPr>
      <xdr:spPr>
        <a:xfrm flipV="1">
          <a:off x="7861300" y="16887986"/>
          <a:ext cx="889000" cy="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88105</xdr:rowOff>
    </xdr:from>
    <xdr:to>
      <xdr:col>11</xdr:col>
      <xdr:colOff>307975</xdr:colOff>
      <xdr:row>98</xdr:row>
      <xdr:rowOff>96926</xdr:rowOff>
    </xdr:to>
    <xdr:cxnSp macro="">
      <xdr:nvCxnSpPr>
        <xdr:cNvPr id="470" name="直線コネクタ 469"/>
        <xdr:cNvCxnSpPr/>
      </xdr:nvCxnSpPr>
      <xdr:spPr>
        <a:xfrm flipV="1">
          <a:off x="6972300" y="16890205"/>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171396</xdr:rowOff>
    </xdr:from>
    <xdr:to>
      <xdr:col>15</xdr:col>
      <xdr:colOff>231775</xdr:colOff>
      <xdr:row>98</xdr:row>
      <xdr:rowOff>101546</xdr:rowOff>
    </xdr:to>
    <xdr:sp macro="" textlink="">
      <xdr:nvSpPr>
        <xdr:cNvPr id="480" name="円/楕円 479"/>
        <xdr:cNvSpPr/>
      </xdr:nvSpPr>
      <xdr:spPr>
        <a:xfrm>
          <a:off x="10426700" y="1680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130773</xdr:rowOff>
    </xdr:from>
    <xdr:ext cx="534377" cy="259045"/>
    <xdr:sp macro="" textlink="">
      <xdr:nvSpPr>
        <xdr:cNvPr id="481" name="土木費該当値テキスト"/>
        <xdr:cNvSpPr txBox="1"/>
      </xdr:nvSpPr>
      <xdr:spPr>
        <a:xfrm>
          <a:off x="10528300" y="165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9004</xdr:rowOff>
    </xdr:from>
    <xdr:to>
      <xdr:col>14</xdr:col>
      <xdr:colOff>79375</xdr:colOff>
      <xdr:row>98</xdr:row>
      <xdr:rowOff>110604</xdr:rowOff>
    </xdr:to>
    <xdr:sp macro="" textlink="">
      <xdr:nvSpPr>
        <xdr:cNvPr id="482" name="円/楕円 481"/>
        <xdr:cNvSpPr/>
      </xdr:nvSpPr>
      <xdr:spPr>
        <a:xfrm>
          <a:off x="9588500" y="168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127131</xdr:rowOff>
    </xdr:from>
    <xdr:ext cx="534377" cy="259045"/>
    <xdr:sp macro="" textlink="">
      <xdr:nvSpPr>
        <xdr:cNvPr id="483" name="テキスト ボックス 482"/>
        <xdr:cNvSpPr txBox="1"/>
      </xdr:nvSpPr>
      <xdr:spPr>
        <a:xfrm>
          <a:off x="9372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35086</xdr:rowOff>
    </xdr:from>
    <xdr:to>
      <xdr:col>12</xdr:col>
      <xdr:colOff>561975</xdr:colOff>
      <xdr:row>98</xdr:row>
      <xdr:rowOff>136686</xdr:rowOff>
    </xdr:to>
    <xdr:sp macro="" textlink="">
      <xdr:nvSpPr>
        <xdr:cNvPr id="484" name="円/楕円 483"/>
        <xdr:cNvSpPr/>
      </xdr:nvSpPr>
      <xdr:spPr>
        <a:xfrm>
          <a:off x="8699500" y="168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127813</xdr:rowOff>
    </xdr:from>
    <xdr:ext cx="534377" cy="259045"/>
    <xdr:sp macro="" textlink="">
      <xdr:nvSpPr>
        <xdr:cNvPr id="485" name="テキスト ボックス 484"/>
        <xdr:cNvSpPr txBox="1"/>
      </xdr:nvSpPr>
      <xdr:spPr>
        <a:xfrm>
          <a:off x="8483111" y="169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37305</xdr:rowOff>
    </xdr:from>
    <xdr:to>
      <xdr:col>11</xdr:col>
      <xdr:colOff>358775</xdr:colOff>
      <xdr:row>98</xdr:row>
      <xdr:rowOff>138905</xdr:rowOff>
    </xdr:to>
    <xdr:sp macro="" textlink="">
      <xdr:nvSpPr>
        <xdr:cNvPr id="486" name="円/楕円 485"/>
        <xdr:cNvSpPr/>
      </xdr:nvSpPr>
      <xdr:spPr>
        <a:xfrm>
          <a:off x="7810500" y="168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155432</xdr:rowOff>
    </xdr:from>
    <xdr:ext cx="534377" cy="259045"/>
    <xdr:sp macro="" textlink="">
      <xdr:nvSpPr>
        <xdr:cNvPr id="487" name="テキスト ボックス 486"/>
        <xdr:cNvSpPr txBox="1"/>
      </xdr:nvSpPr>
      <xdr:spPr>
        <a:xfrm>
          <a:off x="7594111" y="1661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46126</xdr:rowOff>
    </xdr:from>
    <xdr:to>
      <xdr:col>10</xdr:col>
      <xdr:colOff>155575</xdr:colOff>
      <xdr:row>98</xdr:row>
      <xdr:rowOff>147726</xdr:rowOff>
    </xdr:to>
    <xdr:sp macro="" textlink="">
      <xdr:nvSpPr>
        <xdr:cNvPr id="488" name="円/楕円 487"/>
        <xdr:cNvSpPr/>
      </xdr:nvSpPr>
      <xdr:spPr>
        <a:xfrm>
          <a:off x="6921500" y="168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138853</xdr:rowOff>
    </xdr:from>
    <xdr:ext cx="534377" cy="259045"/>
    <xdr:sp macro="" textlink="">
      <xdr:nvSpPr>
        <xdr:cNvPr id="489" name="テキスト ボックス 488"/>
        <xdr:cNvSpPr txBox="1"/>
      </xdr:nvSpPr>
      <xdr:spPr>
        <a:xfrm>
          <a:off x="6705111" y="169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24224</xdr:rowOff>
    </xdr:from>
    <xdr:to>
      <xdr:col>23</xdr:col>
      <xdr:colOff>517525</xdr:colOff>
      <xdr:row>37</xdr:row>
      <xdr:rowOff>59429</xdr:rowOff>
    </xdr:to>
    <xdr:cxnSp macro="">
      <xdr:nvCxnSpPr>
        <xdr:cNvPr id="520" name="直線コネクタ 519"/>
        <xdr:cNvCxnSpPr/>
      </xdr:nvCxnSpPr>
      <xdr:spPr>
        <a:xfrm>
          <a:off x="15481300" y="6024974"/>
          <a:ext cx="838200" cy="3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24224</xdr:rowOff>
    </xdr:from>
    <xdr:to>
      <xdr:col>22</xdr:col>
      <xdr:colOff>365125</xdr:colOff>
      <xdr:row>37</xdr:row>
      <xdr:rowOff>69487</xdr:rowOff>
    </xdr:to>
    <xdr:cxnSp macro="">
      <xdr:nvCxnSpPr>
        <xdr:cNvPr id="523" name="直線コネクタ 522"/>
        <xdr:cNvCxnSpPr/>
      </xdr:nvCxnSpPr>
      <xdr:spPr>
        <a:xfrm flipV="1">
          <a:off x="14592300" y="6024974"/>
          <a:ext cx="889000" cy="38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69487</xdr:rowOff>
    </xdr:from>
    <xdr:to>
      <xdr:col>21</xdr:col>
      <xdr:colOff>161925</xdr:colOff>
      <xdr:row>37</xdr:row>
      <xdr:rowOff>100838</xdr:rowOff>
    </xdr:to>
    <xdr:cxnSp macro="">
      <xdr:nvCxnSpPr>
        <xdr:cNvPr id="526" name="直線コネクタ 525"/>
        <xdr:cNvCxnSpPr/>
      </xdr:nvCxnSpPr>
      <xdr:spPr>
        <a:xfrm flipV="1">
          <a:off x="13703300" y="6413137"/>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41206</xdr:rowOff>
    </xdr:from>
    <xdr:to>
      <xdr:col>19</xdr:col>
      <xdr:colOff>644525</xdr:colOff>
      <xdr:row>37</xdr:row>
      <xdr:rowOff>100838</xdr:rowOff>
    </xdr:to>
    <xdr:cxnSp macro="">
      <xdr:nvCxnSpPr>
        <xdr:cNvPr id="529" name="直線コネクタ 528"/>
        <xdr:cNvCxnSpPr/>
      </xdr:nvCxnSpPr>
      <xdr:spPr>
        <a:xfrm>
          <a:off x="12814300" y="6384856"/>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8629</xdr:rowOff>
    </xdr:from>
    <xdr:to>
      <xdr:col>23</xdr:col>
      <xdr:colOff>568325</xdr:colOff>
      <xdr:row>37</xdr:row>
      <xdr:rowOff>110229</xdr:rowOff>
    </xdr:to>
    <xdr:sp macro="" textlink="">
      <xdr:nvSpPr>
        <xdr:cNvPr id="539" name="円/楕円 538"/>
        <xdr:cNvSpPr/>
      </xdr:nvSpPr>
      <xdr:spPr>
        <a:xfrm>
          <a:off x="16268700" y="63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158506</xdr:rowOff>
    </xdr:from>
    <xdr:ext cx="534377" cy="259045"/>
    <xdr:sp macro="" textlink="">
      <xdr:nvSpPr>
        <xdr:cNvPr id="540" name="消防費該当値テキスト"/>
        <xdr:cNvSpPr txBox="1"/>
      </xdr:nvSpPr>
      <xdr:spPr>
        <a:xfrm>
          <a:off x="16370300" y="63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23,416</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144874</xdr:rowOff>
    </xdr:from>
    <xdr:to>
      <xdr:col>22</xdr:col>
      <xdr:colOff>415925</xdr:colOff>
      <xdr:row>35</xdr:row>
      <xdr:rowOff>75024</xdr:rowOff>
    </xdr:to>
    <xdr:sp macro="" textlink="">
      <xdr:nvSpPr>
        <xdr:cNvPr id="541" name="円/楕円 540"/>
        <xdr:cNvSpPr/>
      </xdr:nvSpPr>
      <xdr:spPr>
        <a:xfrm>
          <a:off x="15430500" y="59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91551</xdr:rowOff>
    </xdr:from>
    <xdr:ext cx="534377" cy="259045"/>
    <xdr:sp macro="" textlink="">
      <xdr:nvSpPr>
        <xdr:cNvPr id="542" name="テキスト ボックス 541"/>
        <xdr:cNvSpPr txBox="1"/>
      </xdr:nvSpPr>
      <xdr:spPr>
        <a:xfrm>
          <a:off x="15214111" y="57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18687</xdr:rowOff>
    </xdr:from>
    <xdr:to>
      <xdr:col>21</xdr:col>
      <xdr:colOff>212725</xdr:colOff>
      <xdr:row>37</xdr:row>
      <xdr:rowOff>120287</xdr:rowOff>
    </xdr:to>
    <xdr:sp macro="" textlink="">
      <xdr:nvSpPr>
        <xdr:cNvPr id="543" name="円/楕円 542"/>
        <xdr:cNvSpPr/>
      </xdr:nvSpPr>
      <xdr:spPr>
        <a:xfrm>
          <a:off x="145415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111414</xdr:rowOff>
    </xdr:from>
    <xdr:ext cx="534377" cy="259045"/>
    <xdr:sp macro="" textlink="">
      <xdr:nvSpPr>
        <xdr:cNvPr id="544" name="テキスト ボックス 543"/>
        <xdr:cNvSpPr txBox="1"/>
      </xdr:nvSpPr>
      <xdr:spPr>
        <a:xfrm>
          <a:off x="14325111" y="64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50038</xdr:rowOff>
    </xdr:from>
    <xdr:to>
      <xdr:col>20</xdr:col>
      <xdr:colOff>9525</xdr:colOff>
      <xdr:row>37</xdr:row>
      <xdr:rowOff>151638</xdr:rowOff>
    </xdr:to>
    <xdr:sp macro="" textlink="">
      <xdr:nvSpPr>
        <xdr:cNvPr id="545" name="円/楕円 544"/>
        <xdr:cNvSpPr/>
      </xdr:nvSpPr>
      <xdr:spPr>
        <a:xfrm>
          <a:off x="13652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142765</xdr:rowOff>
    </xdr:from>
    <xdr:ext cx="534377" cy="259045"/>
    <xdr:sp macro="" textlink="">
      <xdr:nvSpPr>
        <xdr:cNvPr id="546" name="テキスト ボックス 545"/>
        <xdr:cNvSpPr txBox="1"/>
      </xdr:nvSpPr>
      <xdr:spPr>
        <a:xfrm>
          <a:off x="13436111" y="64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161856</xdr:rowOff>
    </xdr:from>
    <xdr:to>
      <xdr:col>18</xdr:col>
      <xdr:colOff>492125</xdr:colOff>
      <xdr:row>37</xdr:row>
      <xdr:rowOff>92006</xdr:rowOff>
    </xdr:to>
    <xdr:sp macro="" textlink="">
      <xdr:nvSpPr>
        <xdr:cNvPr id="547" name="円/楕円 546"/>
        <xdr:cNvSpPr/>
      </xdr:nvSpPr>
      <xdr:spPr>
        <a:xfrm>
          <a:off x="12763500" y="63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108533</xdr:rowOff>
    </xdr:from>
    <xdr:ext cx="534377" cy="259045"/>
    <xdr:sp macro="" textlink="">
      <xdr:nvSpPr>
        <xdr:cNvPr id="548" name="テキスト ボックス 547"/>
        <xdr:cNvSpPr txBox="1"/>
      </xdr:nvSpPr>
      <xdr:spPr>
        <a:xfrm>
          <a:off x="12547111" y="61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65385</xdr:rowOff>
    </xdr:from>
    <xdr:to>
      <xdr:col>23</xdr:col>
      <xdr:colOff>517525</xdr:colOff>
      <xdr:row>57</xdr:row>
      <xdr:rowOff>71231</xdr:rowOff>
    </xdr:to>
    <xdr:cxnSp macro="">
      <xdr:nvCxnSpPr>
        <xdr:cNvPr id="579" name="直線コネクタ 578"/>
        <xdr:cNvCxnSpPr/>
      </xdr:nvCxnSpPr>
      <xdr:spPr>
        <a:xfrm>
          <a:off x="15481300" y="9838035"/>
          <a:ext cx="8382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160313</xdr:rowOff>
    </xdr:from>
    <xdr:to>
      <xdr:col>22</xdr:col>
      <xdr:colOff>365125</xdr:colOff>
      <xdr:row>57</xdr:row>
      <xdr:rowOff>65385</xdr:rowOff>
    </xdr:to>
    <xdr:cxnSp macro="">
      <xdr:nvCxnSpPr>
        <xdr:cNvPr id="582" name="直線コネクタ 581"/>
        <xdr:cNvCxnSpPr/>
      </xdr:nvCxnSpPr>
      <xdr:spPr>
        <a:xfrm>
          <a:off x="14592300" y="9761513"/>
          <a:ext cx="889000" cy="7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160313</xdr:rowOff>
    </xdr:from>
    <xdr:to>
      <xdr:col>21</xdr:col>
      <xdr:colOff>161925</xdr:colOff>
      <xdr:row>57</xdr:row>
      <xdr:rowOff>55836</xdr:rowOff>
    </xdr:to>
    <xdr:cxnSp macro="">
      <xdr:nvCxnSpPr>
        <xdr:cNvPr id="585" name="直線コネクタ 584"/>
        <xdr:cNvCxnSpPr/>
      </xdr:nvCxnSpPr>
      <xdr:spPr>
        <a:xfrm flipV="1">
          <a:off x="13703300" y="9761513"/>
          <a:ext cx="889000" cy="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55836</xdr:rowOff>
    </xdr:from>
    <xdr:to>
      <xdr:col>19</xdr:col>
      <xdr:colOff>644525</xdr:colOff>
      <xdr:row>57</xdr:row>
      <xdr:rowOff>111680</xdr:rowOff>
    </xdr:to>
    <xdr:cxnSp macro="">
      <xdr:nvCxnSpPr>
        <xdr:cNvPr id="588" name="直線コネクタ 587"/>
        <xdr:cNvCxnSpPr/>
      </xdr:nvCxnSpPr>
      <xdr:spPr>
        <a:xfrm flipV="1">
          <a:off x="12814300" y="9828486"/>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20431</xdr:rowOff>
    </xdr:from>
    <xdr:to>
      <xdr:col>23</xdr:col>
      <xdr:colOff>568325</xdr:colOff>
      <xdr:row>57</xdr:row>
      <xdr:rowOff>122031</xdr:rowOff>
    </xdr:to>
    <xdr:sp macro="" textlink="">
      <xdr:nvSpPr>
        <xdr:cNvPr id="598" name="円/楕円 597"/>
        <xdr:cNvSpPr/>
      </xdr:nvSpPr>
      <xdr:spPr>
        <a:xfrm>
          <a:off x="16268700" y="97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170308</xdr:rowOff>
    </xdr:from>
    <xdr:ext cx="534377" cy="259045"/>
    <xdr:sp macro="" textlink="">
      <xdr:nvSpPr>
        <xdr:cNvPr id="599" name="教育費該当値テキスト"/>
        <xdr:cNvSpPr txBox="1"/>
      </xdr:nvSpPr>
      <xdr:spPr>
        <a:xfrm>
          <a:off x="16370300" y="977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56,733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14585</xdr:rowOff>
    </xdr:from>
    <xdr:to>
      <xdr:col>22</xdr:col>
      <xdr:colOff>415925</xdr:colOff>
      <xdr:row>57</xdr:row>
      <xdr:rowOff>116185</xdr:rowOff>
    </xdr:to>
    <xdr:sp macro="" textlink="">
      <xdr:nvSpPr>
        <xdr:cNvPr id="600" name="円/楕円 599"/>
        <xdr:cNvSpPr/>
      </xdr:nvSpPr>
      <xdr:spPr>
        <a:xfrm>
          <a:off x="15430500" y="978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107312</xdr:rowOff>
    </xdr:from>
    <xdr:ext cx="534377" cy="259045"/>
    <xdr:sp macro="" textlink="">
      <xdr:nvSpPr>
        <xdr:cNvPr id="601" name="テキスト ボックス 600"/>
        <xdr:cNvSpPr txBox="1"/>
      </xdr:nvSpPr>
      <xdr:spPr>
        <a:xfrm>
          <a:off x="15214111" y="987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109513</xdr:rowOff>
    </xdr:from>
    <xdr:to>
      <xdr:col>21</xdr:col>
      <xdr:colOff>212725</xdr:colOff>
      <xdr:row>57</xdr:row>
      <xdr:rowOff>39663</xdr:rowOff>
    </xdr:to>
    <xdr:sp macro="" textlink="">
      <xdr:nvSpPr>
        <xdr:cNvPr id="602" name="円/楕円 601"/>
        <xdr:cNvSpPr/>
      </xdr:nvSpPr>
      <xdr:spPr>
        <a:xfrm>
          <a:off x="14541500" y="97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56190</xdr:rowOff>
    </xdr:from>
    <xdr:ext cx="534377" cy="259045"/>
    <xdr:sp macro="" textlink="">
      <xdr:nvSpPr>
        <xdr:cNvPr id="603" name="テキスト ボックス 602"/>
        <xdr:cNvSpPr txBox="1"/>
      </xdr:nvSpPr>
      <xdr:spPr>
        <a:xfrm>
          <a:off x="14325111" y="94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5036</xdr:rowOff>
    </xdr:from>
    <xdr:to>
      <xdr:col>20</xdr:col>
      <xdr:colOff>9525</xdr:colOff>
      <xdr:row>57</xdr:row>
      <xdr:rowOff>106636</xdr:rowOff>
    </xdr:to>
    <xdr:sp macro="" textlink="">
      <xdr:nvSpPr>
        <xdr:cNvPr id="604" name="円/楕円 603"/>
        <xdr:cNvSpPr/>
      </xdr:nvSpPr>
      <xdr:spPr>
        <a:xfrm>
          <a:off x="13652500" y="97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123163</xdr:rowOff>
    </xdr:from>
    <xdr:ext cx="534377" cy="259045"/>
    <xdr:sp macro="" textlink="">
      <xdr:nvSpPr>
        <xdr:cNvPr id="605" name="テキスト ボックス 604"/>
        <xdr:cNvSpPr txBox="1"/>
      </xdr:nvSpPr>
      <xdr:spPr>
        <a:xfrm>
          <a:off x="13436111" y="95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60880</xdr:rowOff>
    </xdr:from>
    <xdr:to>
      <xdr:col>18</xdr:col>
      <xdr:colOff>492125</xdr:colOff>
      <xdr:row>57</xdr:row>
      <xdr:rowOff>162480</xdr:rowOff>
    </xdr:to>
    <xdr:sp macro="" textlink="">
      <xdr:nvSpPr>
        <xdr:cNvPr id="606" name="円/楕円 605"/>
        <xdr:cNvSpPr/>
      </xdr:nvSpPr>
      <xdr:spPr>
        <a:xfrm>
          <a:off x="12763500" y="98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153607</xdr:rowOff>
    </xdr:from>
    <xdr:ext cx="534377" cy="259045"/>
    <xdr:sp macro="" textlink="">
      <xdr:nvSpPr>
        <xdr:cNvPr id="607" name="テキスト ボックス 606"/>
        <xdr:cNvSpPr txBox="1"/>
      </xdr:nvSpPr>
      <xdr:spPr>
        <a:xfrm>
          <a:off x="12547111" y="99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72140</xdr:rowOff>
    </xdr:from>
    <xdr:to>
      <xdr:col>23</xdr:col>
      <xdr:colOff>517525</xdr:colOff>
      <xdr:row>78</xdr:row>
      <xdr:rowOff>113260</xdr:rowOff>
    </xdr:to>
    <xdr:cxnSp macro="">
      <xdr:nvCxnSpPr>
        <xdr:cNvPr id="634" name="直線コネクタ 633"/>
        <xdr:cNvCxnSpPr/>
      </xdr:nvCxnSpPr>
      <xdr:spPr>
        <a:xfrm flipV="1">
          <a:off x="15481300" y="13445240"/>
          <a:ext cx="838200" cy="4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113260</xdr:rowOff>
    </xdr:from>
    <xdr:to>
      <xdr:col>22</xdr:col>
      <xdr:colOff>365125</xdr:colOff>
      <xdr:row>78</xdr:row>
      <xdr:rowOff>119848</xdr:rowOff>
    </xdr:to>
    <xdr:cxnSp macro="">
      <xdr:nvCxnSpPr>
        <xdr:cNvPr id="637" name="直線コネクタ 636"/>
        <xdr:cNvCxnSpPr/>
      </xdr:nvCxnSpPr>
      <xdr:spPr>
        <a:xfrm flipV="1">
          <a:off x="14592300" y="13486360"/>
          <a:ext cx="889000" cy="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108747</xdr:rowOff>
    </xdr:from>
    <xdr:to>
      <xdr:col>21</xdr:col>
      <xdr:colOff>161925</xdr:colOff>
      <xdr:row>78</xdr:row>
      <xdr:rowOff>119848</xdr:rowOff>
    </xdr:to>
    <xdr:cxnSp macro="">
      <xdr:nvCxnSpPr>
        <xdr:cNvPr id="640" name="直線コネクタ 639"/>
        <xdr:cNvCxnSpPr/>
      </xdr:nvCxnSpPr>
      <xdr:spPr>
        <a:xfrm>
          <a:off x="13703300" y="13481847"/>
          <a:ext cx="889000" cy="1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108747</xdr:rowOff>
    </xdr:from>
    <xdr:to>
      <xdr:col>19</xdr:col>
      <xdr:colOff>644525</xdr:colOff>
      <xdr:row>78</xdr:row>
      <xdr:rowOff>116433</xdr:rowOff>
    </xdr:to>
    <xdr:cxnSp macro="">
      <xdr:nvCxnSpPr>
        <xdr:cNvPr id="643" name="直線コネクタ 642"/>
        <xdr:cNvCxnSpPr/>
      </xdr:nvCxnSpPr>
      <xdr:spPr>
        <a:xfrm flipV="1">
          <a:off x="12814300" y="13481847"/>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21340</xdr:rowOff>
    </xdr:from>
    <xdr:to>
      <xdr:col>23</xdr:col>
      <xdr:colOff>568325</xdr:colOff>
      <xdr:row>78</xdr:row>
      <xdr:rowOff>122940</xdr:rowOff>
    </xdr:to>
    <xdr:sp macro="" textlink="">
      <xdr:nvSpPr>
        <xdr:cNvPr id="653" name="円/楕円 652"/>
        <xdr:cNvSpPr/>
      </xdr:nvSpPr>
      <xdr:spPr>
        <a:xfrm>
          <a:off x="16268700" y="133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152167</xdr:rowOff>
    </xdr:from>
    <xdr:ext cx="534377" cy="259045"/>
    <xdr:sp macro="" textlink="">
      <xdr:nvSpPr>
        <xdr:cNvPr id="654" name="災害復旧費該当値テキスト"/>
        <xdr:cNvSpPr txBox="1"/>
      </xdr:nvSpPr>
      <xdr:spPr>
        <a:xfrm>
          <a:off x="16370300" y="1318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62460</xdr:rowOff>
    </xdr:from>
    <xdr:to>
      <xdr:col>22</xdr:col>
      <xdr:colOff>415925</xdr:colOff>
      <xdr:row>78</xdr:row>
      <xdr:rowOff>164060</xdr:rowOff>
    </xdr:to>
    <xdr:sp macro="" textlink="">
      <xdr:nvSpPr>
        <xdr:cNvPr id="655" name="円/楕円 654"/>
        <xdr:cNvSpPr/>
      </xdr:nvSpPr>
      <xdr:spPr>
        <a:xfrm>
          <a:off x="15430500" y="134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155187</xdr:rowOff>
    </xdr:from>
    <xdr:ext cx="469744" cy="259045"/>
    <xdr:sp macro="" textlink="">
      <xdr:nvSpPr>
        <xdr:cNvPr id="656" name="テキスト ボックス 655"/>
        <xdr:cNvSpPr txBox="1"/>
      </xdr:nvSpPr>
      <xdr:spPr>
        <a:xfrm>
          <a:off x="15246427" y="135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69048</xdr:rowOff>
    </xdr:from>
    <xdr:to>
      <xdr:col>21</xdr:col>
      <xdr:colOff>212725</xdr:colOff>
      <xdr:row>78</xdr:row>
      <xdr:rowOff>170648</xdr:rowOff>
    </xdr:to>
    <xdr:sp macro="" textlink="">
      <xdr:nvSpPr>
        <xdr:cNvPr id="657" name="円/楕円 656"/>
        <xdr:cNvSpPr/>
      </xdr:nvSpPr>
      <xdr:spPr>
        <a:xfrm>
          <a:off x="14541500" y="134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161775</xdr:rowOff>
    </xdr:from>
    <xdr:ext cx="469744" cy="259045"/>
    <xdr:sp macro="" textlink="">
      <xdr:nvSpPr>
        <xdr:cNvPr id="658" name="テキスト ボックス 657"/>
        <xdr:cNvSpPr txBox="1"/>
      </xdr:nvSpPr>
      <xdr:spPr>
        <a:xfrm>
          <a:off x="14357427" y="1353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57947</xdr:rowOff>
    </xdr:from>
    <xdr:to>
      <xdr:col>20</xdr:col>
      <xdr:colOff>9525</xdr:colOff>
      <xdr:row>78</xdr:row>
      <xdr:rowOff>159547</xdr:rowOff>
    </xdr:to>
    <xdr:sp macro="" textlink="">
      <xdr:nvSpPr>
        <xdr:cNvPr id="659" name="円/楕円 658"/>
        <xdr:cNvSpPr/>
      </xdr:nvSpPr>
      <xdr:spPr>
        <a:xfrm>
          <a:off x="13652500" y="134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150674</xdr:rowOff>
    </xdr:from>
    <xdr:ext cx="469744" cy="259045"/>
    <xdr:sp macro="" textlink="">
      <xdr:nvSpPr>
        <xdr:cNvPr id="660" name="テキスト ボックス 659"/>
        <xdr:cNvSpPr txBox="1"/>
      </xdr:nvSpPr>
      <xdr:spPr>
        <a:xfrm>
          <a:off x="13468427" y="1352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65633</xdr:rowOff>
    </xdr:from>
    <xdr:to>
      <xdr:col>18</xdr:col>
      <xdr:colOff>492125</xdr:colOff>
      <xdr:row>78</xdr:row>
      <xdr:rowOff>167233</xdr:rowOff>
    </xdr:to>
    <xdr:sp macro="" textlink="">
      <xdr:nvSpPr>
        <xdr:cNvPr id="661" name="円/楕円 660"/>
        <xdr:cNvSpPr/>
      </xdr:nvSpPr>
      <xdr:spPr>
        <a:xfrm>
          <a:off x="12763500" y="134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158360</xdr:rowOff>
    </xdr:from>
    <xdr:ext cx="469744" cy="259045"/>
    <xdr:sp macro="" textlink="">
      <xdr:nvSpPr>
        <xdr:cNvPr id="662" name="テキスト ボックス 661"/>
        <xdr:cNvSpPr txBox="1"/>
      </xdr:nvSpPr>
      <xdr:spPr>
        <a:xfrm>
          <a:off x="12579427" y="1353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165852</xdr:rowOff>
    </xdr:from>
    <xdr:to>
      <xdr:col>23</xdr:col>
      <xdr:colOff>517525</xdr:colOff>
      <xdr:row>97</xdr:row>
      <xdr:rowOff>50146</xdr:rowOff>
    </xdr:to>
    <xdr:cxnSp macro="">
      <xdr:nvCxnSpPr>
        <xdr:cNvPr id="691" name="直線コネクタ 690"/>
        <xdr:cNvCxnSpPr/>
      </xdr:nvCxnSpPr>
      <xdr:spPr>
        <a:xfrm flipV="1">
          <a:off x="15481300" y="16625052"/>
          <a:ext cx="838200" cy="5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50146</xdr:rowOff>
    </xdr:from>
    <xdr:to>
      <xdr:col>22</xdr:col>
      <xdr:colOff>365125</xdr:colOff>
      <xdr:row>97</xdr:row>
      <xdr:rowOff>68289</xdr:rowOff>
    </xdr:to>
    <xdr:cxnSp macro="">
      <xdr:nvCxnSpPr>
        <xdr:cNvPr id="694" name="直線コネクタ 693"/>
        <xdr:cNvCxnSpPr/>
      </xdr:nvCxnSpPr>
      <xdr:spPr>
        <a:xfrm flipV="1">
          <a:off x="14592300" y="16680796"/>
          <a:ext cx="889000" cy="1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68289</xdr:rowOff>
    </xdr:from>
    <xdr:to>
      <xdr:col>21</xdr:col>
      <xdr:colOff>161925</xdr:colOff>
      <xdr:row>97</xdr:row>
      <xdr:rowOff>74481</xdr:rowOff>
    </xdr:to>
    <xdr:cxnSp macro="">
      <xdr:nvCxnSpPr>
        <xdr:cNvPr id="697" name="直線コネクタ 696"/>
        <xdr:cNvCxnSpPr/>
      </xdr:nvCxnSpPr>
      <xdr:spPr>
        <a:xfrm flipV="1">
          <a:off x="13703300" y="16698939"/>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44941</xdr:rowOff>
    </xdr:from>
    <xdr:to>
      <xdr:col>19</xdr:col>
      <xdr:colOff>644525</xdr:colOff>
      <xdr:row>97</xdr:row>
      <xdr:rowOff>74481</xdr:rowOff>
    </xdr:to>
    <xdr:cxnSp macro="">
      <xdr:nvCxnSpPr>
        <xdr:cNvPr id="700" name="直線コネクタ 699"/>
        <xdr:cNvCxnSpPr/>
      </xdr:nvCxnSpPr>
      <xdr:spPr>
        <a:xfrm>
          <a:off x="12814300" y="16675591"/>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115052</xdr:rowOff>
    </xdr:from>
    <xdr:to>
      <xdr:col>23</xdr:col>
      <xdr:colOff>568325</xdr:colOff>
      <xdr:row>97</xdr:row>
      <xdr:rowOff>45202</xdr:rowOff>
    </xdr:to>
    <xdr:sp macro="" textlink="">
      <xdr:nvSpPr>
        <xdr:cNvPr id="710" name="円/楕円 709"/>
        <xdr:cNvSpPr/>
      </xdr:nvSpPr>
      <xdr:spPr>
        <a:xfrm>
          <a:off x="16268700" y="165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137929</xdr:rowOff>
    </xdr:from>
    <xdr:ext cx="599010" cy="259045"/>
    <xdr:sp macro="" textlink="">
      <xdr:nvSpPr>
        <xdr:cNvPr id="711" name="公債費該当値テキスト"/>
        <xdr:cNvSpPr txBox="1"/>
      </xdr:nvSpPr>
      <xdr:spPr>
        <a:xfrm>
          <a:off x="16370300" y="1642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170796</xdr:rowOff>
    </xdr:from>
    <xdr:to>
      <xdr:col>22</xdr:col>
      <xdr:colOff>415925</xdr:colOff>
      <xdr:row>97</xdr:row>
      <xdr:rowOff>100946</xdr:rowOff>
    </xdr:to>
    <xdr:sp macro="" textlink="">
      <xdr:nvSpPr>
        <xdr:cNvPr id="712" name="円/楕円 711"/>
        <xdr:cNvSpPr/>
      </xdr:nvSpPr>
      <xdr:spPr>
        <a:xfrm>
          <a:off x="15430500" y="166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117473</xdr:rowOff>
    </xdr:from>
    <xdr:ext cx="534377" cy="259045"/>
    <xdr:sp macro="" textlink="">
      <xdr:nvSpPr>
        <xdr:cNvPr id="713" name="テキスト ボックス 712"/>
        <xdr:cNvSpPr txBox="1"/>
      </xdr:nvSpPr>
      <xdr:spPr>
        <a:xfrm>
          <a:off x="15214111" y="164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17489</xdr:rowOff>
    </xdr:from>
    <xdr:to>
      <xdr:col>21</xdr:col>
      <xdr:colOff>212725</xdr:colOff>
      <xdr:row>97</xdr:row>
      <xdr:rowOff>119089</xdr:rowOff>
    </xdr:to>
    <xdr:sp macro="" textlink="">
      <xdr:nvSpPr>
        <xdr:cNvPr id="714" name="円/楕円 713"/>
        <xdr:cNvSpPr/>
      </xdr:nvSpPr>
      <xdr:spPr>
        <a:xfrm>
          <a:off x="14541500" y="166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135616</xdr:rowOff>
    </xdr:from>
    <xdr:ext cx="534377" cy="259045"/>
    <xdr:sp macro="" textlink="">
      <xdr:nvSpPr>
        <xdr:cNvPr id="715" name="テキスト ボックス 714"/>
        <xdr:cNvSpPr txBox="1"/>
      </xdr:nvSpPr>
      <xdr:spPr>
        <a:xfrm>
          <a:off x="14325111" y="164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23681</xdr:rowOff>
    </xdr:from>
    <xdr:to>
      <xdr:col>20</xdr:col>
      <xdr:colOff>9525</xdr:colOff>
      <xdr:row>97</xdr:row>
      <xdr:rowOff>125281</xdr:rowOff>
    </xdr:to>
    <xdr:sp macro="" textlink="">
      <xdr:nvSpPr>
        <xdr:cNvPr id="716" name="円/楕円 715"/>
        <xdr:cNvSpPr/>
      </xdr:nvSpPr>
      <xdr:spPr>
        <a:xfrm>
          <a:off x="13652500" y="1665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141808</xdr:rowOff>
    </xdr:from>
    <xdr:ext cx="534377" cy="259045"/>
    <xdr:sp macro="" textlink="">
      <xdr:nvSpPr>
        <xdr:cNvPr id="717" name="テキスト ボックス 716"/>
        <xdr:cNvSpPr txBox="1"/>
      </xdr:nvSpPr>
      <xdr:spPr>
        <a:xfrm>
          <a:off x="13436111" y="164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165591</xdr:rowOff>
    </xdr:from>
    <xdr:to>
      <xdr:col>18</xdr:col>
      <xdr:colOff>492125</xdr:colOff>
      <xdr:row>97</xdr:row>
      <xdr:rowOff>95741</xdr:rowOff>
    </xdr:to>
    <xdr:sp macro="" textlink="">
      <xdr:nvSpPr>
        <xdr:cNvPr id="718" name="円/楕円 717"/>
        <xdr:cNvSpPr/>
      </xdr:nvSpPr>
      <xdr:spPr>
        <a:xfrm>
          <a:off x="12763500" y="166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112268</xdr:rowOff>
    </xdr:from>
    <xdr:ext cx="534377" cy="259045"/>
    <xdr:sp macro="" textlink="">
      <xdr:nvSpPr>
        <xdr:cNvPr id="719" name="テキスト ボックス 718"/>
        <xdr:cNvSpPr txBox="1"/>
      </xdr:nvSpPr>
      <xdr:spPr>
        <a:xfrm>
          <a:off x="12547111" y="1640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mn-ea"/>
              <a:ea typeface="+mn-ea"/>
            </a:rPr>
            <a:t>【</a:t>
          </a:r>
          <a:r>
            <a:rPr kumimoji="1" lang="ja-JP" altLang="en-US" sz="1300">
              <a:latin typeface="+mn-ea"/>
              <a:ea typeface="+mn-ea"/>
            </a:rPr>
            <a:t>民生費</a:t>
          </a:r>
          <a:r>
            <a:rPr kumimoji="1" lang="en-US" altLang="ja-JP" sz="1300">
              <a:latin typeface="+mn-ea"/>
              <a:ea typeface="+mn-ea"/>
            </a:rPr>
            <a:t>】</a:t>
          </a:r>
          <a:r>
            <a:rPr kumimoji="1" lang="ja-JP" altLang="en-US" sz="1300">
              <a:latin typeface="+mn-ea"/>
              <a:ea typeface="+mn-ea"/>
            </a:rPr>
            <a:t>類似団体内平均値と比較して水準が高い要因としては、生活保護扶助費のほか、人件費や物件費（賃金）が挙げられる。人件費や賃金については、保育所及び認定こども園を直営で運営していることによるものである。</a:t>
          </a:r>
          <a:endParaRPr kumimoji="1" lang="en-US" altLang="ja-JP" sz="1300">
            <a:latin typeface="+mn-ea"/>
            <a:ea typeface="+mn-ea"/>
          </a:endParaRPr>
        </a:p>
        <a:p>
          <a:r>
            <a:rPr kumimoji="1" lang="en-US" altLang="ja-JP" sz="1300">
              <a:latin typeface="+mn-ea"/>
              <a:ea typeface="+mn-ea"/>
            </a:rPr>
            <a:t>【</a:t>
          </a:r>
          <a:r>
            <a:rPr kumimoji="1" lang="ja-JP" altLang="en-US" sz="1300">
              <a:latin typeface="+mn-ea"/>
              <a:ea typeface="+mn-ea"/>
            </a:rPr>
            <a:t>衛生費</a:t>
          </a:r>
          <a:r>
            <a:rPr kumimoji="1" lang="en-US" altLang="ja-JP" sz="1300">
              <a:latin typeface="+mn-ea"/>
              <a:ea typeface="+mn-ea"/>
            </a:rPr>
            <a:t>】</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年度決算</a:t>
          </a:r>
          <a:r>
            <a:rPr lang="ja-JP" altLang="en-US" sz="1300" b="0" i="0" baseline="0">
              <a:solidFill>
                <a:schemeClr val="dk1"/>
              </a:solidFill>
              <a:effectLst/>
              <a:latin typeface="+mn-ea"/>
              <a:ea typeface="+mn-ea"/>
              <a:cs typeface="+mn-cs"/>
            </a:rPr>
            <a:t>値が大きく増加している理由としては、</a:t>
          </a:r>
          <a:r>
            <a:rPr lang="ja-JP" altLang="ja-JP" sz="1300" b="0" i="0" baseline="0">
              <a:solidFill>
                <a:schemeClr val="dk1"/>
              </a:solidFill>
              <a:effectLst/>
              <a:latin typeface="+mn-ea"/>
              <a:ea typeface="+mn-ea"/>
              <a:cs typeface="+mn-cs"/>
            </a:rPr>
            <a:t>循環型社会形成推進事業に係る一部事務組合負担金</a:t>
          </a:r>
          <a:r>
            <a:rPr lang="ja-JP" altLang="en-US" sz="1300" b="0" i="0" baseline="0">
              <a:solidFill>
                <a:schemeClr val="dk1"/>
              </a:solidFill>
              <a:effectLst/>
              <a:latin typeface="+mn-ea"/>
              <a:ea typeface="+mn-ea"/>
              <a:cs typeface="+mn-cs"/>
            </a:rPr>
            <a:t>について、</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年度分を前倒し計上した</a:t>
          </a:r>
          <a:r>
            <a:rPr lang="ja-JP" altLang="en-US" sz="1300" b="0" i="0" baseline="0">
              <a:solidFill>
                <a:schemeClr val="dk1"/>
              </a:solidFill>
              <a:effectLst/>
              <a:latin typeface="+mn-ea"/>
              <a:ea typeface="+mn-ea"/>
              <a:cs typeface="+mn-cs"/>
            </a:rPr>
            <a:t>ためである。</a:t>
          </a:r>
          <a:endParaRPr lang="en-US" altLang="ja-JP" sz="1300" b="0" i="0" baseline="0">
            <a:solidFill>
              <a:schemeClr val="dk1"/>
            </a:solidFill>
            <a:effectLst/>
            <a:latin typeface="+mn-ea"/>
            <a:ea typeface="+mn-ea"/>
            <a:cs typeface="+mn-cs"/>
          </a:endParaRPr>
        </a:p>
        <a:p>
          <a:r>
            <a:rPr kumimoji="1" lang="en-US" altLang="ja-JP" sz="1300">
              <a:latin typeface="+mn-ea"/>
              <a:ea typeface="+mn-ea"/>
            </a:rPr>
            <a:t>【</a:t>
          </a:r>
          <a:r>
            <a:rPr kumimoji="1" lang="ja-JP" altLang="en-US" sz="1300">
              <a:latin typeface="+mn-ea"/>
              <a:ea typeface="+mn-ea"/>
            </a:rPr>
            <a:t>商工費</a:t>
          </a:r>
          <a:r>
            <a:rPr kumimoji="1" lang="en-US" altLang="ja-JP" sz="1300">
              <a:latin typeface="+mn-ea"/>
              <a:ea typeface="+mn-ea"/>
            </a:rPr>
            <a:t>】</a:t>
          </a:r>
          <a:r>
            <a:rPr kumimoji="1" lang="ja-JP" altLang="en-US" sz="1300">
              <a:latin typeface="+mn-ea"/>
              <a:ea typeface="+mn-ea"/>
            </a:rPr>
            <a:t>平成</a:t>
          </a:r>
          <a:r>
            <a:rPr kumimoji="1" lang="en-US" altLang="ja-JP" sz="1300">
              <a:latin typeface="+mn-ea"/>
              <a:ea typeface="+mn-ea"/>
            </a:rPr>
            <a:t>25</a:t>
          </a:r>
          <a:r>
            <a:rPr kumimoji="1" lang="ja-JP" altLang="en-US" sz="1300">
              <a:latin typeface="+mn-ea"/>
              <a:ea typeface="+mn-ea"/>
            </a:rPr>
            <a:t>年度以降、一人当たりの平均値が増加傾向にある理由としては、企業との覚書に基づく工場用地造成事業を実施したことによるものである。</a:t>
          </a:r>
          <a:endParaRPr kumimoji="1" lang="en-US" altLang="ja-JP" sz="1300">
            <a:latin typeface="+mn-ea"/>
            <a:ea typeface="+mn-ea"/>
          </a:endParaRPr>
        </a:p>
        <a:p>
          <a:r>
            <a:rPr kumimoji="1" lang="en-US" altLang="ja-JP" sz="1300">
              <a:latin typeface="+mn-ea"/>
              <a:ea typeface="+mn-ea"/>
            </a:rPr>
            <a:t>【</a:t>
          </a:r>
          <a:r>
            <a:rPr kumimoji="1" lang="ja-JP" altLang="en-US" sz="1300">
              <a:latin typeface="+mn-ea"/>
              <a:ea typeface="+mn-ea"/>
            </a:rPr>
            <a:t>消防費</a:t>
          </a:r>
          <a:r>
            <a:rPr kumimoji="1" lang="en-US" altLang="ja-JP" sz="1300">
              <a:latin typeface="+mn-ea"/>
              <a:ea typeface="+mn-ea"/>
            </a:rPr>
            <a:t>】</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年度決算</a:t>
          </a:r>
          <a:r>
            <a:rPr lang="ja-JP" altLang="en-US" sz="1300" b="0" i="0" baseline="0">
              <a:solidFill>
                <a:schemeClr val="dk1"/>
              </a:solidFill>
              <a:effectLst/>
              <a:latin typeface="+mn-ea"/>
              <a:ea typeface="+mn-ea"/>
              <a:cs typeface="+mn-cs"/>
            </a:rPr>
            <a:t>値が</a:t>
          </a:r>
          <a:r>
            <a:rPr lang="ja-JP" altLang="ja-JP" sz="1300" b="0" i="0" baseline="0">
              <a:solidFill>
                <a:schemeClr val="dk1"/>
              </a:solidFill>
              <a:effectLst/>
              <a:latin typeface="+mn-ea"/>
              <a:ea typeface="+mn-ea"/>
              <a:cs typeface="+mn-cs"/>
            </a:rPr>
            <a:t>大きく増加している理由としては、</a:t>
          </a:r>
          <a:r>
            <a:rPr lang="ja-JP" altLang="en-US" sz="1300" b="0" i="0" baseline="0">
              <a:solidFill>
                <a:schemeClr val="dk1"/>
              </a:solidFill>
              <a:effectLst/>
              <a:latin typeface="+mn-ea"/>
              <a:ea typeface="+mn-ea"/>
              <a:cs typeface="+mn-cs"/>
            </a:rPr>
            <a:t>消防救急デジタル無線整備事業や高機能消防指令システム整備事業を実施したことによるものである。</a:t>
          </a:r>
          <a:endParaRPr kumimoji="1" lang="en-US" altLang="ja-JP" sz="13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latin typeface="+mn-ea"/>
              <a:ea typeface="+mn-ea"/>
            </a:rPr>
            <a:t>【</a:t>
          </a:r>
          <a:r>
            <a:rPr kumimoji="1" lang="ja-JP" altLang="en-US" sz="1300">
              <a:latin typeface="+mn-ea"/>
              <a:ea typeface="+mn-ea"/>
            </a:rPr>
            <a:t>公債費</a:t>
          </a:r>
          <a:r>
            <a:rPr kumimoji="1" lang="en-US" altLang="ja-JP" sz="1300">
              <a:latin typeface="+mn-ea"/>
              <a:ea typeface="+mn-ea"/>
            </a:rPr>
            <a:t>】</a:t>
          </a:r>
          <a:r>
            <a:rPr lang="ja-JP" altLang="ja-JP" sz="1300">
              <a:solidFill>
                <a:schemeClr val="dk1"/>
              </a:solidFill>
              <a:effectLst/>
              <a:latin typeface="+mn-ea"/>
              <a:ea typeface="+mn-ea"/>
              <a:cs typeface="+mn-cs"/>
            </a:rPr>
            <a:t>穴吹庁舎増築・改修事業債の元利償還金の増により、平成</a:t>
          </a:r>
          <a:r>
            <a:rPr lang="en-US" altLang="ja-JP" sz="1300">
              <a:solidFill>
                <a:schemeClr val="dk1"/>
              </a:solidFill>
              <a:effectLst/>
              <a:latin typeface="+mn-ea"/>
              <a:ea typeface="+mn-ea"/>
              <a:cs typeface="+mn-cs"/>
            </a:rPr>
            <a:t>27</a:t>
          </a:r>
          <a:r>
            <a:rPr lang="ja-JP" altLang="ja-JP" sz="1300">
              <a:solidFill>
                <a:schemeClr val="dk1"/>
              </a:solidFill>
              <a:effectLst/>
              <a:latin typeface="+mn-ea"/>
              <a:ea typeface="+mn-ea"/>
              <a:cs typeface="+mn-cs"/>
            </a:rPr>
            <a:t>年度決算では類似団体内平均値から約</a:t>
          </a:r>
          <a:r>
            <a:rPr lang="en-US" altLang="ja-JP" sz="1300">
              <a:solidFill>
                <a:schemeClr val="dk1"/>
              </a:solidFill>
              <a:effectLst/>
              <a:latin typeface="+mn-ea"/>
              <a:ea typeface="+mn-ea"/>
              <a:cs typeface="+mn-cs"/>
            </a:rPr>
            <a:t>3.2</a:t>
          </a:r>
          <a:r>
            <a:rPr lang="ja-JP" altLang="ja-JP" sz="1300">
              <a:solidFill>
                <a:schemeClr val="dk1"/>
              </a:solidFill>
              <a:effectLst/>
              <a:latin typeface="+mn-ea"/>
              <a:ea typeface="+mn-ea"/>
              <a:cs typeface="+mn-cs"/>
            </a:rPr>
            <a:t>千円／人高い水準となっている。この庁舎増築・改修事業債の元利償還は平成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年度をピークに平成</a:t>
          </a:r>
          <a:r>
            <a:rPr lang="en-US" altLang="ja-JP" sz="1300">
              <a:solidFill>
                <a:schemeClr val="dk1"/>
              </a:solidFill>
              <a:effectLst/>
              <a:latin typeface="+mn-ea"/>
              <a:ea typeface="+mn-ea"/>
              <a:cs typeface="+mn-cs"/>
            </a:rPr>
            <a:t>30</a:t>
          </a:r>
          <a:r>
            <a:rPr lang="ja-JP" altLang="ja-JP" sz="1300">
              <a:solidFill>
                <a:schemeClr val="dk1"/>
              </a:solidFill>
              <a:effectLst/>
              <a:latin typeface="+mn-ea"/>
              <a:ea typeface="+mn-ea"/>
              <a:cs typeface="+mn-cs"/>
            </a:rPr>
            <a:t>年度まで続くため、今後もしばらくの間、高い水準が続くものと思われる。</a:t>
          </a:r>
          <a:endParaRPr lang="ja-JP" altLang="ja-JP" sz="1300">
            <a:effectLst/>
            <a:latin typeface="+mn-ea"/>
            <a:ea typeface="+mn-ea"/>
          </a:endParaRPr>
        </a:p>
        <a:p>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工場用地造成事業に係る企業からの用地売払前受金</a:t>
          </a:r>
          <a:r>
            <a:rPr lang="ja-JP" altLang="en-US" sz="1300" b="0" i="0" baseline="0">
              <a:solidFill>
                <a:schemeClr val="dk1"/>
              </a:solidFill>
              <a:effectLst/>
              <a:latin typeface="+mn-ea"/>
              <a:ea typeface="+mn-ea"/>
              <a:cs typeface="+mn-cs"/>
            </a:rPr>
            <a:t>及び精算金</a:t>
          </a:r>
          <a:r>
            <a:rPr lang="ja-JP" altLang="ja-JP" sz="1300" b="0" i="0" baseline="0">
              <a:solidFill>
                <a:schemeClr val="dk1"/>
              </a:solidFill>
              <a:effectLst/>
              <a:latin typeface="+mn-ea"/>
              <a:ea typeface="+mn-ea"/>
              <a:cs typeface="+mn-cs"/>
            </a:rPr>
            <a:t>を受けたことにより財政調整基金への積立額が大幅に増加した。 </a:t>
          </a:r>
          <a:endParaRPr lang="ja-JP" altLang="ja-JP" sz="1300">
            <a:effectLst/>
            <a:latin typeface="+mn-ea"/>
            <a:ea typeface="+mn-ea"/>
          </a:endParaRPr>
        </a:p>
        <a:p>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今後</a:t>
          </a:r>
          <a:r>
            <a:rPr lang="ja-JP" altLang="ja-JP" sz="1300" b="0" i="0" baseline="0">
              <a:solidFill>
                <a:schemeClr val="dk1"/>
              </a:solidFill>
              <a:effectLst/>
              <a:latin typeface="+mn-ea"/>
              <a:ea typeface="+mn-ea"/>
              <a:cs typeface="+mn-cs"/>
            </a:rPr>
            <a:t>、普通交付税の合併算定替え加算額が逓減</a:t>
          </a:r>
          <a:r>
            <a:rPr lang="ja-JP" altLang="en-US" sz="1300" b="0" i="0" baseline="0">
              <a:solidFill>
                <a:schemeClr val="dk1"/>
              </a:solidFill>
              <a:effectLst/>
              <a:latin typeface="+mn-ea"/>
              <a:ea typeface="+mn-ea"/>
              <a:cs typeface="+mn-cs"/>
            </a:rPr>
            <a:t>し、平成</a:t>
          </a:r>
          <a:r>
            <a:rPr lang="en-US" altLang="ja-JP" sz="1300" b="0" i="0" baseline="0">
              <a:solidFill>
                <a:schemeClr val="dk1"/>
              </a:solidFill>
              <a:effectLst/>
              <a:latin typeface="+mn-ea"/>
              <a:ea typeface="+mn-ea"/>
              <a:cs typeface="+mn-cs"/>
            </a:rPr>
            <a:t>31</a:t>
          </a:r>
          <a:r>
            <a:rPr lang="ja-JP" altLang="en-US" sz="1300" b="0" i="0" baseline="0">
              <a:solidFill>
                <a:schemeClr val="dk1"/>
              </a:solidFill>
              <a:effectLst/>
              <a:latin typeface="+mn-ea"/>
              <a:ea typeface="+mn-ea"/>
              <a:cs typeface="+mn-cs"/>
            </a:rPr>
            <a:t>年度以降、加算終了となることを踏まえ、安定した財政運営を継続していくためにも、</a:t>
          </a:r>
          <a:r>
            <a:rPr lang="ja-JP" altLang="ja-JP" sz="1300" b="0" i="0" baseline="0">
              <a:solidFill>
                <a:schemeClr val="dk1"/>
              </a:solidFill>
              <a:effectLst/>
              <a:latin typeface="+mn-ea"/>
              <a:ea typeface="+mn-ea"/>
              <a:cs typeface="+mn-cs"/>
            </a:rPr>
            <a:t>今後も歳出の削減に努め同水準の維持に努める。 </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徳島県美馬市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年度から</a:t>
          </a:r>
          <a:r>
            <a:rPr lang="ja-JP" altLang="en-US" sz="1300" b="0" i="0" baseline="0">
              <a:solidFill>
                <a:schemeClr val="dk1"/>
              </a:solidFill>
              <a:effectLst/>
              <a:latin typeface="+mn-ea"/>
              <a:ea typeface="+mn-ea"/>
              <a:cs typeface="+mn-cs"/>
            </a:rPr>
            <a:t>新たに小水力発電事業特別</a:t>
          </a:r>
          <a:r>
            <a:rPr lang="ja-JP" altLang="ja-JP" sz="1300" b="0" i="0" baseline="0">
              <a:solidFill>
                <a:schemeClr val="dk1"/>
              </a:solidFill>
              <a:effectLst/>
              <a:latin typeface="+mn-ea"/>
              <a:ea typeface="+mn-ea"/>
              <a:cs typeface="+mn-cs"/>
            </a:rPr>
            <a:t>会計を設置しているが、一般会計、各特別会計および企業会計について、すべて黒字となっている。</a:t>
          </a:r>
          <a:endParaRPr lang="ja-JP" altLang="ja-JP" sz="1300">
            <a:effectLst/>
            <a:latin typeface="+mn-ea"/>
            <a:ea typeface="+mn-ea"/>
          </a:endParaRPr>
        </a:p>
        <a:p>
          <a:r>
            <a:rPr lang="ja-JP" altLang="ja-JP" sz="1300" b="0" i="0" baseline="0">
              <a:solidFill>
                <a:schemeClr val="dk1"/>
              </a:solidFill>
              <a:effectLst/>
              <a:latin typeface="+mn-ea"/>
              <a:ea typeface="+mn-ea"/>
              <a:cs typeface="+mn-cs"/>
            </a:rPr>
            <a:t>　今後も同水準を維持できるよう、引き続き経費削減に努め適正な財政運営を推進する。 </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23018856</v>
      </c>
      <c r="BO4" s="379"/>
      <c r="BP4" s="379"/>
      <c r="BQ4" s="379"/>
      <c r="BR4" s="379"/>
      <c r="BS4" s="379"/>
      <c r="BT4" s="379"/>
      <c r="BU4" s="380"/>
      <c r="BV4" s="378">
        <v>24127116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5.6</v>
      </c>
      <c r="CU4" s="385"/>
      <c r="CV4" s="385"/>
      <c r="CW4" s="385"/>
      <c r="CX4" s="385"/>
      <c r="CY4" s="385"/>
      <c r="CZ4" s="385"/>
      <c r="DA4" s="386"/>
      <c r="DB4" s="384">
        <v>3.6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22221931</v>
      </c>
      <c r="BO5" s="416"/>
      <c r="BP5" s="416"/>
      <c r="BQ5" s="416"/>
      <c r="BR5" s="416"/>
      <c r="BS5" s="416"/>
      <c r="BT5" s="416"/>
      <c r="BU5" s="417"/>
      <c r="BV5" s="415">
        <v>23200444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86.8</v>
      </c>
      <c r="CU5" s="413"/>
      <c r="CV5" s="413"/>
      <c r="CW5" s="413"/>
      <c r="CX5" s="413"/>
      <c r="CY5" s="413"/>
      <c r="CZ5" s="413"/>
      <c r="DA5" s="414"/>
      <c r="DB5" s="412">
        <v>86.9</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796925</v>
      </c>
      <c r="BO6" s="416"/>
      <c r="BP6" s="416"/>
      <c r="BQ6" s="416"/>
      <c r="BR6" s="416"/>
      <c r="BS6" s="416"/>
      <c r="BT6" s="416"/>
      <c r="BU6" s="417"/>
      <c r="BV6" s="415">
        <v>926672</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91.6</v>
      </c>
      <c r="CU6" s="453"/>
      <c r="CV6" s="453"/>
      <c r="CW6" s="453"/>
      <c r="CX6" s="453"/>
      <c r="CY6" s="453"/>
      <c r="CZ6" s="453"/>
      <c r="DA6" s="454"/>
      <c r="DB6" s="452">
        <v>92.1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97942</v>
      </c>
      <c r="BO7" s="416"/>
      <c r="BP7" s="416"/>
      <c r="BQ7" s="416"/>
      <c r="BR7" s="416"/>
      <c r="BS7" s="416"/>
      <c r="BT7" s="416"/>
      <c r="BU7" s="417"/>
      <c r="BV7" s="415">
        <v>489516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12458950</v>
      </c>
      <c r="CU7" s="416"/>
      <c r="CV7" s="416"/>
      <c r="CW7" s="416"/>
      <c r="CX7" s="416"/>
      <c r="CY7" s="416"/>
      <c r="CZ7" s="416"/>
      <c r="DA7" s="417"/>
      <c r="DB7" s="415">
        <v>12169622</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698983</v>
      </c>
      <c r="BO8" s="416"/>
      <c r="BP8" s="416"/>
      <c r="BQ8" s="416"/>
      <c r="BR8" s="416"/>
      <c r="BS8" s="416"/>
      <c r="BT8" s="416"/>
      <c r="BU8" s="417"/>
      <c r="BV8" s="415">
        <v>437156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0.3</v>
      </c>
      <c r="CU8" s="456"/>
      <c r="CV8" s="456"/>
      <c r="CW8" s="456"/>
      <c r="CX8" s="456"/>
      <c r="CY8" s="456"/>
      <c r="CZ8" s="456"/>
      <c r="DA8" s="457"/>
      <c r="DB8" s="455">
        <v>0.3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30501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261827</v>
      </c>
      <c r="BO9" s="416"/>
      <c r="BP9" s="416"/>
      <c r="BQ9" s="416"/>
      <c r="BR9" s="416"/>
      <c r="BS9" s="416"/>
      <c r="BT9" s="416"/>
      <c r="BU9" s="417"/>
      <c r="BV9" s="415">
        <v>-157341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20.399999999999999</v>
      </c>
      <c r="CU9" s="413"/>
      <c r="CV9" s="413"/>
      <c r="CW9" s="413"/>
      <c r="CX9" s="413"/>
      <c r="CY9" s="413"/>
      <c r="CZ9" s="413"/>
      <c r="DA9" s="414"/>
      <c r="DB9" s="412">
        <v>18.600000000000001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32484</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284698</v>
      </c>
      <c r="BO10" s="416"/>
      <c r="BP10" s="416"/>
      <c r="BQ10" s="416"/>
      <c r="BR10" s="416"/>
      <c r="BS10" s="416"/>
      <c r="BT10" s="416"/>
      <c r="BU10" s="417"/>
      <c r="BV10" s="415">
        <v>955794</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30860</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30549</v>
      </c>
      <c r="S13" s="497"/>
      <c r="T13" s="497"/>
      <c r="U13" s="497"/>
      <c r="V13" s="498"/>
      <c r="W13" s="431" t="s">
        <v>121</v>
      </c>
      <c r="X13" s="432"/>
      <c r="Y13" s="432"/>
      <c r="Z13" s="432"/>
      <c r="AA13" s="432"/>
      <c r="AB13" s="422"/>
      <c r="AC13" s="466">
        <v>1423</v>
      </c>
      <c r="AD13" s="467"/>
      <c r="AE13" s="467"/>
      <c r="AF13" s="467"/>
      <c r="AG13" s="506"/>
      <c r="AH13" s="466">
        <v>2115</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546525</v>
      </c>
      <c r="BO13" s="416"/>
      <c r="BP13" s="416"/>
      <c r="BQ13" s="416"/>
      <c r="BR13" s="416"/>
      <c r="BS13" s="416"/>
      <c r="BT13" s="416"/>
      <c r="BU13" s="417"/>
      <c r="BV13" s="415">
        <v>798453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8.5</v>
      </c>
      <c r="CU13" s="413"/>
      <c r="CV13" s="413"/>
      <c r="CW13" s="413"/>
      <c r="CX13" s="413"/>
      <c r="CY13" s="413"/>
      <c r="CZ13" s="413"/>
      <c r="DA13" s="414"/>
      <c r="DB13" s="412">
        <v>8.1999999999999993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31321</v>
      </c>
      <c r="S14" s="497"/>
      <c r="T14" s="497"/>
      <c r="U14" s="497"/>
      <c r="V14" s="498"/>
      <c r="W14" s="405"/>
      <c r="X14" s="406"/>
      <c r="Y14" s="406"/>
      <c r="Z14" s="406"/>
      <c r="AA14" s="406"/>
      <c r="AB14" s="395"/>
      <c r="AC14" s="499">
        <v>10.7</v>
      </c>
      <c r="AD14" s="500"/>
      <c r="AE14" s="500"/>
      <c r="AF14" s="500"/>
      <c r="AG14" s="501"/>
      <c r="AH14" s="499">
        <v>13.5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48.3</v>
      </c>
      <c r="CU14" s="511"/>
      <c r="CV14" s="511"/>
      <c r="CW14" s="511"/>
      <c r="CX14" s="511"/>
      <c r="CY14" s="511"/>
      <c r="CZ14" s="511"/>
      <c r="DA14" s="512"/>
      <c r="DB14" s="510">
        <v>57.7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31011</v>
      </c>
      <c r="S15" s="497"/>
      <c r="T15" s="497"/>
      <c r="U15" s="497"/>
      <c r="V15" s="498"/>
      <c r="W15" s="431" t="s">
        <v>127</v>
      </c>
      <c r="X15" s="432"/>
      <c r="Y15" s="432"/>
      <c r="Z15" s="432"/>
      <c r="AA15" s="432"/>
      <c r="AB15" s="422"/>
      <c r="AC15" s="466">
        <v>3852</v>
      </c>
      <c r="AD15" s="467"/>
      <c r="AE15" s="467"/>
      <c r="AF15" s="467"/>
      <c r="AG15" s="506"/>
      <c r="AH15" s="466">
        <v>4808</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2933774</v>
      </c>
      <c r="BO15" s="379"/>
      <c r="BP15" s="379"/>
      <c r="BQ15" s="379"/>
      <c r="BR15" s="379"/>
      <c r="BS15" s="379"/>
      <c r="BT15" s="379"/>
      <c r="BU15" s="380"/>
      <c r="BV15" s="378">
        <v>2782002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29</v>
      </c>
      <c r="AD16" s="500"/>
      <c r="AE16" s="500"/>
      <c r="AF16" s="500"/>
      <c r="AG16" s="501"/>
      <c r="AH16" s="499">
        <v>30.7</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10053260</v>
      </c>
      <c r="BO16" s="416"/>
      <c r="BP16" s="416"/>
      <c r="BQ16" s="416"/>
      <c r="BR16" s="416"/>
      <c r="BS16" s="416"/>
      <c r="BT16" s="416"/>
      <c r="BU16" s="417"/>
      <c r="BV16" s="415">
        <v>9263751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8020</v>
      </c>
      <c r="AD17" s="467"/>
      <c r="AE17" s="467"/>
      <c r="AF17" s="467"/>
      <c r="AG17" s="506"/>
      <c r="AH17" s="466">
        <v>8692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3674882</v>
      </c>
      <c r="BO17" s="416"/>
      <c r="BP17" s="416"/>
      <c r="BQ17" s="416"/>
      <c r="BR17" s="416"/>
      <c r="BS17" s="416"/>
      <c r="BT17" s="416"/>
      <c r="BU17" s="417"/>
      <c r="BV17" s="415">
        <v>3528219</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367.14</v>
      </c>
      <c r="M18" s="528"/>
      <c r="N18" s="528"/>
      <c r="O18" s="528"/>
      <c r="P18" s="528"/>
      <c r="Q18" s="528"/>
      <c r="R18" s="529"/>
      <c r="S18" s="529"/>
      <c r="T18" s="529"/>
      <c r="U18" s="529"/>
      <c r="V18" s="530"/>
      <c r="W18" s="433"/>
      <c r="X18" s="434"/>
      <c r="Y18" s="434"/>
      <c r="Z18" s="434"/>
      <c r="AA18" s="434"/>
      <c r="AB18" s="425"/>
      <c r="AC18" s="531">
        <v>60.3</v>
      </c>
      <c r="AD18" s="532"/>
      <c r="AE18" s="532"/>
      <c r="AF18" s="532"/>
      <c r="AG18" s="533"/>
      <c r="AH18" s="531">
        <v>55.6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11111045</v>
      </c>
      <c r="BO18" s="416"/>
      <c r="BP18" s="416"/>
      <c r="BQ18" s="416"/>
      <c r="BR18" s="416"/>
      <c r="BS18" s="416"/>
      <c r="BT18" s="416"/>
      <c r="BU18" s="417"/>
      <c r="BV18" s="415">
        <v>10653615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83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15335179</v>
      </c>
      <c r="BO19" s="416"/>
      <c r="BP19" s="416"/>
      <c r="BQ19" s="416"/>
      <c r="BR19" s="416"/>
      <c r="BS19" s="416"/>
      <c r="BT19" s="416"/>
      <c r="BU19" s="417"/>
      <c r="BV19" s="415">
        <v>14640929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11440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27794163</v>
      </c>
      <c r="BO23" s="416"/>
      <c r="BP23" s="416"/>
      <c r="BQ23" s="416"/>
      <c r="BR23" s="416"/>
      <c r="BS23" s="416"/>
      <c r="BT23" s="416"/>
      <c r="BU23" s="417"/>
      <c r="BV23" s="415">
        <v>27723292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8075</v>
      </c>
      <c r="R24" s="467"/>
      <c r="S24" s="467"/>
      <c r="T24" s="467"/>
      <c r="U24" s="467"/>
      <c r="V24" s="506"/>
      <c r="W24" s="561"/>
      <c r="X24" s="549"/>
      <c r="Y24" s="550"/>
      <c r="Z24" s="465" t="s">
        <v>150</v>
      </c>
      <c r="AA24" s="445"/>
      <c r="AB24" s="445"/>
      <c r="AC24" s="445"/>
      <c r="AD24" s="445"/>
      <c r="AE24" s="445"/>
      <c r="AF24" s="445"/>
      <c r="AG24" s="446"/>
      <c r="AH24" s="466">
        <v>368</v>
      </c>
      <c r="AI24" s="467"/>
      <c r="AJ24" s="467"/>
      <c r="AK24" s="467"/>
      <c r="AL24" s="506"/>
      <c r="AM24" s="466">
        <v>1127920</v>
      </c>
      <c r="AN24" s="467"/>
      <c r="AO24" s="467"/>
      <c r="AP24" s="467"/>
      <c r="AQ24" s="467"/>
      <c r="AR24" s="506"/>
      <c r="AS24" s="466">
        <v>3065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9719114</v>
      </c>
      <c r="BO24" s="416"/>
      <c r="BP24" s="416"/>
      <c r="BQ24" s="416"/>
      <c r="BR24" s="416"/>
      <c r="BS24" s="416"/>
      <c r="BT24" s="416"/>
      <c r="BU24" s="417"/>
      <c r="BV24" s="415">
        <v>9930119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6460</v>
      </c>
      <c r="R25" s="467"/>
      <c r="S25" s="467"/>
      <c r="T25" s="467"/>
      <c r="U25" s="467"/>
      <c r="V25" s="506"/>
      <c r="W25" s="561"/>
      <c r="X25" s="549"/>
      <c r="Y25" s="550"/>
      <c r="Z25" s="465" t="s">
        <v>153</v>
      </c>
      <c r="AA25" s="445"/>
      <c r="AB25" s="445"/>
      <c r="AC25" s="445"/>
      <c r="AD25" s="445"/>
      <c r="AE25" s="445"/>
      <c r="AF25" s="445"/>
      <c r="AG25" s="446"/>
      <c r="AH25" s="466">
        <v>61</v>
      </c>
      <c r="AI25" s="467"/>
      <c r="AJ25" s="467"/>
      <c r="AK25" s="467"/>
      <c r="AL25" s="506"/>
      <c r="AM25" s="466">
        <v>154574</v>
      </c>
      <c r="AN25" s="467"/>
      <c r="AO25" s="467"/>
      <c r="AP25" s="467"/>
      <c r="AQ25" s="467"/>
      <c r="AR25" s="506"/>
      <c r="AS25" s="466">
        <v>2534</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2847813</v>
      </c>
      <c r="BO25" s="379"/>
      <c r="BP25" s="379"/>
      <c r="BQ25" s="379"/>
      <c r="BR25" s="379"/>
      <c r="BS25" s="379"/>
      <c r="BT25" s="379"/>
      <c r="BU25" s="380"/>
      <c r="BV25" s="378">
        <v>3935736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5814</v>
      </c>
      <c r="R26" s="467"/>
      <c r="S26" s="467"/>
      <c r="T26" s="467"/>
      <c r="U26" s="467"/>
      <c r="V26" s="506"/>
      <c r="W26" s="561"/>
      <c r="X26" s="549"/>
      <c r="Y26" s="550"/>
      <c r="Z26" s="465" t="s">
        <v>156</v>
      </c>
      <c r="AA26" s="571"/>
      <c r="AB26" s="571"/>
      <c r="AC26" s="571"/>
      <c r="AD26" s="571"/>
      <c r="AE26" s="571"/>
      <c r="AF26" s="571"/>
      <c r="AG26" s="572"/>
      <c r="AH26" s="466">
        <v>21</v>
      </c>
      <c r="AI26" s="467"/>
      <c r="AJ26" s="467"/>
      <c r="AK26" s="467"/>
      <c r="AL26" s="506"/>
      <c r="AM26" s="466">
        <v>65709</v>
      </c>
      <c r="AN26" s="467"/>
      <c r="AO26" s="467"/>
      <c r="AP26" s="467"/>
      <c r="AQ26" s="467"/>
      <c r="AR26" s="506"/>
      <c r="AS26" s="466">
        <v>3129</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3950</v>
      </c>
      <c r="R27" s="467"/>
      <c r="S27" s="467"/>
      <c r="T27" s="467"/>
      <c r="U27" s="467"/>
      <c r="V27" s="506"/>
      <c r="W27" s="561"/>
      <c r="X27" s="549"/>
      <c r="Y27" s="550"/>
      <c r="Z27" s="465" t="s">
        <v>159</v>
      </c>
      <c r="AA27" s="445"/>
      <c r="AB27" s="445"/>
      <c r="AC27" s="445"/>
      <c r="AD27" s="445"/>
      <c r="AE27" s="445"/>
      <c r="AF27" s="445"/>
      <c r="AG27" s="446"/>
      <c r="AH27" s="466">
        <v>27</v>
      </c>
      <c r="AI27" s="467"/>
      <c r="AJ27" s="467"/>
      <c r="AK27" s="467"/>
      <c r="AL27" s="506"/>
      <c r="AM27" s="466">
        <v>92343</v>
      </c>
      <c r="AN27" s="467"/>
      <c r="AO27" s="467"/>
      <c r="AP27" s="467"/>
      <c r="AQ27" s="467"/>
      <c r="AR27" s="506"/>
      <c r="AS27" s="466">
        <v>3420</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128511</v>
      </c>
      <c r="BO27" s="585"/>
      <c r="BP27" s="585"/>
      <c r="BQ27" s="585"/>
      <c r="BR27" s="585"/>
      <c r="BS27" s="585"/>
      <c r="BT27" s="585"/>
      <c r="BU27" s="586"/>
      <c r="BV27" s="584">
        <v>128421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3450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3826034</v>
      </c>
      <c r="BO28" s="379"/>
      <c r="BP28" s="379"/>
      <c r="BQ28" s="379"/>
      <c r="BR28" s="379"/>
      <c r="BS28" s="379"/>
      <c r="BT28" s="379"/>
      <c r="BU28" s="380"/>
      <c r="BV28" s="378">
        <v>3541336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18</v>
      </c>
      <c r="M29" s="467"/>
      <c r="N29" s="467"/>
      <c r="O29" s="467"/>
      <c r="P29" s="506"/>
      <c r="Q29" s="466">
        <v>3150</v>
      </c>
      <c r="R29" s="467"/>
      <c r="S29" s="467"/>
      <c r="T29" s="467"/>
      <c r="U29" s="467"/>
      <c r="V29" s="506"/>
      <c r="W29" s="562"/>
      <c r="X29" s="563"/>
      <c r="Y29" s="564"/>
      <c r="Z29" s="465" t="s">
        <v>166</v>
      </c>
      <c r="AA29" s="445"/>
      <c r="AB29" s="445"/>
      <c r="AC29" s="445"/>
      <c r="AD29" s="445"/>
      <c r="AE29" s="445"/>
      <c r="AF29" s="445"/>
      <c r="AG29" s="446"/>
      <c r="AH29" s="466">
        <v>395</v>
      </c>
      <c r="AI29" s="467"/>
      <c r="AJ29" s="467"/>
      <c r="AK29" s="467"/>
      <c r="AL29" s="506"/>
      <c r="AM29" s="466">
        <v>1220263</v>
      </c>
      <c r="AN29" s="467"/>
      <c r="AO29" s="467"/>
      <c r="AP29" s="467"/>
      <c r="AQ29" s="467"/>
      <c r="AR29" s="506"/>
      <c r="AS29" s="466">
        <v>3089</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1818535</v>
      </c>
      <c r="BO29" s="416"/>
      <c r="BP29" s="416"/>
      <c r="BQ29" s="416"/>
      <c r="BR29" s="416"/>
      <c r="BS29" s="416"/>
      <c r="BT29" s="416"/>
      <c r="BU29" s="417"/>
      <c r="BV29" s="415">
        <v>1567372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100.4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3465252</v>
      </c>
      <c r="BO30" s="585"/>
      <c r="BP30" s="585"/>
      <c r="BQ30" s="585"/>
      <c r="BR30" s="585"/>
      <c r="BS30" s="585"/>
      <c r="BT30" s="585"/>
      <c r="BU30" s="586"/>
      <c r="BV30" s="584">
        <v>3311813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美馬市国民健康保険特別会計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美馬市水道事業会計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美馬市農業集落排水事業特別会計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美馬広域行政組合（一般会計）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ミマコンポスト</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美馬市住宅新築資金等貸付事業特別会計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美馬市後期高齢者医療特別会計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美馬市工業用水道事業会計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美馬市公共下水道事業特別会計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美馬広域行政組合（美馬地区広域振興事業特別会計）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ふるさとわきまち</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美馬市介護保険特別会計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美馬市簡易水道事業特別会計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西阿老人ホーム組合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清流の郷</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IF('各会計、関係団体の財政状況及び健全化判断比率'!B36="","",'各会計、関係団体の財政状況及び健全化判断比率'!B36)</f>
        <v>美馬市一の森ヒュッテ事業特別会計</v>
      </c>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美馬西部共立火葬場組合</v>
      </c>
      <c r="BZ37" s="597"/>
      <c r="CA37" s="597"/>
      <c r="CB37" s="597"/>
      <c r="CC37" s="597"/>
      <c r="CD37" s="597"/>
      <c r="CE37" s="597"/>
      <c r="CF37" s="597"/>
      <c r="CG37" s="597"/>
      <c r="CH37" s="597"/>
      <c r="CI37" s="597"/>
      <c r="CJ37" s="597"/>
      <c r="CK37" s="597"/>
      <c r="CL37" s="597"/>
      <c r="CM37" s="597"/>
      <c r="CN37" s="165"/>
      <c r="CO37" s="596">
        <f t="shared" si="3"/>
        <v>26</v>
      </c>
      <c r="CP37" s="596"/>
      <c r="CQ37" s="597" t="str">
        <f>IF('各会計、関係団体の財政状況及び健全化判断比率'!BS10="","",'各会計、関係団体の財政状況及び健全化判断比率'!BS10)</f>
        <v>ウッドピア</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12</v>
      </c>
      <c r="BF38" s="596"/>
      <c r="BG38" s="597" t="str">
        <f>IF('各会計、関係団体の財政状況及び健全化判断比率'!B37="","",'各会計、関係団体の財政状況及び健全化判断比率'!B37)</f>
        <v>美馬市小水力発電事業特別会計</v>
      </c>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美馬環境整備組合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吉野川環境整備組合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美馬西部消防組合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美馬西部学校給食センター組合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美馬西部特別養護老人ホーム組合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徳島県市町村議会議員公務災害補償等組合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1" t="s">
        <v>534</v>
      </c>
      <c r="D34" s="1181"/>
      <c r="E34" s="1182"/>
      <c r="F34" s="32">
        <v>3.97</v>
      </c>
      <c r="G34" s="33">
        <v>4.43</v>
      </c>
      <c r="H34" s="33">
        <v>4.8</v>
      </c>
      <c r="I34" s="33">
        <v>3.57</v>
      </c>
      <c r="J34" s="34">
        <v>5.57</v>
      </c>
      <c r="K34" s="22"/>
      <c r="L34" s="22"/>
      <c r="M34" s="22"/>
      <c r="N34" s="22"/>
      <c r="O34" s="22"/>
      <c r="P34" s="22"/>
    </row>
    <row r="35" spans="1:16" ht="39" customHeight="1" x14ac:dyDescent="0.15">
      <c r="A35" s="22"/>
      <c r="B35" s="35"/>
      <c r="C35" s="1175" t="s">
        <v>535</v>
      </c>
      <c r="D35" s="1176"/>
      <c r="E35" s="1177"/>
      <c r="F35" s="36">
        <v>4.01</v>
      </c>
      <c r="G35" s="37">
        <v>3.13</v>
      </c>
      <c r="H35" s="37">
        <v>3.65</v>
      </c>
      <c r="I35" s="37">
        <v>3.02</v>
      </c>
      <c r="J35" s="38">
        <v>4.6900000000000004</v>
      </c>
      <c r="K35" s="22"/>
      <c r="L35" s="22"/>
      <c r="M35" s="22"/>
      <c r="N35" s="22"/>
      <c r="O35" s="22"/>
      <c r="P35" s="22"/>
    </row>
    <row r="36" spans="1:16" ht="39" customHeight="1" x14ac:dyDescent="0.15">
      <c r="A36" s="22"/>
      <c r="B36" s="35"/>
      <c r="C36" s="1175" t="s">
        <v>536</v>
      </c>
      <c r="D36" s="1176"/>
      <c r="E36" s="1177"/>
      <c r="F36" s="36">
        <v>0.48</v>
      </c>
      <c r="G36" s="37">
        <v>0.48</v>
      </c>
      <c r="H36" s="37">
        <v>0.38</v>
      </c>
      <c r="I36" s="37">
        <v>0.77</v>
      </c>
      <c r="J36" s="38">
        <v>1.0900000000000001</v>
      </c>
      <c r="K36" s="22"/>
      <c r="L36" s="22"/>
      <c r="M36" s="22"/>
      <c r="N36" s="22"/>
      <c r="O36" s="22"/>
      <c r="P36" s="22"/>
    </row>
    <row r="37" spans="1:16" ht="39" customHeight="1" x14ac:dyDescent="0.15">
      <c r="A37" s="22"/>
      <c r="B37" s="35"/>
      <c r="C37" s="1175" t="s">
        <v>537</v>
      </c>
      <c r="D37" s="1176"/>
      <c r="E37" s="1177"/>
      <c r="F37" s="36">
        <v>0.34</v>
      </c>
      <c r="G37" s="37">
        <v>0.31</v>
      </c>
      <c r="H37" s="37">
        <v>0.63</v>
      </c>
      <c r="I37" s="37">
        <v>0.59</v>
      </c>
      <c r="J37" s="38">
        <v>0.59</v>
      </c>
      <c r="K37" s="22"/>
      <c r="L37" s="22"/>
      <c r="M37" s="22"/>
      <c r="N37" s="22"/>
      <c r="O37" s="22"/>
      <c r="P37" s="22"/>
    </row>
    <row r="38" spans="1:16" ht="39" customHeight="1" x14ac:dyDescent="0.15">
      <c r="A38" s="22"/>
      <c r="B38" s="35"/>
      <c r="C38" s="1175" t="s">
        <v>538</v>
      </c>
      <c r="D38" s="1176"/>
      <c r="E38" s="1177"/>
      <c r="F38" s="36" t="s">
        <v>489</v>
      </c>
      <c r="G38" s="37" t="s">
        <v>489</v>
      </c>
      <c r="H38" s="37" t="s">
        <v>489</v>
      </c>
      <c r="I38" s="37">
        <v>7.0000000000000007E-2</v>
      </c>
      <c r="J38" s="38">
        <v>0.28000000000000003</v>
      </c>
      <c r="K38" s="22"/>
      <c r="L38" s="22"/>
      <c r="M38" s="22"/>
      <c r="N38" s="22"/>
      <c r="O38" s="22"/>
      <c r="P38" s="22"/>
    </row>
    <row r="39" spans="1:16" ht="39" customHeight="1" x14ac:dyDescent="0.15">
      <c r="A39" s="22"/>
      <c r="B39" s="35"/>
      <c r="C39" s="1175" t="s">
        <v>539</v>
      </c>
      <c r="D39" s="1176"/>
      <c r="E39" s="1177"/>
      <c r="F39" s="36">
        <v>0.02</v>
      </c>
      <c r="G39" s="37">
        <v>0.04</v>
      </c>
      <c r="H39" s="37">
        <v>0.05</v>
      </c>
      <c r="I39" s="37">
        <v>0.06</v>
      </c>
      <c r="J39" s="38">
        <v>0.06</v>
      </c>
      <c r="K39" s="22"/>
      <c r="L39" s="22"/>
      <c r="M39" s="22"/>
      <c r="N39" s="22"/>
      <c r="O39" s="22"/>
      <c r="P39" s="22"/>
    </row>
    <row r="40" spans="1:16" ht="39" customHeight="1" x14ac:dyDescent="0.15">
      <c r="A40" s="22"/>
      <c r="B40" s="35"/>
      <c r="C40" s="1175" t="s">
        <v>540</v>
      </c>
      <c r="D40" s="1176"/>
      <c r="E40" s="1177"/>
      <c r="F40" s="36">
        <v>0.02</v>
      </c>
      <c r="G40" s="37">
        <v>0.03</v>
      </c>
      <c r="H40" s="37">
        <v>0.04</v>
      </c>
      <c r="I40" s="37">
        <v>0.04</v>
      </c>
      <c r="J40" s="38">
        <v>0.04</v>
      </c>
      <c r="K40" s="22"/>
      <c r="L40" s="22"/>
      <c r="M40" s="22"/>
      <c r="N40" s="22"/>
      <c r="O40" s="22"/>
      <c r="P40" s="22"/>
    </row>
    <row r="41" spans="1:16" ht="39" customHeight="1" x14ac:dyDescent="0.15">
      <c r="A41" s="22"/>
      <c r="B41" s="35"/>
      <c r="C41" s="1175" t="s">
        <v>541</v>
      </c>
      <c r="D41" s="1176"/>
      <c r="E41" s="1177"/>
      <c r="F41" s="36">
        <v>0.02</v>
      </c>
      <c r="G41" s="37">
        <v>0.03</v>
      </c>
      <c r="H41" s="37">
        <v>0.08</v>
      </c>
      <c r="I41" s="37">
        <v>0.04</v>
      </c>
      <c r="J41" s="38">
        <v>0.03</v>
      </c>
      <c r="K41" s="22"/>
      <c r="L41" s="22"/>
      <c r="M41" s="22"/>
      <c r="N41" s="22"/>
      <c r="O41" s="22"/>
      <c r="P41" s="22"/>
    </row>
    <row r="42" spans="1:16" ht="39" customHeight="1" x14ac:dyDescent="0.15">
      <c r="A42" s="22"/>
      <c r="B42" s="39"/>
      <c r="C42" s="1175" t="s">
        <v>542</v>
      </c>
      <c r="D42" s="1176"/>
      <c r="E42" s="1177"/>
      <c r="F42" s="36" t="s">
        <v>489</v>
      </c>
      <c r="G42" s="37" t="s">
        <v>489</v>
      </c>
      <c r="H42" s="37" t="s">
        <v>489</v>
      </c>
      <c r="I42" s="37" t="s">
        <v>489</v>
      </c>
      <c r="J42" s="38" t="s">
        <v>489</v>
      </c>
      <c r="K42" s="22"/>
      <c r="L42" s="22"/>
      <c r="M42" s="22"/>
      <c r="N42" s="22"/>
      <c r="O42" s="22"/>
      <c r="P42" s="22"/>
    </row>
    <row r="43" spans="1:16" ht="39" customHeight="1" thickBot="1" x14ac:dyDescent="0.2">
      <c r="A43" s="22"/>
      <c r="B43" s="40"/>
      <c r="C43" s="1178" t="s">
        <v>543</v>
      </c>
      <c r="D43" s="1179"/>
      <c r="E43" s="1180"/>
      <c r="F43" s="41">
        <v>7.0000000000000007E-2</v>
      </c>
      <c r="G43" s="42">
        <v>0.09</v>
      </c>
      <c r="H43" s="42">
        <v>0.1</v>
      </c>
      <c r="I43" s="42">
        <v>0.03</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2551</v>
      </c>
      <c r="L45" s="60">
        <v>2597</v>
      </c>
      <c r="M45" s="60">
        <v>2653</v>
      </c>
      <c r="N45" s="60">
        <v>2772</v>
      </c>
      <c r="O45" s="61">
        <v>3183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489</v>
      </c>
      <c r="L46" s="64" t="s">
        <v>489</v>
      </c>
      <c r="M46" s="64" t="s">
        <v>489</v>
      </c>
      <c r="N46" s="64" t="s">
        <v>489</v>
      </c>
      <c r="O46" s="65" t="s">
        <v>489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489</v>
      </c>
      <c r="L47" s="64" t="s">
        <v>489</v>
      </c>
      <c r="M47" s="64" t="s">
        <v>489</v>
      </c>
      <c r="N47" s="64" t="s">
        <v>489</v>
      </c>
      <c r="O47" s="65" t="s">
        <v>489</v>
      </c>
      <c r="P47" s="48"/>
      <c r="Q47" s="48"/>
      <c r="R47" s="48"/>
      <c r="S47" s="48"/>
      <c r="T47" s="48"/>
      <c r="U47" s="48"/>
    </row>
    <row r="48" spans="1:21" ht="30.75" customHeight="1" x14ac:dyDescent="0.15">
      <c r="A48" s="48"/>
      <c r="B48" s="1193"/>
      <c r="C48" s="1194"/>
      <c r="D48" s="62"/>
      <c r="E48" s="1185" t="s">
        <v>15</v>
      </c>
      <c r="F48" s="1185"/>
      <c r="G48" s="1185"/>
      <c r="H48" s="1185"/>
      <c r="I48" s="1185"/>
      <c r="J48" s="1186"/>
      <c r="K48" s="63">
        <v>309</v>
      </c>
      <c r="L48" s="64">
        <v>326</v>
      </c>
      <c r="M48" s="64">
        <v>326</v>
      </c>
      <c r="N48" s="64">
        <v>322</v>
      </c>
      <c r="O48" s="65">
        <v>314</v>
      </c>
      <c r="P48" s="48"/>
      <c r="Q48" s="48"/>
      <c r="R48" s="48"/>
      <c r="S48" s="48"/>
      <c r="T48" s="48"/>
      <c r="U48" s="48"/>
    </row>
    <row r="49" spans="1:21" ht="30.75" customHeight="1" x14ac:dyDescent="0.15">
      <c r="A49" s="48"/>
      <c r="B49" s="1193"/>
      <c r="C49" s="1194"/>
      <c r="D49" s="62"/>
      <c r="E49" s="1185" t="s">
        <v>16</v>
      </c>
      <c r="F49" s="1185"/>
      <c r="G49" s="1185"/>
      <c r="H49" s="1185"/>
      <c r="I49" s="1185"/>
      <c r="J49" s="1186"/>
      <c r="K49" s="63">
        <v>260</v>
      </c>
      <c r="L49" s="64">
        <v>87</v>
      </c>
      <c r="M49" s="64">
        <v>86</v>
      </c>
      <c r="N49" s="64">
        <v>88</v>
      </c>
      <c r="O49" s="65">
        <v>76</v>
      </c>
      <c r="P49" s="48"/>
      <c r="Q49" s="48"/>
      <c r="R49" s="48"/>
      <c r="S49" s="48"/>
      <c r="T49" s="48"/>
      <c r="U49" s="48"/>
    </row>
    <row r="50" spans="1:21" ht="30.75" customHeight="1" x14ac:dyDescent="0.15">
      <c r="A50" s="48"/>
      <c r="B50" s="1193"/>
      <c r="C50" s="1194"/>
      <c r="D50" s="62"/>
      <c r="E50" s="1185" t="s">
        <v>17</v>
      </c>
      <c r="F50" s="1185"/>
      <c r="G50" s="1185"/>
      <c r="H50" s="1185"/>
      <c r="I50" s="1185"/>
      <c r="J50" s="1186"/>
      <c r="K50" s="63">
        <v>45</v>
      </c>
      <c r="L50" s="64">
        <v>35</v>
      </c>
      <c r="M50" s="64">
        <v>25</v>
      </c>
      <c r="N50" s="64">
        <v>18</v>
      </c>
      <c r="O50" s="65">
        <v>1</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489</v>
      </c>
      <c r="L51" s="64" t="s">
        <v>489</v>
      </c>
      <c r="M51" s="64" t="s">
        <v>489</v>
      </c>
      <c r="N51" s="64" t="s">
        <v>489</v>
      </c>
      <c r="O51" s="65" t="s">
        <v>489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2218</v>
      </c>
      <c r="L52" s="64">
        <v>2212</v>
      </c>
      <c r="M52" s="64">
        <v>2262</v>
      </c>
      <c r="N52" s="64">
        <v>2412</v>
      </c>
      <c r="O52" s="65">
        <v>2670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947</v>
      </c>
      <c r="L53" s="69">
        <v>833</v>
      </c>
      <c r="M53" s="69">
        <v>828</v>
      </c>
      <c r="N53" s="69">
        <v>788</v>
      </c>
      <c r="O53" s="70">
        <v>904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199" t="s">
        <v>24</v>
      </c>
      <c r="C41" s="1200"/>
      <c r="D41" s="81"/>
      <c r="E41" s="1205" t="s">
        <v>25</v>
      </c>
      <c r="F41" s="1205"/>
      <c r="G41" s="1205"/>
      <c r="H41" s="1206"/>
      <c r="I41" s="82">
        <v>25499</v>
      </c>
      <c r="J41" s="83">
        <v>25359</v>
      </c>
      <c r="K41" s="83">
        <v>26175</v>
      </c>
      <c r="L41" s="83">
        <v>27723</v>
      </c>
      <c r="M41" s="84">
        <v>27794</v>
      </c>
    </row>
    <row r="42" spans="2:13" ht="27.75" customHeight="1" x14ac:dyDescent="0.15">
      <c r="B42" s="1201"/>
      <c r="C42" s="1202"/>
      <c r="D42" s="85"/>
      <c r="E42" s="1207" t="s">
        <v>26</v>
      </c>
      <c r="F42" s="1207"/>
      <c r="G42" s="1207"/>
      <c r="H42" s="1208"/>
      <c r="I42" s="86">
        <v>81</v>
      </c>
      <c r="J42" s="87">
        <v>45</v>
      </c>
      <c r="K42" s="87">
        <v>20</v>
      </c>
      <c r="L42" s="87">
        <v>1</v>
      </c>
      <c r="M42" s="88">
        <v>1</v>
      </c>
    </row>
    <row r="43" spans="2:13" ht="27.75" customHeight="1" x14ac:dyDescent="0.15">
      <c r="B43" s="1201"/>
      <c r="C43" s="1202"/>
      <c r="D43" s="85"/>
      <c r="E43" s="1207" t="s">
        <v>27</v>
      </c>
      <c r="F43" s="1207"/>
      <c r="G43" s="1207"/>
      <c r="H43" s="1208"/>
      <c r="I43" s="86">
        <v>3614</v>
      </c>
      <c r="J43" s="87">
        <v>3676</v>
      </c>
      <c r="K43" s="87">
        <v>3549</v>
      </c>
      <c r="L43" s="87">
        <v>3348</v>
      </c>
      <c r="M43" s="88">
        <v>3117</v>
      </c>
    </row>
    <row r="44" spans="2:13" ht="27.75" customHeight="1" x14ac:dyDescent="0.15">
      <c r="B44" s="1201"/>
      <c r="C44" s="1202"/>
      <c r="D44" s="85"/>
      <c r="E44" s="1207" t="s">
        <v>28</v>
      </c>
      <c r="F44" s="1207"/>
      <c r="G44" s="1207"/>
      <c r="H44" s="1208"/>
      <c r="I44" s="86">
        <v>451</v>
      </c>
      <c r="J44" s="87">
        <v>334</v>
      </c>
      <c r="K44" s="87">
        <v>253</v>
      </c>
      <c r="L44" s="87">
        <v>165</v>
      </c>
      <c r="M44" s="88">
        <v>92</v>
      </c>
    </row>
    <row r="45" spans="2:13" ht="27.75" customHeight="1" x14ac:dyDescent="0.15">
      <c r="B45" s="1201"/>
      <c r="C45" s="1202"/>
      <c r="D45" s="85"/>
      <c r="E45" s="1207" t="s">
        <v>29</v>
      </c>
      <c r="F45" s="1207"/>
      <c r="G45" s="1207"/>
      <c r="H45" s="1208"/>
      <c r="I45" s="86">
        <v>4236</v>
      </c>
      <c r="J45" s="87">
        <v>4262</v>
      </c>
      <c r="K45" s="87">
        <v>4139</v>
      </c>
      <c r="L45" s="87">
        <v>3806</v>
      </c>
      <c r="M45" s="88">
        <v>3651</v>
      </c>
    </row>
    <row r="46" spans="2:13" ht="27.75" customHeight="1" x14ac:dyDescent="0.15">
      <c r="B46" s="1201"/>
      <c r="C46" s="1202"/>
      <c r="D46" s="85"/>
      <c r="E46" s="1207" t="s">
        <v>30</v>
      </c>
      <c r="F46" s="1207"/>
      <c r="G46" s="1207"/>
      <c r="H46" s="1208"/>
      <c r="I46" s="86">
        <v>74</v>
      </c>
      <c r="J46" s="87">
        <v>24</v>
      </c>
      <c r="K46" s="87">
        <v>15</v>
      </c>
      <c r="L46" s="87">
        <v>7</v>
      </c>
      <c r="M46" s="88">
        <v>3</v>
      </c>
    </row>
    <row r="47" spans="2:13" ht="27.75" customHeight="1" x14ac:dyDescent="0.15">
      <c r="B47" s="1201"/>
      <c r="C47" s="1202"/>
      <c r="D47" s="85"/>
      <c r="E47" s="1207" t="s">
        <v>31</v>
      </c>
      <c r="F47" s="1207"/>
      <c r="G47" s="1207"/>
      <c r="H47" s="1208"/>
      <c r="I47" s="86" t="s">
        <v>489</v>
      </c>
      <c r="J47" s="87" t="s">
        <v>489</v>
      </c>
      <c r="K47" s="87" t="s">
        <v>489</v>
      </c>
      <c r="L47" s="87" t="s">
        <v>489</v>
      </c>
      <c r="M47" s="88" t="s">
        <v>489</v>
      </c>
    </row>
    <row r="48" spans="2:13" ht="27.75" customHeight="1" x14ac:dyDescent="0.15">
      <c r="B48" s="1203"/>
      <c r="C48" s="1204"/>
      <c r="D48" s="85"/>
      <c r="E48" s="1207" t="s">
        <v>32</v>
      </c>
      <c r="F48" s="1207"/>
      <c r="G48" s="1207"/>
      <c r="H48" s="1208"/>
      <c r="I48" s="86" t="s">
        <v>489</v>
      </c>
      <c r="J48" s="87" t="s">
        <v>489</v>
      </c>
      <c r="K48" s="87" t="s">
        <v>489</v>
      </c>
      <c r="L48" s="87" t="s">
        <v>489</v>
      </c>
      <c r="M48" s="88" t="s">
        <v>489</v>
      </c>
    </row>
    <row r="49" spans="2:13" ht="27.75" customHeight="1" x14ac:dyDescent="0.15">
      <c r="B49" s="1209" t="s">
        <v>33</v>
      </c>
      <c r="C49" s="1210"/>
      <c r="D49" s="89"/>
      <c r="E49" s="1207" t="s">
        <v>34</v>
      </c>
      <c r="F49" s="1207"/>
      <c r="G49" s="1207"/>
      <c r="H49" s="1208"/>
      <c r="I49" s="86">
        <v>4810</v>
      </c>
      <c r="J49" s="87">
        <v>5458</v>
      </c>
      <c r="K49" s="87">
        <v>5646</v>
      </c>
      <c r="L49" s="87">
        <v>6563</v>
      </c>
      <c r="M49" s="88">
        <v>7308</v>
      </c>
    </row>
    <row r="50" spans="2:13" ht="27.75" customHeight="1" x14ac:dyDescent="0.15">
      <c r="B50" s="1201"/>
      <c r="C50" s="1202"/>
      <c r="D50" s="85"/>
      <c r="E50" s="1207" t="s">
        <v>35</v>
      </c>
      <c r="F50" s="1207"/>
      <c r="G50" s="1207"/>
      <c r="H50" s="1208"/>
      <c r="I50" s="86">
        <v>333</v>
      </c>
      <c r="J50" s="87">
        <v>306</v>
      </c>
      <c r="K50" s="87">
        <v>262</v>
      </c>
      <c r="L50" s="87">
        <v>287</v>
      </c>
      <c r="M50" s="88">
        <v>235</v>
      </c>
    </row>
    <row r="51" spans="2:13" ht="27.75" customHeight="1" x14ac:dyDescent="0.15">
      <c r="B51" s="1203"/>
      <c r="C51" s="1204"/>
      <c r="D51" s="85"/>
      <c r="E51" s="1207" t="s">
        <v>36</v>
      </c>
      <c r="F51" s="1207"/>
      <c r="G51" s="1207"/>
      <c r="H51" s="1208"/>
      <c r="I51" s="86">
        <v>21409</v>
      </c>
      <c r="J51" s="87">
        <v>20713</v>
      </c>
      <c r="K51" s="87">
        <v>22187</v>
      </c>
      <c r="L51" s="87">
        <v>22542</v>
      </c>
      <c r="M51" s="88">
        <v>22362</v>
      </c>
    </row>
    <row r="52" spans="2:13" ht="27.75" customHeight="1" thickBot="1" x14ac:dyDescent="0.2">
      <c r="B52" s="1211" t="s">
        <v>37</v>
      </c>
      <c r="C52" s="1212"/>
      <c r="D52" s="90"/>
      <c r="E52" s="1213" t="s">
        <v>38</v>
      </c>
      <c r="F52" s="1213"/>
      <c r="G52" s="1213"/>
      <c r="H52" s="1214"/>
      <c r="I52" s="91">
        <v>7404</v>
      </c>
      <c r="J52" s="92">
        <v>7224</v>
      </c>
      <c r="K52" s="92">
        <v>6057</v>
      </c>
      <c r="L52" s="92">
        <v>5658</v>
      </c>
      <c r="M52" s="93">
        <v>4754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568</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569</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570</v>
      </c>
    </row>
    <row r="50" spans="1:17" x14ac:dyDescent="0.15">
      <c r="B50" s="248"/>
      <c r="C50" s="244"/>
      <c r="D50" s="244"/>
      <c r="E50" s="244"/>
      <c r="F50" s="244"/>
      <c r="G50" s="1224"/>
      <c r="H50" s="1225"/>
      <c r="I50" s="1225"/>
      <c r="J50" s="1226"/>
      <c r="K50" s="354" t="s">
        <v>529</v>
      </c>
      <c r="L50" s="354" t="s">
        <v>530</v>
      </c>
      <c r="M50" s="354" t="s">
        <v>531</v>
      </c>
      <c r="N50" s="354" t="s">
        <v>532</v>
      </c>
      <c r="O50" s="354" t="s">
        <v>533</v>
      </c>
    </row>
    <row r="51" spans="1:17" x14ac:dyDescent="0.15">
      <c r="B51" s="248"/>
      <c r="C51" s="244"/>
      <c r="D51" s="244"/>
      <c r="E51" s="244"/>
      <c r="F51" s="244"/>
      <c r="G51" s="1227" t="s">
        <v>571</v>
      </c>
      <c r="H51" s="1228"/>
      <c r="I51" s="1233" t="s">
        <v>572</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573</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574</v>
      </c>
      <c r="H55" s="1241"/>
      <c r="I55" s="1237" t="s">
        <v>572</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573</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575</v>
      </c>
      <c r="C63" s="244"/>
      <c r="D63" s="244"/>
      <c r="E63" s="244"/>
      <c r="F63" s="244"/>
      <c r="G63" s="244"/>
      <c r="H63" s="244"/>
      <c r="I63" s="244"/>
      <c r="J63" s="244"/>
      <c r="K63" s="244"/>
      <c r="L63" s="244"/>
      <c r="M63" s="244"/>
      <c r="N63" s="244"/>
      <c r="O63" s="244"/>
    </row>
    <row r="64" spans="1:17" x14ac:dyDescent="0.15">
      <c r="B64" s="248"/>
      <c r="C64" s="244"/>
      <c r="D64" s="244"/>
      <c r="E64" s="244"/>
      <c r="F64" s="244"/>
      <c r="G64" s="351" t="s">
        <v>569</v>
      </c>
      <c r="I64" s="352"/>
      <c r="J64" s="352"/>
      <c r="K64" s="352"/>
      <c r="L64" s="244"/>
      <c r="M64" s="244"/>
      <c r="N64" s="244"/>
      <c r="O64" s="244"/>
    </row>
    <row r="65" spans="2:30" x14ac:dyDescent="0.15">
      <c r="B65" s="248"/>
      <c r="C65" s="244"/>
      <c r="D65" s="244"/>
      <c r="E65" s="244"/>
      <c r="F65" s="244"/>
      <c r="G65" s="1247" t="s">
        <v>578</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576</v>
      </c>
      <c r="I71" s="368"/>
      <c r="J71" s="364"/>
      <c r="K71" s="364"/>
      <c r="L71" s="365"/>
      <c r="M71" s="364"/>
      <c r="N71" s="365"/>
      <c r="O71" s="366"/>
    </row>
    <row r="72" spans="2:30" x14ac:dyDescent="0.15">
      <c r="B72" s="248"/>
      <c r="C72" s="244"/>
      <c r="D72" s="244"/>
      <c r="E72" s="244"/>
      <c r="F72" s="244"/>
      <c r="G72" s="1224"/>
      <c r="H72" s="1225"/>
      <c r="I72" s="1225"/>
      <c r="J72" s="1226"/>
      <c r="K72" s="354" t="s">
        <v>529</v>
      </c>
      <c r="L72" s="354" t="s">
        <v>530</v>
      </c>
      <c r="M72" s="354" t="s">
        <v>531</v>
      </c>
      <c r="N72" s="354" t="s">
        <v>532</v>
      </c>
      <c r="O72" s="354" t="s">
        <v>533</v>
      </c>
    </row>
    <row r="73" spans="2:30" x14ac:dyDescent="0.15">
      <c r="B73" s="248"/>
      <c r="C73" s="244"/>
      <c r="D73" s="244"/>
      <c r="E73" s="244"/>
      <c r="F73" s="244"/>
      <c r="G73" s="1227" t="s">
        <v>571</v>
      </c>
      <c r="H73" s="1228"/>
      <c r="I73" s="1233" t="s">
        <v>572</v>
      </c>
      <c r="J73" s="1233"/>
      <c r="K73" s="1248">
        <v>72.900000000000006</v>
      </c>
      <c r="L73" s="1248">
        <v>72.599999999999994</v>
      </c>
      <c r="M73" s="1236">
        <v>60.5</v>
      </c>
      <c r="N73" s="1236">
        <v>57.7</v>
      </c>
      <c r="O73" s="1236">
        <v>48.3</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577</v>
      </c>
      <c r="J75" s="1237"/>
      <c r="K75" s="1249">
        <v>11.5</v>
      </c>
      <c r="L75" s="1249">
        <v>9.6</v>
      </c>
      <c r="M75" s="1249">
        <v>8.6</v>
      </c>
      <c r="N75" s="1249">
        <v>8.1999999999999993</v>
      </c>
      <c r="O75" s="1249">
        <v>8.5</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574</v>
      </c>
      <c r="H77" s="1241"/>
      <c r="I77" s="1237" t="s">
        <v>572</v>
      </c>
      <c r="J77" s="1237"/>
      <c r="K77" s="1248">
        <v>88.3</v>
      </c>
      <c r="L77" s="1248">
        <v>76.2</v>
      </c>
      <c r="M77" s="1236">
        <v>65.3</v>
      </c>
      <c r="N77" s="1236">
        <v>60.8</v>
      </c>
      <c r="O77" s="1236">
        <v>58.5</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577</v>
      </c>
      <c r="J79" s="1246"/>
      <c r="K79" s="1251">
        <v>13.8</v>
      </c>
      <c r="L79" s="1251">
        <v>12.8</v>
      </c>
      <c r="M79" s="1251">
        <v>12</v>
      </c>
      <c r="N79" s="1251">
        <v>11.1</v>
      </c>
      <c r="O79" s="1251">
        <v>10.7</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528</v>
      </c>
      <c r="G2" s="111"/>
      <c r="H2" s="112"/>
    </row>
    <row r="3" spans="1:8" x14ac:dyDescent="0.15">
      <c r="A3" s="108" t="s">
        <v>521</v>
      </c>
      <c r="B3" s="113"/>
      <c r="C3" s="114"/>
      <c r="D3" s="115">
        <v>80503</v>
      </c>
      <c r="E3" s="116"/>
      <c r="F3" s="117">
        <v>67201</v>
      </c>
      <c r="G3" s="118"/>
      <c r="H3" s="119"/>
    </row>
    <row r="4" spans="1:8" x14ac:dyDescent="0.15">
      <c r="A4" s="120"/>
      <c r="B4" s="121"/>
      <c r="C4" s="122"/>
      <c r="D4" s="123">
        <v>41726</v>
      </c>
      <c r="E4" s="124"/>
      <c r="F4" s="125">
        <v>35210</v>
      </c>
      <c r="G4" s="126"/>
      <c r="H4" s="127"/>
    </row>
    <row r="5" spans="1:8" x14ac:dyDescent="0.15">
      <c r="A5" s="108" t="s">
        <v>523</v>
      </c>
      <c r="B5" s="113"/>
      <c r="C5" s="114"/>
      <c r="D5" s="115">
        <v>73804</v>
      </c>
      <c r="E5" s="116"/>
      <c r="F5" s="117">
        <v>75709</v>
      </c>
      <c r="G5" s="118"/>
      <c r="H5" s="119"/>
    </row>
    <row r="6" spans="1:8" x14ac:dyDescent="0.15">
      <c r="A6" s="120"/>
      <c r="B6" s="121"/>
      <c r="C6" s="122"/>
      <c r="D6" s="123">
        <v>25431</v>
      </c>
      <c r="E6" s="124"/>
      <c r="F6" s="125">
        <v>35212</v>
      </c>
      <c r="G6" s="126"/>
      <c r="H6" s="127"/>
    </row>
    <row r="7" spans="1:8" x14ac:dyDescent="0.15">
      <c r="A7" s="108" t="s">
        <v>524</v>
      </c>
      <c r="B7" s="113"/>
      <c r="C7" s="114"/>
      <c r="D7" s="115">
        <v>148531</v>
      </c>
      <c r="E7" s="116"/>
      <c r="F7" s="117">
        <v>90961</v>
      </c>
      <c r="G7" s="118"/>
      <c r="H7" s="119"/>
    </row>
    <row r="8" spans="1:8" x14ac:dyDescent="0.15">
      <c r="A8" s="120"/>
      <c r="B8" s="121"/>
      <c r="C8" s="122"/>
      <c r="D8" s="123">
        <v>85123</v>
      </c>
      <c r="E8" s="124"/>
      <c r="F8" s="125">
        <v>37720</v>
      </c>
      <c r="G8" s="126"/>
      <c r="H8" s="127"/>
    </row>
    <row r="9" spans="1:8" x14ac:dyDescent="0.15">
      <c r="A9" s="108" t="s">
        <v>525</v>
      </c>
      <c r="B9" s="113"/>
      <c r="C9" s="114"/>
      <c r="D9" s="115">
        <v>173168</v>
      </c>
      <c r="E9" s="116"/>
      <c r="F9" s="117">
        <v>106614</v>
      </c>
      <c r="G9" s="118"/>
      <c r="H9" s="119"/>
    </row>
    <row r="10" spans="1:8" x14ac:dyDescent="0.15">
      <c r="A10" s="120"/>
      <c r="B10" s="121"/>
      <c r="C10" s="122"/>
      <c r="D10" s="123">
        <v>83293</v>
      </c>
      <c r="E10" s="124"/>
      <c r="F10" s="125">
        <v>45545</v>
      </c>
      <c r="G10" s="126"/>
      <c r="H10" s="127"/>
    </row>
    <row r="11" spans="1:8" x14ac:dyDescent="0.15">
      <c r="A11" s="108" t="s">
        <v>526</v>
      </c>
      <c r="B11" s="113"/>
      <c r="C11" s="114"/>
      <c r="D11" s="115">
        <v>151168</v>
      </c>
      <c r="E11" s="116"/>
      <c r="F11" s="117">
        <v>85459</v>
      </c>
      <c r="G11" s="118"/>
      <c r="H11" s="119"/>
    </row>
    <row r="12" spans="1:8" x14ac:dyDescent="0.15">
      <c r="A12" s="120"/>
      <c r="B12" s="121"/>
      <c r="C12" s="128"/>
      <c r="D12" s="123">
        <v>79045</v>
      </c>
      <c r="E12" s="124"/>
      <c r="F12" s="125">
        <v>44378</v>
      </c>
      <c r="G12" s="126"/>
      <c r="H12" s="127"/>
    </row>
    <row r="13" spans="1:8" x14ac:dyDescent="0.15">
      <c r="A13" s="108"/>
      <c r="B13" s="113"/>
      <c r="C13" s="129"/>
      <c r="D13" s="130">
        <v>125435</v>
      </c>
      <c r="E13" s="131"/>
      <c r="F13" s="132">
        <v>85189</v>
      </c>
      <c r="G13" s="133"/>
      <c r="H13" s="119"/>
    </row>
    <row r="14" spans="1:8" x14ac:dyDescent="0.15">
      <c r="A14" s="120"/>
      <c r="B14" s="121"/>
      <c r="C14" s="122"/>
      <c r="D14" s="123">
        <v>62924</v>
      </c>
      <c r="E14" s="124"/>
      <c r="F14" s="125">
        <v>39613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4.03</v>
      </c>
      <c r="C19" s="134">
        <f>ROUND(VALUE(SUBSTITUTE(実質収支比率等に係る経年分析!G$48,"▲","-")),2)</f>
        <v>4.49</v>
      </c>
      <c r="D19" s="134">
        <f>ROUND(VALUE(SUBSTITUTE(実質収支比率等に係る経年分析!H$48,"▲","-")),2)</f>
        <v>4.8600000000000003</v>
      </c>
      <c r="E19" s="134">
        <f>ROUND(VALUE(SUBSTITUTE(実質収支比率等に係る経年分析!I$48,"▲","-")),2)</f>
        <v>3.59</v>
      </c>
      <c r="F19" s="134">
        <f>ROUND(VALUE(SUBSTITUTE(実質収支比率等に係る経年分析!J$48,"▲","-")),2)</f>
        <v>5.61</v>
      </c>
    </row>
    <row r="20" spans="1:11" x14ac:dyDescent="0.15">
      <c r="A20" s="134" t="s">
        <v>43</v>
      </c>
      <c r="B20" s="134">
        <f>ROUND(VALUE(SUBSTITUTE(実質収支比率等に係る経年分析!F$47,"▲","-")),2)</f>
        <v>12.88</v>
      </c>
      <c r="C20" s="134">
        <f>ROUND(VALUE(SUBSTITUTE(実質収支比率等に係る経年分析!G$47,"▲","-")),2)</f>
        <v>18.850000000000001</v>
      </c>
      <c r="D20" s="134">
        <f>ROUND(VALUE(SUBSTITUTE(実質収支比率等に係る経年分析!H$47,"▲","-")),2)</f>
        <v>21.15</v>
      </c>
      <c r="E20" s="134">
        <f>ROUND(VALUE(SUBSTITUTE(実質収支比率等に係る経年分析!I$47,"▲","-")),2)</f>
        <v>29.1</v>
      </c>
      <c r="F20" s="134">
        <f>ROUND(VALUE(SUBSTITUTE(実質収支比率等に係る経年分析!J$47,"▲","-")),2)</f>
        <v>30.71</v>
      </c>
    </row>
    <row r="21" spans="1:11" x14ac:dyDescent="0.15">
      <c r="A21" s="134" t="s">
        <v>44</v>
      </c>
      <c r="B21" s="134">
        <f>IF(ISNUMBER(VALUE(SUBSTITUTE(実質収支比率等に係る経年分析!F$49,"▲","-"))),ROUND(VALUE(SUBSTITUTE(実質収支比率等に係る経年分析!F$49,"▲","-")),2),NA())</f>
        <v>5.07</v>
      </c>
      <c r="C21" s="134">
        <f>IF(ISNUMBER(VALUE(SUBSTITUTE(実質収支比率等に係る経年分析!G$49,"▲","-"))),ROUND(VALUE(SUBSTITUTE(実質収支比率等に係る経年分析!G$49,"▲","-")),2),NA())</f>
        <v>6.49</v>
      </c>
      <c r="D21" s="134">
        <f>IF(ISNUMBER(VALUE(SUBSTITUTE(実質収支比率等に係る経年分析!H$49,"▲","-"))),ROUND(VALUE(SUBSTITUTE(実質収支比率等に係る経年分析!H$49,"▲","-")),2),NA())</f>
        <v>2.93</v>
      </c>
      <c r="E21" s="134">
        <f>IF(ISNUMBER(VALUE(SUBSTITUTE(実質収支比率等に係る経年分析!I$49,"▲","-"))),ROUND(VALUE(SUBSTITUTE(実質収支比率等に係る経年分析!I$49,"▲","-")),2),NA())</f>
        <v>6.56</v>
      </c>
      <c r="F21" s="134">
        <f>IF(ISNUMBER(VALUE(SUBSTITUTE(実質収支比率等に係る経年分析!J$49,"▲","-"))),ROUND(VALUE(SUBSTITUTE(実質収支比率等に係る経年分析!J$49,"▲","-")),2),NA())</f>
        <v>4.3899999999999997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美馬市簡易水道事業特別会計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美馬市公共下水道事業特別会計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美馬市後期高齢者医療特別会計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美馬市工業用水道事業会計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x14ac:dyDescent="0.15">
      <c r="A33" s="135" t="str">
        <f>IF(連結実質赤字比率に係る赤字・黒字の構成分析!C$37="",NA(),連結実質赤字比率に係る赤字・黒字の構成分析!C$37)</f>
        <v>美馬市国民健康保険特別会計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x14ac:dyDescent="0.15">
      <c r="A34" s="135" t="str">
        <f>IF(連結実質赤字比率に係る赤字・黒字の構成分析!C$36="",NA(),連結実質赤字比率に係る赤字・黒字の構成分析!C$36)</f>
        <v>美馬市介護保険特別会計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1.0900000000000001</v>
      </c>
    </row>
    <row r="35" spans="1:16" x14ac:dyDescent="0.15">
      <c r="A35" s="135" t="str">
        <f>IF(連結実質赤字比率に係る赤字・黒字の構成分析!C$35="",NA(),連結実質赤字比率に係る赤字・黒字の構成分析!C$35)</f>
        <v>美馬市水道事業会計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4.6900000000000004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2218</v>
      </c>
      <c r="E42" s="136"/>
      <c r="F42" s="136"/>
      <c r="G42" s="136">
        <f>'実質公債費比率（分子）の構造'!L$52</f>
        <v>2212</v>
      </c>
      <c r="H42" s="136"/>
      <c r="I42" s="136"/>
      <c r="J42" s="136">
        <f>'実質公債費比率（分子）の構造'!M$52</f>
        <v>2262</v>
      </c>
      <c r="K42" s="136"/>
      <c r="L42" s="136"/>
      <c r="M42" s="136">
        <f>'実質公債費比率（分子）の構造'!N$52</f>
        <v>2412</v>
      </c>
      <c r="N42" s="136"/>
      <c r="O42" s="136"/>
      <c r="P42" s="136">
        <f>'実質公債費比率（分子）の構造'!O$52</f>
        <v>2670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45</v>
      </c>
      <c r="C44" s="136"/>
      <c r="D44" s="136"/>
      <c r="E44" s="136">
        <f>'実質公債費比率（分子）の構造'!L$50</f>
        <v>35</v>
      </c>
      <c r="F44" s="136"/>
      <c r="G44" s="136"/>
      <c r="H44" s="136">
        <f>'実質公債費比率（分子）の構造'!M$50</f>
        <v>25</v>
      </c>
      <c r="I44" s="136"/>
      <c r="J44" s="136"/>
      <c r="K44" s="136">
        <f>'実質公債費比率（分子）の構造'!N$50</f>
        <v>18</v>
      </c>
      <c r="L44" s="136"/>
      <c r="M44" s="136"/>
      <c r="N44" s="136">
        <f>'実質公債費比率（分子）の構造'!O$50</f>
        <v>1</v>
      </c>
      <c r="O44" s="136"/>
      <c r="P44" s="136"/>
    </row>
    <row r="45" spans="1:16" x14ac:dyDescent="0.15">
      <c r="A45" s="136" t="s">
        <v>54</v>
      </c>
      <c r="B45" s="136">
        <f>'実質公債費比率（分子）の構造'!K$49</f>
        <v>260</v>
      </c>
      <c r="C45" s="136"/>
      <c r="D45" s="136"/>
      <c r="E45" s="136">
        <f>'実質公債費比率（分子）の構造'!L$49</f>
        <v>87</v>
      </c>
      <c r="F45" s="136"/>
      <c r="G45" s="136"/>
      <c r="H45" s="136">
        <f>'実質公債費比率（分子）の構造'!M$49</f>
        <v>86</v>
      </c>
      <c r="I45" s="136"/>
      <c r="J45" s="136"/>
      <c r="K45" s="136">
        <f>'実質公債費比率（分子）の構造'!N$49</f>
        <v>88</v>
      </c>
      <c r="L45" s="136"/>
      <c r="M45" s="136"/>
      <c r="N45" s="136">
        <f>'実質公債費比率（分子）の構造'!O$49</f>
        <v>76</v>
      </c>
      <c r="O45" s="136"/>
      <c r="P45" s="136"/>
    </row>
    <row r="46" spans="1:16" x14ac:dyDescent="0.15">
      <c r="A46" s="136" t="s">
        <v>55</v>
      </c>
      <c r="B46" s="136">
        <f>'実質公債費比率（分子）の構造'!K$48</f>
        <v>309</v>
      </c>
      <c r="C46" s="136"/>
      <c r="D46" s="136"/>
      <c r="E46" s="136">
        <f>'実質公債費比率（分子）の構造'!L$48</f>
        <v>326</v>
      </c>
      <c r="F46" s="136"/>
      <c r="G46" s="136"/>
      <c r="H46" s="136">
        <f>'実質公債費比率（分子）の構造'!M$48</f>
        <v>326</v>
      </c>
      <c r="I46" s="136"/>
      <c r="J46" s="136"/>
      <c r="K46" s="136">
        <f>'実質公債費比率（分子）の構造'!N$48</f>
        <v>322</v>
      </c>
      <c r="L46" s="136"/>
      <c r="M46" s="136"/>
      <c r="N46" s="136">
        <f>'実質公債費比率（分子）の構造'!O$48</f>
        <v>314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2551</v>
      </c>
      <c r="C49" s="136"/>
      <c r="D49" s="136"/>
      <c r="E49" s="136">
        <f>'実質公債費比率（分子）の構造'!L$45</f>
        <v>2597</v>
      </c>
      <c r="F49" s="136"/>
      <c r="G49" s="136"/>
      <c r="H49" s="136">
        <f>'実質公債費比率（分子）の構造'!M$45</f>
        <v>2653</v>
      </c>
      <c r="I49" s="136"/>
      <c r="J49" s="136"/>
      <c r="K49" s="136">
        <f>'実質公債費比率（分子）の構造'!N$45</f>
        <v>2772</v>
      </c>
      <c r="L49" s="136"/>
      <c r="M49" s="136"/>
      <c r="N49" s="136">
        <f>'実質公債費比率（分子）の構造'!O$45</f>
        <v>3183</v>
      </c>
      <c r="O49" s="136"/>
      <c r="P49" s="136"/>
    </row>
    <row r="50" spans="1:16" x14ac:dyDescent="0.15">
      <c r="A50" s="136" t="s">
        <v>59</v>
      </c>
      <c r="B50" s="136" t="e">
        <f>NA()</f>
        <v>#N/A</v>
      </c>
      <c r="C50" s="136">
        <f>IF(ISNUMBER('実質公債費比率（分子）の構造'!K$53),'実質公債費比率（分子）の構造'!K$53,NA())</f>
        <v>947</v>
      </c>
      <c r="D50" s="136" t="e">
        <f>NA()</f>
        <v>#N/A</v>
      </c>
      <c r="E50" s="136" t="e">
        <f>NA()</f>
        <v>#N/A</v>
      </c>
      <c r="F50" s="136">
        <f>IF(ISNUMBER('実質公債費比率（分子）の構造'!L$53),'実質公債費比率（分子）の構造'!L$53,NA())</f>
        <v>833</v>
      </c>
      <c r="G50" s="136" t="e">
        <f>NA()</f>
        <v>#N/A</v>
      </c>
      <c r="H50" s="136" t="e">
        <f>NA()</f>
        <v>#N/A</v>
      </c>
      <c r="I50" s="136">
        <f>IF(ISNUMBER('実質公債費比率（分子）の構造'!M$53),'実質公債費比率（分子）の構造'!M$53,NA())</f>
        <v>828</v>
      </c>
      <c r="J50" s="136" t="e">
        <f>NA()</f>
        <v>#N/A</v>
      </c>
      <c r="K50" s="136" t="e">
        <f>NA()</f>
        <v>#N/A</v>
      </c>
      <c r="L50" s="136">
        <f>IF(ISNUMBER('実質公債費比率（分子）の構造'!N$53),'実質公債費比率（分子）の構造'!N$53,NA())</f>
        <v>788</v>
      </c>
      <c r="M50" s="136" t="e">
        <f>NA()</f>
        <v>#N/A</v>
      </c>
      <c r="N50" s="136" t="e">
        <f>NA()</f>
        <v>#N/A</v>
      </c>
      <c r="O50" s="136">
        <f>IF(ISNUMBER('実質公債費比率（分子）の構造'!O$53),'実質公債費比率（分子）の構造'!O$53,NA())</f>
        <v>904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21409</v>
      </c>
      <c r="E56" s="135"/>
      <c r="F56" s="135"/>
      <c r="G56" s="135">
        <f>'将来負担比率（分子）の構造'!J$51</f>
        <v>20713</v>
      </c>
      <c r="H56" s="135"/>
      <c r="I56" s="135"/>
      <c r="J56" s="135">
        <f>'将来負担比率（分子）の構造'!K$51</f>
        <v>22187</v>
      </c>
      <c r="K56" s="135"/>
      <c r="L56" s="135"/>
      <c r="M56" s="135">
        <f>'将来負担比率（分子）の構造'!L$51</f>
        <v>22542</v>
      </c>
      <c r="N56" s="135"/>
      <c r="O56" s="135"/>
      <c r="P56" s="135">
        <f>'将来負担比率（分子）の構造'!M$51</f>
        <v>22362</v>
      </c>
    </row>
    <row r="57" spans="1:16" x14ac:dyDescent="0.15">
      <c r="A57" s="135" t="s">
        <v>35</v>
      </c>
      <c r="B57" s="135"/>
      <c r="C57" s="135"/>
      <c r="D57" s="135">
        <f>'将来負担比率（分子）の構造'!I$50</f>
        <v>333</v>
      </c>
      <c r="E57" s="135"/>
      <c r="F57" s="135"/>
      <c r="G57" s="135">
        <f>'将来負担比率（分子）の構造'!J$50</f>
        <v>306</v>
      </c>
      <c r="H57" s="135"/>
      <c r="I57" s="135"/>
      <c r="J57" s="135">
        <f>'将来負担比率（分子）の構造'!K$50</f>
        <v>262</v>
      </c>
      <c r="K57" s="135"/>
      <c r="L57" s="135"/>
      <c r="M57" s="135">
        <f>'将来負担比率（分子）の構造'!L$50</f>
        <v>287</v>
      </c>
      <c r="N57" s="135"/>
      <c r="O57" s="135"/>
      <c r="P57" s="135">
        <f>'将来負担比率（分子）の構造'!M$50</f>
        <v>235</v>
      </c>
    </row>
    <row r="58" spans="1:16" x14ac:dyDescent="0.15">
      <c r="A58" s="135" t="s">
        <v>34</v>
      </c>
      <c r="B58" s="135"/>
      <c r="C58" s="135"/>
      <c r="D58" s="135">
        <f>'将来負担比率（分子）の構造'!I$49</f>
        <v>4810</v>
      </c>
      <c r="E58" s="135"/>
      <c r="F58" s="135"/>
      <c r="G58" s="135">
        <f>'将来負担比率（分子）の構造'!J$49</f>
        <v>5458</v>
      </c>
      <c r="H58" s="135"/>
      <c r="I58" s="135"/>
      <c r="J58" s="135">
        <f>'将来負担比率（分子）の構造'!K$49</f>
        <v>5646</v>
      </c>
      <c r="K58" s="135"/>
      <c r="L58" s="135"/>
      <c r="M58" s="135">
        <f>'将来負担比率（分子）の構造'!L$49</f>
        <v>6563</v>
      </c>
      <c r="N58" s="135"/>
      <c r="O58" s="135"/>
      <c r="P58" s="135">
        <f>'将来負担比率（分子）の構造'!M$49</f>
        <v>7308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74</v>
      </c>
      <c r="C61" s="135"/>
      <c r="D61" s="135"/>
      <c r="E61" s="135">
        <f>'将来負担比率（分子）の構造'!J$46</f>
        <v>24</v>
      </c>
      <c r="F61" s="135"/>
      <c r="G61" s="135"/>
      <c r="H61" s="135">
        <f>'将来負担比率（分子）の構造'!K$46</f>
        <v>15</v>
      </c>
      <c r="I61" s="135"/>
      <c r="J61" s="135"/>
      <c r="K61" s="135">
        <f>'将来負担比率（分子）の構造'!L$46</f>
        <v>7</v>
      </c>
      <c r="L61" s="135"/>
      <c r="M61" s="135"/>
      <c r="N61" s="135">
        <f>'将来負担比率（分子）の構造'!M$46</f>
        <v>3</v>
      </c>
      <c r="O61" s="135"/>
      <c r="P61" s="135"/>
    </row>
    <row r="62" spans="1:16" x14ac:dyDescent="0.15">
      <c r="A62" s="135" t="s">
        <v>29</v>
      </c>
      <c r="B62" s="135">
        <f>'将来負担比率（分子）の構造'!I$45</f>
        <v>4236</v>
      </c>
      <c r="C62" s="135"/>
      <c r="D62" s="135"/>
      <c r="E62" s="135">
        <f>'将来負担比率（分子）の構造'!J$45</f>
        <v>4262</v>
      </c>
      <c r="F62" s="135"/>
      <c r="G62" s="135"/>
      <c r="H62" s="135">
        <f>'将来負担比率（分子）の構造'!K$45</f>
        <v>4139</v>
      </c>
      <c r="I62" s="135"/>
      <c r="J62" s="135"/>
      <c r="K62" s="135">
        <f>'将来負担比率（分子）の構造'!L$45</f>
        <v>3806</v>
      </c>
      <c r="L62" s="135"/>
      <c r="M62" s="135"/>
      <c r="N62" s="135">
        <f>'将来負担比率（分子）の構造'!M$45</f>
        <v>3651</v>
      </c>
      <c r="O62" s="135"/>
      <c r="P62" s="135"/>
    </row>
    <row r="63" spans="1:16" x14ac:dyDescent="0.15">
      <c r="A63" s="135" t="s">
        <v>28</v>
      </c>
      <c r="B63" s="135">
        <f>'将来負担比率（分子）の構造'!I$44</f>
        <v>451</v>
      </c>
      <c r="C63" s="135"/>
      <c r="D63" s="135"/>
      <c r="E63" s="135">
        <f>'将来負担比率（分子）の構造'!J$44</f>
        <v>334</v>
      </c>
      <c r="F63" s="135"/>
      <c r="G63" s="135"/>
      <c r="H63" s="135">
        <f>'将来負担比率（分子）の構造'!K$44</f>
        <v>253</v>
      </c>
      <c r="I63" s="135"/>
      <c r="J63" s="135"/>
      <c r="K63" s="135">
        <f>'将来負担比率（分子）の構造'!L$44</f>
        <v>165</v>
      </c>
      <c r="L63" s="135"/>
      <c r="M63" s="135"/>
      <c r="N63" s="135">
        <f>'将来負担比率（分子）の構造'!M$44</f>
        <v>92</v>
      </c>
      <c r="O63" s="135"/>
      <c r="P63" s="135"/>
    </row>
    <row r="64" spans="1:16" x14ac:dyDescent="0.15">
      <c r="A64" s="135" t="s">
        <v>27</v>
      </c>
      <c r="B64" s="135">
        <f>'将来負担比率（分子）の構造'!I$43</f>
        <v>3614</v>
      </c>
      <c r="C64" s="135"/>
      <c r="D64" s="135"/>
      <c r="E64" s="135">
        <f>'将来負担比率（分子）の構造'!J$43</f>
        <v>3676</v>
      </c>
      <c r="F64" s="135"/>
      <c r="G64" s="135"/>
      <c r="H64" s="135">
        <f>'将来負担比率（分子）の構造'!K$43</f>
        <v>3549</v>
      </c>
      <c r="I64" s="135"/>
      <c r="J64" s="135"/>
      <c r="K64" s="135">
        <f>'将来負担比率（分子）の構造'!L$43</f>
        <v>3348</v>
      </c>
      <c r="L64" s="135"/>
      <c r="M64" s="135"/>
      <c r="N64" s="135">
        <f>'将来負担比率（分子）の構造'!M$43</f>
        <v>3117</v>
      </c>
      <c r="O64" s="135"/>
      <c r="P64" s="135"/>
    </row>
    <row r="65" spans="1:16" x14ac:dyDescent="0.15">
      <c r="A65" s="135" t="s">
        <v>26</v>
      </c>
      <c r="B65" s="135">
        <f>'将来負担比率（分子）の構造'!I$42</f>
        <v>81</v>
      </c>
      <c r="C65" s="135"/>
      <c r="D65" s="135"/>
      <c r="E65" s="135">
        <f>'将来負担比率（分子）の構造'!J$42</f>
        <v>45</v>
      </c>
      <c r="F65" s="135"/>
      <c r="G65" s="135"/>
      <c r="H65" s="135">
        <f>'将来負担比率（分子）の構造'!K$42</f>
        <v>20</v>
      </c>
      <c r="I65" s="135"/>
      <c r="J65" s="135"/>
      <c r="K65" s="135">
        <f>'将来負担比率（分子）の構造'!L$42</f>
        <v>1</v>
      </c>
      <c r="L65" s="135"/>
      <c r="M65" s="135"/>
      <c r="N65" s="135">
        <f>'将来負担比率（分子）の構造'!M$42</f>
        <v>1</v>
      </c>
      <c r="O65" s="135"/>
      <c r="P65" s="135"/>
    </row>
    <row r="66" spans="1:16" x14ac:dyDescent="0.15">
      <c r="A66" s="135" t="s">
        <v>25</v>
      </c>
      <c r="B66" s="135">
        <f>'将来負担比率（分子）の構造'!I$41</f>
        <v>25499</v>
      </c>
      <c r="C66" s="135"/>
      <c r="D66" s="135"/>
      <c r="E66" s="135">
        <f>'将来負担比率（分子）の構造'!J$41</f>
        <v>25359</v>
      </c>
      <c r="F66" s="135"/>
      <c r="G66" s="135"/>
      <c r="H66" s="135">
        <f>'将来負担比率（分子）の構造'!K$41</f>
        <v>26175</v>
      </c>
      <c r="I66" s="135"/>
      <c r="J66" s="135"/>
      <c r="K66" s="135">
        <f>'将来負担比率（分子）の構造'!L$41</f>
        <v>27723</v>
      </c>
      <c r="L66" s="135"/>
      <c r="M66" s="135"/>
      <c r="N66" s="135">
        <f>'将来負担比率（分子）の構造'!M$41</f>
        <v>27794</v>
      </c>
      <c r="O66" s="135"/>
      <c r="P66" s="135"/>
    </row>
    <row r="67" spans="1:16" x14ac:dyDescent="0.15">
      <c r="A67" s="135" t="s">
        <v>63</v>
      </c>
      <c r="B67" s="135" t="e">
        <f>NA()</f>
        <v>#N/A</v>
      </c>
      <c r="C67" s="135">
        <f>IF(ISNUMBER('将来負担比率（分子）の構造'!I$52), IF('将来負担比率（分子）の構造'!I$52 &lt; 0, 0, '将来負担比率（分子）の構造'!I$52), NA())</f>
        <v>7404</v>
      </c>
      <c r="D67" s="135" t="e">
        <f>NA()</f>
        <v>#N/A</v>
      </c>
      <c r="E67" s="135" t="e">
        <f>NA()</f>
        <v>#N/A</v>
      </c>
      <c r="F67" s="135">
        <f>IF(ISNUMBER('将来負担比率（分子）の構造'!J$52), IF('将来負担比率（分子）の構造'!J$52 &lt; 0, 0, '将来負担比率（分子）の構造'!J$52), NA())</f>
        <v>7224</v>
      </c>
      <c r="G67" s="135" t="e">
        <f>NA()</f>
        <v>#N/A</v>
      </c>
      <c r="H67" s="135" t="e">
        <f>NA()</f>
        <v>#N/A</v>
      </c>
      <c r="I67" s="135">
        <f>IF(ISNUMBER('将来負担比率（分子）の構造'!K$52), IF('将来負担比率（分子）の構造'!K$52 &lt; 0, 0, '将来負担比率（分子）の構造'!K$52), NA())</f>
        <v>6057</v>
      </c>
      <c r="J67" s="135" t="e">
        <f>NA()</f>
        <v>#N/A</v>
      </c>
      <c r="K67" s="135" t="e">
        <f>NA()</f>
        <v>#N/A</v>
      </c>
      <c r="L67" s="135">
        <f>IF(ISNUMBER('将来負担比率（分子）の構造'!L$52), IF('将来負担比率（分子）の構造'!L$52 &lt; 0, 0, '将来負担比率（分子）の構造'!L$52), NA())</f>
        <v>5658</v>
      </c>
      <c r="M67" s="135" t="e">
        <f>NA()</f>
        <v>#N/A</v>
      </c>
      <c r="N67" s="135" t="e">
        <f>NA()</f>
        <v>#N/A</v>
      </c>
      <c r="O67" s="135">
        <f>IF(ISNUMBER('将来負担比率（分子）の構造'!M$52), IF('将来負担比率（分子）の構造'!M$52 &lt; 0, 0, '将来負担比率（分子）の構造'!M$52), NA())</f>
        <v>4754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3082919</v>
      </c>
      <c r="S5" s="613"/>
      <c r="T5" s="613"/>
      <c r="U5" s="613"/>
      <c r="V5" s="613"/>
      <c r="W5" s="613"/>
      <c r="X5" s="613"/>
      <c r="Y5" s="614"/>
      <c r="Z5" s="615">
        <v>13.4</v>
      </c>
      <c r="AA5" s="615"/>
      <c r="AB5" s="615"/>
      <c r="AC5" s="615"/>
      <c r="AD5" s="616">
        <v>3082919</v>
      </c>
      <c r="AE5" s="616"/>
      <c r="AF5" s="616"/>
      <c r="AG5" s="616"/>
      <c r="AH5" s="616"/>
      <c r="AI5" s="616"/>
      <c r="AJ5" s="616"/>
      <c r="AK5" s="616"/>
      <c r="AL5" s="617">
        <v>25.4</v>
      </c>
      <c r="AM5" s="618"/>
      <c r="AN5" s="618"/>
      <c r="AO5" s="619"/>
      <c r="AP5" s="609" t="s">
        <v>205</v>
      </c>
      <c r="AQ5" s="610"/>
      <c r="AR5" s="610"/>
      <c r="AS5" s="610"/>
      <c r="AT5" s="610"/>
      <c r="AU5" s="610"/>
      <c r="AV5" s="610"/>
      <c r="AW5" s="610"/>
      <c r="AX5" s="610"/>
      <c r="AY5" s="610"/>
      <c r="AZ5" s="610"/>
      <c r="BA5" s="610"/>
      <c r="BB5" s="610"/>
      <c r="BC5" s="610"/>
      <c r="BD5" s="610"/>
      <c r="BE5" s="610"/>
      <c r="BF5" s="611"/>
      <c r="BG5" s="623">
        <v>3082919</v>
      </c>
      <c r="BH5" s="624"/>
      <c r="BI5" s="624"/>
      <c r="BJ5" s="624"/>
      <c r="BK5" s="624"/>
      <c r="BL5" s="624"/>
      <c r="BM5" s="624"/>
      <c r="BN5" s="625"/>
      <c r="BO5" s="626">
        <v>100</v>
      </c>
      <c r="BP5" s="626"/>
      <c r="BQ5" s="626"/>
      <c r="BR5" s="626"/>
      <c r="BS5" s="627">
        <v>52660</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233526</v>
      </c>
      <c r="S6" s="624"/>
      <c r="T6" s="624"/>
      <c r="U6" s="624"/>
      <c r="V6" s="624"/>
      <c r="W6" s="624"/>
      <c r="X6" s="624"/>
      <c r="Y6" s="625"/>
      <c r="Z6" s="626">
        <v>1</v>
      </c>
      <c r="AA6" s="626"/>
      <c r="AB6" s="626"/>
      <c r="AC6" s="626"/>
      <c r="AD6" s="627">
        <v>233526</v>
      </c>
      <c r="AE6" s="627"/>
      <c r="AF6" s="627"/>
      <c r="AG6" s="627"/>
      <c r="AH6" s="627"/>
      <c r="AI6" s="627"/>
      <c r="AJ6" s="627"/>
      <c r="AK6" s="627"/>
      <c r="AL6" s="628">
        <v>1.9</v>
      </c>
      <c r="AM6" s="629"/>
      <c r="AN6" s="629"/>
      <c r="AO6" s="630"/>
      <c r="AP6" s="620" t="s">
        <v>210</v>
      </c>
      <c r="AQ6" s="621"/>
      <c r="AR6" s="621"/>
      <c r="AS6" s="621"/>
      <c r="AT6" s="621"/>
      <c r="AU6" s="621"/>
      <c r="AV6" s="621"/>
      <c r="AW6" s="621"/>
      <c r="AX6" s="621"/>
      <c r="AY6" s="621"/>
      <c r="AZ6" s="621"/>
      <c r="BA6" s="621"/>
      <c r="BB6" s="621"/>
      <c r="BC6" s="621"/>
      <c r="BD6" s="621"/>
      <c r="BE6" s="621"/>
      <c r="BF6" s="622"/>
      <c r="BG6" s="623">
        <v>3082919</v>
      </c>
      <c r="BH6" s="624"/>
      <c r="BI6" s="624"/>
      <c r="BJ6" s="624"/>
      <c r="BK6" s="624"/>
      <c r="BL6" s="624"/>
      <c r="BM6" s="624"/>
      <c r="BN6" s="625"/>
      <c r="BO6" s="626">
        <v>100</v>
      </c>
      <c r="BP6" s="626"/>
      <c r="BQ6" s="626"/>
      <c r="BR6" s="626"/>
      <c r="BS6" s="627">
        <v>52660</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197548</v>
      </c>
      <c r="CS6" s="624"/>
      <c r="CT6" s="624"/>
      <c r="CU6" s="624"/>
      <c r="CV6" s="624"/>
      <c r="CW6" s="624"/>
      <c r="CX6" s="624"/>
      <c r="CY6" s="625"/>
      <c r="CZ6" s="626">
        <v>0.9</v>
      </c>
      <c r="DA6" s="626"/>
      <c r="DB6" s="626"/>
      <c r="DC6" s="626"/>
      <c r="DD6" s="632">
        <v>4962</v>
      </c>
      <c r="DE6" s="624"/>
      <c r="DF6" s="624"/>
      <c r="DG6" s="624"/>
      <c r="DH6" s="624"/>
      <c r="DI6" s="624"/>
      <c r="DJ6" s="624"/>
      <c r="DK6" s="624"/>
      <c r="DL6" s="624"/>
      <c r="DM6" s="624"/>
      <c r="DN6" s="624"/>
      <c r="DO6" s="624"/>
      <c r="DP6" s="625"/>
      <c r="DQ6" s="632">
        <v>197548</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6737</v>
      </c>
      <c r="S7" s="624"/>
      <c r="T7" s="624"/>
      <c r="U7" s="624"/>
      <c r="V7" s="624"/>
      <c r="W7" s="624"/>
      <c r="X7" s="624"/>
      <c r="Y7" s="625"/>
      <c r="Z7" s="626">
        <v>0</v>
      </c>
      <c r="AA7" s="626"/>
      <c r="AB7" s="626"/>
      <c r="AC7" s="626"/>
      <c r="AD7" s="627">
        <v>6737</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1402965</v>
      </c>
      <c r="BH7" s="624"/>
      <c r="BI7" s="624"/>
      <c r="BJ7" s="624"/>
      <c r="BK7" s="624"/>
      <c r="BL7" s="624"/>
      <c r="BM7" s="624"/>
      <c r="BN7" s="625"/>
      <c r="BO7" s="626">
        <v>45.5</v>
      </c>
      <c r="BP7" s="626"/>
      <c r="BQ7" s="626"/>
      <c r="BR7" s="626"/>
      <c r="BS7" s="627">
        <v>52660</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2872439</v>
      </c>
      <c r="CS7" s="624"/>
      <c r="CT7" s="624"/>
      <c r="CU7" s="624"/>
      <c r="CV7" s="624"/>
      <c r="CW7" s="624"/>
      <c r="CX7" s="624"/>
      <c r="CY7" s="625"/>
      <c r="CZ7" s="626">
        <v>12.9</v>
      </c>
      <c r="DA7" s="626"/>
      <c r="DB7" s="626"/>
      <c r="DC7" s="626"/>
      <c r="DD7" s="632">
        <v>196686</v>
      </c>
      <c r="DE7" s="624"/>
      <c r="DF7" s="624"/>
      <c r="DG7" s="624"/>
      <c r="DH7" s="624"/>
      <c r="DI7" s="624"/>
      <c r="DJ7" s="624"/>
      <c r="DK7" s="624"/>
      <c r="DL7" s="624"/>
      <c r="DM7" s="624"/>
      <c r="DN7" s="624"/>
      <c r="DO7" s="624"/>
      <c r="DP7" s="625"/>
      <c r="DQ7" s="632">
        <v>2324963</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29247</v>
      </c>
      <c r="S8" s="624"/>
      <c r="T8" s="624"/>
      <c r="U8" s="624"/>
      <c r="V8" s="624"/>
      <c r="W8" s="624"/>
      <c r="X8" s="624"/>
      <c r="Y8" s="625"/>
      <c r="Z8" s="626">
        <v>0.1</v>
      </c>
      <c r="AA8" s="626"/>
      <c r="AB8" s="626"/>
      <c r="AC8" s="626"/>
      <c r="AD8" s="627">
        <v>29247</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39116</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5873766</v>
      </c>
      <c r="CS8" s="624"/>
      <c r="CT8" s="624"/>
      <c r="CU8" s="624"/>
      <c r="CV8" s="624"/>
      <c r="CW8" s="624"/>
      <c r="CX8" s="624"/>
      <c r="CY8" s="625"/>
      <c r="CZ8" s="626">
        <v>26.4</v>
      </c>
      <c r="DA8" s="626"/>
      <c r="DB8" s="626"/>
      <c r="DC8" s="626"/>
      <c r="DD8" s="632">
        <v>92136</v>
      </c>
      <c r="DE8" s="624"/>
      <c r="DF8" s="624"/>
      <c r="DG8" s="624"/>
      <c r="DH8" s="624"/>
      <c r="DI8" s="624"/>
      <c r="DJ8" s="624"/>
      <c r="DK8" s="624"/>
      <c r="DL8" s="624"/>
      <c r="DM8" s="624"/>
      <c r="DN8" s="624"/>
      <c r="DO8" s="624"/>
      <c r="DP8" s="625"/>
      <c r="DQ8" s="632">
        <v>3229604</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28425</v>
      </c>
      <c r="S9" s="624"/>
      <c r="T9" s="624"/>
      <c r="U9" s="624"/>
      <c r="V9" s="624"/>
      <c r="W9" s="624"/>
      <c r="X9" s="624"/>
      <c r="Y9" s="625"/>
      <c r="Z9" s="626">
        <v>0.1</v>
      </c>
      <c r="AA9" s="626"/>
      <c r="AB9" s="626"/>
      <c r="AC9" s="626"/>
      <c r="AD9" s="627">
        <v>28425</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998142</v>
      </c>
      <c r="BH9" s="624"/>
      <c r="BI9" s="624"/>
      <c r="BJ9" s="624"/>
      <c r="BK9" s="624"/>
      <c r="BL9" s="624"/>
      <c r="BM9" s="624"/>
      <c r="BN9" s="625"/>
      <c r="BO9" s="626">
        <v>32.4</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1721617</v>
      </c>
      <c r="CS9" s="624"/>
      <c r="CT9" s="624"/>
      <c r="CU9" s="624"/>
      <c r="CV9" s="624"/>
      <c r="CW9" s="624"/>
      <c r="CX9" s="624"/>
      <c r="CY9" s="625"/>
      <c r="CZ9" s="626">
        <v>7.7</v>
      </c>
      <c r="DA9" s="626"/>
      <c r="DB9" s="626"/>
      <c r="DC9" s="626"/>
      <c r="DD9" s="632">
        <v>26830</v>
      </c>
      <c r="DE9" s="624"/>
      <c r="DF9" s="624"/>
      <c r="DG9" s="624"/>
      <c r="DH9" s="624"/>
      <c r="DI9" s="624"/>
      <c r="DJ9" s="624"/>
      <c r="DK9" s="624"/>
      <c r="DL9" s="624"/>
      <c r="DM9" s="624"/>
      <c r="DN9" s="624"/>
      <c r="DO9" s="624"/>
      <c r="DP9" s="625"/>
      <c r="DQ9" s="632">
        <v>1443018</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564112</v>
      </c>
      <c r="S10" s="624"/>
      <c r="T10" s="624"/>
      <c r="U10" s="624"/>
      <c r="V10" s="624"/>
      <c r="W10" s="624"/>
      <c r="X10" s="624"/>
      <c r="Y10" s="625"/>
      <c r="Z10" s="626">
        <v>2.5</v>
      </c>
      <c r="AA10" s="626"/>
      <c r="AB10" s="626"/>
      <c r="AC10" s="626"/>
      <c r="AD10" s="627">
        <v>564112</v>
      </c>
      <c r="AE10" s="627"/>
      <c r="AF10" s="627"/>
      <c r="AG10" s="627"/>
      <c r="AH10" s="627"/>
      <c r="AI10" s="627"/>
      <c r="AJ10" s="627"/>
      <c r="AK10" s="627"/>
      <c r="AL10" s="628">
        <v>4.5999999999999996</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66463</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9573</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8612</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11360</v>
      </c>
      <c r="S11" s="624"/>
      <c r="T11" s="624"/>
      <c r="U11" s="624"/>
      <c r="V11" s="624"/>
      <c r="W11" s="624"/>
      <c r="X11" s="624"/>
      <c r="Y11" s="625"/>
      <c r="Z11" s="626">
        <v>0</v>
      </c>
      <c r="AA11" s="626"/>
      <c r="AB11" s="626"/>
      <c r="AC11" s="626"/>
      <c r="AD11" s="627">
        <v>11360</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299244</v>
      </c>
      <c r="BH11" s="624"/>
      <c r="BI11" s="624"/>
      <c r="BJ11" s="624"/>
      <c r="BK11" s="624"/>
      <c r="BL11" s="624"/>
      <c r="BM11" s="624"/>
      <c r="BN11" s="625"/>
      <c r="BO11" s="626">
        <v>9.6999999999999993</v>
      </c>
      <c r="BP11" s="626"/>
      <c r="BQ11" s="626"/>
      <c r="BR11" s="626"/>
      <c r="BS11" s="632">
        <v>52660</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1013085</v>
      </c>
      <c r="CS11" s="624"/>
      <c r="CT11" s="624"/>
      <c r="CU11" s="624"/>
      <c r="CV11" s="624"/>
      <c r="CW11" s="624"/>
      <c r="CX11" s="624"/>
      <c r="CY11" s="625"/>
      <c r="CZ11" s="626">
        <v>4.5999999999999996</v>
      </c>
      <c r="DA11" s="626"/>
      <c r="DB11" s="626"/>
      <c r="DC11" s="626"/>
      <c r="DD11" s="632">
        <v>353355</v>
      </c>
      <c r="DE11" s="624"/>
      <c r="DF11" s="624"/>
      <c r="DG11" s="624"/>
      <c r="DH11" s="624"/>
      <c r="DI11" s="624"/>
      <c r="DJ11" s="624"/>
      <c r="DK11" s="624"/>
      <c r="DL11" s="624"/>
      <c r="DM11" s="624"/>
      <c r="DN11" s="624"/>
      <c r="DO11" s="624"/>
      <c r="DP11" s="625"/>
      <c r="DQ11" s="632">
        <v>447838</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1365773</v>
      </c>
      <c r="BH12" s="624"/>
      <c r="BI12" s="624"/>
      <c r="BJ12" s="624"/>
      <c r="BK12" s="624"/>
      <c r="BL12" s="624"/>
      <c r="BM12" s="624"/>
      <c r="BN12" s="625"/>
      <c r="BO12" s="626">
        <v>44.3</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1419590</v>
      </c>
      <c r="CS12" s="624"/>
      <c r="CT12" s="624"/>
      <c r="CU12" s="624"/>
      <c r="CV12" s="624"/>
      <c r="CW12" s="624"/>
      <c r="CX12" s="624"/>
      <c r="CY12" s="625"/>
      <c r="CZ12" s="626">
        <v>6.4</v>
      </c>
      <c r="DA12" s="626"/>
      <c r="DB12" s="626"/>
      <c r="DC12" s="626"/>
      <c r="DD12" s="632">
        <v>1086036</v>
      </c>
      <c r="DE12" s="624"/>
      <c r="DF12" s="624"/>
      <c r="DG12" s="624"/>
      <c r="DH12" s="624"/>
      <c r="DI12" s="624"/>
      <c r="DJ12" s="624"/>
      <c r="DK12" s="624"/>
      <c r="DL12" s="624"/>
      <c r="DM12" s="624"/>
      <c r="DN12" s="624"/>
      <c r="DO12" s="624"/>
      <c r="DP12" s="625"/>
      <c r="DQ12" s="632">
        <v>1047481</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32385</v>
      </c>
      <c r="S13" s="624"/>
      <c r="T13" s="624"/>
      <c r="U13" s="624"/>
      <c r="V13" s="624"/>
      <c r="W13" s="624"/>
      <c r="X13" s="624"/>
      <c r="Y13" s="625"/>
      <c r="Z13" s="626">
        <v>0.1</v>
      </c>
      <c r="AA13" s="626"/>
      <c r="AB13" s="626"/>
      <c r="AC13" s="626"/>
      <c r="AD13" s="627">
        <v>32385</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1364481</v>
      </c>
      <c r="BH13" s="624"/>
      <c r="BI13" s="624"/>
      <c r="BJ13" s="624"/>
      <c r="BK13" s="624"/>
      <c r="BL13" s="624"/>
      <c r="BM13" s="624"/>
      <c r="BN13" s="625"/>
      <c r="BO13" s="626">
        <v>44.3</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3002117</v>
      </c>
      <c r="CS13" s="624"/>
      <c r="CT13" s="624"/>
      <c r="CU13" s="624"/>
      <c r="CV13" s="624"/>
      <c r="CW13" s="624"/>
      <c r="CX13" s="624"/>
      <c r="CY13" s="625"/>
      <c r="CZ13" s="626">
        <v>13.5</v>
      </c>
      <c r="DA13" s="626"/>
      <c r="DB13" s="626"/>
      <c r="DC13" s="626"/>
      <c r="DD13" s="632">
        <v>2463747</v>
      </c>
      <c r="DE13" s="624"/>
      <c r="DF13" s="624"/>
      <c r="DG13" s="624"/>
      <c r="DH13" s="624"/>
      <c r="DI13" s="624"/>
      <c r="DJ13" s="624"/>
      <c r="DK13" s="624"/>
      <c r="DL13" s="624"/>
      <c r="DM13" s="624"/>
      <c r="DN13" s="624"/>
      <c r="DO13" s="624"/>
      <c r="DP13" s="625"/>
      <c r="DQ13" s="632">
        <v>646412</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89423</v>
      </c>
      <c r="BH14" s="624"/>
      <c r="BI14" s="624"/>
      <c r="BJ14" s="624"/>
      <c r="BK14" s="624"/>
      <c r="BL14" s="624"/>
      <c r="BM14" s="624"/>
      <c r="BN14" s="625"/>
      <c r="BO14" s="626">
        <v>2.9</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722629</v>
      </c>
      <c r="CS14" s="624"/>
      <c r="CT14" s="624"/>
      <c r="CU14" s="624"/>
      <c r="CV14" s="624"/>
      <c r="CW14" s="624"/>
      <c r="CX14" s="624"/>
      <c r="CY14" s="625"/>
      <c r="CZ14" s="626">
        <v>3.3</v>
      </c>
      <c r="DA14" s="626"/>
      <c r="DB14" s="626"/>
      <c r="DC14" s="626"/>
      <c r="DD14" s="632">
        <v>43782</v>
      </c>
      <c r="DE14" s="624"/>
      <c r="DF14" s="624"/>
      <c r="DG14" s="624"/>
      <c r="DH14" s="624"/>
      <c r="DI14" s="624"/>
      <c r="DJ14" s="624"/>
      <c r="DK14" s="624"/>
      <c r="DL14" s="624"/>
      <c r="DM14" s="624"/>
      <c r="DN14" s="624"/>
      <c r="DO14" s="624"/>
      <c r="DP14" s="625"/>
      <c r="DQ14" s="632">
        <v>683285</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5383</v>
      </c>
      <c r="S15" s="624"/>
      <c r="T15" s="624"/>
      <c r="U15" s="624"/>
      <c r="V15" s="624"/>
      <c r="W15" s="624"/>
      <c r="X15" s="624"/>
      <c r="Y15" s="625"/>
      <c r="Z15" s="626">
        <v>0</v>
      </c>
      <c r="AA15" s="626"/>
      <c r="AB15" s="626"/>
      <c r="AC15" s="626"/>
      <c r="AD15" s="627">
        <v>5383</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224758</v>
      </c>
      <c r="BH15" s="624"/>
      <c r="BI15" s="624"/>
      <c r="BJ15" s="624"/>
      <c r="BK15" s="624"/>
      <c r="BL15" s="624"/>
      <c r="BM15" s="624"/>
      <c r="BN15" s="625"/>
      <c r="BO15" s="626">
        <v>7.3</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1750775</v>
      </c>
      <c r="CS15" s="624"/>
      <c r="CT15" s="624"/>
      <c r="CU15" s="624"/>
      <c r="CV15" s="624"/>
      <c r="CW15" s="624"/>
      <c r="CX15" s="624"/>
      <c r="CY15" s="625"/>
      <c r="CZ15" s="626">
        <v>7.9</v>
      </c>
      <c r="DA15" s="626"/>
      <c r="DB15" s="626"/>
      <c r="DC15" s="626"/>
      <c r="DD15" s="632">
        <v>397516</v>
      </c>
      <c r="DE15" s="624"/>
      <c r="DF15" s="624"/>
      <c r="DG15" s="624"/>
      <c r="DH15" s="624"/>
      <c r="DI15" s="624"/>
      <c r="DJ15" s="624"/>
      <c r="DK15" s="624"/>
      <c r="DL15" s="624"/>
      <c r="DM15" s="624"/>
      <c r="DN15" s="624"/>
      <c r="DO15" s="624"/>
      <c r="DP15" s="625"/>
      <c r="DQ15" s="632">
        <v>1264585</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8963041</v>
      </c>
      <c r="S16" s="624"/>
      <c r="T16" s="624"/>
      <c r="U16" s="624"/>
      <c r="V16" s="624"/>
      <c r="W16" s="624"/>
      <c r="X16" s="624"/>
      <c r="Y16" s="625"/>
      <c r="Z16" s="626">
        <v>38.9</v>
      </c>
      <c r="AA16" s="626"/>
      <c r="AB16" s="626"/>
      <c r="AC16" s="626"/>
      <c r="AD16" s="627">
        <v>8119318</v>
      </c>
      <c r="AE16" s="627"/>
      <c r="AF16" s="627"/>
      <c r="AG16" s="627"/>
      <c r="AH16" s="627"/>
      <c r="AI16" s="627"/>
      <c r="AJ16" s="627"/>
      <c r="AK16" s="627"/>
      <c r="AL16" s="628">
        <v>66.900000000000006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456028</v>
      </c>
      <c r="CS16" s="624"/>
      <c r="CT16" s="624"/>
      <c r="CU16" s="624"/>
      <c r="CV16" s="624"/>
      <c r="CW16" s="624"/>
      <c r="CX16" s="624"/>
      <c r="CY16" s="625"/>
      <c r="CZ16" s="626">
        <v>2.1</v>
      </c>
      <c r="DA16" s="626"/>
      <c r="DB16" s="626"/>
      <c r="DC16" s="626"/>
      <c r="DD16" s="632" t="s">
        <v>109</v>
      </c>
      <c r="DE16" s="624"/>
      <c r="DF16" s="624"/>
      <c r="DG16" s="624"/>
      <c r="DH16" s="624"/>
      <c r="DI16" s="624"/>
      <c r="DJ16" s="624"/>
      <c r="DK16" s="624"/>
      <c r="DL16" s="624"/>
      <c r="DM16" s="624"/>
      <c r="DN16" s="624"/>
      <c r="DO16" s="624"/>
      <c r="DP16" s="625"/>
      <c r="DQ16" s="632">
        <v>113969</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8119318</v>
      </c>
      <c r="S17" s="624"/>
      <c r="T17" s="624"/>
      <c r="U17" s="624"/>
      <c r="V17" s="624"/>
      <c r="W17" s="624"/>
      <c r="X17" s="624"/>
      <c r="Y17" s="625"/>
      <c r="Z17" s="626">
        <v>35.299999999999997</v>
      </c>
      <c r="AA17" s="626"/>
      <c r="AB17" s="626"/>
      <c r="AC17" s="626"/>
      <c r="AD17" s="627">
        <v>8119318</v>
      </c>
      <c r="AE17" s="627"/>
      <c r="AF17" s="627"/>
      <c r="AG17" s="627"/>
      <c r="AH17" s="627"/>
      <c r="AI17" s="627"/>
      <c r="AJ17" s="627"/>
      <c r="AK17" s="627"/>
      <c r="AL17" s="628">
        <v>66.900000000000006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3182764</v>
      </c>
      <c r="CS17" s="624"/>
      <c r="CT17" s="624"/>
      <c r="CU17" s="624"/>
      <c r="CV17" s="624"/>
      <c r="CW17" s="624"/>
      <c r="CX17" s="624"/>
      <c r="CY17" s="625"/>
      <c r="CZ17" s="626">
        <v>14.3</v>
      </c>
      <c r="DA17" s="626"/>
      <c r="DB17" s="626"/>
      <c r="DC17" s="626"/>
      <c r="DD17" s="632" t="s">
        <v>109</v>
      </c>
      <c r="DE17" s="624"/>
      <c r="DF17" s="624"/>
      <c r="DG17" s="624"/>
      <c r="DH17" s="624"/>
      <c r="DI17" s="624"/>
      <c r="DJ17" s="624"/>
      <c r="DK17" s="624"/>
      <c r="DL17" s="624"/>
      <c r="DM17" s="624"/>
      <c r="DN17" s="624"/>
      <c r="DO17" s="624"/>
      <c r="DP17" s="625"/>
      <c r="DQ17" s="632">
        <v>3130939</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843484</v>
      </c>
      <c r="S18" s="624"/>
      <c r="T18" s="624"/>
      <c r="U18" s="624"/>
      <c r="V18" s="624"/>
      <c r="W18" s="624"/>
      <c r="X18" s="624"/>
      <c r="Y18" s="625"/>
      <c r="Z18" s="626">
        <v>3.7</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239</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12957135</v>
      </c>
      <c r="S20" s="624"/>
      <c r="T20" s="624"/>
      <c r="U20" s="624"/>
      <c r="V20" s="624"/>
      <c r="W20" s="624"/>
      <c r="X20" s="624"/>
      <c r="Y20" s="625"/>
      <c r="Z20" s="626">
        <v>56.3</v>
      </c>
      <c r="AA20" s="626"/>
      <c r="AB20" s="626"/>
      <c r="AC20" s="626"/>
      <c r="AD20" s="627">
        <v>12113412</v>
      </c>
      <c r="AE20" s="627"/>
      <c r="AF20" s="627"/>
      <c r="AG20" s="627"/>
      <c r="AH20" s="627"/>
      <c r="AI20" s="627"/>
      <c r="AJ20" s="627"/>
      <c r="AK20" s="627"/>
      <c r="AL20" s="628">
        <v>99.8</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22221931</v>
      </c>
      <c r="CS20" s="624"/>
      <c r="CT20" s="624"/>
      <c r="CU20" s="624"/>
      <c r="CV20" s="624"/>
      <c r="CW20" s="624"/>
      <c r="CX20" s="624"/>
      <c r="CY20" s="625"/>
      <c r="CZ20" s="626">
        <v>100</v>
      </c>
      <c r="DA20" s="626"/>
      <c r="DB20" s="626"/>
      <c r="DC20" s="626"/>
      <c r="DD20" s="632">
        <v>4665050</v>
      </c>
      <c r="DE20" s="624"/>
      <c r="DF20" s="624"/>
      <c r="DG20" s="624"/>
      <c r="DH20" s="624"/>
      <c r="DI20" s="624"/>
      <c r="DJ20" s="624"/>
      <c r="DK20" s="624"/>
      <c r="DL20" s="624"/>
      <c r="DM20" s="624"/>
      <c r="DN20" s="624"/>
      <c r="DO20" s="624"/>
      <c r="DP20" s="625"/>
      <c r="DQ20" s="632">
        <v>14538254</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4849</v>
      </c>
      <c r="S21" s="624"/>
      <c r="T21" s="624"/>
      <c r="U21" s="624"/>
      <c r="V21" s="624"/>
      <c r="W21" s="624"/>
      <c r="X21" s="624"/>
      <c r="Y21" s="625"/>
      <c r="Z21" s="626">
        <v>0</v>
      </c>
      <c r="AA21" s="626"/>
      <c r="AB21" s="626"/>
      <c r="AC21" s="626"/>
      <c r="AD21" s="627">
        <v>4849</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34837</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300901</v>
      </c>
      <c r="S23" s="624"/>
      <c r="T23" s="624"/>
      <c r="U23" s="624"/>
      <c r="V23" s="624"/>
      <c r="W23" s="624"/>
      <c r="X23" s="624"/>
      <c r="Y23" s="625"/>
      <c r="Z23" s="626">
        <v>1.3</v>
      </c>
      <c r="AA23" s="626"/>
      <c r="AB23" s="626"/>
      <c r="AC23" s="626"/>
      <c r="AD23" s="627">
        <v>12618</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25103</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9520641</v>
      </c>
      <c r="CS24" s="613"/>
      <c r="CT24" s="613"/>
      <c r="CU24" s="613"/>
      <c r="CV24" s="613"/>
      <c r="CW24" s="613"/>
      <c r="CX24" s="613"/>
      <c r="CY24" s="614"/>
      <c r="CZ24" s="650">
        <v>42.8</v>
      </c>
      <c r="DA24" s="651"/>
      <c r="DB24" s="651"/>
      <c r="DC24" s="652"/>
      <c r="DD24" s="649">
        <v>7105258</v>
      </c>
      <c r="DE24" s="613"/>
      <c r="DF24" s="613"/>
      <c r="DG24" s="613"/>
      <c r="DH24" s="613"/>
      <c r="DI24" s="613"/>
      <c r="DJ24" s="613"/>
      <c r="DK24" s="614"/>
      <c r="DL24" s="649">
        <v>6965194</v>
      </c>
      <c r="DM24" s="613"/>
      <c r="DN24" s="613"/>
      <c r="DO24" s="613"/>
      <c r="DP24" s="613"/>
      <c r="DQ24" s="613"/>
      <c r="DR24" s="613"/>
      <c r="DS24" s="613"/>
      <c r="DT24" s="613"/>
      <c r="DU24" s="613"/>
      <c r="DV24" s="614"/>
      <c r="DW24" s="617">
        <v>54.4</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3000975</v>
      </c>
      <c r="S25" s="624"/>
      <c r="T25" s="624"/>
      <c r="U25" s="624"/>
      <c r="V25" s="624"/>
      <c r="W25" s="624"/>
      <c r="X25" s="624"/>
      <c r="Y25" s="625"/>
      <c r="Z25" s="626">
        <v>13</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3460680</v>
      </c>
      <c r="CS25" s="655"/>
      <c r="CT25" s="655"/>
      <c r="CU25" s="655"/>
      <c r="CV25" s="655"/>
      <c r="CW25" s="655"/>
      <c r="CX25" s="655"/>
      <c r="CY25" s="656"/>
      <c r="CZ25" s="657">
        <v>15.6</v>
      </c>
      <c r="DA25" s="658"/>
      <c r="DB25" s="658"/>
      <c r="DC25" s="659"/>
      <c r="DD25" s="632">
        <v>3215818</v>
      </c>
      <c r="DE25" s="655"/>
      <c r="DF25" s="655"/>
      <c r="DG25" s="655"/>
      <c r="DH25" s="655"/>
      <c r="DI25" s="655"/>
      <c r="DJ25" s="655"/>
      <c r="DK25" s="656"/>
      <c r="DL25" s="632">
        <v>3077682</v>
      </c>
      <c r="DM25" s="655"/>
      <c r="DN25" s="655"/>
      <c r="DO25" s="655"/>
      <c r="DP25" s="655"/>
      <c r="DQ25" s="655"/>
      <c r="DR25" s="655"/>
      <c r="DS25" s="655"/>
      <c r="DT25" s="655"/>
      <c r="DU25" s="655"/>
      <c r="DV25" s="656"/>
      <c r="DW25" s="628">
        <v>24</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2245315</v>
      </c>
      <c r="CS26" s="624"/>
      <c r="CT26" s="624"/>
      <c r="CU26" s="624"/>
      <c r="CV26" s="624"/>
      <c r="CW26" s="624"/>
      <c r="CX26" s="624"/>
      <c r="CY26" s="625"/>
      <c r="CZ26" s="657">
        <v>10.1</v>
      </c>
      <c r="DA26" s="658"/>
      <c r="DB26" s="658"/>
      <c r="DC26" s="659"/>
      <c r="DD26" s="632">
        <v>2039707</v>
      </c>
      <c r="DE26" s="624"/>
      <c r="DF26" s="624"/>
      <c r="DG26" s="624"/>
      <c r="DH26" s="624"/>
      <c r="DI26" s="624"/>
      <c r="DJ26" s="624"/>
      <c r="DK26" s="625"/>
      <c r="DL26" s="632" t="s">
        <v>275</v>
      </c>
      <c r="DM26" s="624"/>
      <c r="DN26" s="624"/>
      <c r="DO26" s="624"/>
      <c r="DP26" s="624"/>
      <c r="DQ26" s="624"/>
      <c r="DR26" s="624"/>
      <c r="DS26" s="624"/>
      <c r="DT26" s="624"/>
      <c r="DU26" s="624"/>
      <c r="DV26" s="625"/>
      <c r="DW26" s="628" t="s">
        <v>275</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1446290</v>
      </c>
      <c r="S27" s="624"/>
      <c r="T27" s="624"/>
      <c r="U27" s="624"/>
      <c r="V27" s="624"/>
      <c r="W27" s="624"/>
      <c r="X27" s="624"/>
      <c r="Y27" s="625"/>
      <c r="Z27" s="626">
        <v>6.3</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3082919</v>
      </c>
      <c r="BH27" s="624"/>
      <c r="BI27" s="624"/>
      <c r="BJ27" s="624"/>
      <c r="BK27" s="624"/>
      <c r="BL27" s="624"/>
      <c r="BM27" s="624"/>
      <c r="BN27" s="625"/>
      <c r="BO27" s="626">
        <v>100</v>
      </c>
      <c r="BP27" s="626"/>
      <c r="BQ27" s="626"/>
      <c r="BR27" s="626"/>
      <c r="BS27" s="632">
        <v>52660</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2877197</v>
      </c>
      <c r="CS27" s="655"/>
      <c r="CT27" s="655"/>
      <c r="CU27" s="655"/>
      <c r="CV27" s="655"/>
      <c r="CW27" s="655"/>
      <c r="CX27" s="655"/>
      <c r="CY27" s="656"/>
      <c r="CZ27" s="657">
        <v>12.9</v>
      </c>
      <c r="DA27" s="658"/>
      <c r="DB27" s="658"/>
      <c r="DC27" s="659"/>
      <c r="DD27" s="632">
        <v>758501</v>
      </c>
      <c r="DE27" s="655"/>
      <c r="DF27" s="655"/>
      <c r="DG27" s="655"/>
      <c r="DH27" s="655"/>
      <c r="DI27" s="655"/>
      <c r="DJ27" s="655"/>
      <c r="DK27" s="656"/>
      <c r="DL27" s="632">
        <v>756573</v>
      </c>
      <c r="DM27" s="655"/>
      <c r="DN27" s="655"/>
      <c r="DO27" s="655"/>
      <c r="DP27" s="655"/>
      <c r="DQ27" s="655"/>
      <c r="DR27" s="655"/>
      <c r="DS27" s="655"/>
      <c r="DT27" s="655"/>
      <c r="DU27" s="655"/>
      <c r="DV27" s="656"/>
      <c r="DW27" s="628">
        <v>5.9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976881</v>
      </c>
      <c r="S28" s="624"/>
      <c r="T28" s="624"/>
      <c r="U28" s="624"/>
      <c r="V28" s="624"/>
      <c r="W28" s="624"/>
      <c r="X28" s="624"/>
      <c r="Y28" s="625"/>
      <c r="Z28" s="626">
        <v>4.2</v>
      </c>
      <c r="AA28" s="626"/>
      <c r="AB28" s="626"/>
      <c r="AC28" s="626"/>
      <c r="AD28" s="627">
        <v>2202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3182764</v>
      </c>
      <c r="CS28" s="624"/>
      <c r="CT28" s="624"/>
      <c r="CU28" s="624"/>
      <c r="CV28" s="624"/>
      <c r="CW28" s="624"/>
      <c r="CX28" s="624"/>
      <c r="CY28" s="625"/>
      <c r="CZ28" s="657">
        <v>14.3</v>
      </c>
      <c r="DA28" s="658"/>
      <c r="DB28" s="658"/>
      <c r="DC28" s="659"/>
      <c r="DD28" s="632">
        <v>3130939</v>
      </c>
      <c r="DE28" s="624"/>
      <c r="DF28" s="624"/>
      <c r="DG28" s="624"/>
      <c r="DH28" s="624"/>
      <c r="DI28" s="624"/>
      <c r="DJ28" s="624"/>
      <c r="DK28" s="625"/>
      <c r="DL28" s="632">
        <v>3130939</v>
      </c>
      <c r="DM28" s="624"/>
      <c r="DN28" s="624"/>
      <c r="DO28" s="624"/>
      <c r="DP28" s="624"/>
      <c r="DQ28" s="624"/>
      <c r="DR28" s="624"/>
      <c r="DS28" s="624"/>
      <c r="DT28" s="624"/>
      <c r="DU28" s="624"/>
      <c r="DV28" s="625"/>
      <c r="DW28" s="628">
        <v>24.5</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11895</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3182764</v>
      </c>
      <c r="CS29" s="655"/>
      <c r="CT29" s="655"/>
      <c r="CU29" s="655"/>
      <c r="CV29" s="655"/>
      <c r="CW29" s="655"/>
      <c r="CX29" s="655"/>
      <c r="CY29" s="656"/>
      <c r="CZ29" s="657">
        <v>14.3</v>
      </c>
      <c r="DA29" s="658"/>
      <c r="DB29" s="658"/>
      <c r="DC29" s="659"/>
      <c r="DD29" s="632">
        <v>3130939</v>
      </c>
      <c r="DE29" s="655"/>
      <c r="DF29" s="655"/>
      <c r="DG29" s="655"/>
      <c r="DH29" s="655"/>
      <c r="DI29" s="655"/>
      <c r="DJ29" s="655"/>
      <c r="DK29" s="656"/>
      <c r="DL29" s="632">
        <v>3130939</v>
      </c>
      <c r="DM29" s="655"/>
      <c r="DN29" s="655"/>
      <c r="DO29" s="655"/>
      <c r="DP29" s="655"/>
      <c r="DQ29" s="655"/>
      <c r="DR29" s="655"/>
      <c r="DS29" s="655"/>
      <c r="DT29" s="655"/>
      <c r="DU29" s="655"/>
      <c r="DV29" s="656"/>
      <c r="DW29" s="628">
        <v>24.5</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75783</v>
      </c>
      <c r="S30" s="624"/>
      <c r="T30" s="624"/>
      <c r="U30" s="624"/>
      <c r="V30" s="624"/>
      <c r="W30" s="624"/>
      <c r="X30" s="624"/>
      <c r="Y30" s="625"/>
      <c r="Z30" s="626">
        <v>0.3</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95.7</v>
      </c>
      <c r="BN30" s="682"/>
      <c r="BO30" s="682"/>
      <c r="BP30" s="682"/>
      <c r="BQ30" s="683"/>
      <c r="BR30" s="681">
        <v>98.5</v>
      </c>
      <c r="BS30" s="682"/>
      <c r="BT30" s="682"/>
      <c r="BU30" s="682"/>
      <c r="BV30" s="682"/>
      <c r="BW30" s="682"/>
      <c r="BX30" s="618">
        <v>94.7</v>
      </c>
      <c r="BY30" s="682"/>
      <c r="BZ30" s="682"/>
      <c r="CA30" s="682"/>
      <c r="CB30" s="683"/>
      <c r="CD30" s="686"/>
      <c r="CE30" s="687"/>
      <c r="CF30" s="637" t="s">
        <v>289</v>
      </c>
      <c r="CG30" s="638"/>
      <c r="CH30" s="638"/>
      <c r="CI30" s="638"/>
      <c r="CJ30" s="638"/>
      <c r="CK30" s="638"/>
      <c r="CL30" s="638"/>
      <c r="CM30" s="638"/>
      <c r="CN30" s="638"/>
      <c r="CO30" s="638"/>
      <c r="CP30" s="638"/>
      <c r="CQ30" s="639"/>
      <c r="CR30" s="623">
        <v>2903829</v>
      </c>
      <c r="CS30" s="624"/>
      <c r="CT30" s="624"/>
      <c r="CU30" s="624"/>
      <c r="CV30" s="624"/>
      <c r="CW30" s="624"/>
      <c r="CX30" s="624"/>
      <c r="CY30" s="625"/>
      <c r="CZ30" s="657">
        <v>13.1</v>
      </c>
      <c r="DA30" s="658"/>
      <c r="DB30" s="658"/>
      <c r="DC30" s="659"/>
      <c r="DD30" s="632">
        <v>2854719</v>
      </c>
      <c r="DE30" s="624"/>
      <c r="DF30" s="624"/>
      <c r="DG30" s="624"/>
      <c r="DH30" s="624"/>
      <c r="DI30" s="624"/>
      <c r="DJ30" s="624"/>
      <c r="DK30" s="625"/>
      <c r="DL30" s="632">
        <v>2854719</v>
      </c>
      <c r="DM30" s="624"/>
      <c r="DN30" s="624"/>
      <c r="DO30" s="624"/>
      <c r="DP30" s="624"/>
      <c r="DQ30" s="624"/>
      <c r="DR30" s="624"/>
      <c r="DS30" s="624"/>
      <c r="DT30" s="624"/>
      <c r="DU30" s="624"/>
      <c r="DV30" s="625"/>
      <c r="DW30" s="628">
        <v>22.3</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926672</v>
      </c>
      <c r="S31" s="624"/>
      <c r="T31" s="624"/>
      <c r="U31" s="624"/>
      <c r="V31" s="624"/>
      <c r="W31" s="624"/>
      <c r="X31" s="624"/>
      <c r="Y31" s="625"/>
      <c r="Z31" s="626">
        <v>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99.2</v>
      </c>
      <c r="BH31" s="655"/>
      <c r="BI31" s="655"/>
      <c r="BJ31" s="655"/>
      <c r="BK31" s="655"/>
      <c r="BL31" s="655"/>
      <c r="BM31" s="629">
        <v>97.9</v>
      </c>
      <c r="BN31" s="679"/>
      <c r="BO31" s="679"/>
      <c r="BP31" s="679"/>
      <c r="BQ31" s="680"/>
      <c r="BR31" s="678">
        <v>98.9</v>
      </c>
      <c r="BS31" s="655"/>
      <c r="BT31" s="655"/>
      <c r="BU31" s="655"/>
      <c r="BV31" s="655"/>
      <c r="BW31" s="655"/>
      <c r="BX31" s="629">
        <v>96.4</v>
      </c>
      <c r="BY31" s="679"/>
      <c r="BZ31" s="679"/>
      <c r="CA31" s="679"/>
      <c r="CB31" s="680"/>
      <c r="CD31" s="686"/>
      <c r="CE31" s="687"/>
      <c r="CF31" s="637" t="s">
        <v>293</v>
      </c>
      <c r="CG31" s="638"/>
      <c r="CH31" s="638"/>
      <c r="CI31" s="638"/>
      <c r="CJ31" s="638"/>
      <c r="CK31" s="638"/>
      <c r="CL31" s="638"/>
      <c r="CM31" s="638"/>
      <c r="CN31" s="638"/>
      <c r="CO31" s="638"/>
      <c r="CP31" s="638"/>
      <c r="CQ31" s="639"/>
      <c r="CR31" s="623">
        <v>278935</v>
      </c>
      <c r="CS31" s="655"/>
      <c r="CT31" s="655"/>
      <c r="CU31" s="655"/>
      <c r="CV31" s="655"/>
      <c r="CW31" s="655"/>
      <c r="CX31" s="655"/>
      <c r="CY31" s="656"/>
      <c r="CZ31" s="657">
        <v>1.3</v>
      </c>
      <c r="DA31" s="658"/>
      <c r="DB31" s="658"/>
      <c r="DC31" s="659"/>
      <c r="DD31" s="632">
        <v>276220</v>
      </c>
      <c r="DE31" s="655"/>
      <c r="DF31" s="655"/>
      <c r="DG31" s="655"/>
      <c r="DH31" s="655"/>
      <c r="DI31" s="655"/>
      <c r="DJ31" s="655"/>
      <c r="DK31" s="656"/>
      <c r="DL31" s="632">
        <v>276220</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282835</v>
      </c>
      <c r="S32" s="624"/>
      <c r="T32" s="624"/>
      <c r="U32" s="624"/>
      <c r="V32" s="624"/>
      <c r="W32" s="624"/>
      <c r="X32" s="624"/>
      <c r="Y32" s="625"/>
      <c r="Z32" s="626">
        <v>1.2</v>
      </c>
      <c r="AA32" s="626"/>
      <c r="AB32" s="626"/>
      <c r="AC32" s="626"/>
      <c r="AD32" s="627">
        <v>780</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98.6</v>
      </c>
      <c r="BH32" s="691"/>
      <c r="BI32" s="691"/>
      <c r="BJ32" s="691"/>
      <c r="BK32" s="691"/>
      <c r="BL32" s="691"/>
      <c r="BM32" s="692">
        <v>93.3</v>
      </c>
      <c r="BN32" s="691"/>
      <c r="BO32" s="691"/>
      <c r="BP32" s="691"/>
      <c r="BQ32" s="693"/>
      <c r="BR32" s="690">
        <v>98.1</v>
      </c>
      <c r="BS32" s="691"/>
      <c r="BT32" s="691"/>
      <c r="BU32" s="691"/>
      <c r="BV32" s="691"/>
      <c r="BW32" s="691"/>
      <c r="BX32" s="692">
        <v>92.5</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2974700</v>
      </c>
      <c r="S33" s="624"/>
      <c r="T33" s="624"/>
      <c r="U33" s="624"/>
      <c r="V33" s="624"/>
      <c r="W33" s="624"/>
      <c r="X33" s="624"/>
      <c r="Y33" s="625"/>
      <c r="Z33" s="626">
        <v>12.9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7580212</v>
      </c>
      <c r="CS33" s="655"/>
      <c r="CT33" s="655"/>
      <c r="CU33" s="655"/>
      <c r="CV33" s="655"/>
      <c r="CW33" s="655"/>
      <c r="CX33" s="655"/>
      <c r="CY33" s="656"/>
      <c r="CZ33" s="657">
        <v>34.1</v>
      </c>
      <c r="DA33" s="658"/>
      <c r="DB33" s="658"/>
      <c r="DC33" s="659"/>
      <c r="DD33" s="632">
        <v>6067179</v>
      </c>
      <c r="DE33" s="655"/>
      <c r="DF33" s="655"/>
      <c r="DG33" s="655"/>
      <c r="DH33" s="655"/>
      <c r="DI33" s="655"/>
      <c r="DJ33" s="655"/>
      <c r="DK33" s="656"/>
      <c r="DL33" s="632">
        <v>4145851</v>
      </c>
      <c r="DM33" s="655"/>
      <c r="DN33" s="655"/>
      <c r="DO33" s="655"/>
      <c r="DP33" s="655"/>
      <c r="DQ33" s="655"/>
      <c r="DR33" s="655"/>
      <c r="DS33" s="655"/>
      <c r="DT33" s="655"/>
      <c r="DU33" s="655"/>
      <c r="DV33" s="656"/>
      <c r="DW33" s="628">
        <v>32.4</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2325854</v>
      </c>
      <c r="CS34" s="624"/>
      <c r="CT34" s="624"/>
      <c r="CU34" s="624"/>
      <c r="CV34" s="624"/>
      <c r="CW34" s="624"/>
      <c r="CX34" s="624"/>
      <c r="CY34" s="625"/>
      <c r="CZ34" s="657">
        <v>10.5</v>
      </c>
      <c r="DA34" s="658"/>
      <c r="DB34" s="658"/>
      <c r="DC34" s="659"/>
      <c r="DD34" s="632">
        <v>1555840</v>
      </c>
      <c r="DE34" s="624"/>
      <c r="DF34" s="624"/>
      <c r="DG34" s="624"/>
      <c r="DH34" s="624"/>
      <c r="DI34" s="624"/>
      <c r="DJ34" s="624"/>
      <c r="DK34" s="625"/>
      <c r="DL34" s="632">
        <v>916782</v>
      </c>
      <c r="DM34" s="624"/>
      <c r="DN34" s="624"/>
      <c r="DO34" s="624"/>
      <c r="DP34" s="624"/>
      <c r="DQ34" s="624"/>
      <c r="DR34" s="624"/>
      <c r="DS34" s="624"/>
      <c r="DT34" s="624"/>
      <c r="DU34" s="624"/>
      <c r="DV34" s="625"/>
      <c r="DW34" s="628">
        <v>7.2</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664700</v>
      </c>
      <c r="S35" s="624"/>
      <c r="T35" s="624"/>
      <c r="U35" s="624"/>
      <c r="V35" s="624"/>
      <c r="W35" s="624"/>
      <c r="X35" s="624"/>
      <c r="Y35" s="625"/>
      <c r="Z35" s="626">
        <v>2.9</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2090756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69172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196860</v>
      </c>
      <c r="CS35" s="655"/>
      <c r="CT35" s="655"/>
      <c r="CU35" s="655"/>
      <c r="CV35" s="655"/>
      <c r="CW35" s="655"/>
      <c r="CX35" s="655"/>
      <c r="CY35" s="656"/>
      <c r="CZ35" s="657">
        <v>0.9</v>
      </c>
      <c r="DA35" s="658"/>
      <c r="DB35" s="658"/>
      <c r="DC35" s="659"/>
      <c r="DD35" s="632">
        <v>155187</v>
      </c>
      <c r="DE35" s="655"/>
      <c r="DF35" s="655"/>
      <c r="DG35" s="655"/>
      <c r="DH35" s="655"/>
      <c r="DI35" s="655"/>
      <c r="DJ35" s="655"/>
      <c r="DK35" s="656"/>
      <c r="DL35" s="632">
        <v>155187</v>
      </c>
      <c r="DM35" s="655"/>
      <c r="DN35" s="655"/>
      <c r="DO35" s="655"/>
      <c r="DP35" s="655"/>
      <c r="DQ35" s="655"/>
      <c r="DR35" s="655"/>
      <c r="DS35" s="655"/>
      <c r="DT35" s="655"/>
      <c r="DU35" s="655"/>
      <c r="DV35" s="656"/>
      <c r="DW35" s="628">
        <v>1.2</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23018856</v>
      </c>
      <c r="S36" s="696"/>
      <c r="T36" s="696"/>
      <c r="U36" s="696"/>
      <c r="V36" s="696"/>
      <c r="W36" s="696"/>
      <c r="X36" s="696"/>
      <c r="Y36" s="697"/>
      <c r="Z36" s="698">
        <v>100</v>
      </c>
      <c r="AA36" s="698"/>
      <c r="AB36" s="698"/>
      <c r="AC36" s="698"/>
      <c r="AD36" s="699">
        <v>12133861</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283515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20693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2212532</v>
      </c>
      <c r="CS36" s="624"/>
      <c r="CT36" s="624"/>
      <c r="CU36" s="624"/>
      <c r="CV36" s="624"/>
      <c r="CW36" s="624"/>
      <c r="CX36" s="624"/>
      <c r="CY36" s="625"/>
      <c r="CZ36" s="657">
        <v>10</v>
      </c>
      <c r="DA36" s="658"/>
      <c r="DB36" s="658"/>
      <c r="DC36" s="659"/>
      <c r="DD36" s="632">
        <v>1871216</v>
      </c>
      <c r="DE36" s="624"/>
      <c r="DF36" s="624"/>
      <c r="DG36" s="624"/>
      <c r="DH36" s="624"/>
      <c r="DI36" s="624"/>
      <c r="DJ36" s="624"/>
      <c r="DK36" s="625"/>
      <c r="DL36" s="632">
        <v>1519507</v>
      </c>
      <c r="DM36" s="624"/>
      <c r="DN36" s="624"/>
      <c r="DO36" s="624"/>
      <c r="DP36" s="624"/>
      <c r="DQ36" s="624"/>
      <c r="DR36" s="624"/>
      <c r="DS36" s="624"/>
      <c r="DT36" s="624"/>
      <c r="DU36" s="624"/>
      <c r="DV36" s="625"/>
      <c r="DW36" s="628">
        <v>11.9</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121233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4149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1564825</v>
      </c>
      <c r="CS37" s="655"/>
      <c r="CT37" s="655"/>
      <c r="CU37" s="655"/>
      <c r="CV37" s="655"/>
      <c r="CW37" s="655"/>
      <c r="CX37" s="655"/>
      <c r="CY37" s="656"/>
      <c r="CZ37" s="657">
        <v>7</v>
      </c>
      <c r="DA37" s="658"/>
      <c r="DB37" s="658"/>
      <c r="DC37" s="659"/>
      <c r="DD37" s="632">
        <v>1398755</v>
      </c>
      <c r="DE37" s="655"/>
      <c r="DF37" s="655"/>
      <c r="DG37" s="655"/>
      <c r="DH37" s="655"/>
      <c r="DI37" s="655"/>
      <c r="DJ37" s="655"/>
      <c r="DK37" s="656"/>
      <c r="DL37" s="632">
        <v>1255024</v>
      </c>
      <c r="DM37" s="655"/>
      <c r="DN37" s="655"/>
      <c r="DO37" s="655"/>
      <c r="DP37" s="655"/>
      <c r="DQ37" s="655"/>
      <c r="DR37" s="655"/>
      <c r="DS37" s="655"/>
      <c r="DT37" s="655"/>
      <c r="DU37" s="655"/>
      <c r="DV37" s="656"/>
      <c r="DW37" s="628">
        <v>9.8000000000000007</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31752</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6634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2064508</v>
      </c>
      <c r="CS38" s="624"/>
      <c r="CT38" s="624"/>
      <c r="CU38" s="624"/>
      <c r="CV38" s="624"/>
      <c r="CW38" s="624"/>
      <c r="CX38" s="624"/>
      <c r="CY38" s="625"/>
      <c r="CZ38" s="657">
        <v>9.3000000000000007</v>
      </c>
      <c r="DA38" s="658"/>
      <c r="DB38" s="658"/>
      <c r="DC38" s="659"/>
      <c r="DD38" s="632">
        <v>1781230</v>
      </c>
      <c r="DE38" s="624"/>
      <c r="DF38" s="624"/>
      <c r="DG38" s="624"/>
      <c r="DH38" s="624"/>
      <c r="DI38" s="624"/>
      <c r="DJ38" s="624"/>
      <c r="DK38" s="625"/>
      <c r="DL38" s="632">
        <v>1554375</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23620</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758252</v>
      </c>
      <c r="CS39" s="655"/>
      <c r="CT39" s="655"/>
      <c r="CU39" s="655"/>
      <c r="CV39" s="655"/>
      <c r="CW39" s="655"/>
      <c r="CX39" s="655"/>
      <c r="CY39" s="656"/>
      <c r="CZ39" s="657">
        <v>3.4</v>
      </c>
      <c r="DA39" s="658"/>
      <c r="DB39" s="658"/>
      <c r="DC39" s="659"/>
      <c r="DD39" s="632">
        <v>681500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351166</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158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22206</v>
      </c>
      <c r="CS40" s="624"/>
      <c r="CT40" s="624"/>
      <c r="CU40" s="624"/>
      <c r="CV40" s="624"/>
      <c r="CW40" s="624"/>
      <c r="CX40" s="624"/>
      <c r="CY40" s="625"/>
      <c r="CZ40" s="657">
        <v>0.1</v>
      </c>
      <c r="DA40" s="658"/>
      <c r="DB40" s="658"/>
      <c r="DC40" s="659"/>
      <c r="DD40" s="632">
        <v>22206</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1279470</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402</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275</v>
      </c>
      <c r="CS41" s="655"/>
      <c r="CT41" s="655"/>
      <c r="CU41" s="655"/>
      <c r="CV41" s="655"/>
      <c r="CW41" s="655"/>
      <c r="CX41" s="655"/>
      <c r="CY41" s="656"/>
      <c r="CZ41" s="657" t="s">
        <v>275</v>
      </c>
      <c r="DA41" s="658"/>
      <c r="DB41" s="658"/>
      <c r="DC41" s="659"/>
      <c r="DD41" s="632" t="s">
        <v>275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5121078</v>
      </c>
      <c r="CS42" s="624"/>
      <c r="CT42" s="624"/>
      <c r="CU42" s="624"/>
      <c r="CV42" s="624"/>
      <c r="CW42" s="624"/>
      <c r="CX42" s="624"/>
      <c r="CY42" s="625"/>
      <c r="CZ42" s="657">
        <v>23</v>
      </c>
      <c r="DA42" s="706"/>
      <c r="DB42" s="706"/>
      <c r="DC42" s="707"/>
      <c r="DD42" s="632">
        <v>1365817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72000</v>
      </c>
      <c r="CS43" s="655"/>
      <c r="CT43" s="655"/>
      <c r="CU43" s="655"/>
      <c r="CV43" s="655"/>
      <c r="CW43" s="655"/>
      <c r="CX43" s="655"/>
      <c r="CY43" s="656"/>
      <c r="CZ43" s="657">
        <v>0.3</v>
      </c>
      <c r="DA43" s="658"/>
      <c r="DB43" s="658"/>
      <c r="DC43" s="659"/>
      <c r="DD43" s="632">
        <v>72000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4665050</v>
      </c>
      <c r="CS44" s="624"/>
      <c r="CT44" s="624"/>
      <c r="CU44" s="624"/>
      <c r="CV44" s="624"/>
      <c r="CW44" s="624"/>
      <c r="CX44" s="624"/>
      <c r="CY44" s="625"/>
      <c r="CZ44" s="657">
        <v>21</v>
      </c>
      <c r="DA44" s="706"/>
      <c r="DB44" s="706"/>
      <c r="DC44" s="707"/>
      <c r="DD44" s="632">
        <v>1251848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2184702</v>
      </c>
      <c r="CS45" s="655"/>
      <c r="CT45" s="655"/>
      <c r="CU45" s="655"/>
      <c r="CV45" s="655"/>
      <c r="CW45" s="655"/>
      <c r="CX45" s="655"/>
      <c r="CY45" s="656"/>
      <c r="CZ45" s="657">
        <v>9.8000000000000007</v>
      </c>
      <c r="DA45" s="658"/>
      <c r="DB45" s="658"/>
      <c r="DC45" s="659"/>
      <c r="DD45" s="632">
        <v>73918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2439321</v>
      </c>
      <c r="CS46" s="624"/>
      <c r="CT46" s="624"/>
      <c r="CU46" s="624"/>
      <c r="CV46" s="624"/>
      <c r="CW46" s="624"/>
      <c r="CX46" s="624"/>
      <c r="CY46" s="625"/>
      <c r="CZ46" s="657">
        <v>11</v>
      </c>
      <c r="DA46" s="706"/>
      <c r="DB46" s="706"/>
      <c r="DC46" s="707"/>
      <c r="DD46" s="632">
        <v>1172403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456028</v>
      </c>
      <c r="CS47" s="655"/>
      <c r="CT47" s="655"/>
      <c r="CU47" s="655"/>
      <c r="CV47" s="655"/>
      <c r="CW47" s="655"/>
      <c r="CX47" s="655"/>
      <c r="CY47" s="656"/>
      <c r="CZ47" s="657">
        <v>2.1</v>
      </c>
      <c r="DA47" s="658"/>
      <c r="DB47" s="658"/>
      <c r="DC47" s="659"/>
      <c r="DD47" s="632">
        <v>113969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22221931</v>
      </c>
      <c r="CS49" s="691"/>
      <c r="CT49" s="691"/>
      <c r="CU49" s="691"/>
      <c r="CV49" s="691"/>
      <c r="CW49" s="691"/>
      <c r="CX49" s="691"/>
      <c r="CY49" s="718"/>
      <c r="CZ49" s="719">
        <v>100</v>
      </c>
      <c r="DA49" s="720"/>
      <c r="DB49" s="720"/>
      <c r="DC49" s="721"/>
      <c r="DD49" s="722">
        <v>14538254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80" zoomScaleNormal="70" zoomScaleSheetLayoutView="8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23018</v>
      </c>
      <c r="R7" s="753"/>
      <c r="S7" s="753"/>
      <c r="T7" s="753"/>
      <c r="U7" s="753"/>
      <c r="V7" s="753">
        <v>22225</v>
      </c>
      <c r="W7" s="753"/>
      <c r="X7" s="753"/>
      <c r="Y7" s="753"/>
      <c r="Z7" s="753"/>
      <c r="AA7" s="753">
        <v>793</v>
      </c>
      <c r="AB7" s="753"/>
      <c r="AC7" s="753"/>
      <c r="AD7" s="753"/>
      <c r="AE7" s="754"/>
      <c r="AF7" s="755">
        <v>695</v>
      </c>
      <c r="AG7" s="756"/>
      <c r="AH7" s="756"/>
      <c r="AI7" s="756"/>
      <c r="AJ7" s="757"/>
      <c r="AK7" s="792">
        <v>76</v>
      </c>
      <c r="AL7" s="793"/>
      <c r="AM7" s="793"/>
      <c r="AN7" s="793"/>
      <c r="AO7" s="793"/>
      <c r="AP7" s="793">
        <v>27784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562</v>
      </c>
      <c r="BS7" s="796" t="s">
        <v>558</v>
      </c>
      <c r="BT7" s="797"/>
      <c r="BU7" s="797"/>
      <c r="BV7" s="797"/>
      <c r="BW7" s="797"/>
      <c r="BX7" s="797"/>
      <c r="BY7" s="797"/>
      <c r="BZ7" s="797"/>
      <c r="CA7" s="797"/>
      <c r="CB7" s="797"/>
      <c r="CC7" s="797"/>
      <c r="CD7" s="797"/>
      <c r="CE7" s="797"/>
      <c r="CF7" s="797"/>
      <c r="CG7" s="798"/>
      <c r="CH7" s="789">
        <v>3</v>
      </c>
      <c r="CI7" s="790"/>
      <c r="CJ7" s="790"/>
      <c r="CK7" s="790"/>
      <c r="CL7" s="791"/>
      <c r="CM7" s="789">
        <v>16</v>
      </c>
      <c r="CN7" s="790"/>
      <c r="CO7" s="790"/>
      <c r="CP7" s="790"/>
      <c r="CQ7" s="791"/>
      <c r="CR7" s="789">
        <v>1</v>
      </c>
      <c r="CS7" s="790"/>
      <c r="CT7" s="790"/>
      <c r="CU7" s="790"/>
      <c r="CV7" s="791"/>
      <c r="CW7" s="789">
        <v>1</v>
      </c>
      <c r="CX7" s="790"/>
      <c r="CY7" s="790"/>
      <c r="CZ7" s="790"/>
      <c r="DA7" s="791"/>
      <c r="DB7" s="789" t="s">
        <v>563</v>
      </c>
      <c r="DC7" s="790"/>
      <c r="DD7" s="790"/>
      <c r="DE7" s="790"/>
      <c r="DF7" s="791"/>
      <c r="DG7" s="789" t="s">
        <v>564</v>
      </c>
      <c r="DH7" s="790"/>
      <c r="DI7" s="790"/>
      <c r="DJ7" s="790"/>
      <c r="DK7" s="791"/>
      <c r="DL7" s="789">
        <v>11</v>
      </c>
      <c r="DM7" s="790"/>
      <c r="DN7" s="790"/>
      <c r="DO7" s="790"/>
      <c r="DP7" s="791"/>
      <c r="DQ7" s="789">
        <v>3</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7</v>
      </c>
      <c r="R8" s="777"/>
      <c r="S8" s="777"/>
      <c r="T8" s="777"/>
      <c r="U8" s="777"/>
      <c r="V8" s="777">
        <v>3</v>
      </c>
      <c r="W8" s="777"/>
      <c r="X8" s="777"/>
      <c r="Y8" s="777"/>
      <c r="Z8" s="777"/>
      <c r="AA8" s="777">
        <v>4</v>
      </c>
      <c r="AB8" s="777"/>
      <c r="AC8" s="777"/>
      <c r="AD8" s="777"/>
      <c r="AE8" s="778"/>
      <c r="AF8" s="779">
        <v>4</v>
      </c>
      <c r="AG8" s="780"/>
      <c r="AH8" s="780"/>
      <c r="AI8" s="780"/>
      <c r="AJ8" s="781"/>
      <c r="AK8" s="782" t="s">
        <v>563</v>
      </c>
      <c r="AL8" s="783"/>
      <c r="AM8" s="783"/>
      <c r="AN8" s="783"/>
      <c r="AO8" s="783"/>
      <c r="AP8" s="783">
        <v>10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559</v>
      </c>
      <c r="BT8" s="787"/>
      <c r="BU8" s="787"/>
      <c r="BV8" s="787"/>
      <c r="BW8" s="787"/>
      <c r="BX8" s="787"/>
      <c r="BY8" s="787"/>
      <c r="BZ8" s="787"/>
      <c r="CA8" s="787"/>
      <c r="CB8" s="787"/>
      <c r="CC8" s="787"/>
      <c r="CD8" s="787"/>
      <c r="CE8" s="787"/>
      <c r="CF8" s="787"/>
      <c r="CG8" s="788"/>
      <c r="CH8" s="799">
        <v>-5</v>
      </c>
      <c r="CI8" s="800"/>
      <c r="CJ8" s="800"/>
      <c r="CK8" s="800"/>
      <c r="CL8" s="801"/>
      <c r="CM8" s="799">
        <v>34</v>
      </c>
      <c r="CN8" s="800"/>
      <c r="CO8" s="800"/>
      <c r="CP8" s="800"/>
      <c r="CQ8" s="801"/>
      <c r="CR8" s="799">
        <v>29</v>
      </c>
      <c r="CS8" s="800"/>
      <c r="CT8" s="800"/>
      <c r="CU8" s="800"/>
      <c r="CV8" s="801"/>
      <c r="CW8" s="799" t="s">
        <v>564</v>
      </c>
      <c r="CX8" s="800"/>
      <c r="CY8" s="800"/>
      <c r="CZ8" s="800"/>
      <c r="DA8" s="801"/>
      <c r="DB8" s="799" t="s">
        <v>563</v>
      </c>
      <c r="DC8" s="800"/>
      <c r="DD8" s="800"/>
      <c r="DE8" s="800"/>
      <c r="DF8" s="801"/>
      <c r="DG8" s="799" t="s">
        <v>566</v>
      </c>
      <c r="DH8" s="800"/>
      <c r="DI8" s="800"/>
      <c r="DJ8" s="800"/>
      <c r="DK8" s="801"/>
      <c r="DL8" s="799" t="s">
        <v>564</v>
      </c>
      <c r="DM8" s="800"/>
      <c r="DN8" s="800"/>
      <c r="DO8" s="800"/>
      <c r="DP8" s="801"/>
      <c r="DQ8" s="799" t="s">
        <v>564</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560</v>
      </c>
      <c r="BT9" s="787"/>
      <c r="BU9" s="787"/>
      <c r="BV9" s="787"/>
      <c r="BW9" s="787"/>
      <c r="BX9" s="787"/>
      <c r="BY9" s="787"/>
      <c r="BZ9" s="787"/>
      <c r="CA9" s="787"/>
      <c r="CB9" s="787"/>
      <c r="CC9" s="787"/>
      <c r="CD9" s="787"/>
      <c r="CE9" s="787"/>
      <c r="CF9" s="787"/>
      <c r="CG9" s="788"/>
      <c r="CH9" s="799">
        <v>3</v>
      </c>
      <c r="CI9" s="800"/>
      <c r="CJ9" s="800"/>
      <c r="CK9" s="800"/>
      <c r="CL9" s="801"/>
      <c r="CM9" s="799">
        <v>-4</v>
      </c>
      <c r="CN9" s="800"/>
      <c r="CO9" s="800"/>
      <c r="CP9" s="800"/>
      <c r="CQ9" s="801"/>
      <c r="CR9" s="799">
        <v>64</v>
      </c>
      <c r="CS9" s="800"/>
      <c r="CT9" s="800"/>
      <c r="CU9" s="800"/>
      <c r="CV9" s="801"/>
      <c r="CW9" s="799" t="s">
        <v>564</v>
      </c>
      <c r="CX9" s="800"/>
      <c r="CY9" s="800"/>
      <c r="CZ9" s="800"/>
      <c r="DA9" s="801"/>
      <c r="DB9" s="799" t="s">
        <v>563</v>
      </c>
      <c r="DC9" s="800"/>
      <c r="DD9" s="800"/>
      <c r="DE9" s="800"/>
      <c r="DF9" s="801"/>
      <c r="DG9" s="799" t="s">
        <v>566</v>
      </c>
      <c r="DH9" s="800"/>
      <c r="DI9" s="800"/>
      <c r="DJ9" s="800"/>
      <c r="DK9" s="801"/>
      <c r="DL9" s="799" t="s">
        <v>563</v>
      </c>
      <c r="DM9" s="800"/>
      <c r="DN9" s="800"/>
      <c r="DO9" s="800"/>
      <c r="DP9" s="801"/>
      <c r="DQ9" s="799" t="s">
        <v>563</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561</v>
      </c>
      <c r="BT10" s="787"/>
      <c r="BU10" s="787"/>
      <c r="BV10" s="787"/>
      <c r="BW10" s="787"/>
      <c r="BX10" s="787"/>
      <c r="BY10" s="787"/>
      <c r="BZ10" s="787"/>
      <c r="CA10" s="787"/>
      <c r="CB10" s="787"/>
      <c r="CC10" s="787"/>
      <c r="CD10" s="787"/>
      <c r="CE10" s="787"/>
      <c r="CF10" s="787"/>
      <c r="CG10" s="788"/>
      <c r="CH10" s="799">
        <v>1</v>
      </c>
      <c r="CI10" s="800"/>
      <c r="CJ10" s="800"/>
      <c r="CK10" s="800"/>
      <c r="CL10" s="801"/>
      <c r="CM10" s="799">
        <v>124</v>
      </c>
      <c r="CN10" s="800"/>
      <c r="CO10" s="800"/>
      <c r="CP10" s="800"/>
      <c r="CQ10" s="801"/>
      <c r="CR10" s="799">
        <v>85</v>
      </c>
      <c r="CS10" s="800"/>
      <c r="CT10" s="800"/>
      <c r="CU10" s="800"/>
      <c r="CV10" s="801"/>
      <c r="CW10" s="799" t="s">
        <v>564</v>
      </c>
      <c r="CX10" s="800"/>
      <c r="CY10" s="800"/>
      <c r="CZ10" s="800"/>
      <c r="DA10" s="801"/>
      <c r="DB10" s="799" t="s">
        <v>563</v>
      </c>
      <c r="DC10" s="800"/>
      <c r="DD10" s="800"/>
      <c r="DE10" s="800"/>
      <c r="DF10" s="801"/>
      <c r="DG10" s="799" t="s">
        <v>563</v>
      </c>
      <c r="DH10" s="800"/>
      <c r="DI10" s="800"/>
      <c r="DJ10" s="800"/>
      <c r="DK10" s="801"/>
      <c r="DL10" s="799" t="s">
        <v>563</v>
      </c>
      <c r="DM10" s="800"/>
      <c r="DN10" s="800"/>
      <c r="DO10" s="800"/>
      <c r="DP10" s="801"/>
      <c r="DQ10" s="799" t="s">
        <v>563</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23025</v>
      </c>
      <c r="R23" s="812"/>
      <c r="S23" s="812"/>
      <c r="T23" s="812"/>
      <c r="U23" s="812"/>
      <c r="V23" s="812">
        <v>22228</v>
      </c>
      <c r="W23" s="812"/>
      <c r="X23" s="812"/>
      <c r="Y23" s="812"/>
      <c r="Z23" s="812"/>
      <c r="AA23" s="812">
        <v>797</v>
      </c>
      <c r="AB23" s="812"/>
      <c r="AC23" s="812"/>
      <c r="AD23" s="812"/>
      <c r="AE23" s="813"/>
      <c r="AF23" s="814">
        <v>699</v>
      </c>
      <c r="AG23" s="812"/>
      <c r="AH23" s="812"/>
      <c r="AI23" s="812"/>
      <c r="AJ23" s="815"/>
      <c r="AK23" s="816"/>
      <c r="AL23" s="817"/>
      <c r="AM23" s="817"/>
      <c r="AN23" s="817"/>
      <c r="AO23" s="817"/>
      <c r="AP23" s="812">
        <v>27794</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4497</v>
      </c>
      <c r="R28" s="841"/>
      <c r="S28" s="841"/>
      <c r="T28" s="841"/>
      <c r="U28" s="841"/>
      <c r="V28" s="841">
        <v>4423</v>
      </c>
      <c r="W28" s="841"/>
      <c r="X28" s="841"/>
      <c r="Y28" s="841"/>
      <c r="Z28" s="841"/>
      <c r="AA28" s="841">
        <v>74</v>
      </c>
      <c r="AB28" s="841"/>
      <c r="AC28" s="841"/>
      <c r="AD28" s="841"/>
      <c r="AE28" s="842"/>
      <c r="AF28" s="843">
        <v>74</v>
      </c>
      <c r="AG28" s="841"/>
      <c r="AH28" s="841"/>
      <c r="AI28" s="841"/>
      <c r="AJ28" s="844"/>
      <c r="AK28" s="845">
        <v>351</v>
      </c>
      <c r="AL28" s="836"/>
      <c r="AM28" s="836"/>
      <c r="AN28" s="836"/>
      <c r="AO28" s="836"/>
      <c r="AP28" s="836">
        <v>3</v>
      </c>
      <c r="AQ28" s="836"/>
      <c r="AR28" s="836"/>
      <c r="AS28" s="836"/>
      <c r="AT28" s="836"/>
      <c r="AU28" s="836">
        <v>1</v>
      </c>
      <c r="AV28" s="836"/>
      <c r="AW28" s="836"/>
      <c r="AX28" s="836"/>
      <c r="AY28" s="836"/>
      <c r="AZ28" s="837" t="s">
        <v>564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418</v>
      </c>
      <c r="R29" s="777"/>
      <c r="S29" s="777"/>
      <c r="T29" s="777"/>
      <c r="U29" s="777"/>
      <c r="V29" s="777">
        <v>409</v>
      </c>
      <c r="W29" s="777"/>
      <c r="X29" s="777"/>
      <c r="Y29" s="777"/>
      <c r="Z29" s="777"/>
      <c r="AA29" s="777">
        <v>8</v>
      </c>
      <c r="AB29" s="777"/>
      <c r="AC29" s="777"/>
      <c r="AD29" s="777"/>
      <c r="AE29" s="778"/>
      <c r="AF29" s="779">
        <v>8</v>
      </c>
      <c r="AG29" s="780"/>
      <c r="AH29" s="780"/>
      <c r="AI29" s="780"/>
      <c r="AJ29" s="781"/>
      <c r="AK29" s="848">
        <v>160</v>
      </c>
      <c r="AL29" s="849"/>
      <c r="AM29" s="849"/>
      <c r="AN29" s="849"/>
      <c r="AO29" s="849"/>
      <c r="AP29" s="849" t="s">
        <v>563</v>
      </c>
      <c r="AQ29" s="849"/>
      <c r="AR29" s="849"/>
      <c r="AS29" s="849"/>
      <c r="AT29" s="849"/>
      <c r="AU29" s="849" t="s">
        <v>564</v>
      </c>
      <c r="AV29" s="849"/>
      <c r="AW29" s="849"/>
      <c r="AX29" s="849"/>
      <c r="AY29" s="849"/>
      <c r="AZ29" s="850" t="s">
        <v>566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3840</v>
      </c>
      <c r="R30" s="777"/>
      <c r="S30" s="777"/>
      <c r="T30" s="777"/>
      <c r="U30" s="777"/>
      <c r="V30" s="777">
        <v>3704</v>
      </c>
      <c r="W30" s="777"/>
      <c r="X30" s="777"/>
      <c r="Y30" s="777"/>
      <c r="Z30" s="777"/>
      <c r="AA30" s="777">
        <v>136</v>
      </c>
      <c r="AB30" s="777"/>
      <c r="AC30" s="777"/>
      <c r="AD30" s="777"/>
      <c r="AE30" s="778"/>
      <c r="AF30" s="779">
        <v>136</v>
      </c>
      <c r="AG30" s="780"/>
      <c r="AH30" s="780"/>
      <c r="AI30" s="780"/>
      <c r="AJ30" s="781"/>
      <c r="AK30" s="848">
        <v>589</v>
      </c>
      <c r="AL30" s="849"/>
      <c r="AM30" s="849"/>
      <c r="AN30" s="849"/>
      <c r="AO30" s="849"/>
      <c r="AP30" s="849" t="s">
        <v>564</v>
      </c>
      <c r="AQ30" s="849"/>
      <c r="AR30" s="849"/>
      <c r="AS30" s="849"/>
      <c r="AT30" s="849"/>
      <c r="AU30" s="849" t="s">
        <v>564</v>
      </c>
      <c r="AV30" s="849"/>
      <c r="AW30" s="849"/>
      <c r="AX30" s="849"/>
      <c r="AY30" s="849"/>
      <c r="AZ30" s="850" t="s">
        <v>566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521</v>
      </c>
      <c r="R31" s="777"/>
      <c r="S31" s="777"/>
      <c r="T31" s="777"/>
      <c r="U31" s="777"/>
      <c r="V31" s="777">
        <v>447</v>
      </c>
      <c r="W31" s="777"/>
      <c r="X31" s="777"/>
      <c r="Y31" s="777"/>
      <c r="Z31" s="777"/>
      <c r="AA31" s="777">
        <v>73</v>
      </c>
      <c r="AB31" s="777"/>
      <c r="AC31" s="777"/>
      <c r="AD31" s="777"/>
      <c r="AE31" s="778"/>
      <c r="AF31" s="779">
        <v>585</v>
      </c>
      <c r="AG31" s="780"/>
      <c r="AH31" s="780"/>
      <c r="AI31" s="780"/>
      <c r="AJ31" s="781"/>
      <c r="AK31" s="848">
        <v>3</v>
      </c>
      <c r="AL31" s="849"/>
      <c r="AM31" s="849"/>
      <c r="AN31" s="849"/>
      <c r="AO31" s="849"/>
      <c r="AP31" s="849">
        <v>2707</v>
      </c>
      <c r="AQ31" s="849"/>
      <c r="AR31" s="849"/>
      <c r="AS31" s="849"/>
      <c r="AT31" s="849"/>
      <c r="AU31" s="849">
        <v>14</v>
      </c>
      <c r="AV31" s="849"/>
      <c r="AW31" s="849"/>
      <c r="AX31" s="849"/>
      <c r="AY31" s="849"/>
      <c r="AZ31" s="850" t="s">
        <v>564</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3</v>
      </c>
      <c r="R32" s="777"/>
      <c r="S32" s="777"/>
      <c r="T32" s="777"/>
      <c r="U32" s="777"/>
      <c r="V32" s="777">
        <v>3</v>
      </c>
      <c r="W32" s="777"/>
      <c r="X32" s="777"/>
      <c r="Y32" s="777"/>
      <c r="Z32" s="777"/>
      <c r="AA32" s="777">
        <v>0</v>
      </c>
      <c r="AB32" s="777"/>
      <c r="AC32" s="777"/>
      <c r="AD32" s="777"/>
      <c r="AE32" s="778"/>
      <c r="AF32" s="779">
        <v>35</v>
      </c>
      <c r="AG32" s="780"/>
      <c r="AH32" s="780"/>
      <c r="AI32" s="780"/>
      <c r="AJ32" s="781"/>
      <c r="AK32" s="848">
        <v>24</v>
      </c>
      <c r="AL32" s="849"/>
      <c r="AM32" s="849"/>
      <c r="AN32" s="849"/>
      <c r="AO32" s="849"/>
      <c r="AP32" s="849">
        <v>378</v>
      </c>
      <c r="AQ32" s="849"/>
      <c r="AR32" s="849"/>
      <c r="AS32" s="849"/>
      <c r="AT32" s="849"/>
      <c r="AU32" s="849" t="s">
        <v>563</v>
      </c>
      <c r="AV32" s="849"/>
      <c r="AW32" s="849"/>
      <c r="AX32" s="849"/>
      <c r="AY32" s="849"/>
      <c r="AZ32" s="850" t="s">
        <v>564</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167</v>
      </c>
      <c r="R33" s="777"/>
      <c r="S33" s="777"/>
      <c r="T33" s="777"/>
      <c r="U33" s="777"/>
      <c r="V33" s="777">
        <v>166</v>
      </c>
      <c r="W33" s="777"/>
      <c r="X33" s="777"/>
      <c r="Y33" s="777"/>
      <c r="Z33" s="777"/>
      <c r="AA33" s="777">
        <v>2</v>
      </c>
      <c r="AB33" s="777"/>
      <c r="AC33" s="777"/>
      <c r="AD33" s="777"/>
      <c r="AE33" s="778"/>
      <c r="AF33" s="779">
        <v>2</v>
      </c>
      <c r="AG33" s="780"/>
      <c r="AH33" s="780"/>
      <c r="AI33" s="780"/>
      <c r="AJ33" s="781"/>
      <c r="AK33" s="848">
        <v>138</v>
      </c>
      <c r="AL33" s="849"/>
      <c r="AM33" s="849"/>
      <c r="AN33" s="849"/>
      <c r="AO33" s="849"/>
      <c r="AP33" s="849">
        <v>943</v>
      </c>
      <c r="AQ33" s="849"/>
      <c r="AR33" s="849"/>
      <c r="AS33" s="849"/>
      <c r="AT33" s="849"/>
      <c r="AU33" s="849">
        <v>943</v>
      </c>
      <c r="AV33" s="849"/>
      <c r="AW33" s="849"/>
      <c r="AX33" s="849"/>
      <c r="AY33" s="849"/>
      <c r="AZ33" s="850" t="s">
        <v>564</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225</v>
      </c>
      <c r="R34" s="777"/>
      <c r="S34" s="777"/>
      <c r="T34" s="777"/>
      <c r="U34" s="777"/>
      <c r="V34" s="777">
        <v>219</v>
      </c>
      <c r="W34" s="777"/>
      <c r="X34" s="777"/>
      <c r="Y34" s="777"/>
      <c r="Z34" s="777"/>
      <c r="AA34" s="777">
        <v>6</v>
      </c>
      <c r="AB34" s="777"/>
      <c r="AC34" s="777"/>
      <c r="AD34" s="777"/>
      <c r="AE34" s="778"/>
      <c r="AF34" s="779">
        <v>6</v>
      </c>
      <c r="AG34" s="780"/>
      <c r="AH34" s="780"/>
      <c r="AI34" s="780"/>
      <c r="AJ34" s="781"/>
      <c r="AK34" s="848">
        <v>146</v>
      </c>
      <c r="AL34" s="849"/>
      <c r="AM34" s="849"/>
      <c r="AN34" s="849"/>
      <c r="AO34" s="849"/>
      <c r="AP34" s="849">
        <v>1274</v>
      </c>
      <c r="AQ34" s="849"/>
      <c r="AR34" s="849"/>
      <c r="AS34" s="849"/>
      <c r="AT34" s="849"/>
      <c r="AU34" s="849">
        <v>1274</v>
      </c>
      <c r="AV34" s="849"/>
      <c r="AW34" s="849"/>
      <c r="AX34" s="849"/>
      <c r="AY34" s="849"/>
      <c r="AZ34" s="850" t="s">
        <v>563</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385</v>
      </c>
      <c r="C35" s="774"/>
      <c r="D35" s="774"/>
      <c r="E35" s="774"/>
      <c r="F35" s="774"/>
      <c r="G35" s="774"/>
      <c r="H35" s="774"/>
      <c r="I35" s="774"/>
      <c r="J35" s="774"/>
      <c r="K35" s="774"/>
      <c r="L35" s="774"/>
      <c r="M35" s="774"/>
      <c r="N35" s="774"/>
      <c r="O35" s="774"/>
      <c r="P35" s="775"/>
      <c r="Q35" s="776">
        <v>263</v>
      </c>
      <c r="R35" s="777"/>
      <c r="S35" s="777"/>
      <c r="T35" s="777"/>
      <c r="U35" s="777"/>
      <c r="V35" s="777">
        <v>259</v>
      </c>
      <c r="W35" s="777"/>
      <c r="X35" s="777"/>
      <c r="Y35" s="777"/>
      <c r="Z35" s="777"/>
      <c r="AA35" s="777">
        <v>4</v>
      </c>
      <c r="AB35" s="777"/>
      <c r="AC35" s="777"/>
      <c r="AD35" s="777"/>
      <c r="AE35" s="778"/>
      <c r="AF35" s="779">
        <v>4</v>
      </c>
      <c r="AG35" s="780"/>
      <c r="AH35" s="780"/>
      <c r="AI35" s="780"/>
      <c r="AJ35" s="781"/>
      <c r="AK35" s="848">
        <v>121</v>
      </c>
      <c r="AL35" s="849"/>
      <c r="AM35" s="849"/>
      <c r="AN35" s="849"/>
      <c r="AO35" s="849"/>
      <c r="AP35" s="849">
        <v>1299</v>
      </c>
      <c r="AQ35" s="849"/>
      <c r="AR35" s="849"/>
      <c r="AS35" s="849"/>
      <c r="AT35" s="849"/>
      <c r="AU35" s="849">
        <v>886</v>
      </c>
      <c r="AV35" s="849"/>
      <c r="AW35" s="849"/>
      <c r="AX35" s="849"/>
      <c r="AY35" s="849"/>
      <c r="AZ35" s="850" t="s">
        <v>564</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386</v>
      </c>
      <c r="C36" s="774"/>
      <c r="D36" s="774"/>
      <c r="E36" s="774"/>
      <c r="F36" s="774"/>
      <c r="G36" s="774"/>
      <c r="H36" s="774"/>
      <c r="I36" s="774"/>
      <c r="J36" s="774"/>
      <c r="K36" s="774"/>
      <c r="L36" s="774"/>
      <c r="M36" s="774"/>
      <c r="N36" s="774"/>
      <c r="O36" s="774"/>
      <c r="P36" s="775"/>
      <c r="Q36" s="776">
        <v>5</v>
      </c>
      <c r="R36" s="777"/>
      <c r="S36" s="777"/>
      <c r="T36" s="777"/>
      <c r="U36" s="777"/>
      <c r="V36" s="777">
        <v>3</v>
      </c>
      <c r="W36" s="777"/>
      <c r="X36" s="777"/>
      <c r="Y36" s="777"/>
      <c r="Z36" s="777"/>
      <c r="AA36" s="777">
        <v>1</v>
      </c>
      <c r="AB36" s="777"/>
      <c r="AC36" s="777"/>
      <c r="AD36" s="777"/>
      <c r="AE36" s="778"/>
      <c r="AF36" s="779">
        <v>1</v>
      </c>
      <c r="AG36" s="780"/>
      <c r="AH36" s="780"/>
      <c r="AI36" s="780"/>
      <c r="AJ36" s="781"/>
      <c r="AK36" s="848">
        <v>1</v>
      </c>
      <c r="AL36" s="849"/>
      <c r="AM36" s="849"/>
      <c r="AN36" s="849"/>
      <c r="AO36" s="849"/>
      <c r="AP36" s="849" t="s">
        <v>564</v>
      </c>
      <c r="AQ36" s="849"/>
      <c r="AR36" s="849"/>
      <c r="AS36" s="849"/>
      <c r="AT36" s="849"/>
      <c r="AU36" s="849" t="s">
        <v>566</v>
      </c>
      <c r="AV36" s="849"/>
      <c r="AW36" s="849"/>
      <c r="AX36" s="849"/>
      <c r="AY36" s="849"/>
      <c r="AZ36" s="850" t="s">
        <v>566</v>
      </c>
      <c r="BA36" s="850"/>
      <c r="BB36" s="850"/>
      <c r="BC36" s="850"/>
      <c r="BD36" s="850"/>
      <c r="BE36" s="846" t="s">
        <v>383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387</v>
      </c>
      <c r="C37" s="774"/>
      <c r="D37" s="774"/>
      <c r="E37" s="774"/>
      <c r="F37" s="774"/>
      <c r="G37" s="774"/>
      <c r="H37" s="774"/>
      <c r="I37" s="774"/>
      <c r="J37" s="774"/>
      <c r="K37" s="774"/>
      <c r="L37" s="774"/>
      <c r="M37" s="774"/>
      <c r="N37" s="774"/>
      <c r="O37" s="774"/>
      <c r="P37" s="775"/>
      <c r="Q37" s="776">
        <v>9</v>
      </c>
      <c r="R37" s="777"/>
      <c r="S37" s="777"/>
      <c r="T37" s="777"/>
      <c r="U37" s="777"/>
      <c r="V37" s="777">
        <v>7</v>
      </c>
      <c r="W37" s="777"/>
      <c r="X37" s="777"/>
      <c r="Y37" s="777"/>
      <c r="Z37" s="777"/>
      <c r="AA37" s="777">
        <v>1</v>
      </c>
      <c r="AB37" s="777"/>
      <c r="AC37" s="777"/>
      <c r="AD37" s="777"/>
      <c r="AE37" s="778"/>
      <c r="AF37" s="779">
        <v>1</v>
      </c>
      <c r="AG37" s="780"/>
      <c r="AH37" s="780"/>
      <c r="AI37" s="780"/>
      <c r="AJ37" s="781"/>
      <c r="AK37" s="848" t="s">
        <v>564</v>
      </c>
      <c r="AL37" s="849"/>
      <c r="AM37" s="849"/>
      <c r="AN37" s="849"/>
      <c r="AO37" s="849"/>
      <c r="AP37" s="849" t="s">
        <v>564</v>
      </c>
      <c r="AQ37" s="849"/>
      <c r="AR37" s="849"/>
      <c r="AS37" s="849"/>
      <c r="AT37" s="849"/>
      <c r="AU37" s="849" t="s">
        <v>564</v>
      </c>
      <c r="AV37" s="849"/>
      <c r="AW37" s="849"/>
      <c r="AX37" s="849"/>
      <c r="AY37" s="849"/>
      <c r="AZ37" s="850" t="s">
        <v>566</v>
      </c>
      <c r="BA37" s="850"/>
      <c r="BB37" s="850"/>
      <c r="BC37" s="850"/>
      <c r="BD37" s="850"/>
      <c r="BE37" s="846" t="s">
        <v>383</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853</v>
      </c>
      <c r="AG63" s="860"/>
      <c r="AH63" s="860"/>
      <c r="AI63" s="860"/>
      <c r="AJ63" s="861"/>
      <c r="AK63" s="862"/>
      <c r="AL63" s="857"/>
      <c r="AM63" s="857"/>
      <c r="AN63" s="857"/>
      <c r="AO63" s="857"/>
      <c r="AP63" s="860">
        <v>6604</v>
      </c>
      <c r="AQ63" s="860"/>
      <c r="AR63" s="860"/>
      <c r="AS63" s="860"/>
      <c r="AT63" s="860"/>
      <c r="AU63" s="860">
        <v>3118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391</v>
      </c>
      <c r="B66" s="759"/>
      <c r="C66" s="759"/>
      <c r="D66" s="759"/>
      <c r="E66" s="759"/>
      <c r="F66" s="759"/>
      <c r="G66" s="759"/>
      <c r="H66" s="759"/>
      <c r="I66" s="759"/>
      <c r="J66" s="759"/>
      <c r="K66" s="759"/>
      <c r="L66" s="759"/>
      <c r="M66" s="759"/>
      <c r="N66" s="759"/>
      <c r="O66" s="759"/>
      <c r="P66" s="760"/>
      <c r="Q66" s="735" t="s">
        <v>392</v>
      </c>
      <c r="R66" s="736"/>
      <c r="S66" s="736"/>
      <c r="T66" s="736"/>
      <c r="U66" s="737"/>
      <c r="V66" s="735" t="s">
        <v>393</v>
      </c>
      <c r="W66" s="736"/>
      <c r="X66" s="736"/>
      <c r="Y66" s="736"/>
      <c r="Z66" s="737"/>
      <c r="AA66" s="735" t="s">
        <v>394</v>
      </c>
      <c r="AB66" s="736"/>
      <c r="AC66" s="736"/>
      <c r="AD66" s="736"/>
      <c r="AE66" s="737"/>
      <c r="AF66" s="870" t="s">
        <v>395</v>
      </c>
      <c r="AG66" s="831"/>
      <c r="AH66" s="831"/>
      <c r="AI66" s="831"/>
      <c r="AJ66" s="871"/>
      <c r="AK66" s="735" t="s">
        <v>396</v>
      </c>
      <c r="AL66" s="759"/>
      <c r="AM66" s="759"/>
      <c r="AN66" s="759"/>
      <c r="AO66" s="760"/>
      <c r="AP66" s="735" t="s">
        <v>397</v>
      </c>
      <c r="AQ66" s="736"/>
      <c r="AR66" s="736"/>
      <c r="AS66" s="736"/>
      <c r="AT66" s="737"/>
      <c r="AU66" s="735" t="s">
        <v>398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544</v>
      </c>
      <c r="C68" s="888"/>
      <c r="D68" s="888"/>
      <c r="E68" s="888"/>
      <c r="F68" s="888"/>
      <c r="G68" s="888"/>
      <c r="H68" s="888"/>
      <c r="I68" s="888"/>
      <c r="J68" s="888"/>
      <c r="K68" s="888"/>
      <c r="L68" s="888"/>
      <c r="M68" s="888"/>
      <c r="N68" s="888"/>
      <c r="O68" s="888"/>
      <c r="P68" s="889"/>
      <c r="Q68" s="890">
        <v>66</v>
      </c>
      <c r="R68" s="884"/>
      <c r="S68" s="884"/>
      <c r="T68" s="884"/>
      <c r="U68" s="884"/>
      <c r="V68" s="884">
        <v>62</v>
      </c>
      <c r="W68" s="884"/>
      <c r="X68" s="884"/>
      <c r="Y68" s="884"/>
      <c r="Z68" s="884"/>
      <c r="AA68" s="884">
        <v>4</v>
      </c>
      <c r="AB68" s="884"/>
      <c r="AC68" s="884"/>
      <c r="AD68" s="884"/>
      <c r="AE68" s="884"/>
      <c r="AF68" s="884">
        <v>4</v>
      </c>
      <c r="AG68" s="884"/>
      <c r="AH68" s="884"/>
      <c r="AI68" s="884"/>
      <c r="AJ68" s="884"/>
      <c r="AK68" s="884" t="s">
        <v>565</v>
      </c>
      <c r="AL68" s="884"/>
      <c r="AM68" s="884"/>
      <c r="AN68" s="884"/>
      <c r="AO68" s="884"/>
      <c r="AP68" s="884" t="s">
        <v>564</v>
      </c>
      <c r="AQ68" s="884"/>
      <c r="AR68" s="884"/>
      <c r="AS68" s="884"/>
      <c r="AT68" s="884"/>
      <c r="AU68" s="884" t="s">
        <v>564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545</v>
      </c>
      <c r="C69" s="892"/>
      <c r="D69" s="892"/>
      <c r="E69" s="892"/>
      <c r="F69" s="892"/>
      <c r="G69" s="892"/>
      <c r="H69" s="892"/>
      <c r="I69" s="892"/>
      <c r="J69" s="892"/>
      <c r="K69" s="892"/>
      <c r="L69" s="892"/>
      <c r="M69" s="892"/>
      <c r="N69" s="892"/>
      <c r="O69" s="892"/>
      <c r="P69" s="893"/>
      <c r="Q69" s="894">
        <v>9</v>
      </c>
      <c r="R69" s="849"/>
      <c r="S69" s="849"/>
      <c r="T69" s="849"/>
      <c r="U69" s="849"/>
      <c r="V69" s="849">
        <v>7</v>
      </c>
      <c r="W69" s="849"/>
      <c r="X69" s="849"/>
      <c r="Y69" s="849"/>
      <c r="Z69" s="849"/>
      <c r="AA69" s="849">
        <v>2</v>
      </c>
      <c r="AB69" s="849"/>
      <c r="AC69" s="849"/>
      <c r="AD69" s="849"/>
      <c r="AE69" s="849"/>
      <c r="AF69" s="849">
        <v>2</v>
      </c>
      <c r="AG69" s="849"/>
      <c r="AH69" s="849"/>
      <c r="AI69" s="849"/>
      <c r="AJ69" s="849"/>
      <c r="AK69" s="849" t="s">
        <v>564</v>
      </c>
      <c r="AL69" s="849"/>
      <c r="AM69" s="849"/>
      <c r="AN69" s="849"/>
      <c r="AO69" s="849"/>
      <c r="AP69" s="849" t="s">
        <v>563</v>
      </c>
      <c r="AQ69" s="849"/>
      <c r="AR69" s="849"/>
      <c r="AS69" s="849"/>
      <c r="AT69" s="849"/>
      <c r="AU69" s="849" t="s">
        <v>563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546</v>
      </c>
      <c r="C70" s="892"/>
      <c r="D70" s="892"/>
      <c r="E70" s="892"/>
      <c r="F70" s="892"/>
      <c r="G70" s="892"/>
      <c r="H70" s="892"/>
      <c r="I70" s="892"/>
      <c r="J70" s="892"/>
      <c r="K70" s="892"/>
      <c r="L70" s="892"/>
      <c r="M70" s="892"/>
      <c r="N70" s="892"/>
      <c r="O70" s="892"/>
      <c r="P70" s="893"/>
      <c r="Q70" s="894">
        <v>259</v>
      </c>
      <c r="R70" s="849"/>
      <c r="S70" s="849"/>
      <c r="T70" s="849"/>
      <c r="U70" s="849"/>
      <c r="V70" s="849">
        <v>244</v>
      </c>
      <c r="W70" s="849"/>
      <c r="X70" s="849"/>
      <c r="Y70" s="849"/>
      <c r="Z70" s="849"/>
      <c r="AA70" s="849">
        <v>15</v>
      </c>
      <c r="AB70" s="849"/>
      <c r="AC70" s="849"/>
      <c r="AD70" s="849"/>
      <c r="AE70" s="849"/>
      <c r="AF70" s="849">
        <v>15</v>
      </c>
      <c r="AG70" s="849"/>
      <c r="AH70" s="849"/>
      <c r="AI70" s="849"/>
      <c r="AJ70" s="849"/>
      <c r="AK70" s="849" t="s">
        <v>564</v>
      </c>
      <c r="AL70" s="849"/>
      <c r="AM70" s="849"/>
      <c r="AN70" s="849"/>
      <c r="AO70" s="849"/>
      <c r="AP70" s="849" t="s">
        <v>566</v>
      </c>
      <c r="AQ70" s="849"/>
      <c r="AR70" s="849"/>
      <c r="AS70" s="849"/>
      <c r="AT70" s="849"/>
      <c r="AU70" s="849" t="s">
        <v>564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547</v>
      </c>
      <c r="C71" s="892"/>
      <c r="D71" s="892"/>
      <c r="E71" s="892"/>
      <c r="F71" s="892"/>
      <c r="G71" s="892"/>
      <c r="H71" s="892"/>
      <c r="I71" s="892"/>
      <c r="J71" s="892"/>
      <c r="K71" s="892"/>
      <c r="L71" s="892"/>
      <c r="M71" s="892"/>
      <c r="N71" s="892"/>
      <c r="O71" s="892"/>
      <c r="P71" s="893"/>
      <c r="Q71" s="894">
        <v>1547</v>
      </c>
      <c r="R71" s="849"/>
      <c r="S71" s="849"/>
      <c r="T71" s="849"/>
      <c r="U71" s="849"/>
      <c r="V71" s="849">
        <v>1543</v>
      </c>
      <c r="W71" s="849"/>
      <c r="X71" s="849"/>
      <c r="Y71" s="849"/>
      <c r="Z71" s="849"/>
      <c r="AA71" s="849">
        <v>4</v>
      </c>
      <c r="AB71" s="849"/>
      <c r="AC71" s="849"/>
      <c r="AD71" s="849"/>
      <c r="AE71" s="849"/>
      <c r="AF71" s="849">
        <v>4</v>
      </c>
      <c r="AG71" s="849"/>
      <c r="AH71" s="849"/>
      <c r="AI71" s="849"/>
      <c r="AJ71" s="849"/>
      <c r="AK71" s="849" t="s">
        <v>564</v>
      </c>
      <c r="AL71" s="849"/>
      <c r="AM71" s="849"/>
      <c r="AN71" s="849"/>
      <c r="AO71" s="849"/>
      <c r="AP71" s="849" t="s">
        <v>566</v>
      </c>
      <c r="AQ71" s="849"/>
      <c r="AR71" s="849"/>
      <c r="AS71" s="849"/>
      <c r="AT71" s="849"/>
      <c r="AU71" s="849" t="s">
        <v>564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548</v>
      </c>
      <c r="C72" s="892"/>
      <c r="D72" s="892"/>
      <c r="E72" s="892"/>
      <c r="F72" s="892"/>
      <c r="G72" s="892"/>
      <c r="H72" s="892"/>
      <c r="I72" s="892"/>
      <c r="J72" s="892"/>
      <c r="K72" s="892"/>
      <c r="L72" s="892"/>
      <c r="M72" s="892"/>
      <c r="N72" s="892"/>
      <c r="O72" s="892"/>
      <c r="P72" s="893"/>
      <c r="Q72" s="894">
        <v>2351</v>
      </c>
      <c r="R72" s="849"/>
      <c r="S72" s="849"/>
      <c r="T72" s="849"/>
      <c r="U72" s="849"/>
      <c r="V72" s="849">
        <v>2200</v>
      </c>
      <c r="W72" s="849"/>
      <c r="X72" s="849"/>
      <c r="Y72" s="849"/>
      <c r="Z72" s="849"/>
      <c r="AA72" s="849">
        <v>151</v>
      </c>
      <c r="AB72" s="849"/>
      <c r="AC72" s="849"/>
      <c r="AD72" s="849"/>
      <c r="AE72" s="849"/>
      <c r="AF72" s="849">
        <v>151</v>
      </c>
      <c r="AG72" s="849"/>
      <c r="AH72" s="849"/>
      <c r="AI72" s="849"/>
      <c r="AJ72" s="849"/>
      <c r="AK72" s="849" t="s">
        <v>564</v>
      </c>
      <c r="AL72" s="849"/>
      <c r="AM72" s="849"/>
      <c r="AN72" s="849"/>
      <c r="AO72" s="849"/>
      <c r="AP72" s="849">
        <v>73</v>
      </c>
      <c r="AQ72" s="849"/>
      <c r="AR72" s="849"/>
      <c r="AS72" s="849"/>
      <c r="AT72" s="849"/>
      <c r="AU72" s="849">
        <v>55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549</v>
      </c>
      <c r="C73" s="892"/>
      <c r="D73" s="892"/>
      <c r="E73" s="892"/>
      <c r="F73" s="892"/>
      <c r="G73" s="892"/>
      <c r="H73" s="892"/>
      <c r="I73" s="892"/>
      <c r="J73" s="892"/>
      <c r="K73" s="892"/>
      <c r="L73" s="892"/>
      <c r="M73" s="892"/>
      <c r="N73" s="892"/>
      <c r="O73" s="892"/>
      <c r="P73" s="893"/>
      <c r="Q73" s="894">
        <v>198</v>
      </c>
      <c r="R73" s="849"/>
      <c r="S73" s="849"/>
      <c r="T73" s="849"/>
      <c r="U73" s="849"/>
      <c r="V73" s="849">
        <v>177</v>
      </c>
      <c r="W73" s="849"/>
      <c r="X73" s="849"/>
      <c r="Y73" s="849"/>
      <c r="Z73" s="849"/>
      <c r="AA73" s="849">
        <v>21</v>
      </c>
      <c r="AB73" s="849"/>
      <c r="AC73" s="849"/>
      <c r="AD73" s="849"/>
      <c r="AE73" s="849"/>
      <c r="AF73" s="849">
        <v>21</v>
      </c>
      <c r="AG73" s="849"/>
      <c r="AH73" s="849"/>
      <c r="AI73" s="849"/>
      <c r="AJ73" s="849"/>
      <c r="AK73" s="849" t="s">
        <v>564</v>
      </c>
      <c r="AL73" s="849"/>
      <c r="AM73" s="849"/>
      <c r="AN73" s="849"/>
      <c r="AO73" s="849"/>
      <c r="AP73" s="849" t="s">
        <v>566</v>
      </c>
      <c r="AQ73" s="849"/>
      <c r="AR73" s="849"/>
      <c r="AS73" s="849"/>
      <c r="AT73" s="849"/>
      <c r="AU73" s="849" t="s">
        <v>566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550</v>
      </c>
      <c r="C74" s="892"/>
      <c r="D74" s="892"/>
      <c r="E74" s="892"/>
      <c r="F74" s="892"/>
      <c r="G74" s="892"/>
      <c r="H74" s="892"/>
      <c r="I74" s="892"/>
      <c r="J74" s="892"/>
      <c r="K74" s="892"/>
      <c r="L74" s="892"/>
      <c r="M74" s="892"/>
      <c r="N74" s="892"/>
      <c r="O74" s="892"/>
      <c r="P74" s="893"/>
      <c r="Q74" s="894">
        <v>539</v>
      </c>
      <c r="R74" s="849"/>
      <c r="S74" s="849"/>
      <c r="T74" s="849"/>
      <c r="U74" s="849"/>
      <c r="V74" s="849">
        <v>488</v>
      </c>
      <c r="W74" s="849"/>
      <c r="X74" s="849"/>
      <c r="Y74" s="849"/>
      <c r="Z74" s="849"/>
      <c r="AA74" s="849">
        <v>51</v>
      </c>
      <c r="AB74" s="849"/>
      <c r="AC74" s="849"/>
      <c r="AD74" s="849"/>
      <c r="AE74" s="849"/>
      <c r="AF74" s="849">
        <v>51</v>
      </c>
      <c r="AG74" s="849"/>
      <c r="AH74" s="849"/>
      <c r="AI74" s="849"/>
      <c r="AJ74" s="849"/>
      <c r="AK74" s="849" t="s">
        <v>564</v>
      </c>
      <c r="AL74" s="849"/>
      <c r="AM74" s="849"/>
      <c r="AN74" s="849"/>
      <c r="AO74" s="849"/>
      <c r="AP74" s="849" t="s">
        <v>563</v>
      </c>
      <c r="AQ74" s="849"/>
      <c r="AR74" s="849"/>
      <c r="AS74" s="849"/>
      <c r="AT74" s="849"/>
      <c r="AU74" s="849" t="s">
        <v>563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551</v>
      </c>
      <c r="C75" s="892"/>
      <c r="D75" s="892"/>
      <c r="E75" s="892"/>
      <c r="F75" s="892"/>
      <c r="G75" s="892"/>
      <c r="H75" s="892"/>
      <c r="I75" s="892"/>
      <c r="J75" s="892"/>
      <c r="K75" s="892"/>
      <c r="L75" s="892"/>
      <c r="M75" s="892"/>
      <c r="N75" s="892"/>
      <c r="O75" s="892"/>
      <c r="P75" s="893"/>
      <c r="Q75" s="897">
        <v>240</v>
      </c>
      <c r="R75" s="898"/>
      <c r="S75" s="898"/>
      <c r="T75" s="898"/>
      <c r="U75" s="848"/>
      <c r="V75" s="899">
        <v>237</v>
      </c>
      <c r="W75" s="898"/>
      <c r="X75" s="898"/>
      <c r="Y75" s="898"/>
      <c r="Z75" s="848"/>
      <c r="AA75" s="899">
        <v>3</v>
      </c>
      <c r="AB75" s="898"/>
      <c r="AC75" s="898"/>
      <c r="AD75" s="898"/>
      <c r="AE75" s="848"/>
      <c r="AF75" s="899">
        <v>3</v>
      </c>
      <c r="AG75" s="898"/>
      <c r="AH75" s="898"/>
      <c r="AI75" s="898"/>
      <c r="AJ75" s="848"/>
      <c r="AK75" s="899" t="s">
        <v>564</v>
      </c>
      <c r="AL75" s="898"/>
      <c r="AM75" s="898"/>
      <c r="AN75" s="898"/>
      <c r="AO75" s="848"/>
      <c r="AP75" s="899" t="s">
        <v>566</v>
      </c>
      <c r="AQ75" s="898"/>
      <c r="AR75" s="898"/>
      <c r="AS75" s="898"/>
      <c r="AT75" s="848"/>
      <c r="AU75" s="899" t="s">
        <v>566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552</v>
      </c>
      <c r="C76" s="892"/>
      <c r="D76" s="892"/>
      <c r="E76" s="892"/>
      <c r="F76" s="892"/>
      <c r="G76" s="892"/>
      <c r="H76" s="892"/>
      <c r="I76" s="892"/>
      <c r="J76" s="892"/>
      <c r="K76" s="892"/>
      <c r="L76" s="892"/>
      <c r="M76" s="892"/>
      <c r="N76" s="892"/>
      <c r="O76" s="892"/>
      <c r="P76" s="893"/>
      <c r="Q76" s="897">
        <v>601</v>
      </c>
      <c r="R76" s="898"/>
      <c r="S76" s="898"/>
      <c r="T76" s="898"/>
      <c r="U76" s="848"/>
      <c r="V76" s="899">
        <v>524</v>
      </c>
      <c r="W76" s="898"/>
      <c r="X76" s="898"/>
      <c r="Y76" s="898"/>
      <c r="Z76" s="848"/>
      <c r="AA76" s="899">
        <v>77</v>
      </c>
      <c r="AB76" s="898"/>
      <c r="AC76" s="898"/>
      <c r="AD76" s="898"/>
      <c r="AE76" s="848"/>
      <c r="AF76" s="899">
        <v>77</v>
      </c>
      <c r="AG76" s="898"/>
      <c r="AH76" s="898"/>
      <c r="AI76" s="898"/>
      <c r="AJ76" s="848"/>
      <c r="AK76" s="899">
        <v>230</v>
      </c>
      <c r="AL76" s="898"/>
      <c r="AM76" s="898"/>
      <c r="AN76" s="898"/>
      <c r="AO76" s="848"/>
      <c r="AP76" s="899">
        <v>290</v>
      </c>
      <c r="AQ76" s="898"/>
      <c r="AR76" s="898"/>
      <c r="AS76" s="898"/>
      <c r="AT76" s="848"/>
      <c r="AU76" s="899">
        <v>37</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553</v>
      </c>
      <c r="C77" s="892"/>
      <c r="D77" s="892"/>
      <c r="E77" s="892"/>
      <c r="F77" s="892"/>
      <c r="G77" s="892"/>
      <c r="H77" s="892"/>
      <c r="I77" s="892"/>
      <c r="J77" s="892"/>
      <c r="K77" s="892"/>
      <c r="L77" s="892"/>
      <c r="M77" s="892"/>
      <c r="N77" s="892"/>
      <c r="O77" s="892"/>
      <c r="P77" s="893"/>
      <c r="Q77" s="897">
        <v>2</v>
      </c>
      <c r="R77" s="898"/>
      <c r="S77" s="898"/>
      <c r="T77" s="898"/>
      <c r="U77" s="848"/>
      <c r="V77" s="899">
        <v>1</v>
      </c>
      <c r="W77" s="898"/>
      <c r="X77" s="898"/>
      <c r="Y77" s="898"/>
      <c r="Z77" s="848"/>
      <c r="AA77" s="899">
        <v>1</v>
      </c>
      <c r="AB77" s="898"/>
      <c r="AC77" s="898"/>
      <c r="AD77" s="898"/>
      <c r="AE77" s="848"/>
      <c r="AF77" s="899">
        <v>1</v>
      </c>
      <c r="AG77" s="898"/>
      <c r="AH77" s="898"/>
      <c r="AI77" s="898"/>
      <c r="AJ77" s="848"/>
      <c r="AK77" s="899" t="s">
        <v>564</v>
      </c>
      <c r="AL77" s="898"/>
      <c r="AM77" s="898"/>
      <c r="AN77" s="898"/>
      <c r="AO77" s="848"/>
      <c r="AP77" s="899" t="s">
        <v>564</v>
      </c>
      <c r="AQ77" s="898"/>
      <c r="AR77" s="898"/>
      <c r="AS77" s="898"/>
      <c r="AT77" s="848"/>
      <c r="AU77" s="899" t="s">
        <v>564</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554</v>
      </c>
      <c r="C78" s="892"/>
      <c r="D78" s="892"/>
      <c r="E78" s="892"/>
      <c r="F78" s="892"/>
      <c r="G78" s="892"/>
      <c r="H78" s="892"/>
      <c r="I78" s="892"/>
      <c r="J78" s="892"/>
      <c r="K78" s="892"/>
      <c r="L78" s="892"/>
      <c r="M78" s="892"/>
      <c r="N78" s="892"/>
      <c r="O78" s="892"/>
      <c r="P78" s="893"/>
      <c r="Q78" s="894">
        <v>6212</v>
      </c>
      <c r="R78" s="849"/>
      <c r="S78" s="849"/>
      <c r="T78" s="849"/>
      <c r="U78" s="849"/>
      <c r="V78" s="849">
        <v>6205</v>
      </c>
      <c r="W78" s="849"/>
      <c r="X78" s="849"/>
      <c r="Y78" s="849"/>
      <c r="Z78" s="849"/>
      <c r="AA78" s="849">
        <v>7</v>
      </c>
      <c r="AB78" s="849"/>
      <c r="AC78" s="849"/>
      <c r="AD78" s="849"/>
      <c r="AE78" s="849"/>
      <c r="AF78" s="849">
        <v>7</v>
      </c>
      <c r="AG78" s="849"/>
      <c r="AH78" s="849"/>
      <c r="AI78" s="849"/>
      <c r="AJ78" s="849"/>
      <c r="AK78" s="849">
        <v>214</v>
      </c>
      <c r="AL78" s="849"/>
      <c r="AM78" s="849"/>
      <c r="AN78" s="849"/>
      <c r="AO78" s="849"/>
      <c r="AP78" s="849" t="s">
        <v>564</v>
      </c>
      <c r="AQ78" s="849"/>
      <c r="AR78" s="849"/>
      <c r="AS78" s="849"/>
      <c r="AT78" s="849"/>
      <c r="AU78" s="849" t="s">
        <v>564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555</v>
      </c>
      <c r="C79" s="892"/>
      <c r="D79" s="892"/>
      <c r="E79" s="892"/>
      <c r="F79" s="892"/>
      <c r="G79" s="892"/>
      <c r="H79" s="892"/>
      <c r="I79" s="892"/>
      <c r="J79" s="892"/>
      <c r="K79" s="892"/>
      <c r="L79" s="892"/>
      <c r="M79" s="892"/>
      <c r="N79" s="892"/>
      <c r="O79" s="892"/>
      <c r="P79" s="893"/>
      <c r="Q79" s="894">
        <v>120</v>
      </c>
      <c r="R79" s="849"/>
      <c r="S79" s="849"/>
      <c r="T79" s="849"/>
      <c r="U79" s="849"/>
      <c r="V79" s="849">
        <v>66</v>
      </c>
      <c r="W79" s="849"/>
      <c r="X79" s="849"/>
      <c r="Y79" s="849"/>
      <c r="Z79" s="849"/>
      <c r="AA79" s="849">
        <v>54</v>
      </c>
      <c r="AB79" s="849"/>
      <c r="AC79" s="849"/>
      <c r="AD79" s="849"/>
      <c r="AE79" s="849"/>
      <c r="AF79" s="849">
        <v>54</v>
      </c>
      <c r="AG79" s="849"/>
      <c r="AH79" s="849"/>
      <c r="AI79" s="849"/>
      <c r="AJ79" s="849"/>
      <c r="AK79" s="849" t="s">
        <v>564</v>
      </c>
      <c r="AL79" s="849"/>
      <c r="AM79" s="849"/>
      <c r="AN79" s="849"/>
      <c r="AO79" s="849"/>
      <c r="AP79" s="849" t="s">
        <v>563</v>
      </c>
      <c r="AQ79" s="849"/>
      <c r="AR79" s="849"/>
      <c r="AS79" s="849"/>
      <c r="AT79" s="849"/>
      <c r="AU79" s="849" t="s">
        <v>564</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556</v>
      </c>
      <c r="C80" s="892"/>
      <c r="D80" s="892"/>
      <c r="E80" s="892"/>
      <c r="F80" s="892"/>
      <c r="G80" s="892"/>
      <c r="H80" s="892"/>
      <c r="I80" s="892"/>
      <c r="J80" s="892"/>
      <c r="K80" s="892"/>
      <c r="L80" s="892"/>
      <c r="M80" s="892"/>
      <c r="N80" s="892"/>
      <c r="O80" s="892"/>
      <c r="P80" s="893"/>
      <c r="Q80" s="894">
        <v>904</v>
      </c>
      <c r="R80" s="849"/>
      <c r="S80" s="849"/>
      <c r="T80" s="849"/>
      <c r="U80" s="849"/>
      <c r="V80" s="849">
        <v>889</v>
      </c>
      <c r="W80" s="849"/>
      <c r="X80" s="849"/>
      <c r="Y80" s="849"/>
      <c r="Z80" s="849"/>
      <c r="AA80" s="849">
        <v>15</v>
      </c>
      <c r="AB80" s="849"/>
      <c r="AC80" s="849"/>
      <c r="AD80" s="849"/>
      <c r="AE80" s="849"/>
      <c r="AF80" s="849">
        <v>15</v>
      </c>
      <c r="AG80" s="849"/>
      <c r="AH80" s="849"/>
      <c r="AI80" s="849"/>
      <c r="AJ80" s="849"/>
      <c r="AK80" s="849">
        <v>7</v>
      </c>
      <c r="AL80" s="849"/>
      <c r="AM80" s="849"/>
      <c r="AN80" s="849"/>
      <c r="AO80" s="849"/>
      <c r="AP80" s="849" t="s">
        <v>566</v>
      </c>
      <c r="AQ80" s="849"/>
      <c r="AR80" s="849"/>
      <c r="AS80" s="849"/>
      <c r="AT80" s="849"/>
      <c r="AU80" s="849" t="s">
        <v>566</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557</v>
      </c>
      <c r="C81" s="892"/>
      <c r="D81" s="892"/>
      <c r="E81" s="892"/>
      <c r="F81" s="892"/>
      <c r="G81" s="892"/>
      <c r="H81" s="892"/>
      <c r="I81" s="892"/>
      <c r="J81" s="892"/>
      <c r="K81" s="892"/>
      <c r="L81" s="892"/>
      <c r="M81" s="892"/>
      <c r="N81" s="892"/>
      <c r="O81" s="892"/>
      <c r="P81" s="893"/>
      <c r="Q81" s="894">
        <v>125564</v>
      </c>
      <c r="R81" s="849"/>
      <c r="S81" s="849"/>
      <c r="T81" s="849"/>
      <c r="U81" s="849"/>
      <c r="V81" s="849">
        <v>119487</v>
      </c>
      <c r="W81" s="849"/>
      <c r="X81" s="849"/>
      <c r="Y81" s="849"/>
      <c r="Z81" s="849"/>
      <c r="AA81" s="849">
        <v>6077</v>
      </c>
      <c r="AB81" s="849"/>
      <c r="AC81" s="849"/>
      <c r="AD81" s="849"/>
      <c r="AE81" s="849"/>
      <c r="AF81" s="849">
        <v>6077</v>
      </c>
      <c r="AG81" s="849"/>
      <c r="AH81" s="849"/>
      <c r="AI81" s="849"/>
      <c r="AJ81" s="849"/>
      <c r="AK81" s="849" t="s">
        <v>564</v>
      </c>
      <c r="AL81" s="849"/>
      <c r="AM81" s="849"/>
      <c r="AN81" s="849"/>
      <c r="AO81" s="849"/>
      <c r="AP81" s="849" t="s">
        <v>564</v>
      </c>
      <c r="AQ81" s="849"/>
      <c r="AR81" s="849"/>
      <c r="AS81" s="849"/>
      <c r="AT81" s="849"/>
      <c r="AU81" s="849" t="s">
        <v>564</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6482</v>
      </c>
      <c r="AG88" s="860"/>
      <c r="AH88" s="860"/>
      <c r="AI88" s="860"/>
      <c r="AJ88" s="860"/>
      <c r="AK88" s="857"/>
      <c r="AL88" s="857"/>
      <c r="AM88" s="857"/>
      <c r="AN88" s="857"/>
      <c r="AO88" s="857"/>
      <c r="AP88" s="860">
        <v>363</v>
      </c>
      <c r="AQ88" s="860"/>
      <c r="AR88" s="860"/>
      <c r="AS88" s="860"/>
      <c r="AT88" s="860"/>
      <c r="AU88" s="860">
        <v>92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179</v>
      </c>
      <c r="CS102" s="868"/>
      <c r="CT102" s="868"/>
      <c r="CU102" s="868"/>
      <c r="CV102" s="911"/>
      <c r="CW102" s="910">
        <v>1</v>
      </c>
      <c r="CX102" s="868"/>
      <c r="CY102" s="868"/>
      <c r="CZ102" s="868"/>
      <c r="DA102" s="911"/>
      <c r="DB102" s="910" t="s">
        <v>564</v>
      </c>
      <c r="DC102" s="868"/>
      <c r="DD102" s="868"/>
      <c r="DE102" s="868"/>
      <c r="DF102" s="911"/>
      <c r="DG102" s="910" t="s">
        <v>563</v>
      </c>
      <c r="DH102" s="868"/>
      <c r="DI102" s="868"/>
      <c r="DJ102" s="868"/>
      <c r="DK102" s="911"/>
      <c r="DL102" s="910">
        <v>11</v>
      </c>
      <c r="DM102" s="868"/>
      <c r="DN102" s="868"/>
      <c r="DO102" s="868"/>
      <c r="DP102" s="911"/>
      <c r="DQ102" s="910">
        <v>3</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283</v>
      </c>
      <c r="AG109" s="913"/>
      <c r="AH109" s="913"/>
      <c r="AI109" s="913"/>
      <c r="AJ109" s="914"/>
      <c r="AK109" s="912" t="s">
        <v>282</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283</v>
      </c>
      <c r="BW109" s="913"/>
      <c r="BX109" s="913"/>
      <c r="BY109" s="913"/>
      <c r="BZ109" s="914"/>
      <c r="CA109" s="912" t="s">
        <v>282</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283</v>
      </c>
      <c r="DM109" s="913"/>
      <c r="DN109" s="913"/>
      <c r="DO109" s="913"/>
      <c r="DP109" s="914"/>
      <c r="DQ109" s="912" t="s">
        <v>282</v>
      </c>
      <c r="DR109" s="913"/>
      <c r="DS109" s="913"/>
      <c r="DT109" s="913"/>
      <c r="DU109" s="914"/>
      <c r="DV109" s="912" t="s">
        <v>409</v>
      </c>
      <c r="DW109" s="913"/>
      <c r="DX109" s="913"/>
      <c r="DY109" s="913"/>
      <c r="DZ109" s="915"/>
    </row>
    <row r="110" spans="1:131" s="197" customFormat="1" ht="26.25" customHeight="1" x14ac:dyDescent="0.15">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2652982</v>
      </c>
      <c r="AB110" s="920"/>
      <c r="AC110" s="920"/>
      <c r="AD110" s="920"/>
      <c r="AE110" s="921"/>
      <c r="AF110" s="922">
        <v>2772071</v>
      </c>
      <c r="AG110" s="920"/>
      <c r="AH110" s="920"/>
      <c r="AI110" s="920"/>
      <c r="AJ110" s="921"/>
      <c r="AK110" s="922">
        <v>3182764</v>
      </c>
      <c r="AL110" s="920"/>
      <c r="AM110" s="920"/>
      <c r="AN110" s="920"/>
      <c r="AO110" s="921"/>
      <c r="AP110" s="923">
        <v>32.299999999999997</v>
      </c>
      <c r="AQ110" s="924"/>
      <c r="AR110" s="924"/>
      <c r="AS110" s="924"/>
      <c r="AT110" s="925"/>
      <c r="AU110" s="926" t="s">
        <v>61</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26175418</v>
      </c>
      <c r="BR110" s="957"/>
      <c r="BS110" s="957"/>
      <c r="BT110" s="957"/>
      <c r="BU110" s="957"/>
      <c r="BV110" s="957">
        <v>27723293</v>
      </c>
      <c r="BW110" s="957"/>
      <c r="BX110" s="957"/>
      <c r="BY110" s="957"/>
      <c r="BZ110" s="957"/>
      <c r="CA110" s="957">
        <v>27794163</v>
      </c>
      <c r="CB110" s="957"/>
      <c r="CC110" s="957"/>
      <c r="CD110" s="957"/>
      <c r="CE110" s="957"/>
      <c r="CF110" s="971">
        <v>282.39999999999998</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415</v>
      </c>
      <c r="DH110" s="957"/>
      <c r="DI110" s="957"/>
      <c r="DJ110" s="957"/>
      <c r="DK110" s="957"/>
      <c r="DL110" s="957" t="s">
        <v>415</v>
      </c>
      <c r="DM110" s="957"/>
      <c r="DN110" s="957"/>
      <c r="DO110" s="957"/>
      <c r="DP110" s="957"/>
      <c r="DQ110" s="957" t="s">
        <v>415</v>
      </c>
      <c r="DR110" s="957"/>
      <c r="DS110" s="957"/>
      <c r="DT110" s="957"/>
      <c r="DU110" s="957"/>
      <c r="DV110" s="958" t="s">
        <v>415</v>
      </c>
      <c r="DW110" s="958"/>
      <c r="DX110" s="958"/>
      <c r="DY110" s="958"/>
      <c r="DZ110" s="959"/>
    </row>
    <row r="111" spans="1:131" s="197"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417</v>
      </c>
      <c r="AB111" s="964"/>
      <c r="AC111" s="964"/>
      <c r="AD111" s="964"/>
      <c r="AE111" s="965"/>
      <c r="AF111" s="966" t="s">
        <v>417</v>
      </c>
      <c r="AG111" s="964"/>
      <c r="AH111" s="964"/>
      <c r="AI111" s="964"/>
      <c r="AJ111" s="965"/>
      <c r="AK111" s="966" t="s">
        <v>417</v>
      </c>
      <c r="AL111" s="964"/>
      <c r="AM111" s="964"/>
      <c r="AN111" s="964"/>
      <c r="AO111" s="965"/>
      <c r="AP111" s="967" t="s">
        <v>417</v>
      </c>
      <c r="AQ111" s="968"/>
      <c r="AR111" s="968"/>
      <c r="AS111" s="968"/>
      <c r="AT111" s="969"/>
      <c r="AU111" s="929"/>
      <c r="AV111" s="930"/>
      <c r="AW111" s="930"/>
      <c r="AX111" s="930"/>
      <c r="AY111" s="931"/>
      <c r="AZ111" s="979" t="s">
        <v>418</v>
      </c>
      <c r="BA111" s="980"/>
      <c r="BB111" s="980"/>
      <c r="BC111" s="980"/>
      <c r="BD111" s="980"/>
      <c r="BE111" s="980"/>
      <c r="BF111" s="980"/>
      <c r="BG111" s="980"/>
      <c r="BH111" s="980"/>
      <c r="BI111" s="980"/>
      <c r="BJ111" s="980"/>
      <c r="BK111" s="980"/>
      <c r="BL111" s="980"/>
      <c r="BM111" s="980"/>
      <c r="BN111" s="980"/>
      <c r="BO111" s="980"/>
      <c r="BP111" s="981"/>
      <c r="BQ111" s="949">
        <v>19920</v>
      </c>
      <c r="BR111" s="950"/>
      <c r="BS111" s="950"/>
      <c r="BT111" s="950"/>
      <c r="BU111" s="950"/>
      <c r="BV111" s="950">
        <v>1375</v>
      </c>
      <c r="BW111" s="950"/>
      <c r="BX111" s="950"/>
      <c r="BY111" s="950"/>
      <c r="BZ111" s="950"/>
      <c r="CA111" s="950">
        <v>688</v>
      </c>
      <c r="CB111" s="950"/>
      <c r="CC111" s="950"/>
      <c r="CD111" s="950"/>
      <c r="CE111" s="950"/>
      <c r="CF111" s="944">
        <v>0</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7" customFormat="1" ht="26.25" customHeight="1" x14ac:dyDescent="0.15">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422</v>
      </c>
      <c r="BA112" s="980"/>
      <c r="BB112" s="980"/>
      <c r="BC112" s="980"/>
      <c r="BD112" s="980"/>
      <c r="BE112" s="980"/>
      <c r="BF112" s="980"/>
      <c r="BG112" s="980"/>
      <c r="BH112" s="980"/>
      <c r="BI112" s="980"/>
      <c r="BJ112" s="980"/>
      <c r="BK112" s="980"/>
      <c r="BL112" s="980"/>
      <c r="BM112" s="980"/>
      <c r="BN112" s="980"/>
      <c r="BO112" s="980"/>
      <c r="BP112" s="981"/>
      <c r="BQ112" s="949">
        <v>3549404</v>
      </c>
      <c r="BR112" s="950"/>
      <c r="BS112" s="950"/>
      <c r="BT112" s="950"/>
      <c r="BU112" s="950"/>
      <c r="BV112" s="950">
        <v>3347566</v>
      </c>
      <c r="BW112" s="950"/>
      <c r="BX112" s="950"/>
      <c r="BY112" s="950"/>
      <c r="BZ112" s="950"/>
      <c r="CA112" s="950">
        <v>3117484</v>
      </c>
      <c r="CB112" s="950"/>
      <c r="CC112" s="950"/>
      <c r="CD112" s="950"/>
      <c r="CE112" s="950"/>
      <c r="CF112" s="944">
        <v>31.7</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17885</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325670</v>
      </c>
      <c r="AB113" s="964"/>
      <c r="AC113" s="964"/>
      <c r="AD113" s="964"/>
      <c r="AE113" s="965"/>
      <c r="AF113" s="966">
        <v>321985</v>
      </c>
      <c r="AG113" s="964"/>
      <c r="AH113" s="964"/>
      <c r="AI113" s="964"/>
      <c r="AJ113" s="965"/>
      <c r="AK113" s="966">
        <v>314315</v>
      </c>
      <c r="AL113" s="964"/>
      <c r="AM113" s="964"/>
      <c r="AN113" s="964"/>
      <c r="AO113" s="965"/>
      <c r="AP113" s="967">
        <v>3.2</v>
      </c>
      <c r="AQ113" s="968"/>
      <c r="AR113" s="968"/>
      <c r="AS113" s="968"/>
      <c r="AT113" s="969"/>
      <c r="AU113" s="929"/>
      <c r="AV113" s="930"/>
      <c r="AW113" s="930"/>
      <c r="AX113" s="930"/>
      <c r="AY113" s="931"/>
      <c r="AZ113" s="979" t="s">
        <v>425</v>
      </c>
      <c r="BA113" s="980"/>
      <c r="BB113" s="980"/>
      <c r="BC113" s="980"/>
      <c r="BD113" s="980"/>
      <c r="BE113" s="980"/>
      <c r="BF113" s="980"/>
      <c r="BG113" s="980"/>
      <c r="BH113" s="980"/>
      <c r="BI113" s="980"/>
      <c r="BJ113" s="980"/>
      <c r="BK113" s="980"/>
      <c r="BL113" s="980"/>
      <c r="BM113" s="980"/>
      <c r="BN113" s="980"/>
      <c r="BO113" s="980"/>
      <c r="BP113" s="981"/>
      <c r="BQ113" s="949">
        <v>252989</v>
      </c>
      <c r="BR113" s="950"/>
      <c r="BS113" s="950"/>
      <c r="BT113" s="950"/>
      <c r="BU113" s="950"/>
      <c r="BV113" s="950">
        <v>165394</v>
      </c>
      <c r="BW113" s="950"/>
      <c r="BX113" s="950"/>
      <c r="BY113" s="950"/>
      <c r="BZ113" s="950"/>
      <c r="CA113" s="950">
        <v>91831</v>
      </c>
      <c r="CB113" s="950"/>
      <c r="CC113" s="950"/>
      <c r="CD113" s="950"/>
      <c r="CE113" s="950"/>
      <c r="CF113" s="944">
        <v>0.9</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86367</v>
      </c>
      <c r="AB114" s="989"/>
      <c r="AC114" s="989"/>
      <c r="AD114" s="989"/>
      <c r="AE114" s="990"/>
      <c r="AF114" s="991">
        <v>87688</v>
      </c>
      <c r="AG114" s="989"/>
      <c r="AH114" s="989"/>
      <c r="AI114" s="989"/>
      <c r="AJ114" s="990"/>
      <c r="AK114" s="991">
        <v>76151</v>
      </c>
      <c r="AL114" s="989"/>
      <c r="AM114" s="989"/>
      <c r="AN114" s="989"/>
      <c r="AO114" s="990"/>
      <c r="AP114" s="992">
        <v>0.8</v>
      </c>
      <c r="AQ114" s="993"/>
      <c r="AR114" s="993"/>
      <c r="AS114" s="993"/>
      <c r="AT114" s="994"/>
      <c r="AU114" s="929"/>
      <c r="AV114" s="930"/>
      <c r="AW114" s="930"/>
      <c r="AX114" s="930"/>
      <c r="AY114" s="931"/>
      <c r="AZ114" s="979" t="s">
        <v>428</v>
      </c>
      <c r="BA114" s="980"/>
      <c r="BB114" s="980"/>
      <c r="BC114" s="980"/>
      <c r="BD114" s="980"/>
      <c r="BE114" s="980"/>
      <c r="BF114" s="980"/>
      <c r="BG114" s="980"/>
      <c r="BH114" s="980"/>
      <c r="BI114" s="980"/>
      <c r="BJ114" s="980"/>
      <c r="BK114" s="980"/>
      <c r="BL114" s="980"/>
      <c r="BM114" s="980"/>
      <c r="BN114" s="980"/>
      <c r="BO114" s="980"/>
      <c r="BP114" s="981"/>
      <c r="BQ114" s="949">
        <v>4138762</v>
      </c>
      <c r="BR114" s="950"/>
      <c r="BS114" s="950"/>
      <c r="BT114" s="950"/>
      <c r="BU114" s="950"/>
      <c r="BV114" s="950">
        <v>3805830</v>
      </c>
      <c r="BW114" s="950"/>
      <c r="BX114" s="950"/>
      <c r="BY114" s="950"/>
      <c r="BZ114" s="950"/>
      <c r="CA114" s="950">
        <v>3651224</v>
      </c>
      <c r="CB114" s="950"/>
      <c r="CC114" s="950"/>
      <c r="CD114" s="950"/>
      <c r="CE114" s="950"/>
      <c r="CF114" s="944">
        <v>37.1</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25267</v>
      </c>
      <c r="AB115" s="964"/>
      <c r="AC115" s="964"/>
      <c r="AD115" s="964"/>
      <c r="AE115" s="965"/>
      <c r="AF115" s="966">
        <v>17939</v>
      </c>
      <c r="AG115" s="964"/>
      <c r="AH115" s="964"/>
      <c r="AI115" s="964"/>
      <c r="AJ115" s="965"/>
      <c r="AK115" s="966">
        <v>687</v>
      </c>
      <c r="AL115" s="964"/>
      <c r="AM115" s="964"/>
      <c r="AN115" s="964"/>
      <c r="AO115" s="965"/>
      <c r="AP115" s="967">
        <v>0</v>
      </c>
      <c r="AQ115" s="968"/>
      <c r="AR115" s="968"/>
      <c r="AS115" s="968"/>
      <c r="AT115" s="969"/>
      <c r="AU115" s="929"/>
      <c r="AV115" s="930"/>
      <c r="AW115" s="930"/>
      <c r="AX115" s="930"/>
      <c r="AY115" s="931"/>
      <c r="AZ115" s="979" t="s">
        <v>431</v>
      </c>
      <c r="BA115" s="980"/>
      <c r="BB115" s="980"/>
      <c r="BC115" s="980"/>
      <c r="BD115" s="980"/>
      <c r="BE115" s="980"/>
      <c r="BF115" s="980"/>
      <c r="BG115" s="980"/>
      <c r="BH115" s="980"/>
      <c r="BI115" s="980"/>
      <c r="BJ115" s="980"/>
      <c r="BK115" s="980"/>
      <c r="BL115" s="980"/>
      <c r="BM115" s="980"/>
      <c r="BN115" s="980"/>
      <c r="BO115" s="980"/>
      <c r="BP115" s="981"/>
      <c r="BQ115" s="949">
        <v>15326</v>
      </c>
      <c r="BR115" s="950"/>
      <c r="BS115" s="950"/>
      <c r="BT115" s="950"/>
      <c r="BU115" s="950"/>
      <c r="BV115" s="950">
        <v>6712</v>
      </c>
      <c r="BW115" s="950"/>
      <c r="BX115" s="950"/>
      <c r="BY115" s="950"/>
      <c r="BZ115" s="950"/>
      <c r="CA115" s="950">
        <v>3402</v>
      </c>
      <c r="CB115" s="950"/>
      <c r="CC115" s="950"/>
      <c r="CD115" s="950"/>
      <c r="CE115" s="950"/>
      <c r="CF115" s="944">
        <v>0</v>
      </c>
      <c r="CG115" s="945"/>
      <c r="CH115" s="945"/>
      <c r="CI115" s="945"/>
      <c r="CJ115" s="945"/>
      <c r="CK115" s="975"/>
      <c r="CL115" s="976"/>
      <c r="CM115" s="979" t="s">
        <v>432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433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434</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436</v>
      </c>
      <c r="Z117" s="914"/>
      <c r="AA117" s="1026">
        <v>3090286</v>
      </c>
      <c r="AB117" s="996"/>
      <c r="AC117" s="996"/>
      <c r="AD117" s="996"/>
      <c r="AE117" s="997"/>
      <c r="AF117" s="995">
        <v>3199683</v>
      </c>
      <c r="AG117" s="996"/>
      <c r="AH117" s="996"/>
      <c r="AI117" s="996"/>
      <c r="AJ117" s="997"/>
      <c r="AK117" s="995">
        <v>3573917</v>
      </c>
      <c r="AL117" s="996"/>
      <c r="AM117" s="996"/>
      <c r="AN117" s="996"/>
      <c r="AO117" s="997"/>
      <c r="AP117" s="998"/>
      <c r="AQ117" s="999"/>
      <c r="AR117" s="999"/>
      <c r="AS117" s="999"/>
      <c r="AT117" s="1000"/>
      <c r="AU117" s="929"/>
      <c r="AV117" s="930"/>
      <c r="AW117" s="930"/>
      <c r="AX117" s="930"/>
      <c r="AY117" s="931"/>
      <c r="AZ117" s="1025" t="s">
        <v>437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283</v>
      </c>
      <c r="AG118" s="913"/>
      <c r="AH118" s="913"/>
      <c r="AI118" s="913"/>
      <c r="AJ118" s="914"/>
      <c r="AK118" s="912" t="s">
        <v>282</v>
      </c>
      <c r="AL118" s="913"/>
      <c r="AM118" s="913"/>
      <c r="AN118" s="913"/>
      <c r="AO118" s="914"/>
      <c r="AP118" s="1020" t="s">
        <v>409</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439</v>
      </c>
      <c r="BP118" s="1024"/>
      <c r="BQ118" s="1015">
        <v>34151819</v>
      </c>
      <c r="BR118" s="1016"/>
      <c r="BS118" s="1016"/>
      <c r="BT118" s="1016"/>
      <c r="BU118" s="1016"/>
      <c r="BV118" s="1016">
        <v>35050170</v>
      </c>
      <c r="BW118" s="1016"/>
      <c r="BX118" s="1016"/>
      <c r="BY118" s="1016"/>
      <c r="BZ118" s="1016"/>
      <c r="CA118" s="1016">
        <v>34658792</v>
      </c>
      <c r="CB118" s="1016"/>
      <c r="CC118" s="1016"/>
      <c r="CD118" s="1016"/>
      <c r="CE118" s="1016"/>
      <c r="CF118" s="1017"/>
      <c r="CG118" s="1018"/>
      <c r="CH118" s="1018"/>
      <c r="CI118" s="1018"/>
      <c r="CJ118" s="1019"/>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441</v>
      </c>
      <c r="AV119" s="1008"/>
      <c r="AW119" s="1008"/>
      <c r="AX119" s="1008"/>
      <c r="AY119" s="1009"/>
      <c r="AZ119" s="970" t="s">
        <v>442</v>
      </c>
      <c r="BA119" s="917"/>
      <c r="BB119" s="917"/>
      <c r="BC119" s="917"/>
      <c r="BD119" s="917"/>
      <c r="BE119" s="917"/>
      <c r="BF119" s="917"/>
      <c r="BG119" s="917"/>
      <c r="BH119" s="917"/>
      <c r="BI119" s="917"/>
      <c r="BJ119" s="917"/>
      <c r="BK119" s="917"/>
      <c r="BL119" s="917"/>
      <c r="BM119" s="917"/>
      <c r="BN119" s="917"/>
      <c r="BO119" s="917"/>
      <c r="BP119" s="918"/>
      <c r="BQ119" s="956">
        <v>5646170</v>
      </c>
      <c r="BR119" s="957"/>
      <c r="BS119" s="957"/>
      <c r="BT119" s="957"/>
      <c r="BU119" s="957"/>
      <c r="BV119" s="957">
        <v>6563371</v>
      </c>
      <c r="BW119" s="957"/>
      <c r="BX119" s="957"/>
      <c r="BY119" s="957"/>
      <c r="BZ119" s="957"/>
      <c r="CA119" s="957">
        <v>7307863</v>
      </c>
      <c r="CB119" s="957"/>
      <c r="CC119" s="957"/>
      <c r="CD119" s="957"/>
      <c r="CE119" s="957"/>
      <c r="CF119" s="971">
        <v>74.3</v>
      </c>
      <c r="CG119" s="972"/>
      <c r="CH119" s="972"/>
      <c r="CI119" s="972"/>
      <c r="CJ119" s="972"/>
      <c r="CK119" s="977"/>
      <c r="CL119" s="978"/>
      <c r="CM119" s="1034" t="s">
        <v>443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2035</v>
      </c>
      <c r="DH119" s="1028"/>
      <c r="DI119" s="1028"/>
      <c r="DJ119" s="1028"/>
      <c r="DK119" s="1029"/>
      <c r="DL119" s="1030">
        <v>1375</v>
      </c>
      <c r="DM119" s="1028"/>
      <c r="DN119" s="1028"/>
      <c r="DO119" s="1028"/>
      <c r="DP119" s="1029"/>
      <c r="DQ119" s="1030">
        <v>688</v>
      </c>
      <c r="DR119" s="1028"/>
      <c r="DS119" s="1028"/>
      <c r="DT119" s="1028"/>
      <c r="DU119" s="1029"/>
      <c r="DV119" s="1031">
        <v>0</v>
      </c>
      <c r="DW119" s="1032"/>
      <c r="DX119" s="1032"/>
      <c r="DY119" s="1032"/>
      <c r="DZ119" s="1033"/>
    </row>
    <row r="120" spans="1:130" s="197" customFormat="1" ht="26.25" customHeight="1" x14ac:dyDescent="0.15">
      <c r="A120" s="1005"/>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444</v>
      </c>
      <c r="BA120" s="980"/>
      <c r="BB120" s="980"/>
      <c r="BC120" s="980"/>
      <c r="BD120" s="980"/>
      <c r="BE120" s="980"/>
      <c r="BF120" s="980"/>
      <c r="BG120" s="980"/>
      <c r="BH120" s="980"/>
      <c r="BI120" s="980"/>
      <c r="BJ120" s="980"/>
      <c r="BK120" s="980"/>
      <c r="BL120" s="980"/>
      <c r="BM120" s="980"/>
      <c r="BN120" s="980"/>
      <c r="BO120" s="980"/>
      <c r="BP120" s="981"/>
      <c r="BQ120" s="949">
        <v>261613</v>
      </c>
      <c r="BR120" s="950"/>
      <c r="BS120" s="950"/>
      <c r="BT120" s="950"/>
      <c r="BU120" s="950"/>
      <c r="BV120" s="950">
        <v>286697</v>
      </c>
      <c r="BW120" s="950"/>
      <c r="BX120" s="950"/>
      <c r="BY120" s="950"/>
      <c r="BZ120" s="950"/>
      <c r="CA120" s="950">
        <v>235242</v>
      </c>
      <c r="CB120" s="950"/>
      <c r="CC120" s="950"/>
      <c r="CD120" s="950"/>
      <c r="CE120" s="950"/>
      <c r="CF120" s="944">
        <v>2.4</v>
      </c>
      <c r="CG120" s="945"/>
      <c r="CH120" s="945"/>
      <c r="CI120" s="945"/>
      <c r="CJ120" s="945"/>
      <c r="CK120" s="1043" t="s">
        <v>445</v>
      </c>
      <c r="CL120" s="1044"/>
      <c r="CM120" s="1044"/>
      <c r="CN120" s="1044"/>
      <c r="CO120" s="1045"/>
      <c r="CP120" s="1051" t="s">
        <v>446</v>
      </c>
      <c r="CQ120" s="1052"/>
      <c r="CR120" s="1052"/>
      <c r="CS120" s="1052"/>
      <c r="CT120" s="1052"/>
      <c r="CU120" s="1052"/>
      <c r="CV120" s="1052"/>
      <c r="CW120" s="1052"/>
      <c r="CX120" s="1052"/>
      <c r="CY120" s="1052"/>
      <c r="CZ120" s="1052"/>
      <c r="DA120" s="1052"/>
      <c r="DB120" s="1052"/>
      <c r="DC120" s="1052"/>
      <c r="DD120" s="1052"/>
      <c r="DE120" s="1052"/>
      <c r="DF120" s="1053"/>
      <c r="DG120" s="956">
        <v>1430416</v>
      </c>
      <c r="DH120" s="957"/>
      <c r="DI120" s="957"/>
      <c r="DJ120" s="957"/>
      <c r="DK120" s="957"/>
      <c r="DL120" s="957">
        <v>1355321</v>
      </c>
      <c r="DM120" s="957"/>
      <c r="DN120" s="957"/>
      <c r="DO120" s="957"/>
      <c r="DP120" s="957"/>
      <c r="DQ120" s="957">
        <v>1273935</v>
      </c>
      <c r="DR120" s="957"/>
      <c r="DS120" s="957"/>
      <c r="DT120" s="957"/>
      <c r="DU120" s="957"/>
      <c r="DV120" s="958">
        <v>12.9</v>
      </c>
      <c r="DW120" s="958"/>
      <c r="DX120" s="958"/>
      <c r="DY120" s="958"/>
      <c r="DZ120" s="959"/>
    </row>
    <row r="121" spans="1:130" s="197" customFormat="1" ht="26.25" customHeight="1" x14ac:dyDescent="0.15">
      <c r="A121" s="1005"/>
      <c r="B121" s="976"/>
      <c r="C121" s="1040" t="s">
        <v>447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24632</v>
      </c>
      <c r="AB121" s="989"/>
      <c r="AC121" s="989"/>
      <c r="AD121" s="989"/>
      <c r="AE121" s="990"/>
      <c r="AF121" s="991">
        <v>17279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448</v>
      </c>
      <c r="BA121" s="1001"/>
      <c r="BB121" s="1001"/>
      <c r="BC121" s="1001"/>
      <c r="BD121" s="1001"/>
      <c r="BE121" s="1001"/>
      <c r="BF121" s="1001"/>
      <c r="BG121" s="1001"/>
      <c r="BH121" s="1001"/>
      <c r="BI121" s="1001"/>
      <c r="BJ121" s="1001"/>
      <c r="BK121" s="1001"/>
      <c r="BL121" s="1001"/>
      <c r="BM121" s="1001"/>
      <c r="BN121" s="1001"/>
      <c r="BO121" s="1001"/>
      <c r="BP121" s="1002"/>
      <c r="BQ121" s="1015">
        <v>22186934</v>
      </c>
      <c r="BR121" s="1016"/>
      <c r="BS121" s="1016"/>
      <c r="BT121" s="1016"/>
      <c r="BU121" s="1016"/>
      <c r="BV121" s="1016">
        <v>22542179</v>
      </c>
      <c r="BW121" s="1016"/>
      <c r="BX121" s="1016"/>
      <c r="BY121" s="1016"/>
      <c r="BZ121" s="1016"/>
      <c r="CA121" s="1016">
        <v>22362021</v>
      </c>
      <c r="CB121" s="1016"/>
      <c r="CC121" s="1016"/>
      <c r="CD121" s="1016"/>
      <c r="CE121" s="1016"/>
      <c r="CF121" s="1054">
        <v>227.2</v>
      </c>
      <c r="CG121" s="1055"/>
      <c r="CH121" s="1055"/>
      <c r="CI121" s="1055"/>
      <c r="CJ121" s="1055"/>
      <c r="CK121" s="1046"/>
      <c r="CL121" s="1047"/>
      <c r="CM121" s="1047"/>
      <c r="CN121" s="1047"/>
      <c r="CO121" s="1048"/>
      <c r="CP121" s="1037" t="s">
        <v>449</v>
      </c>
      <c r="CQ121" s="1038"/>
      <c r="CR121" s="1038"/>
      <c r="CS121" s="1038"/>
      <c r="CT121" s="1038"/>
      <c r="CU121" s="1038"/>
      <c r="CV121" s="1038"/>
      <c r="CW121" s="1038"/>
      <c r="CX121" s="1038"/>
      <c r="CY121" s="1038"/>
      <c r="CZ121" s="1038"/>
      <c r="DA121" s="1038"/>
      <c r="DB121" s="1038"/>
      <c r="DC121" s="1038"/>
      <c r="DD121" s="1038"/>
      <c r="DE121" s="1038"/>
      <c r="DF121" s="1039"/>
      <c r="DG121" s="949">
        <v>1100229</v>
      </c>
      <c r="DH121" s="950"/>
      <c r="DI121" s="950"/>
      <c r="DJ121" s="950"/>
      <c r="DK121" s="950"/>
      <c r="DL121" s="950">
        <v>1016489</v>
      </c>
      <c r="DM121" s="950"/>
      <c r="DN121" s="950"/>
      <c r="DO121" s="950"/>
      <c r="DP121" s="950"/>
      <c r="DQ121" s="950">
        <v>943095</v>
      </c>
      <c r="DR121" s="950"/>
      <c r="DS121" s="950"/>
      <c r="DT121" s="950"/>
      <c r="DU121" s="950"/>
      <c r="DV121" s="951">
        <v>9.6</v>
      </c>
      <c r="DW121" s="951"/>
      <c r="DX121" s="951"/>
      <c r="DY121" s="951"/>
      <c r="DZ121" s="952"/>
    </row>
    <row r="122" spans="1:130" s="197" customFormat="1" ht="26.25" customHeight="1" x14ac:dyDescent="0.15">
      <c r="A122" s="1005"/>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450</v>
      </c>
      <c r="BP122" s="1024"/>
      <c r="BQ122" s="1064">
        <v>28094717</v>
      </c>
      <c r="BR122" s="1065"/>
      <c r="BS122" s="1065"/>
      <c r="BT122" s="1065"/>
      <c r="BU122" s="1065"/>
      <c r="BV122" s="1065">
        <v>29392247</v>
      </c>
      <c r="BW122" s="1065"/>
      <c r="BX122" s="1065"/>
      <c r="BY122" s="1065"/>
      <c r="BZ122" s="1065"/>
      <c r="CA122" s="1065">
        <v>29905126</v>
      </c>
      <c r="CB122" s="1065"/>
      <c r="CC122" s="1065"/>
      <c r="CD122" s="1065"/>
      <c r="CE122" s="1065"/>
      <c r="CF122" s="1017"/>
      <c r="CG122" s="1018"/>
      <c r="CH122" s="1018"/>
      <c r="CI122" s="1018"/>
      <c r="CJ122" s="1019"/>
      <c r="CK122" s="1046"/>
      <c r="CL122" s="1047"/>
      <c r="CM122" s="1047"/>
      <c r="CN122" s="1047"/>
      <c r="CO122" s="1048"/>
      <c r="CP122" s="1037" t="s">
        <v>451</v>
      </c>
      <c r="CQ122" s="1038"/>
      <c r="CR122" s="1038"/>
      <c r="CS122" s="1038"/>
      <c r="CT122" s="1038"/>
      <c r="CU122" s="1038"/>
      <c r="CV122" s="1038"/>
      <c r="CW122" s="1038"/>
      <c r="CX122" s="1038"/>
      <c r="CY122" s="1038"/>
      <c r="CZ122" s="1038"/>
      <c r="DA122" s="1038"/>
      <c r="DB122" s="1038"/>
      <c r="DC122" s="1038"/>
      <c r="DD122" s="1038"/>
      <c r="DE122" s="1038"/>
      <c r="DF122" s="1039"/>
      <c r="DG122" s="949">
        <v>996644</v>
      </c>
      <c r="DH122" s="950"/>
      <c r="DI122" s="950"/>
      <c r="DJ122" s="950"/>
      <c r="DK122" s="950"/>
      <c r="DL122" s="950">
        <v>960598</v>
      </c>
      <c r="DM122" s="950"/>
      <c r="DN122" s="950"/>
      <c r="DO122" s="950"/>
      <c r="DP122" s="950"/>
      <c r="DQ122" s="950">
        <v>886156</v>
      </c>
      <c r="DR122" s="950"/>
      <c r="DS122" s="950"/>
      <c r="DT122" s="950"/>
      <c r="DU122" s="950"/>
      <c r="DV122" s="951">
        <v>9</v>
      </c>
      <c r="DW122" s="951"/>
      <c r="DX122" s="951"/>
      <c r="DY122" s="951"/>
      <c r="DZ122" s="952"/>
    </row>
    <row r="123" spans="1:130" s="197" customFormat="1" ht="26.25" customHeight="1" thickBot="1" x14ac:dyDescent="0.2">
      <c r="A123" s="1005"/>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452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60.5</v>
      </c>
      <c r="BR123" s="1057"/>
      <c r="BS123" s="1057"/>
      <c r="BT123" s="1057"/>
      <c r="BU123" s="1057"/>
      <c r="BV123" s="1057">
        <v>57.7</v>
      </c>
      <c r="BW123" s="1057"/>
      <c r="BX123" s="1057"/>
      <c r="BY123" s="1057"/>
      <c r="BZ123" s="1057"/>
      <c r="CA123" s="1057">
        <v>48.3</v>
      </c>
      <c r="CB123" s="1057"/>
      <c r="CC123" s="1057"/>
      <c r="CD123" s="1057"/>
      <c r="CE123" s="1057"/>
      <c r="CF123" s="1058"/>
      <c r="CG123" s="1059"/>
      <c r="CH123" s="1059"/>
      <c r="CI123" s="1059"/>
      <c r="CJ123" s="1060"/>
      <c r="CK123" s="1046"/>
      <c r="CL123" s="1047"/>
      <c r="CM123" s="1047"/>
      <c r="CN123" s="1047"/>
      <c r="CO123" s="1048"/>
      <c r="CP123" s="1037" t="s">
        <v>453</v>
      </c>
      <c r="CQ123" s="1038"/>
      <c r="CR123" s="1038"/>
      <c r="CS123" s="1038"/>
      <c r="CT123" s="1038"/>
      <c r="CU123" s="1038"/>
      <c r="CV123" s="1038"/>
      <c r="CW123" s="1038"/>
      <c r="CX123" s="1038"/>
      <c r="CY123" s="1038"/>
      <c r="CZ123" s="1038"/>
      <c r="DA123" s="1038"/>
      <c r="DB123" s="1038"/>
      <c r="DC123" s="1038"/>
      <c r="DD123" s="1038"/>
      <c r="DE123" s="1038"/>
      <c r="DF123" s="1039"/>
      <c r="DG123" s="988">
        <v>20433</v>
      </c>
      <c r="DH123" s="989"/>
      <c r="DI123" s="989"/>
      <c r="DJ123" s="989"/>
      <c r="DK123" s="990"/>
      <c r="DL123" s="991">
        <v>14021</v>
      </c>
      <c r="DM123" s="989"/>
      <c r="DN123" s="989"/>
      <c r="DO123" s="989"/>
      <c r="DP123" s="990"/>
      <c r="DQ123" s="991">
        <v>13532</v>
      </c>
      <c r="DR123" s="989"/>
      <c r="DS123" s="989"/>
      <c r="DT123" s="989"/>
      <c r="DU123" s="990"/>
      <c r="DV123" s="992">
        <v>0.1</v>
      </c>
      <c r="DW123" s="993"/>
      <c r="DX123" s="993"/>
      <c r="DY123" s="993"/>
      <c r="DZ123" s="994"/>
    </row>
    <row r="124" spans="1:130" s="197" customFormat="1" ht="26.25" customHeight="1" x14ac:dyDescent="0.15">
      <c r="A124" s="1005"/>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454</v>
      </c>
      <c r="AB124" s="989"/>
      <c r="AC124" s="989"/>
      <c r="AD124" s="989"/>
      <c r="AE124" s="990"/>
      <c r="AF124" s="991" t="s">
        <v>454</v>
      </c>
      <c r="AG124" s="989"/>
      <c r="AH124" s="989"/>
      <c r="AI124" s="989"/>
      <c r="AJ124" s="990"/>
      <c r="AK124" s="991" t="s">
        <v>454</v>
      </c>
      <c r="AL124" s="989"/>
      <c r="AM124" s="989"/>
      <c r="AN124" s="989"/>
      <c r="AO124" s="990"/>
      <c r="AP124" s="992" t="s">
        <v>454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1682</v>
      </c>
      <c r="DH124" s="1028"/>
      <c r="DI124" s="1028"/>
      <c r="DJ124" s="1028"/>
      <c r="DK124" s="1029"/>
      <c r="DL124" s="1030">
        <v>1137</v>
      </c>
      <c r="DM124" s="1028"/>
      <c r="DN124" s="1028"/>
      <c r="DO124" s="1028"/>
      <c r="DP124" s="1029"/>
      <c r="DQ124" s="1030">
        <v>766</v>
      </c>
      <c r="DR124" s="1028"/>
      <c r="DS124" s="1028"/>
      <c r="DT124" s="1028"/>
      <c r="DU124" s="1029"/>
      <c r="DV124" s="1031">
        <v>0</v>
      </c>
      <c r="DW124" s="1032"/>
      <c r="DX124" s="1032"/>
      <c r="DY124" s="1032"/>
      <c r="DZ124" s="1033"/>
    </row>
    <row r="125" spans="1:130" s="197" customFormat="1" ht="26.25" customHeight="1" thickBot="1" x14ac:dyDescent="0.2">
      <c r="A125" s="1005"/>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454</v>
      </c>
      <c r="AB125" s="989"/>
      <c r="AC125" s="989"/>
      <c r="AD125" s="989"/>
      <c r="AE125" s="990"/>
      <c r="AF125" s="991" t="s">
        <v>454</v>
      </c>
      <c r="AG125" s="989"/>
      <c r="AH125" s="989"/>
      <c r="AI125" s="989"/>
      <c r="AJ125" s="990"/>
      <c r="AK125" s="991" t="s">
        <v>454</v>
      </c>
      <c r="AL125" s="989"/>
      <c r="AM125" s="989"/>
      <c r="AN125" s="989"/>
      <c r="AO125" s="990"/>
      <c r="AP125" s="992" t="s">
        <v>454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454</v>
      </c>
      <c r="DH125" s="957"/>
      <c r="DI125" s="957"/>
      <c r="DJ125" s="957"/>
      <c r="DK125" s="957"/>
      <c r="DL125" s="957" t="s">
        <v>454</v>
      </c>
      <c r="DM125" s="957"/>
      <c r="DN125" s="957"/>
      <c r="DO125" s="957"/>
      <c r="DP125" s="957"/>
      <c r="DQ125" s="957" t="s">
        <v>454</v>
      </c>
      <c r="DR125" s="957"/>
      <c r="DS125" s="957"/>
      <c r="DT125" s="957"/>
      <c r="DU125" s="957"/>
      <c r="DV125" s="958" t="s">
        <v>454</v>
      </c>
      <c r="DW125" s="958"/>
      <c r="DX125" s="958"/>
      <c r="DY125" s="958"/>
      <c r="DZ125" s="959"/>
    </row>
    <row r="126" spans="1:130" s="197" customFormat="1" ht="26.25" customHeight="1" x14ac:dyDescent="0.15">
      <c r="A126" s="1005"/>
      <c r="B126" s="976"/>
      <c r="C126" s="946" t="s">
        <v>443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635</v>
      </c>
      <c r="AB126" s="989"/>
      <c r="AC126" s="989"/>
      <c r="AD126" s="989"/>
      <c r="AE126" s="990"/>
      <c r="AF126" s="991">
        <v>660</v>
      </c>
      <c r="AG126" s="989"/>
      <c r="AH126" s="989"/>
      <c r="AI126" s="989"/>
      <c r="AJ126" s="990"/>
      <c r="AK126" s="991">
        <v>687</v>
      </c>
      <c r="AL126" s="989"/>
      <c r="AM126" s="989"/>
      <c r="AN126" s="989"/>
      <c r="AO126" s="990"/>
      <c r="AP126" s="992">
        <v>0</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454</v>
      </c>
      <c r="DH126" s="950"/>
      <c r="DI126" s="950"/>
      <c r="DJ126" s="950"/>
      <c r="DK126" s="950"/>
      <c r="DL126" s="950" t="s">
        <v>454</v>
      </c>
      <c r="DM126" s="950"/>
      <c r="DN126" s="950"/>
      <c r="DO126" s="950"/>
      <c r="DP126" s="950"/>
      <c r="DQ126" s="950" t="s">
        <v>454</v>
      </c>
      <c r="DR126" s="950"/>
      <c r="DS126" s="950"/>
      <c r="DT126" s="950"/>
      <c r="DU126" s="950"/>
      <c r="DV126" s="951" t="s">
        <v>454</v>
      </c>
      <c r="DW126" s="951"/>
      <c r="DX126" s="951"/>
      <c r="DY126" s="951"/>
      <c r="DZ126" s="952"/>
    </row>
    <row r="127" spans="1:130" s="197" customFormat="1" ht="26.25" customHeight="1" thickBot="1" x14ac:dyDescent="0.2">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454</v>
      </c>
      <c r="AB127" s="989"/>
      <c r="AC127" s="989"/>
      <c r="AD127" s="989"/>
      <c r="AE127" s="990"/>
      <c r="AF127" s="991" t="s">
        <v>454</v>
      </c>
      <c r="AG127" s="989"/>
      <c r="AH127" s="989"/>
      <c r="AI127" s="989"/>
      <c r="AJ127" s="990"/>
      <c r="AK127" s="991" t="s">
        <v>454</v>
      </c>
      <c r="AL127" s="989"/>
      <c r="AM127" s="989"/>
      <c r="AN127" s="989"/>
      <c r="AO127" s="990"/>
      <c r="AP127" s="992" t="s">
        <v>454</v>
      </c>
      <c r="AQ127" s="993"/>
      <c r="AR127" s="993"/>
      <c r="AS127" s="993"/>
      <c r="AT127" s="994"/>
      <c r="AU127" s="233"/>
      <c r="AV127" s="233"/>
      <c r="AW127" s="233"/>
      <c r="AX127" s="916" t="s">
        <v>464</v>
      </c>
      <c r="AY127" s="917"/>
      <c r="AZ127" s="917"/>
      <c r="BA127" s="917"/>
      <c r="BB127" s="917"/>
      <c r="BC127" s="917"/>
      <c r="BD127" s="917"/>
      <c r="BE127" s="918"/>
      <c r="BF127" s="1071" t="s">
        <v>454</v>
      </c>
      <c r="BG127" s="1072"/>
      <c r="BH127" s="1072"/>
      <c r="BI127" s="1072"/>
      <c r="BJ127" s="1072"/>
      <c r="BK127" s="1072"/>
      <c r="BL127" s="1081"/>
      <c r="BM127" s="1071">
        <v>13</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15326</v>
      </c>
      <c r="DH127" s="1078"/>
      <c r="DI127" s="1078"/>
      <c r="DJ127" s="1078"/>
      <c r="DK127" s="1078"/>
      <c r="DL127" s="1078">
        <v>6712</v>
      </c>
      <c r="DM127" s="1078"/>
      <c r="DN127" s="1078"/>
      <c r="DO127" s="1078"/>
      <c r="DP127" s="1078"/>
      <c r="DQ127" s="1078">
        <v>3402</v>
      </c>
      <c r="DR127" s="1078"/>
      <c r="DS127" s="1078"/>
      <c r="DT127" s="1078"/>
      <c r="DU127" s="1078"/>
      <c r="DV127" s="1079">
        <v>0</v>
      </c>
      <c r="DW127" s="1079"/>
      <c r="DX127" s="1079"/>
      <c r="DY127" s="1079"/>
      <c r="DZ127" s="1080"/>
    </row>
    <row r="128" spans="1:130" s="197" customFormat="1" ht="26.25" customHeight="1" x14ac:dyDescent="0.15">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41312</v>
      </c>
      <c r="AB128" s="1120"/>
      <c r="AC128" s="1120"/>
      <c r="AD128" s="1120"/>
      <c r="AE128" s="1121"/>
      <c r="AF128" s="1122">
        <v>45611</v>
      </c>
      <c r="AG128" s="1120"/>
      <c r="AH128" s="1120"/>
      <c r="AI128" s="1120"/>
      <c r="AJ128" s="1121"/>
      <c r="AK128" s="1122">
        <v>51825</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454</v>
      </c>
      <c r="BG128" s="1097"/>
      <c r="BH128" s="1097"/>
      <c r="BI128" s="1097"/>
      <c r="BJ128" s="1097"/>
      <c r="BK128" s="1097"/>
      <c r="BL128" s="1098"/>
      <c r="BM128" s="1096">
        <v>18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12223730</v>
      </c>
      <c r="AB129" s="989"/>
      <c r="AC129" s="989"/>
      <c r="AD129" s="989"/>
      <c r="AE129" s="990"/>
      <c r="AF129" s="991">
        <v>12169622</v>
      </c>
      <c r="AG129" s="989"/>
      <c r="AH129" s="989"/>
      <c r="AI129" s="989"/>
      <c r="AJ129" s="990"/>
      <c r="AK129" s="991">
        <v>12458950</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8.5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2222061</v>
      </c>
      <c r="AB130" s="989"/>
      <c r="AC130" s="989"/>
      <c r="AD130" s="989"/>
      <c r="AE130" s="990"/>
      <c r="AF130" s="991">
        <v>2365750</v>
      </c>
      <c r="AG130" s="989"/>
      <c r="AH130" s="989"/>
      <c r="AI130" s="989"/>
      <c r="AJ130" s="990"/>
      <c r="AK130" s="991">
        <v>2617156</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v>48.3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10001669</v>
      </c>
      <c r="AB131" s="1028"/>
      <c r="AC131" s="1028"/>
      <c r="AD131" s="1028"/>
      <c r="AE131" s="1029"/>
      <c r="AF131" s="1030">
        <v>9803872</v>
      </c>
      <c r="AG131" s="1028"/>
      <c r="AH131" s="1028"/>
      <c r="AI131" s="1028"/>
      <c r="AJ131" s="1029"/>
      <c r="AK131" s="1030">
        <v>9841794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8.267750113</v>
      </c>
      <c r="AB132" s="1134"/>
      <c r="AC132" s="1134"/>
      <c r="AD132" s="1134"/>
      <c r="AE132" s="1135"/>
      <c r="AF132" s="1136">
        <v>8.0409250550000007</v>
      </c>
      <c r="AG132" s="1134"/>
      <c r="AH132" s="1134"/>
      <c r="AI132" s="1134"/>
      <c r="AJ132" s="1135"/>
      <c r="AK132" s="1136">
        <v>9.1948276910000004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8.6</v>
      </c>
      <c r="AB133" s="1141"/>
      <c r="AC133" s="1141"/>
      <c r="AD133" s="1141"/>
      <c r="AE133" s="1142"/>
      <c r="AF133" s="1140">
        <v>8.1999999999999993</v>
      </c>
      <c r="AG133" s="1141"/>
      <c r="AH133" s="1141"/>
      <c r="AI133" s="1141"/>
      <c r="AJ133" s="1142"/>
      <c r="AK133" s="1140">
        <v>8.5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478</v>
      </c>
      <c r="B5" s="246"/>
      <c r="C5" s="246"/>
      <c r="D5" s="246"/>
      <c r="E5" s="246"/>
      <c r="F5" s="246"/>
      <c r="G5" s="246"/>
      <c r="H5" s="246"/>
      <c r="I5" s="246"/>
      <c r="J5" s="246"/>
      <c r="K5" s="246"/>
      <c r="L5" s="246"/>
      <c r="M5" s="246"/>
      <c r="N5" s="246"/>
      <c r="O5" s="247"/>
    </row>
    <row r="6" spans="1:16" x14ac:dyDescent="0.15">
      <c r="A6" s="248"/>
      <c r="B6" s="244"/>
      <c r="C6" s="244"/>
      <c r="D6" s="244"/>
      <c r="E6" s="244"/>
      <c r="F6" s="244"/>
      <c r="G6" s="249" t="s">
        <v>479</v>
      </c>
      <c r="H6" s="249"/>
      <c r="I6" s="249"/>
      <c r="J6" s="249"/>
      <c r="K6" s="244"/>
      <c r="L6" s="244"/>
      <c r="M6" s="244"/>
      <c r="N6" s="244"/>
    </row>
    <row r="7" spans="1:16" x14ac:dyDescent="0.15">
      <c r="A7" s="248"/>
      <c r="B7" s="244"/>
      <c r="C7" s="244"/>
      <c r="D7" s="244"/>
      <c r="E7" s="244"/>
      <c r="F7" s="244"/>
      <c r="G7" s="251"/>
      <c r="H7" s="252"/>
      <c r="I7" s="252"/>
      <c r="J7" s="253"/>
      <c r="K7" s="1147" t="s">
        <v>480</v>
      </c>
      <c r="L7" s="254"/>
      <c r="M7" s="255" t="s">
        <v>481</v>
      </c>
      <c r="N7" s="256"/>
    </row>
    <row r="8" spans="1:16" x14ac:dyDescent="0.15">
      <c r="A8" s="248"/>
      <c r="B8" s="244"/>
      <c r="C8" s="244"/>
      <c r="D8" s="244"/>
      <c r="E8" s="244"/>
      <c r="F8" s="244"/>
      <c r="G8" s="257"/>
      <c r="H8" s="258"/>
      <c r="I8" s="258"/>
      <c r="J8" s="259"/>
      <c r="K8" s="1148"/>
      <c r="L8" s="260" t="s">
        <v>482</v>
      </c>
      <c r="M8" s="261" t="s">
        <v>483</v>
      </c>
      <c r="N8" s="262" t="s">
        <v>484</v>
      </c>
    </row>
    <row r="9" spans="1:16" x14ac:dyDescent="0.15">
      <c r="A9" s="248"/>
      <c r="B9" s="244"/>
      <c r="C9" s="244"/>
      <c r="D9" s="244"/>
      <c r="E9" s="244"/>
      <c r="F9" s="244"/>
      <c r="G9" s="1149" t="s">
        <v>485</v>
      </c>
      <c r="H9" s="1150"/>
      <c r="I9" s="1150"/>
      <c r="J9" s="1151"/>
      <c r="K9" s="263">
        <v>3460680</v>
      </c>
      <c r="L9" s="264">
        <v>112141</v>
      </c>
      <c r="M9" s="265">
        <v>88578</v>
      </c>
      <c r="N9" s="266">
        <v>26.6</v>
      </c>
    </row>
    <row r="10" spans="1:16" x14ac:dyDescent="0.15">
      <c r="A10" s="248"/>
      <c r="B10" s="244"/>
      <c r="C10" s="244"/>
      <c r="D10" s="244"/>
      <c r="E10" s="244"/>
      <c r="F10" s="244"/>
      <c r="G10" s="1149" t="s">
        <v>486</v>
      </c>
      <c r="H10" s="1150"/>
      <c r="I10" s="1150"/>
      <c r="J10" s="1151"/>
      <c r="K10" s="267">
        <v>341615</v>
      </c>
      <c r="L10" s="268">
        <v>11070</v>
      </c>
      <c r="M10" s="269">
        <v>7040</v>
      </c>
      <c r="N10" s="270">
        <v>57.2</v>
      </c>
    </row>
    <row r="11" spans="1:16" ht="13.5" customHeight="1" x14ac:dyDescent="0.15">
      <c r="A11" s="248"/>
      <c r="B11" s="244"/>
      <c r="C11" s="244"/>
      <c r="D11" s="244"/>
      <c r="E11" s="244"/>
      <c r="F11" s="244"/>
      <c r="G11" s="1149" t="s">
        <v>487</v>
      </c>
      <c r="H11" s="1150"/>
      <c r="I11" s="1150"/>
      <c r="J11" s="1151"/>
      <c r="K11" s="267">
        <v>670441</v>
      </c>
      <c r="L11" s="268">
        <v>21725</v>
      </c>
      <c r="M11" s="269">
        <v>8852</v>
      </c>
      <c r="N11" s="270">
        <v>145.4</v>
      </c>
    </row>
    <row r="12" spans="1:16" ht="13.5" customHeight="1" x14ac:dyDescent="0.15">
      <c r="A12" s="248"/>
      <c r="B12" s="244"/>
      <c r="C12" s="244"/>
      <c r="D12" s="244"/>
      <c r="E12" s="244"/>
      <c r="F12" s="244"/>
      <c r="G12" s="1149" t="s">
        <v>488</v>
      </c>
      <c r="H12" s="1150"/>
      <c r="I12" s="1150"/>
      <c r="J12" s="1151"/>
      <c r="K12" s="267" t="s">
        <v>489</v>
      </c>
      <c r="L12" s="268" t="s">
        <v>489</v>
      </c>
      <c r="M12" s="269">
        <v>853</v>
      </c>
      <c r="N12" s="270" t="s">
        <v>489</v>
      </c>
    </row>
    <row r="13" spans="1:16" ht="13.5" customHeight="1" x14ac:dyDescent="0.15">
      <c r="A13" s="248"/>
      <c r="B13" s="244"/>
      <c r="C13" s="244"/>
      <c r="D13" s="244"/>
      <c r="E13" s="244"/>
      <c r="F13" s="244"/>
      <c r="G13" s="1149" t="s">
        <v>490</v>
      </c>
      <c r="H13" s="1150"/>
      <c r="I13" s="1150"/>
      <c r="J13" s="1151"/>
      <c r="K13" s="267">
        <v>7759</v>
      </c>
      <c r="L13" s="268">
        <v>251</v>
      </c>
      <c r="M13" s="269">
        <v>12</v>
      </c>
      <c r="N13" s="270">
        <v>1991.7</v>
      </c>
    </row>
    <row r="14" spans="1:16" ht="13.5" customHeight="1" x14ac:dyDescent="0.15">
      <c r="A14" s="248"/>
      <c r="B14" s="244"/>
      <c r="C14" s="244"/>
      <c r="D14" s="244"/>
      <c r="E14" s="244"/>
      <c r="F14" s="244"/>
      <c r="G14" s="1149" t="s">
        <v>491</v>
      </c>
      <c r="H14" s="1150"/>
      <c r="I14" s="1150"/>
      <c r="J14" s="1151"/>
      <c r="K14" s="267">
        <v>213572</v>
      </c>
      <c r="L14" s="268">
        <v>6921</v>
      </c>
      <c r="M14" s="269">
        <v>4061</v>
      </c>
      <c r="N14" s="270">
        <v>70.400000000000006</v>
      </c>
    </row>
    <row r="15" spans="1:16" ht="13.5" customHeight="1" x14ac:dyDescent="0.15">
      <c r="A15" s="248"/>
      <c r="B15" s="244"/>
      <c r="C15" s="244"/>
      <c r="D15" s="244"/>
      <c r="E15" s="244"/>
      <c r="F15" s="244"/>
      <c r="G15" s="1149" t="s">
        <v>492</v>
      </c>
      <c r="H15" s="1150"/>
      <c r="I15" s="1150"/>
      <c r="J15" s="1151"/>
      <c r="K15" s="267">
        <v>72000</v>
      </c>
      <c r="L15" s="268">
        <v>2333</v>
      </c>
      <c r="M15" s="269">
        <v>2096</v>
      </c>
      <c r="N15" s="270">
        <v>11.3</v>
      </c>
    </row>
    <row r="16" spans="1:16" x14ac:dyDescent="0.15">
      <c r="A16" s="248"/>
      <c r="B16" s="244"/>
      <c r="C16" s="244"/>
      <c r="D16" s="244"/>
      <c r="E16" s="244"/>
      <c r="F16" s="244"/>
      <c r="G16" s="1152" t="s">
        <v>493</v>
      </c>
      <c r="H16" s="1153"/>
      <c r="I16" s="1153"/>
      <c r="J16" s="1154"/>
      <c r="K16" s="268">
        <v>-397414</v>
      </c>
      <c r="L16" s="268">
        <v>-12878</v>
      </c>
      <c r="M16" s="269">
        <v>-9609</v>
      </c>
      <c r="N16" s="270">
        <v>34</v>
      </c>
    </row>
    <row r="17" spans="1:16" x14ac:dyDescent="0.15">
      <c r="A17" s="248"/>
      <c r="B17" s="244"/>
      <c r="C17" s="244"/>
      <c r="D17" s="244"/>
      <c r="E17" s="244"/>
      <c r="F17" s="244"/>
      <c r="G17" s="1152" t="s">
        <v>166</v>
      </c>
      <c r="H17" s="1153"/>
      <c r="I17" s="1153"/>
      <c r="J17" s="1154"/>
      <c r="K17" s="268">
        <v>4368653</v>
      </c>
      <c r="L17" s="268">
        <v>141564</v>
      </c>
      <c r="M17" s="269">
        <v>101883</v>
      </c>
      <c r="N17" s="270">
        <v>38.9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494</v>
      </c>
      <c r="H19" s="244"/>
      <c r="I19" s="244"/>
      <c r="J19" s="244"/>
      <c r="K19" s="244"/>
      <c r="L19" s="244"/>
      <c r="M19" s="244"/>
      <c r="N19" s="244"/>
    </row>
    <row r="20" spans="1:16" x14ac:dyDescent="0.15">
      <c r="A20" s="248"/>
      <c r="B20" s="244"/>
      <c r="C20" s="244"/>
      <c r="D20" s="244"/>
      <c r="E20" s="244"/>
      <c r="F20" s="244"/>
      <c r="G20" s="272"/>
      <c r="H20" s="273"/>
      <c r="I20" s="273"/>
      <c r="J20" s="274"/>
      <c r="K20" s="275" t="s">
        <v>495</v>
      </c>
      <c r="L20" s="276" t="s">
        <v>496</v>
      </c>
      <c r="M20" s="277" t="s">
        <v>497</v>
      </c>
      <c r="N20" s="278"/>
    </row>
    <row r="21" spans="1:16" s="284" customFormat="1" x14ac:dyDescent="0.15">
      <c r="A21" s="279"/>
      <c r="B21" s="249"/>
      <c r="C21" s="249"/>
      <c r="D21" s="249"/>
      <c r="E21" s="249"/>
      <c r="F21" s="249"/>
      <c r="G21" s="1144" t="s">
        <v>498</v>
      </c>
      <c r="H21" s="1145"/>
      <c r="I21" s="1145"/>
      <c r="J21" s="1146"/>
      <c r="K21" s="280">
        <v>12.8</v>
      </c>
      <c r="L21" s="281">
        <v>9.81</v>
      </c>
      <c r="M21" s="282">
        <v>2.99</v>
      </c>
      <c r="N21" s="249"/>
      <c r="O21" s="283"/>
      <c r="P21" s="279"/>
    </row>
    <row r="22" spans="1:16" s="284" customFormat="1" x14ac:dyDescent="0.15">
      <c r="A22" s="279"/>
      <c r="B22" s="249"/>
      <c r="C22" s="249"/>
      <c r="D22" s="249"/>
      <c r="E22" s="249"/>
      <c r="F22" s="249"/>
      <c r="G22" s="1144" t="s">
        <v>499</v>
      </c>
      <c r="H22" s="1145"/>
      <c r="I22" s="1145"/>
      <c r="J22" s="1146"/>
      <c r="K22" s="285">
        <v>100.4</v>
      </c>
      <c r="L22" s="286">
        <v>97.8</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47" t="s">
        <v>480</v>
      </c>
      <c r="L30" s="254"/>
      <c r="M30" s="255" t="s">
        <v>481</v>
      </c>
      <c r="N30" s="256"/>
    </row>
    <row r="31" spans="1:16" x14ac:dyDescent="0.15">
      <c r="A31" s="248"/>
      <c r="B31" s="244"/>
      <c r="C31" s="244"/>
      <c r="D31" s="244"/>
      <c r="E31" s="244"/>
      <c r="F31" s="244"/>
      <c r="G31" s="257"/>
      <c r="H31" s="258"/>
      <c r="I31" s="258"/>
      <c r="J31" s="259"/>
      <c r="K31" s="1148"/>
      <c r="L31" s="260" t="s">
        <v>482</v>
      </c>
      <c r="M31" s="261" t="s">
        <v>483</v>
      </c>
      <c r="N31" s="262" t="s">
        <v>484</v>
      </c>
    </row>
    <row r="32" spans="1:16" ht="27" customHeight="1" x14ac:dyDescent="0.15">
      <c r="A32" s="248"/>
      <c r="B32" s="244"/>
      <c r="C32" s="244"/>
      <c r="D32" s="244"/>
      <c r="E32" s="244"/>
      <c r="F32" s="244"/>
      <c r="G32" s="1160" t="s">
        <v>503</v>
      </c>
      <c r="H32" s="1161"/>
      <c r="I32" s="1161"/>
      <c r="J32" s="1162"/>
      <c r="K32" s="294">
        <v>3182764</v>
      </c>
      <c r="L32" s="294">
        <v>103136</v>
      </c>
      <c r="M32" s="295">
        <v>68295</v>
      </c>
      <c r="N32" s="296">
        <v>51</v>
      </c>
    </row>
    <row r="33" spans="1:16" ht="13.5" customHeight="1" x14ac:dyDescent="0.15">
      <c r="A33" s="248"/>
      <c r="B33" s="244"/>
      <c r="C33" s="244"/>
      <c r="D33" s="244"/>
      <c r="E33" s="244"/>
      <c r="F33" s="244"/>
      <c r="G33" s="1160" t="s">
        <v>504</v>
      </c>
      <c r="H33" s="1161"/>
      <c r="I33" s="1161"/>
      <c r="J33" s="1162"/>
      <c r="K33" s="294" t="s">
        <v>489</v>
      </c>
      <c r="L33" s="294" t="s">
        <v>489</v>
      </c>
      <c r="M33" s="295" t="s">
        <v>489</v>
      </c>
      <c r="N33" s="296" t="s">
        <v>489</v>
      </c>
    </row>
    <row r="34" spans="1:16" ht="27" customHeight="1" x14ac:dyDescent="0.15">
      <c r="A34" s="248"/>
      <c r="B34" s="244"/>
      <c r="C34" s="244"/>
      <c r="D34" s="244"/>
      <c r="E34" s="244"/>
      <c r="F34" s="244"/>
      <c r="G34" s="1160" t="s">
        <v>505</v>
      </c>
      <c r="H34" s="1161"/>
      <c r="I34" s="1161"/>
      <c r="J34" s="1162"/>
      <c r="K34" s="294" t="s">
        <v>489</v>
      </c>
      <c r="L34" s="294" t="s">
        <v>489</v>
      </c>
      <c r="M34" s="295">
        <v>20</v>
      </c>
      <c r="N34" s="296" t="s">
        <v>489</v>
      </c>
    </row>
    <row r="35" spans="1:16" ht="27" customHeight="1" x14ac:dyDescent="0.15">
      <c r="A35" s="248"/>
      <c r="B35" s="244"/>
      <c r="C35" s="244"/>
      <c r="D35" s="244"/>
      <c r="E35" s="244"/>
      <c r="F35" s="244"/>
      <c r="G35" s="1160" t="s">
        <v>506</v>
      </c>
      <c r="H35" s="1161"/>
      <c r="I35" s="1161"/>
      <c r="J35" s="1162"/>
      <c r="K35" s="294">
        <v>314315</v>
      </c>
      <c r="L35" s="294">
        <v>10185</v>
      </c>
      <c r="M35" s="295">
        <v>17270</v>
      </c>
      <c r="N35" s="296">
        <v>-41</v>
      </c>
    </row>
    <row r="36" spans="1:16" ht="27" customHeight="1" x14ac:dyDescent="0.15">
      <c r="A36" s="248"/>
      <c r="B36" s="244"/>
      <c r="C36" s="244"/>
      <c r="D36" s="244"/>
      <c r="E36" s="244"/>
      <c r="F36" s="244"/>
      <c r="G36" s="1160" t="s">
        <v>507</v>
      </c>
      <c r="H36" s="1161"/>
      <c r="I36" s="1161"/>
      <c r="J36" s="1162"/>
      <c r="K36" s="294">
        <v>76151</v>
      </c>
      <c r="L36" s="294">
        <v>2468</v>
      </c>
      <c r="M36" s="295">
        <v>2908</v>
      </c>
      <c r="N36" s="296">
        <v>-15.1</v>
      </c>
    </row>
    <row r="37" spans="1:16" ht="13.5" customHeight="1" x14ac:dyDescent="0.15">
      <c r="A37" s="248"/>
      <c r="B37" s="244"/>
      <c r="C37" s="244"/>
      <c r="D37" s="244"/>
      <c r="E37" s="244"/>
      <c r="F37" s="244"/>
      <c r="G37" s="1160" t="s">
        <v>508</v>
      </c>
      <c r="H37" s="1161"/>
      <c r="I37" s="1161"/>
      <c r="J37" s="1162"/>
      <c r="K37" s="294">
        <v>687</v>
      </c>
      <c r="L37" s="294">
        <v>22</v>
      </c>
      <c r="M37" s="295">
        <v>1444</v>
      </c>
      <c r="N37" s="296">
        <v>-98.5</v>
      </c>
    </row>
    <row r="38" spans="1:16" ht="27" customHeight="1" x14ac:dyDescent="0.15">
      <c r="A38" s="248"/>
      <c r="B38" s="244"/>
      <c r="C38" s="244"/>
      <c r="D38" s="244"/>
      <c r="E38" s="244"/>
      <c r="F38" s="244"/>
      <c r="G38" s="1163" t="s">
        <v>509</v>
      </c>
      <c r="H38" s="1164"/>
      <c r="I38" s="1164"/>
      <c r="J38" s="1165"/>
      <c r="K38" s="297" t="s">
        <v>489</v>
      </c>
      <c r="L38" s="297" t="s">
        <v>489</v>
      </c>
      <c r="M38" s="298">
        <v>7</v>
      </c>
      <c r="N38" s="299" t="s">
        <v>489</v>
      </c>
      <c r="O38" s="293"/>
    </row>
    <row r="39" spans="1:16" x14ac:dyDescent="0.15">
      <c r="A39" s="248"/>
      <c r="B39" s="244"/>
      <c r="C39" s="244"/>
      <c r="D39" s="244"/>
      <c r="E39" s="244"/>
      <c r="F39" s="244"/>
      <c r="G39" s="1163" t="s">
        <v>510</v>
      </c>
      <c r="H39" s="1164"/>
      <c r="I39" s="1164"/>
      <c r="J39" s="1165"/>
      <c r="K39" s="300">
        <v>-51825</v>
      </c>
      <c r="L39" s="300">
        <v>-1679</v>
      </c>
      <c r="M39" s="301">
        <v>-4412</v>
      </c>
      <c r="N39" s="302">
        <v>-61.9</v>
      </c>
      <c r="O39" s="293"/>
    </row>
    <row r="40" spans="1:16" ht="27" customHeight="1" x14ac:dyDescent="0.15">
      <c r="A40" s="248"/>
      <c r="B40" s="244"/>
      <c r="C40" s="244"/>
      <c r="D40" s="244"/>
      <c r="E40" s="244"/>
      <c r="F40" s="244"/>
      <c r="G40" s="1160" t="s">
        <v>511</v>
      </c>
      <c r="H40" s="1161"/>
      <c r="I40" s="1161"/>
      <c r="J40" s="1162"/>
      <c r="K40" s="300">
        <v>-2617156</v>
      </c>
      <c r="L40" s="300">
        <v>-84807</v>
      </c>
      <c r="M40" s="301">
        <v>-58381</v>
      </c>
      <c r="N40" s="302">
        <v>45.3</v>
      </c>
      <c r="O40" s="293"/>
    </row>
    <row r="41" spans="1:16" x14ac:dyDescent="0.15">
      <c r="A41" s="248"/>
      <c r="B41" s="244"/>
      <c r="C41" s="244"/>
      <c r="D41" s="244"/>
      <c r="E41" s="244"/>
      <c r="F41" s="244"/>
      <c r="G41" s="1166" t="s">
        <v>277</v>
      </c>
      <c r="H41" s="1167"/>
      <c r="I41" s="1167"/>
      <c r="J41" s="1168"/>
      <c r="K41" s="294">
        <v>904936</v>
      </c>
      <c r="L41" s="300">
        <v>29324</v>
      </c>
      <c r="M41" s="301">
        <v>27153</v>
      </c>
      <c r="N41" s="302">
        <v>8</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55" t="s">
        <v>480</v>
      </c>
      <c r="J49" s="1157" t="s">
        <v>515</v>
      </c>
      <c r="K49" s="1158"/>
      <c r="L49" s="1158"/>
      <c r="M49" s="1158"/>
      <c r="N49" s="1159"/>
    </row>
    <row r="50" spans="1:14" x14ac:dyDescent="0.15">
      <c r="A50" s="248"/>
      <c r="B50" s="244"/>
      <c r="C50" s="244"/>
      <c r="D50" s="244"/>
      <c r="E50" s="244"/>
      <c r="F50" s="244"/>
      <c r="G50" s="312"/>
      <c r="H50" s="313"/>
      <c r="I50" s="1156"/>
      <c r="J50" s="314" t="s">
        <v>516</v>
      </c>
      <c r="K50" s="315" t="s">
        <v>517</v>
      </c>
      <c r="L50" s="316" t="s">
        <v>518</v>
      </c>
      <c r="M50" s="317" t="s">
        <v>519</v>
      </c>
      <c r="N50" s="318" t="s">
        <v>520</v>
      </c>
    </row>
    <row r="51" spans="1:14" x14ac:dyDescent="0.15">
      <c r="A51" s="248"/>
      <c r="B51" s="244"/>
      <c r="C51" s="244"/>
      <c r="D51" s="244"/>
      <c r="E51" s="244"/>
      <c r="F51" s="244"/>
      <c r="G51" s="310" t="s">
        <v>521</v>
      </c>
      <c r="H51" s="311"/>
      <c r="I51" s="319">
        <v>2595486</v>
      </c>
      <c r="J51" s="320">
        <v>80503</v>
      </c>
      <c r="K51" s="321">
        <v>-43.2</v>
      </c>
      <c r="L51" s="322">
        <v>67201</v>
      </c>
      <c r="M51" s="323">
        <v>-14.6</v>
      </c>
      <c r="N51" s="324">
        <v>-28.6</v>
      </c>
    </row>
    <row r="52" spans="1:14" x14ac:dyDescent="0.15">
      <c r="A52" s="248"/>
      <c r="B52" s="244"/>
      <c r="C52" s="244"/>
      <c r="D52" s="244"/>
      <c r="E52" s="244"/>
      <c r="F52" s="244"/>
      <c r="G52" s="325"/>
      <c r="H52" s="326" t="s">
        <v>522</v>
      </c>
      <c r="I52" s="327">
        <v>1345297</v>
      </c>
      <c r="J52" s="328">
        <v>41726</v>
      </c>
      <c r="K52" s="329">
        <v>-26.5</v>
      </c>
      <c r="L52" s="330">
        <v>35210</v>
      </c>
      <c r="M52" s="331">
        <v>-7.6</v>
      </c>
      <c r="N52" s="332">
        <v>-18.899999999999999</v>
      </c>
    </row>
    <row r="53" spans="1:14" x14ac:dyDescent="0.15">
      <c r="A53" s="248"/>
      <c r="B53" s="244"/>
      <c r="C53" s="244"/>
      <c r="D53" s="244"/>
      <c r="E53" s="244"/>
      <c r="F53" s="244"/>
      <c r="G53" s="310" t="s">
        <v>523</v>
      </c>
      <c r="H53" s="311"/>
      <c r="I53" s="319">
        <v>2365553</v>
      </c>
      <c r="J53" s="320">
        <v>73804</v>
      </c>
      <c r="K53" s="321">
        <v>-8.3000000000000007</v>
      </c>
      <c r="L53" s="322">
        <v>75709</v>
      </c>
      <c r="M53" s="323">
        <v>12.7</v>
      </c>
      <c r="N53" s="324">
        <v>-21</v>
      </c>
    </row>
    <row r="54" spans="1:14" x14ac:dyDescent="0.15">
      <c r="A54" s="248"/>
      <c r="B54" s="244"/>
      <c r="C54" s="244"/>
      <c r="D54" s="244"/>
      <c r="E54" s="244"/>
      <c r="F54" s="244"/>
      <c r="G54" s="325"/>
      <c r="H54" s="326" t="s">
        <v>522</v>
      </c>
      <c r="I54" s="327">
        <v>815125</v>
      </c>
      <c r="J54" s="328">
        <v>25431</v>
      </c>
      <c r="K54" s="329">
        <v>-39.1</v>
      </c>
      <c r="L54" s="330">
        <v>35212</v>
      </c>
      <c r="M54" s="331">
        <v>0</v>
      </c>
      <c r="N54" s="332">
        <v>-39.1</v>
      </c>
    </row>
    <row r="55" spans="1:14" x14ac:dyDescent="0.15">
      <c r="A55" s="248"/>
      <c r="B55" s="244"/>
      <c r="C55" s="244"/>
      <c r="D55" s="244"/>
      <c r="E55" s="244"/>
      <c r="F55" s="244"/>
      <c r="G55" s="310" t="s">
        <v>524</v>
      </c>
      <c r="H55" s="311"/>
      <c r="I55" s="319">
        <v>4718397</v>
      </c>
      <c r="J55" s="320">
        <v>148531</v>
      </c>
      <c r="K55" s="321">
        <v>101.3</v>
      </c>
      <c r="L55" s="322">
        <v>90961</v>
      </c>
      <c r="M55" s="323">
        <v>20.100000000000001</v>
      </c>
      <c r="N55" s="324">
        <v>81.2</v>
      </c>
    </row>
    <row r="56" spans="1:14" x14ac:dyDescent="0.15">
      <c r="A56" s="248"/>
      <c r="B56" s="244"/>
      <c r="C56" s="244"/>
      <c r="D56" s="244"/>
      <c r="E56" s="244"/>
      <c r="F56" s="244"/>
      <c r="G56" s="325"/>
      <c r="H56" s="326" t="s">
        <v>522</v>
      </c>
      <c r="I56" s="327">
        <v>2704108</v>
      </c>
      <c r="J56" s="328">
        <v>85123</v>
      </c>
      <c r="K56" s="329">
        <v>234.7</v>
      </c>
      <c r="L56" s="330">
        <v>37720</v>
      </c>
      <c r="M56" s="331">
        <v>7.1</v>
      </c>
      <c r="N56" s="332">
        <v>227.6</v>
      </c>
    </row>
    <row r="57" spans="1:14" x14ac:dyDescent="0.15">
      <c r="A57" s="248"/>
      <c r="B57" s="244"/>
      <c r="C57" s="244"/>
      <c r="D57" s="244"/>
      <c r="E57" s="244"/>
      <c r="F57" s="244"/>
      <c r="G57" s="310" t="s">
        <v>525</v>
      </c>
      <c r="H57" s="311"/>
      <c r="I57" s="319">
        <v>5423798</v>
      </c>
      <c r="J57" s="320">
        <v>173168</v>
      </c>
      <c r="K57" s="321">
        <v>16.600000000000001</v>
      </c>
      <c r="L57" s="322">
        <v>106614</v>
      </c>
      <c r="M57" s="323">
        <v>17.2</v>
      </c>
      <c r="N57" s="324">
        <v>-0.6</v>
      </c>
    </row>
    <row r="58" spans="1:14" x14ac:dyDescent="0.15">
      <c r="A58" s="248"/>
      <c r="B58" s="244"/>
      <c r="C58" s="244"/>
      <c r="D58" s="244"/>
      <c r="E58" s="244"/>
      <c r="F58" s="244"/>
      <c r="G58" s="325"/>
      <c r="H58" s="326" t="s">
        <v>522</v>
      </c>
      <c r="I58" s="327">
        <v>2608809</v>
      </c>
      <c r="J58" s="328">
        <v>83293</v>
      </c>
      <c r="K58" s="329">
        <v>-2.1</v>
      </c>
      <c r="L58" s="330">
        <v>45545</v>
      </c>
      <c r="M58" s="331">
        <v>20.7</v>
      </c>
      <c r="N58" s="332">
        <v>-22.8</v>
      </c>
    </row>
    <row r="59" spans="1:14" x14ac:dyDescent="0.15">
      <c r="A59" s="248"/>
      <c r="B59" s="244"/>
      <c r="C59" s="244"/>
      <c r="D59" s="244"/>
      <c r="E59" s="244"/>
      <c r="F59" s="244"/>
      <c r="G59" s="310" t="s">
        <v>526</v>
      </c>
      <c r="H59" s="311"/>
      <c r="I59" s="319">
        <v>4665050</v>
      </c>
      <c r="J59" s="320">
        <v>151168</v>
      </c>
      <c r="K59" s="321">
        <v>-12.7</v>
      </c>
      <c r="L59" s="322">
        <v>85459</v>
      </c>
      <c r="M59" s="323">
        <v>-19.8</v>
      </c>
      <c r="N59" s="324">
        <v>7.1</v>
      </c>
    </row>
    <row r="60" spans="1:14" x14ac:dyDescent="0.15">
      <c r="A60" s="248"/>
      <c r="B60" s="244"/>
      <c r="C60" s="244"/>
      <c r="D60" s="244"/>
      <c r="E60" s="244"/>
      <c r="F60" s="244"/>
      <c r="G60" s="325"/>
      <c r="H60" s="326" t="s">
        <v>522</v>
      </c>
      <c r="I60" s="333">
        <v>2439321</v>
      </c>
      <c r="J60" s="328">
        <v>79045</v>
      </c>
      <c r="K60" s="329">
        <v>-5.0999999999999996</v>
      </c>
      <c r="L60" s="330">
        <v>44378</v>
      </c>
      <c r="M60" s="331">
        <v>-2.6</v>
      </c>
      <c r="N60" s="332">
        <v>-2.5</v>
      </c>
    </row>
    <row r="61" spans="1:14" x14ac:dyDescent="0.15">
      <c r="A61" s="248"/>
      <c r="B61" s="244"/>
      <c r="C61" s="244"/>
      <c r="D61" s="244"/>
      <c r="E61" s="244"/>
      <c r="F61" s="244"/>
      <c r="G61" s="310" t="s">
        <v>527</v>
      </c>
      <c r="H61" s="334"/>
      <c r="I61" s="335">
        <v>3953657</v>
      </c>
      <c r="J61" s="336">
        <v>125435</v>
      </c>
      <c r="K61" s="337">
        <v>10.7</v>
      </c>
      <c r="L61" s="338">
        <v>85189</v>
      </c>
      <c r="M61" s="339">
        <v>3.1</v>
      </c>
      <c r="N61" s="324">
        <v>7.6</v>
      </c>
    </row>
    <row r="62" spans="1:14" x14ac:dyDescent="0.15">
      <c r="A62" s="248"/>
      <c r="B62" s="244"/>
      <c r="C62" s="244"/>
      <c r="D62" s="244"/>
      <c r="E62" s="244"/>
      <c r="F62" s="244"/>
      <c r="G62" s="325"/>
      <c r="H62" s="326" t="s">
        <v>522</v>
      </c>
      <c r="I62" s="327">
        <v>1982532</v>
      </c>
      <c r="J62" s="328">
        <v>62924</v>
      </c>
      <c r="K62" s="329">
        <v>32.4</v>
      </c>
      <c r="L62" s="330">
        <v>39613</v>
      </c>
      <c r="M62" s="331">
        <v>3.5</v>
      </c>
      <c r="N62" s="332">
        <v>28.9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69" t="s">
        <v>3</v>
      </c>
      <c r="D47" s="1169"/>
      <c r="E47" s="1170"/>
      <c r="F47" s="11">
        <v>12.88</v>
      </c>
      <c r="G47" s="12">
        <v>18.850000000000001</v>
      </c>
      <c r="H47" s="12">
        <v>21.15</v>
      </c>
      <c r="I47" s="12">
        <v>29.1</v>
      </c>
      <c r="J47" s="13">
        <v>30.71</v>
      </c>
    </row>
    <row r="48" spans="2:10" ht="57.75" customHeight="1" x14ac:dyDescent="0.15">
      <c r="B48" s="14"/>
      <c r="C48" s="1171" t="s">
        <v>4</v>
      </c>
      <c r="D48" s="1171"/>
      <c r="E48" s="1172"/>
      <c r="F48" s="15">
        <v>4.03</v>
      </c>
      <c r="G48" s="16">
        <v>4.49</v>
      </c>
      <c r="H48" s="16">
        <v>4.8600000000000003</v>
      </c>
      <c r="I48" s="16">
        <v>3.59</v>
      </c>
      <c r="J48" s="17">
        <v>5.61</v>
      </c>
    </row>
    <row r="49" spans="2:10" ht="57.75" customHeight="1" thickBot="1" x14ac:dyDescent="0.2">
      <c r="B49" s="18"/>
      <c r="C49" s="1173" t="s">
        <v>5</v>
      </c>
      <c r="D49" s="1173"/>
      <c r="E49" s="1174"/>
      <c r="F49" s="19">
        <v>5.07</v>
      </c>
      <c r="G49" s="20">
        <v>6.49</v>
      </c>
      <c r="H49" s="20">
        <v>2.93</v>
      </c>
      <c r="I49" s="20">
        <v>6.56</v>
      </c>
      <c r="J49" s="21">
        <v>4.3899999999999997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2017-04-10T12:54:01Z</cp:lastPrinted>
  <dcterms:created xsi:type="dcterms:W3CDTF">2017-02-15T21:53:22Z</dcterms:created>
  <dcterms:modified xsi:type="dcterms:W3CDTF">2017-05-08T13:47:01Z</dcterms:modified>
  <cp:category/>
</cp:coreProperties>
</file>