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11.193\share1\1050004000\2017(H29)\H_財政\H29研修生1（交付税上席）\01前期(木村)\01_H27決算カード・財政状況資料集\04_ホームページ掲載用\"/>
    </mc:Choice>
  </mc:AlternateContent>
  <bookViews>
    <workbookView xWindow="10800" yWindow="-15" windowWidth="10845" windowHeight="10140" tabRatio="80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4" i="9"/>
  <c r="C35" i="9" s="1"/>
  <c r="U34" i="9" l="1"/>
  <c r="U35" i="9" s="1"/>
  <c r="U36" i="9" s="1"/>
  <c r="AM34" i="9" s="1"/>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<sst xmlns="http://schemas.openxmlformats.org/spreadsheetml/2006/main" count="1063" uniqueCount="560">
  <si>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</si>
  <si>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</si>
  <si>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</si>
  <si>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</si>
  <si>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</si>
  <si>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</si>
  <si>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</si>
  <si>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</si>
  <si>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</si>
  <si>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</si>
  <si>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</si>
  <si>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</si>
  <si>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</si>
  <si>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</si>
  <si>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</si>
  <si>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</si>
  <si>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</si>
  <si>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</si>
  <si>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</si>
  <si>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</si>
  <si>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</si>
  <si>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</si>
  <si>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</si>
  <si>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</si>
  <si>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</si>
  <si>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</si>
  <si>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</si>
  <si>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</si>
  <si>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</si>
  <si>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</si>
  <si>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</si>
  <si>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</si>
  <si>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</si>
  <si>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</si>
  <si>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</si>
  <si>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</si>
  <si>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</si>
  <si>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</si>
  <si>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</si>
  <si>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</si>
  <si>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</si>
  <si>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</si>
  <si>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</si>
  <si>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</si>
  <si>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</si>
  <si>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</si>
  <si>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</si>
  <si>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</si>
  <si>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</si>
  <si>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</si>
  <si>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</si>
  <si>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</si>
  <si>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</si>
  <si>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</si>
  <si>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</si>
  <si>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</si>
  <si>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</si>
  <si>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</si>
  <si>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</si>
  <si>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</si>
  <si>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</si>
  <si>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</si>
  <si>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</si>
  <si>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</si>
  <si>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</si>
  <si>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</si>
  <si>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</si>
  <si>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</si>
  <si>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</si>
  <si>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</si>
  <si>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</si>
  <si>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</si>
  <si>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</si>
  <si>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</si>
  <si>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</si>
  <si>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</si>
  <si>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</si>
  <si>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</si>
  <si>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</si>
  <si>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</si>
  <si>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</si>
  <si>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阿波市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</si>
  <si>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</si>
  <si>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</si>
  <si>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</si>
  <si>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</si>
  <si>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</si>
  <si>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</si>
  <si>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</si>
  <si>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</si>
  <si>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</si>
  <si>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</si>
  <si>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</si>
  <si>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</si>
  <si>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</si>
  <si>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</si>
  <si>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</si>
  <si>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</si>
  <si>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</si>
  <si>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</si>
  <si>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</si>
  <si>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</si>
  <si>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</si>
  <si>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</si>
  <si>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</si>
  <si>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</si>
  <si>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</si>
  <si>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</si>
  <si>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</si>
  <si>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</si>
  <si>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</si>
  <si>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</si>
  <si>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</si>
  <si>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</si>
  <si>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</si>
  <si>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</si>
  <si>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</si>
  <si>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</si>
  <si>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</si>
  <si>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</si>
  <si>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</si>
  <si>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</si>
  <si>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</si>
  <si>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</si>
  <si>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</si>
  <si>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</si>
  <si>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</si>
  <si>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</si>
  <si>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</si>
  <si>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</si>
  <si>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</si>
  <si>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</si>
  <si>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</si>
  <si>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</si>
  <si>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</si>
  <si>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</si>
  <si>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</si>
  <si>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</si>
  <si>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</si>
  <si>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</si>
  <si>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</si>
  <si>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</si>
  <si>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</si>
  <si>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</si>
  <si>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</si>
  <si>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</si>
  <si>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</si>
  <si>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</si>
  <si>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</si>
  <si>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</si>
  <si>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</si>
  <si>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</si>
  <si>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</si>
  <si>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</si>
  <si>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</si>
  <si>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</si>
  <si>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</si>
  <si>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</si>
  <si>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</si>
  <si>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</si>
  <si>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</si>
  <si>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</si>
  <si>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</si>
  <si>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</si>
  <si>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</si>
  <si>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</si>
  <si>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</si>
  <si>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</si>
  <si>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</si>
  <si>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</si>
  <si>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</si>
  <si>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</si>
  <si>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</si>
  <si>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</si>
  <si>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</si>
  <si>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</si>
  <si>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</si>
  <si>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</si>
  <si>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</si>
  <si>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</si>
  <si>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</si>
  <si>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</si>
  <si>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</si>
  <si>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</si>
  <si>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</si>
  <si>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</si>
  <si>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</si>
  <si>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</si>
  <si>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</si>
  <si>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</si>
  <si>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</si>
  <si>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</si>
  <si>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徳島県阿波市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</si>
  <si>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</si>
  <si>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</si>
  <si>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</si>
  <si>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</si>
  <si>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</si>
  <si>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</si>
  <si>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</si>
  <si>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</si>
  <si>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</si>
  <si>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</si>
  <si>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</si>
  <si>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</si>
  <si>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</si>
  <si>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</si>
  <si>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</si>
  <si>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</si>
  <si>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</si>
  <si>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</si>
  <si>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</si>
  <si>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</si>
  <si>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</si>
  <si>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</si>
  <si>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</si>
  <si>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</si>
  <si>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</si>
  <si>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</si>
  <si>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</si>
  <si>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</si>
  <si>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</si>
  <si>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</si>
  <si>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</si>
  <si>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</si>
  <si>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</si>
  <si>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</si>
  <si>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</si>
  <si>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</si>
  <si>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</si>
  <si>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</si>
  <si>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</si>
  <si>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</si>
  <si>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</si>
  <si>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</si>
  <si>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</si>
  <si>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</si>
  <si>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</si>
  <si>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</si>
  <si>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</si>
  <si>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</si>
  <si>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</si>
  <si>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</si>
  <si>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</si>
  <si>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</si>
  <si>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</si>
  <si>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</si>
  <si>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</si>
  <si>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</si>
  <si>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</si>
  <si>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</si>
  <si>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</si>
  <si>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</si>
  <si>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</si>
  <si>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</si>
  <si>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</si>
  <si>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</si>
  <si>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</si>
  <si>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</si>
  <si>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</si>
  <si>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</si>
  <si>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</si>
  <si>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</si>
  <si>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</si>
  <si>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</si>
  <si>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</si>
  <si>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</si>
  <si>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</si>
  <si>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</si>
  <si>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</si>
  <si>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</si>
  <si>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</si>
  <si>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</si>
  <si>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</si>
  <si>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</si>
  <si>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</si>
  <si>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</si>
  <si>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</si>
  <si>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</si>
  <si>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</si>
  <si>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</si>
  <si>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</si>
  <si>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</si>
  <si>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</si>
  <si>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</si>
  <si>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</si>
  <si>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</si>
  <si>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</si>
  <si>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</si>
  <si>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</si>
  <si>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</si>
  <si>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</si>
  <si>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</si>
  <si>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</si>
  <si>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</si>
  <si>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</si>
  <si>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</si>
  <si>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</si>
  <si>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</si>
  <si>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</si>
  <si>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</si>
  <si>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</si>
  <si>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</si>
  <si>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</si>
  <si>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</si>
  <si>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</si>
  <si>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</si>
  <si>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</si>
  <si>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</si>
  <si>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</si>
  <si>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</si>
  <si>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</si>
  <si>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</si>
  <si>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</si>
  <si>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</si>
  <si>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</si>
  <si>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</si>
  <si>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</si>
  <si>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</si>
  <si>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</si>
  <si>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</si>
  <si>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</si>
  <si>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</si>
  <si>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</si>
  <si>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</si>
  <si>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</si>
  <si>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</si>
  <si>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</si>
  <si>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</si>
  <si>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</si>
  <si>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</si>
  <si>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</si>
  <si>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</si>
  <si>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</si>
  <si>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</si>
  <si>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</si>
  <si>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</si>
  <si>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</si>
  <si>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</si>
  <si>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</si>
  <si>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徳島県阿波市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</si>
  <si>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</si>
  <si>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</si>
  <si>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</si>
  <si>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</si>
  <si>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</si>
  <si>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</si>
  <si>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</si>
  <si>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</si>
  <si>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</si>
  <si>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</si>
  <si>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</si>
  <si>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</si>
  <si>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</si>
  <si>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</si>
  <si>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</si>
  <si>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</si>
  <si>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</si>
  <si>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</si>
  <si>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</si>
  <si>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</si>
  <si>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</si>
  <si>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</si>
  <si>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</si>
  <si>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</si>
  <si>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</si>
  <si>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</si>
  <si>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</si>
  <si>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</si>
  <si>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</si>
  <si>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</si>
  <si>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</si>
  <si>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</si>
  <si>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</si>
  <si>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</si>
  <si>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</si>
  <si>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</si>
  <si>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</si>
  <si>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</si>
  <si>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</si>
  <si>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伊沢谷簡易水道事業特別会計</t>
    <phoneticPr fontId="5"/>
  </si>
  <si>
    <t>法非適用企業</t>
    <phoneticPr fontId="5"/>
  </si>
  <si>
    <t>農業集落排水事業特別会計</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</si>
  <si>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</si>
  <si>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</si>
  <si>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</si>
  <si>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</si>
  <si>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</si>
  <si>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</si>
  <si>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</si>
  <si>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</si>
  <si>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</si>
  <si>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</si>
  <si>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</si>
  <si>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</si>
  <si>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</si>
  <si>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</si>
  <si>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</si>
  <si>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</si>
  <si>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</si>
  <si>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</si>
  <si>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</si>
  <si>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</si>
  <si>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</si>
  <si>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</si>
  <si>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</si>
  <si>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</si>
  <si>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</si>
  <si>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</si>
  <si>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</si>
  <si>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</si>
  <si>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</si>
  <si>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</si>
  <si>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</si>
  <si>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</si>
  <si>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</si>
  <si>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</si>
  <si>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</si>
  <si>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</si>
  <si>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</si>
  <si>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</si>
  <si>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</si>
  <si>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</si>
  <si>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</si>
  <si>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</si>
  <si>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</si>
  <si>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</si>
  <si>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</si>
  <si>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</si>
  <si>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</si>
  <si>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</si>
  <si>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</si>
  <si>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</si>
  <si>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</si>
  <si>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</si>
  <si>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</si>
  <si>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</si>
  <si>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</si>
  <si>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</si>
  <si>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伊沢谷簡易水道事業特別会計</t>
    <phoneticPr fontId="5"/>
  </si>
  <si>
    <t>-</t>
    <phoneticPr fontId="5"/>
  </si>
  <si>
    <t>将来負担比率（(Ｅ)－(Ｆ)）／（(Ｃ)－(Ｄ)）×１００</t>
    <rPh sb="0" eb="2">
      <t>ショウライ</t>
    </rPh>
    <rPh sb="2" eb="4">
      <t>フタン</t>
    </rPh>
    <rPh sb="4" eb="6">
      <t>ヒリツ</t>
    </rPh>
    <phoneticPr fontId="5"/>
  </si>
  <si>
    <t>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</si>
  <si>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</si>
  <si>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</si>
  <si>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</si>
  <si>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</si>
  <si>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</si>
  <si>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</si>
  <si>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</si>
  <si>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</si>
  <si>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</si>
  <si>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</si>
  <si>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</si>
  <si>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</si>
  <si>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</si>
  <si>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</si>
  <si>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</si>
  <si>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</si>
  <si>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</si>
  <si>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</si>
  <si>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</si>
  <si>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</si>
  <si>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</si>
  <si>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</si>
  <si>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</si>
  <si>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</si>
  <si>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</si>
  <si>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</si>
  <si>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</si>
  <si>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</si>
  <si>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</si>
  <si>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</si>
  <si>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</si>
  <si>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</si>
  <si>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</si>
  <si>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</si>
  <si>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</si>
  <si>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</si>
  <si>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</si>
  <si>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</si>
  <si>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</si>
  <si>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</si>
  <si>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</si>
  <si>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</si>
  <si>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</si>
  <si>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</si>
  <si>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</si>
  <si>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</si>
  <si>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</si>
  <si>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</si>
  <si>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</si>
  <si>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</si>
  <si>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</si>
  <si>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</si>
  <si>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</si>
  <si>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</si>
  <si>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</si>
  <si>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</si>
  <si>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</si>
  <si>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</si>
  <si>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</si>
  <si>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</si>
  <si>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</si>
  <si>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</si>
  <si>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</si>
  <si>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</si>
  <si>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</si>
  <si>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</si>
  <si>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</si>
  <si>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</si>
  <si>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</si>
  <si>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</si>
  <si>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</si>
  <si>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</si>
  <si>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</si>
  <si>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</si>
  <si>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</si>
  <si>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</si>
  <si>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</si>
  <si>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</si>
  <si>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</si>
  <si>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</si>
  <si>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</si>
  <si>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</si>
  <si>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</si>
  <si>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国民健康保険特別会計</t>
  </si>
  <si>
    <t>介護保険特別会計</t>
  </si>
  <si>
    <t>後期高齢者医療特別会計</t>
  </si>
  <si>
    <t>農業集落排水事業特別会計</t>
  </si>
  <si>
    <t>住宅新築資金等貸付事業特別会計</t>
  </si>
  <si>
    <t>伊沢谷簡易水道事業特別会計</t>
  </si>
  <si>
    <t>その他会計（赤字）</t>
  </si>
  <si>
    <t>その他会計（黒字）</t>
  </si>
  <si>
    <t>-</t>
    <phoneticPr fontId="2"/>
  </si>
  <si>
    <t>-</t>
    <phoneticPr fontId="2"/>
  </si>
  <si>
    <t>御所リゾート</t>
    <rPh sb="0" eb="2">
      <t>ゴショ</t>
    </rPh>
    <phoneticPr fontId="2"/>
  </si>
  <si>
    <t>徳島県後期高齢者医療広域連合（一般会計）</t>
    <rPh sb="0" eb="2">
      <t>トクシマ</t>
    </rPh>
    <rPh sb="2" eb="3">
      <t>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</si>
  <si>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徳島県後期高齢者医療広域連合（後期高齢者医療事業会計）</t>
  </si>
  <si>
    <t>阿北特別養護老人ホーム組合</t>
    <rPh sb="0" eb="2">
      <t>アホク</t>
    </rPh>
    <rPh sb="2" eb="4">
      <t>トクベツ</t>
    </rPh>
    <rPh sb="4" eb="6">
      <t>ヨウゴ</t>
    </rPh>
    <rPh sb="6" eb="8">
      <t>ロウジン</t>
    </rPh>
    <rPh sb="11" eb="13">
      <t>クミアイ</t>
    </rPh>
    <phoneticPr fontId="5"/>
  </si>
  <si>
    <t>中央広域環境施設組合</t>
    <rPh sb="0" eb="2">
      <t>チュウオウ</t>
    </rPh>
    <rPh sb="2" eb="4">
      <t>コウイキ</t>
    </rPh>
    <rPh sb="4" eb="6">
      <t>カンキョウ</t>
    </rPh>
    <rPh sb="6" eb="8">
      <t>シセツ</t>
    </rPh>
    <rPh sb="8" eb="10">
      <t>クミアイ</t>
    </rPh>
    <phoneticPr fontId="5"/>
  </si>
  <si>
    <t>阿北環境整備組合</t>
    <rPh sb="0" eb="2">
      <t>アホク</t>
    </rPh>
    <rPh sb="2" eb="4">
      <t>カンキョウ</t>
    </rPh>
    <rPh sb="4" eb="6">
      <t>セイビ</t>
    </rPh>
    <rPh sb="6" eb="8">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</si>
  <si>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</si>
  <si>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5"/>
  </si>
  <si>
    <t>徳島県市町村議会議員公務災害補償等組合</t>
    <rPh sb="3" eb="6">
      <t>シチョウソン</t>
    </rPh>
    <rPh sb="6" eb="8">
      <t>ギカイ</t>
    </rPh>
    <rPh sb="8" eb="10">
      <t>ギイン</t>
    </rPh>
    <rPh sb="10" eb="12">
      <t>コウム</t>
    </rPh>
    <rPh sb="12" eb="14">
      <t>サイガイ</t>
    </rPh>
    <rPh sb="14" eb="17">
      <t>ホショウトウ</t>
    </rPh>
    <rPh sb="17" eb="19">
      <t>クミアイ</t>
    </rPh>
    <phoneticPr fontId="5"/>
  </si>
  <si>
    <t>徳島中央広域連合（一般会計）</t>
    <rPh sb="0" eb="2">
      <t>トクシマ</t>
    </rPh>
    <rPh sb="2" eb="4">
      <t>チュウオウ</t>
    </rPh>
    <rPh sb="4" eb="6">
      <t>コウイキ</t>
    </rPh>
    <rPh sb="6" eb="8">
      <t>レンゴウ</t>
    </rPh>
    <rPh sb="9" eb="11">
      <t>イッパン</t>
    </rPh>
    <rPh sb="11" eb="13">
      <t>カイケイ</t>
    </rPh>
    <phoneticPr fontId="5"/>
  </si>
  <si>
    <t>徳島中央広域連合（中央地区広域振興事業特別会計）</t>
    <rPh sb="0" eb="2">
      <t>トクシマ</t>
    </rPh>
    <rPh sb="2" eb="4">
      <t>チュウオウ</t>
    </rPh>
    <rPh sb="4" eb="6">
      <t>コウイキ</t>
    </rPh>
    <rPh sb="6" eb="8">
      <t>レンゴウ</t>
    </rPh>
    <rPh sb="9" eb="11">
      <t>チュウオウ</t>
    </rPh>
    <rPh sb="11" eb="13">
      <t>チク</t>
    </rPh>
    <rPh sb="13" eb="15">
      <t>コウイキ</t>
    </rPh>
    <rPh sb="15" eb="17">
      <t>シンコウ</t>
    </rPh>
    <rPh sb="17" eb="19">
      <t>ジギョウ</t>
    </rPh>
    <rPh sb="19" eb="21">
      <t>トクベツ</t>
    </rPh>
    <rPh sb="21" eb="23">
      <t>カイケイ</t>
    </rPh>
    <phoneticPr fontId="5"/>
  </si>
  <si>
    <t>阿北火葬場管理組合</t>
    <rPh sb="0" eb="2">
      <t>アホク</t>
    </rPh>
    <rPh sb="2" eb="5">
      <t>カソウバ</t>
    </rPh>
    <rPh sb="5" eb="7">
      <t>カンリ</t>
    </rPh>
    <rPh sb="7" eb="9">
      <t>クミアイ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</si>
  <si>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</si>
  <si>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</si>
  <si>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</si>
  <si>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</si>
  <si>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</si>
  <si>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</si>
  <si>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</si>
  <si>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</si>
  <si>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</si>
  <si>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</si>
  <si>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</si>
  <si>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将来負担比率は、地方債残高及び組合等負担見込額の減、充当可能基金残高の増により昨年度に引き続き将来負担はありません。
　実質公債比率は昨年度の比率を下回りましたが、平成26年度に完了した庁舎建設事業や新学校給食センター建設事業の元金償還が平成27年度より一部始ったため、単年度の比率は前年度を上回りました。平成28年度も前年度比率を上回る見込みです。
　平成28年度からは普通交付税の縮減が始まり一般財源の確保が厳しくなるので、公共施設総合管理計画に基づく公共施設の統廃合や除却を交付税措置のある有利な起債を活用して行い、将来への負担を抑制するよう努めます。</t>
    <rPh sb="1" eb="3">
      <t>ショウライ</t>
    </rPh>
    <rPh sb="3" eb="5">
      <t>フタン</t>
    </rPh>
    <rPh sb="5" eb="7">
      <t>ヒリツ</t>
    </rPh>
    <rPh sb="9" eb="12">
      <t>チホウサイ</t>
    </rPh>
    <rPh sb="12" eb="14">
      <t>ザンダカ</t>
    </rPh>
    <rPh sb="14" eb="15">
      <t>オヨ</t>
    </rPh>
    <rPh sb="16" eb="19">
      <t>クミアイトウ</t>
    </rPh>
    <rPh sb="19" eb="21">
      <t>フタン</t>
    </rPh>
    <rPh sb="21" eb="23">
      <t>ミコ</t>
    </rPh>
    <rPh sb="23" eb="24">
      <t>ガク</t>
    </rPh>
    <rPh sb="25" eb="26">
      <t>ゲン</t>
    </rPh>
    <rPh sb="27" eb="29">
      <t>ジュウトウ</t>
    </rPh>
    <rPh sb="29" eb="31">
      <t>カノウ</t>
    </rPh>
    <rPh sb="31" eb="33">
      <t>キキン</t>
    </rPh>
    <rPh sb="33" eb="35">
      <t>ザンダカ</t>
    </rPh>
    <rPh sb="36" eb="37">
      <t>ゾウ</t>
    </rPh>
    <rPh sb="40" eb="43">
      <t>サクネンド</t>
    </rPh>
    <rPh sb="44" eb="45">
      <t>ヒ</t>
    </rPh>
    <rPh sb="46" eb="47">
      <t>ツヅ</t>
    </rPh>
    <rPh sb="48" eb="50">
      <t>ショウライ</t>
    </rPh>
    <rPh sb="50" eb="52">
      <t>フタン</t>
    </rPh>
    <rPh sb="61" eb="63">
      <t>ジッシツ</t>
    </rPh>
    <rPh sb="63" eb="65">
      <t>コウサイ</t>
    </rPh>
    <rPh sb="65" eb="67">
      <t>ヒリツ</t>
    </rPh>
    <rPh sb="68" eb="71">
      <t>サクネンド</t>
    </rPh>
    <rPh sb="72" eb="74">
      <t>ヒリツ</t>
    </rPh>
    <rPh sb="75" eb="77">
      <t>シタマワ</t>
    </rPh>
    <rPh sb="83" eb="85">
      <t>ヘイセイ</t>
    </rPh>
    <rPh sb="87" eb="89">
      <t>ネンド</t>
    </rPh>
    <rPh sb="90" eb="92">
      <t>カンリョウ</t>
    </rPh>
    <rPh sb="94" eb="96">
      <t>チョウシャ</t>
    </rPh>
    <rPh sb="96" eb="98">
      <t>ケンセツ</t>
    </rPh>
    <rPh sb="98" eb="100">
      <t>ジギョウ</t>
    </rPh>
    <rPh sb="101" eb="102">
      <t>シン</t>
    </rPh>
    <rPh sb="102" eb="104">
      <t>ガッコウ</t>
    </rPh>
    <rPh sb="104" eb="106">
      <t>キュウショク</t>
    </rPh>
    <rPh sb="110" eb="112">
      <t>ケンセツ</t>
    </rPh>
    <rPh sb="112" eb="114">
      <t>ジギョウ</t>
    </rPh>
    <rPh sb="115" eb="117">
      <t>ガンキン</t>
    </rPh>
    <rPh sb="117" eb="119">
      <t>ショウカン</t>
    </rPh>
    <rPh sb="120" eb="122">
      <t>ヘイセイ</t>
    </rPh>
    <rPh sb="124" eb="126">
      <t>ネンド</t>
    </rPh>
    <rPh sb="128" eb="130">
      <t>イチブ</t>
    </rPh>
    <rPh sb="130" eb="131">
      <t>ハジマ</t>
    </rPh>
    <rPh sb="136" eb="139">
      <t>タンネンド</t>
    </rPh>
    <rPh sb="140" eb="142">
      <t>ヒリツ</t>
    </rPh>
    <rPh sb="143" eb="146">
      <t>ゼンネンド</t>
    </rPh>
    <rPh sb="147" eb="149">
      <t>ウワマワ</t>
    </rPh>
    <rPh sb="154" eb="156">
      <t>ヘイセイ</t>
    </rPh>
    <rPh sb="158" eb="160">
      <t>ネンド</t>
    </rPh>
    <rPh sb="161" eb="164">
      <t>ゼンネンド</t>
    </rPh>
    <rPh sb="164" eb="166">
      <t>ヒリツ</t>
    </rPh>
    <rPh sb="167" eb="169">
      <t>ウワマワ</t>
    </rPh>
    <rPh sb="170" eb="172">
      <t>ミコ</t>
    </rPh>
    <rPh sb="178" eb="180">
      <t>ヘイセイ</t>
    </rPh>
    <rPh sb="182" eb="184">
      <t>ネンド</t>
    </rPh>
    <rPh sb="187" eb="189">
      <t>フツウ</t>
    </rPh>
    <rPh sb="189" eb="192">
      <t>コウフゼイ</t>
    </rPh>
    <rPh sb="193" eb="195">
      <t>シュクゲン</t>
    </rPh>
    <rPh sb="196" eb="197">
      <t>ハジ</t>
    </rPh>
    <rPh sb="199" eb="201">
      <t>イッパン</t>
    </rPh>
    <rPh sb="201" eb="203">
      <t>ザイゲン</t>
    </rPh>
    <rPh sb="204" eb="206">
      <t>カクホ</t>
    </rPh>
    <rPh sb="207" eb="208">
      <t>キビ</t>
    </rPh>
    <rPh sb="215" eb="217">
      <t>コウキョウ</t>
    </rPh>
    <rPh sb="217" eb="219">
      <t>シセツ</t>
    </rPh>
    <rPh sb="219" eb="221">
      <t>ソウゴウ</t>
    </rPh>
    <rPh sb="221" eb="223">
      <t>カンリ</t>
    </rPh>
    <rPh sb="223" eb="225">
      <t>ケイカク</t>
    </rPh>
    <rPh sb="226" eb="227">
      <t>モト</t>
    </rPh>
    <rPh sb="229" eb="231">
      <t>コウキョウ</t>
    </rPh>
    <rPh sb="231" eb="233">
      <t>シセツ</t>
    </rPh>
    <rPh sb="234" eb="237">
      <t>トウハイゴウ</t>
    </rPh>
    <rPh sb="238" eb="240">
      <t>ジョキャク</t>
    </rPh>
    <rPh sb="241" eb="244">
      <t>コウフゼイ</t>
    </rPh>
    <rPh sb="244" eb="246">
      <t>ソチ</t>
    </rPh>
    <rPh sb="249" eb="251">
      <t>ユウリ</t>
    </rPh>
    <rPh sb="252" eb="254">
      <t>キサイ</t>
    </rPh>
    <rPh sb="255" eb="257">
      <t>カツヨウ</t>
    </rPh>
    <rPh sb="259" eb="260">
      <t>オコナ</t>
    </rPh>
    <rPh sb="262" eb="264">
      <t>ショウライ</t>
    </rPh>
    <rPh sb="266" eb="268">
      <t>フタン</t>
    </rPh>
    <rPh sb="269" eb="271">
      <t>ヨクセイ</t>
    </rPh>
    <rPh sb="275" eb="276">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</si>
</sst>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99"/>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62224</c:v>
                </c:pt>
                <c:pt idx="1">
                  <c:v>71063</c:v>
                </c:pt>
                <c:pt idx="2">
                  <c:v>113950</c:v>
                </c:pt>
                <c:pt idx="3">
                  <c:v>188936</c:v>
                </c:pt>
                <c:pt idx="4">
                  <c:v>56791</c:v>
                </c:pt>
              </c:numCache>
            </c:numRef>
          </c:val>
          <c:smooth val="0"/>
        </c:ser>
        <c:dLbls>
          <c:showLegendKey val="0"/>
          <c:showVal val="0"/>
          <c:showCatName val="0"/>
          <c:showSerName val="0"/>
          <c:showPercent val="0"/>
          <c:showBubbleSize val="0"/>
        </c:dLbls>
        <c:marker val="1"/>
        <c:smooth val="0"/>
        <c:axId val="159410328"/>
        <c:axId val="162286416"/>
      </c:lineChart>
      <c:catAx>
        <c:axId val="159410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286416"/>
        <c:crosses val="autoZero"/>
        <c:auto val="1"/>
        <c:lblAlgn val="ctr"/>
        <c:lblOffset val="100"/>
        <c:tickLblSkip val="1"/>
        <c:tickMarkSkip val="1"/>
        <c:noMultiLvlLbl val="0"/>
      </c:catAx>
      <c:valAx>
        <c:axId val="16228641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3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410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12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2.66</c:v>
                </c:pt>
                <c:pt idx="1">
                  <c:v>3.96</c:v>
                </c:pt>
                <c:pt idx="2">
                  <c:v>3.31</c:v>
                </c:pt>
                <c:pt idx="3">
                  <c:v>3.25</c:v>
                </c:pt>
                <c:pt idx="4">
                  <c:v>4.07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26.59</c:v>
                </c:pt>
                <c:pt idx="1">
                  <c:v>27.53</c:v>
                </c:pt>
                <c:pt idx="2">
                  <c:v>29.59</c:v>
                </c:pt>
                <c:pt idx="3">
                  <c:v>31.88</c:v>
                </c:pt>
                <c:pt idx="4">
                  <c:v>34.89</c:v>
                </c:pt>
              </c:numCache>
            </c:numRef>
          </c:val>
        </c:ser>
        <c:dLbls>
          <c:showLegendKey val="0"/>
          <c:showVal val="0"/>
          <c:showCatName val="0"/>
          <c:showSerName val="0"/>
          <c:showPercent val="0"/>
          <c:showBubbleSize val="0"/>
        </c:dLbls>
        <c:gapWidth val="250"/>
        <c:overlap val="100"/>
        <c:axId val="230792312"/>
        <c:axId val="230792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3.48</c:v>
                </c:pt>
                <c:pt idx="1">
                  <c:v>1.75</c:v>
                </c:pt>
                <c:pt idx="2">
                  <c:v>1.46</c:v>
                </c:pt>
                <c:pt idx="3">
                  <c:v>2.37</c:v>
                </c:pt>
                <c:pt idx="4">
                  <c:v>4.8600000000000003</c:v>
                </c:pt>
              </c:numCache>
            </c:numRef>
          </c:val>
          <c:smooth val="0"/>
        </c:ser>
        <c:dLbls>
          <c:showLegendKey val="0"/>
          <c:showVal val="0"/>
          <c:showCatName val="0"/>
          <c:showSerName val="0"/>
          <c:showPercent val="0"/>
          <c:showBubbleSize val="0"/>
        </c:dLbls>
        <c:marker val="1"/>
        <c:smooth val="0"/>
        <c:axId val="230792312"/>
        <c:axId val="230792696"/>
      </c:lineChart>
      <c:catAx>
        <c:axId val="230792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0792696"/>
        <c:crosses val="autoZero"/>
        <c:auto val="1"/>
        <c:lblAlgn val="ctr"/>
        <c:lblOffset val="100"/>
        <c:tickLblSkip val="1"/>
        <c:tickMarkSkip val="1"/>
        <c:noMultiLvlLbl val="0"/>
      </c:catAx>
      <c:valAx>
        <c:axId val="230792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792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9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伊沢谷簡易水道事業特別会計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0.02</c:v>
                </c:pt>
                <c:pt idx="4">
                  <c:v>#N/A</c:v>
                </c:pt>
                <c:pt idx="5">
                  <c:v>0.01</c:v>
                </c:pt>
                <c:pt idx="6">
                  <c:v>#N/A</c:v>
                </c:pt>
                <c:pt idx="7">
                  <c:v>0</c:v>
                </c:pt>
                <c:pt idx="8">
                  <c:v>#N/A</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0.04</c:v>
                </c:pt>
                <c:pt idx="4">
                  <c:v>#N/A</c:v>
                </c:pt>
                <c:pt idx="5">
                  <c:v>0.03</c:v>
                </c:pt>
                <c:pt idx="6">
                  <c:v>#N/A</c:v>
                </c:pt>
                <c:pt idx="7">
                  <c:v>0.05</c:v>
                </c:pt>
                <c:pt idx="8">
                  <c:v>#N/A</c:v>
                </c:pt>
                <c:pt idx="9">
                  <c:v>0.05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0.33</c:v>
                </c:pt>
                <c:pt idx="4">
                  <c:v>#N/A</c:v>
                </c:pt>
                <c:pt idx="5">
                  <c:v>0.2</c:v>
                </c:pt>
                <c:pt idx="6">
                  <c:v>#N/A</c:v>
                </c:pt>
                <c:pt idx="7">
                  <c:v>0.32</c:v>
                </c:pt>
                <c:pt idx="8">
                  <c:v>#N/A</c:v>
                </c:pt>
                <c:pt idx="9">
                  <c:v>0.49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1.24</c:v>
                </c:pt>
                <c:pt idx="2">
                  <c:v>#N/A</c:v>
                </c:pt>
                <c:pt idx="3">
                  <c:v>1.26</c:v>
                </c:pt>
                <c:pt idx="4">
                  <c:v>#N/A</c:v>
                </c:pt>
                <c:pt idx="5">
                  <c:v>1.29</c:v>
                </c:pt>
                <c:pt idx="6">
                  <c:v>#N/A</c:v>
                </c:pt>
                <c:pt idx="7">
                  <c:v>1.26</c:v>
                </c:pt>
                <c:pt idx="8">
                  <c:v>#N/A</c:v>
                </c:pt>
                <c:pt idx="9">
                  <c:v>0.61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2.64</c:v>
                </c:pt>
                <c:pt idx="2">
                  <c:v>#N/A</c:v>
                </c:pt>
                <c:pt idx="3">
                  <c:v>3.94</c:v>
                </c:pt>
                <c:pt idx="4">
                  <c:v>#N/A</c:v>
                </c:pt>
                <c:pt idx="5">
                  <c:v>3.3</c:v>
                </c:pt>
                <c:pt idx="6">
                  <c:v>#N/A</c:v>
                </c:pt>
                <c:pt idx="7">
                  <c:v>3.24</c:v>
                </c:pt>
                <c:pt idx="8">
                  <c:v>#N/A</c:v>
                </c:pt>
                <c:pt idx="9">
                  <c:v>4.0599999999999996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7.54</c:v>
                </c:pt>
                <c:pt idx="2">
                  <c:v>#N/A</c:v>
                </c:pt>
                <c:pt idx="3">
                  <c:v>8.48</c:v>
                </c:pt>
                <c:pt idx="4">
                  <c:v>#N/A</c:v>
                </c:pt>
                <c:pt idx="5">
                  <c:v>9.01</c:v>
                </c:pt>
                <c:pt idx="6">
                  <c:v>#N/A</c:v>
                </c:pt>
                <c:pt idx="7">
                  <c:v>8.83</c:v>
                </c:pt>
                <c:pt idx="8">
                  <c:v>#N/A</c:v>
                </c:pt>
                <c:pt idx="9">
                  <c:v>8.7799999999999994</c:v>
                </c:pt>
              </c:numCache>
            </c:numRef>
          </c:val>
        </c:ser>
        <c:dLbls>
          <c:showLegendKey val="0"/>
          <c:showVal val="0"/>
          <c:showCatName val="0"/>
          <c:showSerName val="0"/>
          <c:showPercent val="0"/>
          <c:showBubbleSize val="0"/>
        </c:dLbls>
        <c:gapWidth val="150"/>
        <c:overlap val="100"/>
        <c:axId val="230783208"/>
        <c:axId val="233658880"/>
      </c:barChart>
      <c:catAx>
        <c:axId val="230783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658880"/>
        <c:crosses val="autoZero"/>
        <c:auto val="1"/>
        <c:lblAlgn val="ctr"/>
        <c:lblOffset val="100"/>
        <c:tickLblSkip val="1"/>
        <c:tickMarkSkip val="1"/>
        <c:noMultiLvlLbl val="0"/>
      </c:catAx>
      <c:valAx>
        <c:axId val="233658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783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65E-2"/>
          <c:y val="8.7976539589442848E-2"/>
          <c:w val="0.90356317136843978"/>
          <c:h val="0.639296187683287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1754</c:v>
                </c:pt>
                <c:pt idx="5">
                  <c:v>1731</c:v>
                </c:pt>
                <c:pt idx="8">
                  <c:v>1794</c:v>
                </c:pt>
                <c:pt idx="11">
                  <c:v>1977</c:v>
                </c:pt>
                <c:pt idx="14">
                  <c:v>2162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206</c:v>
                </c:pt>
                <c:pt idx="3">
                  <c:v>177</c:v>
                </c:pt>
                <c:pt idx="6">
                  <c:v>135</c:v>
                </c:pt>
                <c:pt idx="9">
                  <c:v>112</c:v>
                </c:pt>
                <c:pt idx="12">
                  <c:v>68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257</c:v>
                </c:pt>
                <c:pt idx="3">
                  <c:v>253</c:v>
                </c:pt>
                <c:pt idx="6">
                  <c:v>252</c:v>
                </c:pt>
                <c:pt idx="9">
                  <c:v>251</c:v>
                </c:pt>
                <c:pt idx="12">
                  <c:v>251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81</c:v>
                </c:pt>
                <c:pt idx="3">
                  <c:v>82</c:v>
                </c:pt>
                <c:pt idx="6">
                  <c:v>83</c:v>
                </c:pt>
                <c:pt idx="9">
                  <c:v>85</c:v>
                </c:pt>
                <c:pt idx="12">
                  <c:v>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2184</c:v>
                </c:pt>
                <c:pt idx="3">
                  <c:v>2018</c:v>
                </c:pt>
                <c:pt idx="6">
                  <c:v>2021</c:v>
                </c:pt>
                <c:pt idx="9">
                  <c:v>2094</c:v>
                </c:pt>
                <c:pt idx="12">
                  <c:v>2410</c:v>
                </c:pt>
              </c:numCache>
            </c:numRef>
          </c:val>
        </c:ser>
        <c:dLbls>
          <c:showLegendKey val="0"/>
          <c:showVal val="0"/>
          <c:showCatName val="0"/>
          <c:showSerName val="0"/>
          <c:showPercent val="0"/>
          <c:showBubbleSize val="0"/>
        </c:dLbls>
        <c:gapWidth val="100"/>
        <c:overlap val="100"/>
        <c:axId val="230380904"/>
        <c:axId val="226067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974</c:v>
                </c:pt>
                <c:pt idx="2">
                  <c:v>#N/A</c:v>
                </c:pt>
                <c:pt idx="3">
                  <c:v>#N/A</c:v>
                </c:pt>
                <c:pt idx="4">
                  <c:v>799</c:v>
                </c:pt>
                <c:pt idx="5">
                  <c:v>#N/A</c:v>
                </c:pt>
                <c:pt idx="6">
                  <c:v>#N/A</c:v>
                </c:pt>
                <c:pt idx="7">
                  <c:v>697</c:v>
                </c:pt>
                <c:pt idx="8">
                  <c:v>#N/A</c:v>
                </c:pt>
                <c:pt idx="9">
                  <c:v>#N/A</c:v>
                </c:pt>
                <c:pt idx="10">
                  <c:v>565</c:v>
                </c:pt>
                <c:pt idx="11">
                  <c:v>#N/A</c:v>
                </c:pt>
                <c:pt idx="12">
                  <c:v>#N/A</c:v>
                </c:pt>
                <c:pt idx="13">
                  <c:v>651</c:v>
                </c:pt>
                <c:pt idx="14">
                  <c:v>#N/A</c:v>
                </c:pt>
              </c:numCache>
            </c:numRef>
          </c:val>
          <c:smooth val="0"/>
        </c:ser>
        <c:dLbls>
          <c:showLegendKey val="0"/>
          <c:showVal val="0"/>
          <c:showCatName val="0"/>
          <c:showSerName val="0"/>
          <c:showPercent val="0"/>
          <c:showBubbleSize val="0"/>
        </c:dLbls>
        <c:marker val="1"/>
        <c:smooth val="0"/>
        <c:axId val="230380904"/>
        <c:axId val="226067960"/>
      </c:lineChart>
      <c:catAx>
        <c:axId val="230380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067960"/>
        <c:crosses val="autoZero"/>
        <c:auto val="1"/>
        <c:lblAlgn val="ctr"/>
        <c:lblOffset val="100"/>
        <c:tickLblSkip val="1"/>
        <c:tickMarkSkip val="1"/>
        <c:noMultiLvlLbl val="0"/>
      </c:catAx>
      <c:valAx>
        <c:axId val="226067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380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973"/>
          <c:h val="0.589182127738550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17573</c:v>
                </c:pt>
                <c:pt idx="5">
                  <c:v>17699</c:v>
                </c:pt>
                <c:pt idx="8">
                  <c:v>18216</c:v>
                </c:pt>
                <c:pt idx="11">
                  <c:v>20701</c:v>
                </c:pt>
                <c:pt idx="14">
                  <c:v>19688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184</c:v>
                </c:pt>
                <c:pt idx="5">
                  <c:v>289</c:v>
                </c:pt>
                <c:pt idx="8">
                  <c:v>418</c:v>
                </c:pt>
                <c:pt idx="11">
                  <c:v>360</c:v>
                </c:pt>
                <c:pt idx="14">
                  <c:v>337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7733</c:v>
                </c:pt>
                <c:pt idx="5">
                  <c:v>8512</c:v>
                </c:pt>
                <c:pt idx="8">
                  <c:v>9874</c:v>
                </c:pt>
                <c:pt idx="11">
                  <c:v>10342</c:v>
                </c:pt>
                <c:pt idx="14">
                  <c:v>11556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3830</c:v>
                </c:pt>
                <c:pt idx="3">
                  <c:v>3807</c:v>
                </c:pt>
                <c:pt idx="6">
                  <c:v>3716</c:v>
                </c:pt>
                <c:pt idx="9">
                  <c:v>3484</c:v>
                </c:pt>
                <c:pt idx="12">
                  <c:v>3368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1873</c:v>
                </c:pt>
                <c:pt idx="3">
                  <c:v>1641</c:v>
                </c:pt>
                <c:pt idx="6">
                  <c:v>1411</c:v>
                </c:pt>
                <c:pt idx="9">
                  <c:v>1176</c:v>
                </c:pt>
                <c:pt idx="12">
                  <c:v>940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1013</c:v>
                </c:pt>
                <c:pt idx="3">
                  <c:v>976</c:v>
                </c:pt>
                <c:pt idx="6">
                  <c:v>917</c:v>
                </c:pt>
                <c:pt idx="9">
                  <c:v>850</c:v>
                </c:pt>
                <c:pt idx="12">
                  <c:v>783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735</c:v>
                </c:pt>
                <c:pt idx="3">
                  <c:v>575</c:v>
                </c:pt>
                <c:pt idx="6">
                  <c:v>453</c:v>
                </c:pt>
                <c:pt idx="9">
                  <c:v>352</c:v>
                </c:pt>
                <c:pt idx="12">
                  <c:v>293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19717</c:v>
                </c:pt>
                <c:pt idx="3">
                  <c:v>20068</c:v>
                </c:pt>
                <c:pt idx="6">
                  <c:v>21442</c:v>
                </c:pt>
                <c:pt idx="9">
                  <c:v>25332</c:v>
                </c:pt>
                <c:pt idx="12">
                  <c:v>24378</c:v>
                </c:pt>
              </c:numCache>
            </c:numRef>
          </c:val>
        </c:ser>
        <c:dLbls>
          <c:showLegendKey val="0"/>
          <c:showVal val="0"/>
          <c:showCatName val="0"/>
          <c:showSerName val="0"/>
          <c:showPercent val="0"/>
          <c:showBubbleSize val="0"/>
        </c:dLbls>
        <c:gapWidth val="100"/>
        <c:overlap val="100"/>
        <c:axId val="162492120"/>
        <c:axId val="232622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1678</c:v>
                </c:pt>
                <c:pt idx="2">
                  <c:v>#N/A</c:v>
                </c:pt>
                <c:pt idx="3">
                  <c:v>#N/A</c:v>
                </c:pt>
                <c:pt idx="4">
                  <c:v>567</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62492120"/>
        <c:axId val="232622592"/>
      </c:lineChart>
      <c:catAx>
        <c:axId val="162492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2622592"/>
        <c:crosses val="autoZero"/>
        <c:auto val="1"/>
        <c:lblAlgn val="ctr"/>
        <c:lblOffset val="100"/>
        <c:tickLblSkip val="1"/>
        <c:tickMarkSkip val="1"/>
        <c:noMultiLvlLbl val="0"/>
      </c:catAx>
      <c:valAx>
        <c:axId val="232622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492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7"/>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{2CD18B74-A012-42DE-A537-969E7B4D1532}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{8425066F-D3B6-4FF8-B9BF-F86F7E4EE244}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{B144B388-2AB2-4569-8240-E05F54E6593B}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{8A65A3D5-63C2-43E8-952F-2FCA3CAE6ED0}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{92316352-6968-4075-8201-A0129C352E80}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{B255B25D-D6A3-4885-AF00-20ED7F1D25C3}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{7CE7A967-2C92-488B-AC30-7045EE22CA5B}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{F709847E-B61B-4F3C-93ED-7E5892A10B4E}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{1BB1294D-866E-4EEE-ACFC-39DC63072E75}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{AE981C67-68EC-4F71-AAC6-284227683A33}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27912248"/>
        <c:axId val="227913424"/>
      </c:scatterChart>
      <c:valAx>
        <c:axId val="2279122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913424"/>
        <c:crosses val="autoZero"/>
        <c:crossBetween val="midCat"/>
      </c:valAx>
      <c:valAx>
        <c:axId val="2279134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7912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7"/>
          <c:y val="4.7118521949462318E-2"/>
          <c:w val="0.84704431781868672"/>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{669D52C4-281B-4C7A-9350-E1B5FF951355}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{92029838-F8FA-4D4A-8D0A-543061C428E1}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{3E115552-AB21-447A-9672-3FAA7A928C69}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{2800D180-5030-4073-B9C8-1DD4CDD8167F}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{93F112F9-635C-4E7F-9E52-B30BBDD8F1FA}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9.4</c:v>
                </c:pt>
                <c:pt idx="1">
                  <c:v>8.5</c:v>
                </c:pt>
                <c:pt idx="2">
                  <c:v>7.6</c:v>
                </c:pt>
                <c:pt idx="3">
                  <c:v>6.4</c:v>
                </c:pt>
                <c:pt idx="4">
                  <c:v>5.9</c:v>
                </c:pt>
              </c:numCache>
            </c:numRef>
          </c:xVal>
          <c:yVal>
            <c:numRef>
              <c:f>公会計指標分析・財政指標組合せ分析表!$K$73:$O$73</c:f>
              <c:numCache>
                <c:formatCode>#,##0.0;"▲ "#,##0.0</c:formatCode>
                <c:ptCount val="5"/>
                <c:pt idx="0">
                  <c:v>15.3</c:v>
                </c:pt>
                <c:pt idx="1">
                  <c:v>5.2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{06ADC1BC-46AD-4689-8221-2D4D75D08B28}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{D4BFCB84-94F5-428D-953F-82DD387521C8}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{EA9AFE31-2F37-43A4-94A3-D385EF3674FE}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{9D4FEC01-E322-407C-AA75-2DB730FED3A6}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{D60E2960-36F9-4711-AA20-49F4D3863E38}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ser>
        <c:dLbls>
          <c:showLegendKey val="0"/>
          <c:showVal val="0"/>
          <c:showCatName val="0"/>
          <c:showSerName val="0"/>
          <c:showPercent val="0"/>
          <c:showBubbleSize val="0"/>
        </c:dLbls>
        <c:axId val="227914208"/>
        <c:axId val="227914600"/>
      </c:scatterChart>
      <c:valAx>
        <c:axId val="227914208"/>
        <c:scaling>
          <c:orientation val="minMax"/>
          <c:max val="14"/>
          <c:min val="8.2000000000000011"/>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914600"/>
        <c:crosses val="autoZero"/>
        <c:crossBetween val="midCat"/>
      </c:valAx>
      <c:valAx>
        <c:axId val="227914600"/>
        <c:scaling>
          <c:orientation val="minMax"/>
          <c:max val="8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7914208"/>
        <c:crosses val="autoZero"/>
        <c:crossBetween val="midCat"/>
        <c:majorUnit val="1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本市の実質公債費比率は、類似団体平均よりも</a:t>
          </a:r>
          <a:r>
            <a:rPr lang="en-US" altLang="ja-JP" sz="1100" b="0" i="0" baseline="0">
              <a:solidFill>
                <a:schemeClr val="dk1"/>
              </a:solidFill>
              <a:latin typeface="+mn-lt"/>
              <a:ea typeface="+mn-ea"/>
              <a:cs typeface="+mn-cs"/>
            </a:rPr>
            <a:t>3.6</a:t>
          </a:r>
          <a:r>
            <a:rPr lang="ja-JP" altLang="ja-JP" sz="1100" b="0" i="0" baseline="0">
              <a:solidFill>
                <a:schemeClr val="dk1"/>
              </a:solidFill>
              <a:latin typeface="+mn-lt"/>
              <a:ea typeface="+mn-ea"/>
              <a:cs typeface="+mn-cs"/>
            </a:rPr>
            <a:t>％低い</a:t>
          </a:r>
          <a:r>
            <a:rPr lang="en-US" altLang="ja-JP" sz="1100" b="0" i="0" baseline="0">
              <a:solidFill>
                <a:schemeClr val="dk1"/>
              </a:solidFill>
              <a:latin typeface="+mn-lt"/>
              <a:ea typeface="+mn-ea"/>
              <a:cs typeface="+mn-cs"/>
            </a:rPr>
            <a:t>5.9</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で、</a:t>
          </a:r>
          <a:r>
            <a:rPr lang="ja-JP" altLang="ja-JP" sz="1100" b="0" i="0" baseline="0">
              <a:solidFill>
                <a:schemeClr val="dk1"/>
              </a:solidFill>
              <a:latin typeface="+mn-lt"/>
              <a:ea typeface="+mn-ea"/>
              <a:cs typeface="+mn-cs"/>
            </a:rPr>
            <a:t>前年度比</a:t>
          </a:r>
          <a:r>
            <a:rPr lang="en-US" altLang="ja-JP" sz="1100" b="0" i="0" baseline="0">
              <a:solidFill>
                <a:schemeClr val="dk1"/>
              </a:solidFill>
              <a:latin typeface="+mn-lt"/>
              <a:ea typeface="+mn-ea"/>
              <a:cs typeface="+mn-cs"/>
            </a:rPr>
            <a:t>0.5</a:t>
          </a:r>
          <a:r>
            <a:rPr lang="ja-JP" altLang="ja-JP" sz="1100" b="0" i="0" baseline="0">
              <a:solidFill>
                <a:schemeClr val="dk1"/>
              </a:solidFill>
              <a:latin typeface="+mn-lt"/>
              <a:ea typeface="+mn-ea"/>
              <a:cs typeface="+mn-cs"/>
            </a:rPr>
            <a:t>％の減で年々改善</a:t>
          </a:r>
          <a:r>
            <a:rPr lang="ja-JP" altLang="en-US" sz="1100" b="0" i="0" baseline="0">
              <a:solidFill>
                <a:schemeClr val="dk1"/>
              </a:solidFill>
              <a:latin typeface="+mn-lt"/>
              <a:ea typeface="+mn-ea"/>
              <a:cs typeface="+mn-cs"/>
            </a:rPr>
            <a:t>して</a:t>
          </a:r>
          <a:r>
            <a:rPr lang="ja-JP" altLang="ja-JP" sz="1100" b="0" i="0" baseline="0">
              <a:solidFill>
                <a:schemeClr val="dk1"/>
              </a:solidFill>
              <a:latin typeface="+mn-lt"/>
              <a:ea typeface="+mn-ea"/>
              <a:cs typeface="+mn-cs"/>
            </a:rPr>
            <a:t>います。</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「新市まちづくり計画」に基づく普通建設事業</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新庁舎建設事業</a:t>
          </a:r>
          <a:r>
            <a:rPr lang="ja-JP" altLang="en-US" sz="1100" b="0" i="0" baseline="0">
              <a:solidFill>
                <a:schemeClr val="dk1"/>
              </a:solidFill>
              <a:latin typeface="+mn-lt"/>
              <a:ea typeface="+mn-ea"/>
              <a:cs typeface="+mn-cs"/>
            </a:rPr>
            <a:t>や</a:t>
          </a:r>
          <a:r>
            <a:rPr lang="ja-JP" altLang="ja-JP" sz="1100" b="0" i="0" baseline="0">
              <a:solidFill>
                <a:schemeClr val="dk1"/>
              </a:solidFill>
              <a:latin typeface="+mn-lt"/>
              <a:ea typeface="+mn-ea"/>
              <a:cs typeface="+mn-cs"/>
            </a:rPr>
            <a:t>新</a:t>
          </a:r>
          <a:r>
            <a:rPr lang="ja-JP" altLang="en-US" sz="1100" b="0" i="0" baseline="0">
              <a:solidFill>
                <a:schemeClr val="dk1"/>
              </a:solidFill>
              <a:latin typeface="+mn-lt"/>
              <a:ea typeface="+mn-ea"/>
              <a:cs typeface="+mn-cs"/>
            </a:rPr>
            <a:t>学校</a:t>
          </a:r>
          <a:r>
            <a:rPr lang="ja-JP" altLang="ja-JP" sz="1100" b="0" i="0" baseline="0">
              <a:solidFill>
                <a:schemeClr val="dk1"/>
              </a:solidFill>
              <a:latin typeface="+mn-lt"/>
              <a:ea typeface="+mn-ea"/>
              <a:cs typeface="+mn-cs"/>
            </a:rPr>
            <a:t>給食センター建設事業など）は、財源として合併特例債など他と比べ交付税措置のある有利な地方債を活用することで、算入公債費等の増加を見込みます。また、債務負担行為に基づく支出額については今後も減少する見込みです。</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以上のことから、上記普通建設事業に伴う「実質公債費比率の分子」の大幅な上昇はないと見込みますが、今後とも事業内容の精査や交付税措置のある有利な地方債を活用することにより、財政の健全化に努めます。</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latin typeface="+mn-lt"/>
              <a:ea typeface="+mn-ea"/>
              <a:cs typeface="+mn-cs"/>
            </a:rPr>
            <a:t>　一般会計等に係る地方債の現在高は、「新市まちづくり計画」に基づく普通建設事業（新庁舎建設事業、新給食センター建設事業など）</a:t>
          </a:r>
          <a:r>
            <a:rPr lang="ja-JP" altLang="en-US" sz="1100" b="0" i="0" baseline="0">
              <a:solidFill>
                <a:schemeClr val="dk1"/>
              </a:solidFill>
              <a:latin typeface="+mn-lt"/>
              <a:ea typeface="+mn-ea"/>
              <a:cs typeface="+mn-cs"/>
            </a:rPr>
            <a:t>などの終了により前年度を下回り、</a:t>
          </a:r>
          <a:r>
            <a:rPr lang="ja-JP" altLang="ja-JP" sz="1100" b="0" i="0" baseline="0">
              <a:solidFill>
                <a:schemeClr val="dk1"/>
              </a:solidFill>
              <a:latin typeface="+mn-lt"/>
              <a:ea typeface="+mn-ea"/>
              <a:cs typeface="+mn-cs"/>
            </a:rPr>
            <a:t>それ以外の将来負担見込額について</a:t>
          </a:r>
          <a:r>
            <a:rPr lang="ja-JP" altLang="en-US" sz="1100" b="0" i="0" baseline="0">
              <a:solidFill>
                <a:schemeClr val="dk1"/>
              </a:solidFill>
              <a:latin typeface="+mn-lt"/>
              <a:ea typeface="+mn-ea"/>
              <a:cs typeface="+mn-cs"/>
            </a:rPr>
            <a:t>も</a:t>
          </a:r>
          <a:r>
            <a:rPr lang="ja-JP" altLang="ja-JP" sz="1100" b="0" i="0" baseline="0">
              <a:solidFill>
                <a:schemeClr val="dk1"/>
              </a:solidFill>
              <a:latin typeface="+mn-lt"/>
              <a:ea typeface="+mn-ea"/>
              <a:cs typeface="+mn-cs"/>
            </a:rPr>
            <a:t>前年度を</a:t>
          </a:r>
          <a:r>
            <a:rPr lang="en-US" altLang="ja-JP" sz="1100" b="0" i="0" baseline="0">
              <a:solidFill>
                <a:schemeClr val="dk1"/>
              </a:solidFill>
              <a:latin typeface="+mn-lt"/>
              <a:ea typeface="+mn-ea"/>
              <a:cs typeface="+mn-cs"/>
            </a:rPr>
            <a:t>478</a:t>
          </a:r>
          <a:r>
            <a:rPr lang="ja-JP" altLang="ja-JP" sz="1100" b="0" i="0" baseline="0">
              <a:solidFill>
                <a:schemeClr val="dk1"/>
              </a:solidFill>
              <a:latin typeface="+mn-lt"/>
              <a:ea typeface="+mn-ea"/>
              <a:cs typeface="+mn-cs"/>
            </a:rPr>
            <a:t>百万円下回っています。</a:t>
          </a:r>
          <a:endParaRPr lang="ja-JP" altLang="ja-JP" sz="1100">
            <a:solidFill>
              <a:schemeClr val="dk1"/>
            </a:solidFill>
            <a:latin typeface="+mn-lt"/>
            <a:ea typeface="+mn-ea"/>
            <a:cs typeface="+mn-cs"/>
          </a:endParaRPr>
        </a:p>
        <a:p>
          <a:pPr rtl="0"/>
          <a:r>
            <a:rPr lang="ja-JP" altLang="en-US" sz="1100" b="0" i="0" baseline="0">
              <a:solidFill>
                <a:schemeClr val="dk1"/>
              </a:solidFill>
              <a:latin typeface="+mn-lt"/>
              <a:ea typeface="+mn-ea"/>
              <a:cs typeface="+mn-cs"/>
            </a:rPr>
            <a:t>　合併特例債など交付税措置のある地方債残高の減により基準財政需要額算入見込額が前年度と比較して</a:t>
          </a:r>
          <a:r>
            <a:rPr lang="en-US" altLang="ja-JP" sz="1100" b="0" i="0" baseline="0">
              <a:solidFill>
                <a:schemeClr val="dk1"/>
              </a:solidFill>
              <a:latin typeface="+mn-lt"/>
              <a:ea typeface="+mn-ea"/>
              <a:cs typeface="+mn-cs"/>
            </a:rPr>
            <a:t>1,013</a:t>
          </a:r>
          <a:r>
            <a:rPr lang="ja-JP" altLang="en-US" sz="1100" b="0" i="0" baseline="0">
              <a:solidFill>
                <a:schemeClr val="dk1"/>
              </a:solidFill>
              <a:latin typeface="+mn-lt"/>
              <a:ea typeface="+mn-ea"/>
              <a:cs typeface="+mn-cs"/>
            </a:rPr>
            <a:t>百万円の減ですが、財政調整基金の充当可能基金が前年度と比較し</a:t>
          </a:r>
          <a:r>
            <a:rPr lang="en-US" altLang="ja-JP" sz="1100" b="0" i="0" baseline="0">
              <a:solidFill>
                <a:schemeClr val="dk1"/>
              </a:solidFill>
              <a:latin typeface="+mn-lt"/>
              <a:ea typeface="+mn-ea"/>
              <a:cs typeface="+mn-cs"/>
            </a:rPr>
            <a:t>1,214</a:t>
          </a:r>
          <a:r>
            <a:rPr lang="ja-JP" altLang="en-US" sz="1100" b="0" i="0" baseline="0">
              <a:solidFill>
                <a:schemeClr val="dk1"/>
              </a:solidFill>
              <a:latin typeface="+mn-lt"/>
              <a:ea typeface="+mn-ea"/>
              <a:cs typeface="+mn-cs"/>
            </a:rPr>
            <a:t>百万円の増で、充当可能財源等は前年度を上回りました。</a:t>
          </a:r>
          <a:r>
            <a:rPr lang="ja-JP" altLang="ja-JP" sz="1100" b="0" i="0" baseline="0">
              <a:solidFill>
                <a:schemeClr val="dk1"/>
              </a:solidFill>
              <a:latin typeface="+mn-lt"/>
              <a:ea typeface="+mn-ea"/>
              <a:cs typeface="+mn-cs"/>
            </a:rPr>
            <a:t>　</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今後も、合併特例債など交付税措置のある有利な地方債を活用</a:t>
          </a:r>
          <a:r>
            <a:rPr lang="ja-JP" altLang="en-US" sz="1100" b="0" i="0" baseline="0">
              <a:solidFill>
                <a:schemeClr val="dk1"/>
              </a:solidFill>
              <a:latin typeface="+mn-lt"/>
              <a:ea typeface="+mn-ea"/>
              <a:cs typeface="+mn-cs"/>
            </a:rPr>
            <a:t>し</a:t>
          </a:r>
          <a:r>
            <a:rPr lang="ja-JP" altLang="ja-JP" sz="1100" b="0" i="0" baseline="0">
              <a:solidFill>
                <a:schemeClr val="dk1"/>
              </a:solidFill>
              <a:latin typeface="+mn-lt"/>
              <a:ea typeface="+mn-ea"/>
              <a:cs typeface="+mn-cs"/>
            </a:rPr>
            <a:t>、将来負担比率の抑制に努めます。</a:t>
          </a:r>
          <a:endParaRPr kumimoji="1" lang="ja-JP" altLang="ja-JP" sz="11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徳島県阿波市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39,223
38,850
191.11
20,987,911
20,287,082
525,767
12,908,622
24,378,302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徳島県阿波市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39,223
38,850
191.11
20,987,911
20,287,082
525,767
12,908,622
24,378,302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徳島県阿波市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39,223
38,850
191.11
20,987,911
20,287,082
525,767
12,908,622
24,378,302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徳島県阿波市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39,223
38,850
191.11
20,987,911
20,287,082
525,767
12,908,622
24,378,302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類似団体平均よりも低い（財政力が弱い）</a:t>
          </a:r>
          <a:r>
            <a:rPr lang="en-US" altLang="ja-JP" sz="1100" b="0" i="0" baseline="0">
              <a:solidFill>
                <a:schemeClr val="dk1"/>
              </a:solidFill>
              <a:latin typeface="+mn-lt"/>
              <a:ea typeface="+mn-ea"/>
              <a:cs typeface="+mn-cs"/>
            </a:rPr>
            <a:t>0.36</a:t>
          </a:r>
          <a:r>
            <a:rPr lang="ja-JP" altLang="en-US" sz="1100" b="0" i="0" baseline="0">
              <a:solidFill>
                <a:schemeClr val="dk1"/>
              </a:solidFill>
              <a:latin typeface="+mn-lt"/>
              <a:ea typeface="+mn-ea"/>
              <a:cs typeface="+mn-cs"/>
            </a:rPr>
            <a:t>で</a:t>
          </a:r>
          <a:r>
            <a:rPr lang="ja-JP" altLang="ja-JP" sz="1100" b="0" i="0" baseline="0">
              <a:solidFill>
                <a:schemeClr val="dk1"/>
              </a:solidFill>
              <a:latin typeface="+mn-lt"/>
              <a:ea typeface="+mn-ea"/>
              <a:cs typeface="+mn-cs"/>
            </a:rPr>
            <a:t>、前年度と変わりはありませんが、自主財源である地方税については</a:t>
          </a:r>
          <a:r>
            <a:rPr lang="ja-JP" altLang="en-US" sz="1100" b="0" i="0" baseline="0">
              <a:solidFill>
                <a:schemeClr val="dk1"/>
              </a:solidFill>
              <a:latin typeface="+mn-lt"/>
              <a:ea typeface="+mn-ea"/>
              <a:cs typeface="+mn-cs"/>
            </a:rPr>
            <a:t>、評価替えによる課税額（固定資産税）の減により、</a:t>
          </a:r>
          <a:r>
            <a:rPr lang="ja-JP" altLang="ja-JP" sz="1100" b="0" i="0" baseline="0">
              <a:solidFill>
                <a:schemeClr val="dk1"/>
              </a:solidFill>
              <a:latin typeface="+mn-lt"/>
              <a:ea typeface="+mn-ea"/>
              <a:cs typeface="+mn-cs"/>
            </a:rPr>
            <a:t>前年度比</a:t>
          </a:r>
          <a:r>
            <a:rPr lang="en-US" altLang="ja-JP" sz="1100" b="0" i="0" baseline="0">
              <a:solidFill>
                <a:schemeClr val="dk1"/>
              </a:solidFill>
              <a:latin typeface="+mn-lt"/>
              <a:ea typeface="+mn-ea"/>
              <a:cs typeface="+mn-cs"/>
            </a:rPr>
            <a:t>27,348</a:t>
          </a:r>
          <a:r>
            <a:rPr lang="ja-JP" altLang="ja-JP" sz="1100" b="0" i="0" baseline="0">
              <a:solidFill>
                <a:schemeClr val="dk1"/>
              </a:solidFill>
              <a:latin typeface="+mn-lt"/>
              <a:ea typeface="+mn-ea"/>
              <a:cs typeface="+mn-cs"/>
            </a:rPr>
            <a:t>千円の</a:t>
          </a:r>
          <a:r>
            <a:rPr lang="ja-JP" altLang="en-US" sz="1100" b="0" i="0" baseline="0">
              <a:solidFill>
                <a:schemeClr val="dk1"/>
              </a:solidFill>
              <a:latin typeface="+mn-lt"/>
              <a:ea typeface="+mn-ea"/>
              <a:cs typeface="+mn-cs"/>
            </a:rPr>
            <a:t>減です。</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合併以降は指定管理制度の導入や職員数の抑制を積極的に行ってきましたが、今後はこれまでのような経常経費の削減が困難になると思われます。</a:t>
          </a:r>
          <a:r>
            <a:rPr lang="ja-JP" altLang="ja-JP" sz="1100" b="0" i="0" baseline="0">
              <a:solidFill>
                <a:schemeClr val="dk1"/>
              </a:solidFill>
              <a:latin typeface="+mn-lt"/>
              <a:ea typeface="+mn-ea"/>
              <a:cs typeface="+mn-cs"/>
            </a:rPr>
            <a:t>引き続き市税の徴収率向上に努め</a:t>
          </a:r>
          <a:r>
            <a:rPr lang="ja-JP" altLang="en-US" sz="1100" b="0" i="0" baseline="0">
              <a:solidFill>
                <a:schemeClr val="dk1"/>
              </a:solidFill>
              <a:latin typeface="+mn-lt"/>
              <a:ea typeface="+mn-ea"/>
              <a:cs typeface="+mn-cs"/>
            </a:rPr>
            <a:t>るとともに、一部公営施設の民営化に向けた検討を行います</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endParaRPr kumimoji="1"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8" name="直線コネクタ 67"/>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4" name="直線コネクタ 73"/>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95250</xdr:rowOff>
    </xdr:to>
    <xdr:cxnSp macro="">
      <xdr:nvCxnSpPr>
        <xdr:cNvPr id="77" name="直線コネクタ 76"/>
        <xdr:cNvCxnSpPr/>
      </xdr:nvCxnSpPr>
      <xdr:spPr>
        <a:xfrm>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5" name="円/楕円 94"/>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6" name="テキスト ボックス 95"/>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本市の経常収支比率は、類似団体平均よりも</a:t>
          </a:r>
          <a:r>
            <a:rPr lang="en-US" altLang="ja-JP" sz="1100" b="0" i="0" baseline="0">
              <a:solidFill>
                <a:schemeClr val="dk1"/>
              </a:solidFill>
              <a:latin typeface="+mn-lt"/>
              <a:ea typeface="+mn-ea"/>
              <a:cs typeface="+mn-cs"/>
            </a:rPr>
            <a:t>3.2</a:t>
          </a:r>
          <a:r>
            <a:rPr lang="ja-JP" altLang="ja-JP" sz="1100" b="0" i="0" baseline="0">
              <a:solidFill>
                <a:schemeClr val="dk1"/>
              </a:solidFill>
              <a:latin typeface="+mn-lt"/>
              <a:ea typeface="+mn-ea"/>
              <a:cs typeface="+mn-cs"/>
            </a:rPr>
            <a:t>％低い</a:t>
          </a:r>
          <a:r>
            <a:rPr lang="en-US" altLang="ja-JP" sz="1100" b="0" i="0" baseline="0">
              <a:solidFill>
                <a:schemeClr val="dk1"/>
              </a:solidFill>
              <a:latin typeface="+mn-lt"/>
              <a:ea typeface="+mn-ea"/>
              <a:cs typeface="+mn-cs"/>
            </a:rPr>
            <a:t>84.0</a:t>
          </a:r>
          <a:r>
            <a:rPr lang="ja-JP" altLang="ja-JP" sz="1100" b="0" i="0" baseline="0">
              <a:solidFill>
                <a:schemeClr val="dk1"/>
              </a:solidFill>
              <a:latin typeface="+mn-lt"/>
              <a:ea typeface="+mn-ea"/>
              <a:cs typeface="+mn-cs"/>
            </a:rPr>
            <a:t>％、対前年度比</a:t>
          </a:r>
          <a:r>
            <a:rPr lang="en-US" altLang="ja-JP" sz="1100" b="0" i="0" baseline="0">
              <a:solidFill>
                <a:schemeClr val="dk1"/>
              </a:solidFill>
              <a:latin typeface="+mn-lt"/>
              <a:ea typeface="+mn-ea"/>
              <a:cs typeface="+mn-cs"/>
            </a:rPr>
            <a:t>0.8</a:t>
          </a:r>
          <a:r>
            <a:rPr lang="ja-JP" altLang="ja-JP" sz="1100" b="0" i="0" baseline="0">
              <a:solidFill>
                <a:schemeClr val="dk1"/>
              </a:solidFill>
              <a:latin typeface="+mn-lt"/>
              <a:ea typeface="+mn-ea"/>
              <a:cs typeface="+mn-cs"/>
            </a:rPr>
            <a:t>％の増</a:t>
          </a:r>
          <a:r>
            <a:rPr lang="ja-JP" altLang="en-US" sz="1100" b="0" i="0" baseline="0">
              <a:solidFill>
                <a:schemeClr val="dk1"/>
              </a:solidFill>
              <a:latin typeface="+mn-lt"/>
              <a:ea typeface="+mn-ea"/>
              <a:cs typeface="+mn-cs"/>
            </a:rPr>
            <a:t>です</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主な</a:t>
          </a:r>
          <a:r>
            <a:rPr lang="ja-JP" altLang="ja-JP" sz="1100" b="0" i="0" baseline="0">
              <a:solidFill>
                <a:schemeClr val="dk1"/>
              </a:solidFill>
              <a:latin typeface="+mn-lt"/>
              <a:ea typeface="+mn-ea"/>
              <a:cs typeface="+mn-cs"/>
            </a:rPr>
            <a:t>要因は、平成</a:t>
          </a:r>
          <a:r>
            <a:rPr lang="en-US" altLang="ja-JP" sz="1100" b="0" i="0" baseline="0">
              <a:solidFill>
                <a:schemeClr val="dk1"/>
              </a:solidFill>
              <a:latin typeface="+mn-lt"/>
              <a:ea typeface="+mn-ea"/>
              <a:cs typeface="+mn-cs"/>
            </a:rPr>
            <a:t>24</a:t>
          </a:r>
          <a:r>
            <a:rPr lang="ja-JP" altLang="en-US"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a:t>
          </a:r>
          <a:r>
            <a:rPr lang="ja-JP" altLang="en-US" sz="1100" b="0" i="0" baseline="0">
              <a:solidFill>
                <a:schemeClr val="dk1"/>
              </a:solidFill>
              <a:latin typeface="+mn-lt"/>
              <a:ea typeface="+mn-ea"/>
              <a:cs typeface="+mn-cs"/>
            </a:rPr>
            <a:t>に実施した大型</a:t>
          </a:r>
          <a:r>
            <a:rPr lang="ja-JP" altLang="ja-JP" sz="1100" b="0" i="0" baseline="0">
              <a:solidFill>
                <a:schemeClr val="dk1"/>
              </a:solidFill>
              <a:latin typeface="+mn-lt"/>
              <a:ea typeface="+mn-ea"/>
              <a:cs typeface="+mn-cs"/>
            </a:rPr>
            <a:t>事業の償還開始による公債費（合併特例債等</a:t>
          </a:r>
          <a:r>
            <a:rPr lang="ja-JP" altLang="en-US" sz="1100" b="0" i="0" baseline="0">
              <a:solidFill>
                <a:schemeClr val="dk1"/>
              </a:solidFill>
              <a:latin typeface="+mn-lt"/>
              <a:ea typeface="+mn-ea"/>
              <a:cs typeface="+mn-cs"/>
            </a:rPr>
            <a:t>の借入</a:t>
          </a:r>
          <a:r>
            <a:rPr lang="ja-JP" altLang="ja-JP" sz="1100" b="0" i="0" baseline="0">
              <a:solidFill>
                <a:schemeClr val="dk1"/>
              </a:solidFill>
              <a:latin typeface="+mn-lt"/>
              <a:ea typeface="+mn-ea"/>
              <a:cs typeface="+mn-cs"/>
            </a:rPr>
            <a:t>）の</a:t>
          </a:r>
          <a:r>
            <a:rPr lang="ja-JP" altLang="en-US" sz="1100" b="0" i="0" baseline="0">
              <a:solidFill>
                <a:schemeClr val="dk1"/>
              </a:solidFill>
              <a:latin typeface="+mn-lt"/>
              <a:ea typeface="+mn-ea"/>
              <a:cs typeface="+mn-cs"/>
            </a:rPr>
            <a:t>増加です。</a:t>
          </a:r>
          <a:r>
            <a:rPr lang="ja-JP" altLang="ja-JP" sz="1100" b="0" i="0" baseline="0">
              <a:solidFill>
                <a:schemeClr val="dk1"/>
              </a:solidFill>
              <a:latin typeface="+mn-lt"/>
              <a:ea typeface="+mn-ea"/>
              <a:cs typeface="+mn-cs"/>
            </a:rPr>
            <a:t>「第</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次阿波市集中改革プラン」を基にした行財政運営などにより類似団体と比較して良好な結果</a:t>
          </a:r>
          <a:r>
            <a:rPr lang="ja-JP" altLang="en-US" sz="1100" b="0" i="0" baseline="0">
              <a:solidFill>
                <a:schemeClr val="dk1"/>
              </a:solidFill>
              <a:latin typeface="+mn-lt"/>
              <a:ea typeface="+mn-ea"/>
              <a:cs typeface="+mn-cs"/>
            </a:rPr>
            <a:t>で</a:t>
          </a:r>
          <a:r>
            <a:rPr lang="ja-JP" altLang="ja-JP" sz="1100" b="0" i="0" baseline="0">
              <a:solidFill>
                <a:schemeClr val="dk1"/>
              </a:solidFill>
              <a:latin typeface="+mn-lt"/>
              <a:ea typeface="+mn-ea"/>
              <a:cs typeface="+mn-cs"/>
            </a:rPr>
            <a:t>す</a:t>
          </a:r>
          <a:r>
            <a:rPr lang="ja-JP" altLang="en-US" sz="1100" b="0" i="0" baseline="0">
              <a:solidFill>
                <a:schemeClr val="dk1"/>
              </a:solidFill>
              <a:latin typeface="+mn-lt"/>
              <a:ea typeface="+mn-ea"/>
              <a:cs typeface="+mn-cs"/>
            </a:rPr>
            <a:t>が、公債費は大型事業の</a:t>
          </a:r>
          <a:r>
            <a:rPr lang="ja-JP" altLang="ja-JP" sz="1100" b="0" i="0" baseline="0">
              <a:solidFill>
                <a:schemeClr val="dk1"/>
              </a:solidFill>
              <a:latin typeface="+mn-lt"/>
              <a:ea typeface="+mn-ea"/>
              <a:cs typeface="+mn-cs"/>
            </a:rPr>
            <a:t>償還が始まり</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30</a:t>
          </a:r>
          <a:r>
            <a:rPr lang="ja-JP" altLang="en-US" sz="1100" b="0" i="0" baseline="0">
              <a:solidFill>
                <a:schemeClr val="dk1"/>
              </a:solidFill>
              <a:latin typeface="+mn-lt"/>
              <a:ea typeface="+mn-ea"/>
              <a:cs typeface="+mn-cs"/>
            </a:rPr>
            <a:t>年度にピークを迎える予定です。</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a:t>
          </a:r>
          <a:r>
            <a:rPr lang="ja-JP" altLang="en-US" sz="1100" b="0" i="0" baseline="0">
              <a:solidFill>
                <a:schemeClr val="dk1"/>
              </a:solidFill>
              <a:latin typeface="+mn-lt"/>
              <a:ea typeface="+mn-ea"/>
              <a:cs typeface="+mn-cs"/>
            </a:rPr>
            <a:t>も</a:t>
          </a:r>
          <a:r>
            <a:rPr lang="ja-JP" altLang="ja-JP" sz="1100" b="0" i="0" baseline="0">
              <a:solidFill>
                <a:schemeClr val="dk1"/>
              </a:solidFill>
              <a:latin typeface="+mn-lt"/>
              <a:ea typeface="+mn-ea"/>
              <a:cs typeface="+mn-cs"/>
            </a:rPr>
            <a:t>行財政</a:t>
          </a:r>
          <a:r>
            <a:rPr lang="ja-JP" altLang="en-US" sz="1100" b="0" i="0" baseline="0">
              <a:solidFill>
                <a:schemeClr val="dk1"/>
              </a:solidFill>
              <a:latin typeface="+mn-lt"/>
              <a:ea typeface="+mn-ea"/>
              <a:cs typeface="+mn-cs"/>
            </a:rPr>
            <a:t>運営の一層の効率化を図り、</a:t>
          </a:r>
          <a:r>
            <a:rPr lang="ja-JP" altLang="ja-JP" sz="1100" b="0" i="0" baseline="0">
              <a:solidFill>
                <a:schemeClr val="dk1"/>
              </a:solidFill>
              <a:latin typeface="+mn-lt"/>
              <a:ea typeface="+mn-ea"/>
              <a:cs typeface="+mn-cs"/>
            </a:rPr>
            <a:t>「公共施設等総合管理計画」</a:t>
          </a:r>
          <a:r>
            <a:rPr lang="ja-JP" altLang="en-US" sz="1100" b="0" i="0" baseline="0">
              <a:solidFill>
                <a:schemeClr val="dk1"/>
              </a:solidFill>
              <a:latin typeface="+mn-lt"/>
              <a:ea typeface="+mn-ea"/>
              <a:cs typeface="+mn-cs"/>
            </a:rPr>
            <a:t>に基づいた、</a:t>
          </a:r>
          <a:r>
            <a:rPr lang="ja-JP" altLang="ja-JP" sz="1100" baseline="0">
              <a:solidFill>
                <a:schemeClr val="dk1"/>
              </a:solidFill>
              <a:latin typeface="+mn-lt"/>
              <a:ea typeface="+mn-ea"/>
              <a:cs typeface="+mn-cs"/>
            </a:rPr>
            <a:t>公共施設等の</a:t>
          </a:r>
          <a:r>
            <a:rPr lang="ja-JP" altLang="en-US" sz="1100" baseline="0">
              <a:solidFill>
                <a:schemeClr val="dk1"/>
              </a:solidFill>
              <a:latin typeface="+mn-lt"/>
              <a:ea typeface="+mn-ea"/>
              <a:cs typeface="+mn-cs"/>
            </a:rPr>
            <a:t>最適な配置を着実に実施し、ニーズに応じた住民サービスを維持出来るよう財政基盤の充実を図ります。</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132504</xdr:rowOff>
    </xdr:from>
    <xdr:to>
      <xdr:col>7</xdr:col>
      <xdr:colOff>152400</xdr:colOff>
      <xdr:row>60</xdr:row>
      <xdr:rowOff>25400</xdr:rowOff>
    </xdr:to>
    <xdr:cxnSp macro="">
      <xdr:nvCxnSpPr>
        <xdr:cNvPr id="131" name="直線コネクタ 130"/>
        <xdr:cNvCxnSpPr/>
      </xdr:nvCxnSpPr>
      <xdr:spPr>
        <a:xfrm>
          <a:off x="4114800" y="1024805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32614</xdr:rowOff>
    </xdr:from>
    <xdr:ext cx="762000" cy="259045"/>
    <xdr:sp macro="" textlink="">
      <xdr:nvSpPr>
        <xdr:cNvPr id="132" name="財政構造の弾力性平均値テキスト"/>
        <xdr:cNvSpPr txBox="1"/>
      </xdr:nvSpPr>
      <xdr:spPr>
        <a:xfrm>
          <a:off x="5041900" y="1049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159173</xdr:rowOff>
    </xdr:from>
    <xdr:to>
      <xdr:col>6</xdr:col>
      <xdr:colOff>0</xdr:colOff>
      <xdr:row>59</xdr:row>
      <xdr:rowOff>132504</xdr:rowOff>
    </xdr:to>
    <xdr:cxnSp macro="">
      <xdr:nvCxnSpPr>
        <xdr:cNvPr id="134" name="直線コネクタ 133"/>
        <xdr:cNvCxnSpPr/>
      </xdr:nvCxnSpPr>
      <xdr:spPr>
        <a:xfrm>
          <a:off x="3225800" y="1010327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63940</xdr:rowOff>
    </xdr:from>
    <xdr:ext cx="736600" cy="259045"/>
    <xdr:sp macro="" textlink="">
      <xdr:nvSpPr>
        <xdr:cNvPr id="136" name="テキスト ボックス 135"/>
        <xdr:cNvSpPr txBox="1"/>
      </xdr:nvSpPr>
      <xdr:spPr>
        <a:xfrm>
          <a:off x="3733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159173</xdr:rowOff>
    </xdr:from>
    <xdr:to>
      <xdr:col>4</xdr:col>
      <xdr:colOff>482600</xdr:colOff>
      <xdr:row>59</xdr:row>
      <xdr:rowOff>27940</xdr:rowOff>
    </xdr:to>
    <xdr:cxnSp macro="">
      <xdr:nvCxnSpPr>
        <xdr:cNvPr id="137" name="直線コネクタ 136"/>
        <xdr:cNvCxnSpPr/>
      </xdr:nvCxnSpPr>
      <xdr:spPr>
        <a:xfrm flipV="1">
          <a:off x="2336800" y="101032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163000</xdr:rowOff>
    </xdr:from>
    <xdr:ext cx="762000" cy="259045"/>
    <xdr:sp macro="" textlink="">
      <xdr:nvSpPr>
        <xdr:cNvPr id="139" name="テキスト ボックス 138"/>
        <xdr:cNvSpPr txBox="1"/>
      </xdr:nvSpPr>
      <xdr:spPr>
        <a:xfrm>
          <a:off x="2844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135044</xdr:rowOff>
    </xdr:from>
    <xdr:to>
      <xdr:col>3</xdr:col>
      <xdr:colOff>279400</xdr:colOff>
      <xdr:row>59</xdr:row>
      <xdr:rowOff>27940</xdr:rowOff>
    </xdr:to>
    <xdr:cxnSp macro="">
      <xdr:nvCxnSpPr>
        <xdr:cNvPr id="140" name="直線コネクタ 139"/>
        <xdr:cNvCxnSpPr/>
      </xdr:nvCxnSpPr>
      <xdr:spPr>
        <a:xfrm>
          <a:off x="1447800" y="100791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39810</xdr:rowOff>
    </xdr:from>
    <xdr:ext cx="762000" cy="259045"/>
    <xdr:sp macro="" textlink="">
      <xdr:nvSpPr>
        <xdr:cNvPr id="142" name="テキスト ボックス 141"/>
        <xdr:cNvSpPr txBox="1"/>
      </xdr:nvSpPr>
      <xdr:spPr>
        <a:xfrm>
          <a:off x="1955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163000</xdr:rowOff>
    </xdr:from>
    <xdr:ext cx="762000" cy="259045"/>
    <xdr:sp macro="" textlink="">
      <xdr:nvSpPr>
        <xdr:cNvPr id="144" name="テキスト ボックス 143"/>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50" name="円/楕円 149"/>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162577</xdr:rowOff>
    </xdr:from>
    <xdr:ext cx="762000" cy="259045"/>
    <xdr:sp macro="" textlink="">
      <xdr:nvSpPr>
        <xdr:cNvPr id="151" name="財政構造の弾力性該当値テキスト"/>
        <xdr:cNvSpPr txBox="1"/>
      </xdr:nvSpPr>
      <xdr:spPr>
        <a:xfrm>
          <a:off x="5041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81704</xdr:rowOff>
    </xdr:from>
    <xdr:to>
      <xdr:col>6</xdr:col>
      <xdr:colOff>50800</xdr:colOff>
      <xdr:row>60</xdr:row>
      <xdr:rowOff>11854</xdr:rowOff>
    </xdr:to>
    <xdr:sp macro="" textlink="">
      <xdr:nvSpPr>
        <xdr:cNvPr id="152" name="円/楕円 151"/>
        <xdr:cNvSpPr/>
      </xdr:nvSpPr>
      <xdr:spPr>
        <a:xfrm>
          <a:off x="4064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22031</xdr:rowOff>
    </xdr:from>
    <xdr:ext cx="736600" cy="259045"/>
    <xdr:sp macro="" textlink="">
      <xdr:nvSpPr>
        <xdr:cNvPr id="153" name="テキスト ボックス 152"/>
        <xdr:cNvSpPr txBox="1"/>
      </xdr:nvSpPr>
      <xdr:spPr>
        <a:xfrm>
          <a:off x="3733800" y="996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108373</xdr:rowOff>
    </xdr:from>
    <xdr:to>
      <xdr:col>4</xdr:col>
      <xdr:colOff>533400</xdr:colOff>
      <xdr:row>59</xdr:row>
      <xdr:rowOff>38523</xdr:rowOff>
    </xdr:to>
    <xdr:sp macro="" textlink="">
      <xdr:nvSpPr>
        <xdr:cNvPr id="154" name="円/楕円 153"/>
        <xdr:cNvSpPr/>
      </xdr:nvSpPr>
      <xdr:spPr>
        <a:xfrm>
          <a:off x="3175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48700</xdr:rowOff>
    </xdr:from>
    <xdr:ext cx="762000" cy="259045"/>
    <xdr:sp macro="" textlink="">
      <xdr:nvSpPr>
        <xdr:cNvPr id="155" name="テキスト ボックス 154"/>
        <xdr:cNvSpPr txBox="1"/>
      </xdr:nvSpPr>
      <xdr:spPr>
        <a:xfrm>
          <a:off x="2844800" y="982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148590</xdr:rowOff>
    </xdr:from>
    <xdr:to>
      <xdr:col>3</xdr:col>
      <xdr:colOff>330200</xdr:colOff>
      <xdr:row>59</xdr:row>
      <xdr:rowOff>78740</xdr:rowOff>
    </xdr:to>
    <xdr:sp macro="" textlink="">
      <xdr:nvSpPr>
        <xdr:cNvPr id="156" name="円/楕円 155"/>
        <xdr:cNvSpPr/>
      </xdr:nvSpPr>
      <xdr:spPr>
        <a:xfrm>
          <a:off x="2286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88917</xdr:rowOff>
    </xdr:from>
    <xdr:ext cx="762000" cy="259045"/>
    <xdr:sp macro="" textlink="">
      <xdr:nvSpPr>
        <xdr:cNvPr id="157" name="テキスト ボックス 156"/>
        <xdr:cNvSpPr txBox="1"/>
      </xdr:nvSpPr>
      <xdr:spPr>
        <a:xfrm>
          <a:off x="1955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84244</xdr:rowOff>
    </xdr:from>
    <xdr:to>
      <xdr:col>2</xdr:col>
      <xdr:colOff>127000</xdr:colOff>
      <xdr:row>59</xdr:row>
      <xdr:rowOff>14394</xdr:rowOff>
    </xdr:to>
    <xdr:sp macro="" textlink="">
      <xdr:nvSpPr>
        <xdr:cNvPr id="158" name="円/楕円 157"/>
        <xdr:cNvSpPr/>
      </xdr:nvSpPr>
      <xdr:spPr>
        <a:xfrm>
          <a:off x="1397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24571</xdr:rowOff>
    </xdr:from>
    <xdr:ext cx="762000" cy="259045"/>
    <xdr:sp macro="" textlink="">
      <xdr:nvSpPr>
        <xdr:cNvPr id="159" name="テキスト ボックス 158"/>
        <xdr:cNvSpPr txBox="1"/>
      </xdr:nvSpPr>
      <xdr:spPr>
        <a:xfrm>
          <a:off x="1066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[143,963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本市の人口１人当たり人件費・物件費等の決算額は類似団体平均よりも</a:t>
          </a:r>
          <a:r>
            <a:rPr lang="en-US" altLang="ja-JP" sz="1100" b="0" i="0" baseline="0">
              <a:solidFill>
                <a:schemeClr val="dk1"/>
              </a:solidFill>
              <a:latin typeface="+mn-lt"/>
              <a:ea typeface="+mn-ea"/>
              <a:cs typeface="+mn-cs"/>
            </a:rPr>
            <a:t>10,030</a:t>
          </a:r>
          <a:r>
            <a:rPr lang="ja-JP" altLang="ja-JP" sz="1100" b="0" i="0" baseline="0">
              <a:solidFill>
                <a:schemeClr val="dk1"/>
              </a:solidFill>
              <a:latin typeface="+mn-lt"/>
              <a:ea typeface="+mn-ea"/>
              <a:cs typeface="+mn-cs"/>
            </a:rPr>
            <a:t>円低い</a:t>
          </a:r>
          <a:r>
            <a:rPr lang="en-US" altLang="ja-JP" sz="1100" b="0" i="0" baseline="0">
              <a:solidFill>
                <a:schemeClr val="dk1"/>
              </a:solidFill>
              <a:latin typeface="+mn-lt"/>
              <a:ea typeface="+mn-ea"/>
              <a:cs typeface="+mn-cs"/>
            </a:rPr>
            <a:t>143,963</a:t>
          </a:r>
          <a:r>
            <a:rPr lang="ja-JP" altLang="ja-JP" sz="1100" b="0" i="0" baseline="0">
              <a:solidFill>
                <a:schemeClr val="dk1"/>
              </a:solidFill>
              <a:latin typeface="+mn-lt"/>
              <a:ea typeface="+mn-ea"/>
              <a:cs typeface="+mn-cs"/>
            </a:rPr>
            <a:t>円、対前年度比においては</a:t>
          </a:r>
          <a:r>
            <a:rPr lang="en-US" altLang="ja-JP" sz="1100" b="0" i="0" baseline="0">
              <a:solidFill>
                <a:schemeClr val="dk1"/>
              </a:solidFill>
              <a:latin typeface="+mn-lt"/>
              <a:ea typeface="+mn-ea"/>
              <a:cs typeface="+mn-cs"/>
            </a:rPr>
            <a:t>709</a:t>
          </a:r>
          <a:r>
            <a:rPr lang="ja-JP" altLang="ja-JP" sz="1100" b="0" i="0" baseline="0">
              <a:solidFill>
                <a:schemeClr val="dk1"/>
              </a:solidFill>
              <a:latin typeface="+mn-lt"/>
              <a:ea typeface="+mn-ea"/>
              <a:cs typeface="+mn-cs"/>
            </a:rPr>
            <a:t>円の増</a:t>
          </a:r>
          <a:r>
            <a:rPr lang="ja-JP" altLang="en-US" sz="1100" b="0" i="0" baseline="0">
              <a:solidFill>
                <a:schemeClr val="dk1"/>
              </a:solidFill>
              <a:latin typeface="+mn-lt"/>
              <a:ea typeface="+mn-ea"/>
              <a:cs typeface="+mn-cs"/>
            </a:rPr>
            <a:t>です</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職員給は退職者一部不補充により減となりましたが</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退職手当組合負担金などの増により、人件費としては増となっています。</a:t>
          </a:r>
          <a:endParaRPr lang="en-US" altLang="ja-JP"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物件費については</a:t>
          </a:r>
          <a:r>
            <a:rPr lang="ja-JP" altLang="en-US" sz="1100" b="0" i="0" baseline="0">
              <a:solidFill>
                <a:schemeClr val="dk1"/>
              </a:solidFill>
              <a:latin typeface="+mn-lt"/>
              <a:ea typeface="+mn-ea"/>
              <a:cs typeface="+mn-cs"/>
            </a:rPr>
            <a:t>主に新庁舎・交流防災拠点施設の指定管理委託料や新学校</a:t>
          </a:r>
          <a:r>
            <a:rPr lang="ja-JP" altLang="ja-JP" sz="1100" b="0" i="0" baseline="0">
              <a:solidFill>
                <a:schemeClr val="dk1"/>
              </a:solidFill>
              <a:latin typeface="+mn-lt"/>
              <a:ea typeface="+mn-ea"/>
              <a:cs typeface="+mn-cs"/>
            </a:rPr>
            <a:t>給食センター</a:t>
          </a:r>
          <a:r>
            <a:rPr lang="ja-JP" altLang="en-US" sz="1100" b="0" i="0" baseline="0">
              <a:solidFill>
                <a:schemeClr val="dk1"/>
              </a:solidFill>
              <a:latin typeface="+mn-lt"/>
              <a:ea typeface="+mn-ea"/>
              <a:cs typeface="+mn-cs"/>
            </a:rPr>
            <a:t>の調理業務委託料の</a:t>
          </a:r>
          <a:r>
            <a:rPr lang="ja-JP" altLang="ja-JP" sz="1100" b="0" i="0" baseline="0">
              <a:solidFill>
                <a:schemeClr val="dk1"/>
              </a:solidFill>
              <a:latin typeface="+mn-lt"/>
              <a:ea typeface="+mn-ea"/>
              <a:cs typeface="+mn-cs"/>
            </a:rPr>
            <a:t>増により前年度</a:t>
          </a:r>
          <a:r>
            <a:rPr lang="ja-JP" altLang="en-US" sz="1100" b="0" i="0" baseline="0">
              <a:solidFill>
                <a:schemeClr val="dk1"/>
              </a:solidFill>
              <a:latin typeface="+mn-lt"/>
              <a:ea typeface="+mn-ea"/>
              <a:cs typeface="+mn-cs"/>
            </a:rPr>
            <a:t>と比較して</a:t>
          </a:r>
          <a:r>
            <a:rPr lang="ja-JP" altLang="ja-JP" sz="1100" b="0" i="0" baseline="0">
              <a:solidFill>
                <a:schemeClr val="dk1"/>
              </a:solidFill>
              <a:latin typeface="+mn-lt"/>
              <a:ea typeface="+mn-ea"/>
              <a:cs typeface="+mn-cs"/>
            </a:rPr>
            <a:t>増えています。</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昨年度に引き続いて事務事業の見直し等を積極的に行い、経常的経費の削減に努めます。</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89674</xdr:rowOff>
    </xdr:from>
    <xdr:to>
      <xdr:col>7</xdr:col>
      <xdr:colOff>152400</xdr:colOff>
      <xdr:row>82</xdr:row>
      <xdr:rowOff>95376</xdr:rowOff>
    </xdr:to>
    <xdr:cxnSp macro="">
      <xdr:nvCxnSpPr>
        <xdr:cNvPr id="194" name="直線コネクタ 193"/>
        <xdr:cNvCxnSpPr/>
      </xdr:nvCxnSpPr>
      <xdr:spPr>
        <a:xfrm>
          <a:off x="4114800" y="14148574"/>
          <a:ext cx="8382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97327</xdr:rowOff>
    </xdr:from>
    <xdr:ext cx="762000" cy="259045"/>
    <xdr:sp macro="" textlink="">
      <xdr:nvSpPr>
        <xdr:cNvPr id="195" name="人件費・物件費等の状況平均値テキスト"/>
        <xdr:cNvSpPr txBox="1"/>
      </xdr:nvSpPr>
      <xdr:spPr>
        <a:xfrm>
          <a:off x="5041900" y="14156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158080</xdr:rowOff>
    </xdr:from>
    <xdr:to>
      <xdr:col>6</xdr:col>
      <xdr:colOff>0</xdr:colOff>
      <xdr:row>82</xdr:row>
      <xdr:rowOff>89674</xdr:rowOff>
    </xdr:to>
    <xdr:cxnSp macro="">
      <xdr:nvCxnSpPr>
        <xdr:cNvPr id="197" name="直線コネクタ 196"/>
        <xdr:cNvCxnSpPr/>
      </xdr:nvCxnSpPr>
      <xdr:spPr>
        <a:xfrm>
          <a:off x="3225800" y="14045530"/>
          <a:ext cx="889000" cy="10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21227</xdr:rowOff>
    </xdr:from>
    <xdr:ext cx="736600" cy="259045"/>
    <xdr:sp macro="" textlink="">
      <xdr:nvSpPr>
        <xdr:cNvPr id="199" name="テキスト ボックス 198"/>
        <xdr:cNvSpPr txBox="1"/>
      </xdr:nvSpPr>
      <xdr:spPr>
        <a:xfrm>
          <a:off x="3733800" y="1425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154574</xdr:rowOff>
    </xdr:from>
    <xdr:to>
      <xdr:col>4</xdr:col>
      <xdr:colOff>482600</xdr:colOff>
      <xdr:row>81</xdr:row>
      <xdr:rowOff>158080</xdr:rowOff>
    </xdr:to>
    <xdr:cxnSp macro="">
      <xdr:nvCxnSpPr>
        <xdr:cNvPr id="200" name="直線コネクタ 199"/>
        <xdr:cNvCxnSpPr/>
      </xdr:nvCxnSpPr>
      <xdr:spPr>
        <a:xfrm>
          <a:off x="2336800" y="14042024"/>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165008</xdr:rowOff>
    </xdr:from>
    <xdr:ext cx="762000" cy="259045"/>
    <xdr:sp macro="" textlink="">
      <xdr:nvSpPr>
        <xdr:cNvPr id="202" name="テキスト ボックス 201"/>
        <xdr:cNvSpPr txBox="1"/>
      </xdr:nvSpPr>
      <xdr:spPr>
        <a:xfrm>
          <a:off x="2844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154574</xdr:rowOff>
    </xdr:from>
    <xdr:to>
      <xdr:col>3</xdr:col>
      <xdr:colOff>279400</xdr:colOff>
      <xdr:row>82</xdr:row>
      <xdr:rowOff>10824</xdr:rowOff>
    </xdr:to>
    <xdr:cxnSp macro="">
      <xdr:nvCxnSpPr>
        <xdr:cNvPr id="203" name="直線コネクタ 202"/>
        <xdr:cNvCxnSpPr/>
      </xdr:nvCxnSpPr>
      <xdr:spPr>
        <a:xfrm flipV="1">
          <a:off x="1447800" y="14042024"/>
          <a:ext cx="889000" cy="2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123288</xdr:rowOff>
    </xdr:from>
    <xdr:ext cx="762000" cy="259045"/>
    <xdr:sp macro="" textlink="">
      <xdr:nvSpPr>
        <xdr:cNvPr id="205" name="テキスト ボックス 204"/>
        <xdr:cNvSpPr txBox="1"/>
      </xdr:nvSpPr>
      <xdr:spPr>
        <a:xfrm>
          <a:off x="1955800" y="1418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147570</xdr:rowOff>
    </xdr:from>
    <xdr:ext cx="762000" cy="259045"/>
    <xdr:sp macro="" textlink="">
      <xdr:nvSpPr>
        <xdr:cNvPr id="207" name="テキスト ボックス 206"/>
        <xdr:cNvSpPr txBox="1"/>
      </xdr:nvSpPr>
      <xdr:spPr>
        <a:xfrm>
          <a:off x="1066800" y="1420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44576</xdr:rowOff>
    </xdr:from>
    <xdr:to>
      <xdr:col>7</xdr:col>
      <xdr:colOff>203200</xdr:colOff>
      <xdr:row>82</xdr:row>
      <xdr:rowOff>146176</xdr:rowOff>
    </xdr:to>
    <xdr:sp macro="" textlink="">
      <xdr:nvSpPr>
        <xdr:cNvPr id="213" name="円/楕円 212"/>
        <xdr:cNvSpPr/>
      </xdr:nvSpPr>
      <xdr:spPr>
        <a:xfrm>
          <a:off x="4902200" y="1410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61103</xdr:rowOff>
    </xdr:from>
    <xdr:ext cx="762000" cy="259045"/>
    <xdr:sp macro="" textlink="">
      <xdr:nvSpPr>
        <xdr:cNvPr id="214" name="人件費・物件費等の状況該当値テキスト"/>
        <xdr:cNvSpPr txBox="1"/>
      </xdr:nvSpPr>
      <xdr:spPr>
        <a:xfrm>
          <a:off x="5041900" y="1394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143,963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38874</xdr:rowOff>
    </xdr:from>
    <xdr:to>
      <xdr:col>6</xdr:col>
      <xdr:colOff>50800</xdr:colOff>
      <xdr:row>82</xdr:row>
      <xdr:rowOff>140474</xdr:rowOff>
    </xdr:to>
    <xdr:sp macro="" textlink="">
      <xdr:nvSpPr>
        <xdr:cNvPr id="215" name="円/楕円 214"/>
        <xdr:cNvSpPr/>
      </xdr:nvSpPr>
      <xdr:spPr>
        <a:xfrm>
          <a:off x="4064000" y="1409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150651</xdr:rowOff>
    </xdr:from>
    <xdr:ext cx="736600" cy="259045"/>
    <xdr:sp macro="" textlink="">
      <xdr:nvSpPr>
        <xdr:cNvPr id="216" name="テキスト ボックス 215"/>
        <xdr:cNvSpPr txBox="1"/>
      </xdr:nvSpPr>
      <xdr:spPr>
        <a:xfrm>
          <a:off x="3733800" y="13866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143,254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107280</xdr:rowOff>
    </xdr:from>
    <xdr:to>
      <xdr:col>4</xdr:col>
      <xdr:colOff>533400</xdr:colOff>
      <xdr:row>82</xdr:row>
      <xdr:rowOff>37430</xdr:rowOff>
    </xdr:to>
    <xdr:sp macro="" textlink="">
      <xdr:nvSpPr>
        <xdr:cNvPr id="217" name="円/楕円 216"/>
        <xdr:cNvSpPr/>
      </xdr:nvSpPr>
      <xdr:spPr>
        <a:xfrm>
          <a:off x="3175000" y="139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47607</xdr:rowOff>
    </xdr:from>
    <xdr:ext cx="762000" cy="259045"/>
    <xdr:sp macro="" textlink="">
      <xdr:nvSpPr>
        <xdr:cNvPr id="218" name="テキスト ボックス 217"/>
        <xdr:cNvSpPr txBox="1"/>
      </xdr:nvSpPr>
      <xdr:spPr>
        <a:xfrm>
          <a:off x="2844800" y="1376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130,443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103774</xdr:rowOff>
    </xdr:from>
    <xdr:to>
      <xdr:col>3</xdr:col>
      <xdr:colOff>330200</xdr:colOff>
      <xdr:row>82</xdr:row>
      <xdr:rowOff>33924</xdr:rowOff>
    </xdr:to>
    <xdr:sp macro="" textlink="">
      <xdr:nvSpPr>
        <xdr:cNvPr id="219" name="円/楕円 218"/>
        <xdr:cNvSpPr/>
      </xdr:nvSpPr>
      <xdr:spPr>
        <a:xfrm>
          <a:off x="2286000" y="139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44101</xdr:rowOff>
    </xdr:from>
    <xdr:ext cx="762000" cy="259045"/>
    <xdr:sp macro="" textlink="">
      <xdr:nvSpPr>
        <xdr:cNvPr id="220" name="テキスト ボックス 219"/>
        <xdr:cNvSpPr txBox="1"/>
      </xdr:nvSpPr>
      <xdr:spPr>
        <a:xfrm>
          <a:off x="1955800" y="1376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130,007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131474</xdr:rowOff>
    </xdr:from>
    <xdr:to>
      <xdr:col>2</xdr:col>
      <xdr:colOff>127000</xdr:colOff>
      <xdr:row>82</xdr:row>
      <xdr:rowOff>61624</xdr:rowOff>
    </xdr:to>
    <xdr:sp macro="" textlink="">
      <xdr:nvSpPr>
        <xdr:cNvPr id="221" name="円/楕円 220"/>
        <xdr:cNvSpPr/>
      </xdr:nvSpPr>
      <xdr:spPr>
        <a:xfrm>
          <a:off x="1397000" y="1401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71801</xdr:rowOff>
    </xdr:from>
    <xdr:ext cx="762000" cy="259045"/>
    <xdr:sp macro="" textlink="">
      <xdr:nvSpPr>
        <xdr:cNvPr id="222" name="テキスト ボックス 221"/>
        <xdr:cNvSpPr txBox="1"/>
      </xdr:nvSpPr>
      <xdr:spPr>
        <a:xfrm>
          <a:off x="1066800" y="1378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本市のラスパイレス指数は、</a:t>
          </a:r>
          <a:r>
            <a:rPr lang="en-US" altLang="ja-JP" sz="1100" b="0" i="0" baseline="0">
              <a:solidFill>
                <a:schemeClr val="dk1"/>
              </a:solidFill>
              <a:latin typeface="+mn-lt"/>
              <a:ea typeface="+mn-ea"/>
              <a:cs typeface="+mn-cs"/>
            </a:rPr>
            <a:t>99.0</a:t>
          </a:r>
          <a:r>
            <a:rPr lang="ja-JP" altLang="ja-JP" sz="1100" b="0" i="0" baseline="0">
              <a:solidFill>
                <a:schemeClr val="dk1"/>
              </a:solidFill>
              <a:latin typeface="+mn-lt"/>
              <a:ea typeface="+mn-ea"/>
              <a:cs typeface="+mn-cs"/>
            </a:rPr>
            <a:t>と国の基準である</a:t>
          </a:r>
          <a:r>
            <a:rPr lang="en-US" altLang="ja-JP" sz="1100" b="0" i="0" baseline="0">
              <a:solidFill>
                <a:schemeClr val="dk1"/>
              </a:solidFill>
              <a:latin typeface="+mn-lt"/>
              <a:ea typeface="+mn-ea"/>
              <a:cs typeface="+mn-cs"/>
            </a:rPr>
            <a:t>100.0</a:t>
          </a:r>
          <a:r>
            <a:rPr lang="ja-JP" altLang="ja-JP" sz="1100" b="0" i="0" baseline="0">
              <a:solidFill>
                <a:schemeClr val="dk1"/>
              </a:solidFill>
              <a:latin typeface="+mn-lt"/>
              <a:ea typeface="+mn-ea"/>
              <a:cs typeface="+mn-cs"/>
            </a:rPr>
            <a:t>に対して</a:t>
          </a:r>
          <a:r>
            <a:rPr lang="ja-JP" altLang="en-US" sz="1100" b="0" i="0" baseline="0">
              <a:solidFill>
                <a:schemeClr val="dk1"/>
              </a:solidFill>
              <a:latin typeface="+mn-lt"/>
              <a:ea typeface="+mn-ea"/>
              <a:cs typeface="+mn-cs"/>
            </a:rPr>
            <a:t>下回っています</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合併後からの退職者の</a:t>
          </a:r>
          <a:r>
            <a:rPr lang="ja-JP" altLang="en-US" sz="1100" b="0" i="0" baseline="0">
              <a:solidFill>
                <a:schemeClr val="dk1"/>
              </a:solidFill>
              <a:latin typeface="+mn-lt"/>
              <a:ea typeface="+mn-ea"/>
              <a:cs typeface="+mn-cs"/>
            </a:rPr>
            <a:t>一部</a:t>
          </a:r>
          <a:r>
            <a:rPr lang="ja-JP" altLang="ja-JP" sz="1100" b="0" i="0" baseline="0">
              <a:solidFill>
                <a:schemeClr val="dk1"/>
              </a:solidFill>
              <a:latin typeface="+mn-lt"/>
              <a:ea typeface="+mn-ea"/>
              <a:cs typeface="+mn-cs"/>
            </a:rPr>
            <a:t>不補充などにより年齢階層のバランスが国と比較して高齢層に偏っている</a:t>
          </a:r>
          <a:r>
            <a:rPr lang="ja-JP" altLang="en-US" sz="1100" b="0" i="0" baseline="0">
              <a:solidFill>
                <a:schemeClr val="dk1"/>
              </a:solidFill>
              <a:latin typeface="+mn-lt"/>
              <a:ea typeface="+mn-ea"/>
              <a:cs typeface="+mn-cs"/>
            </a:rPr>
            <a:t>要因から</a:t>
          </a:r>
          <a:r>
            <a:rPr lang="ja-JP" altLang="ja-JP" sz="1100" b="0" i="0" baseline="0">
              <a:solidFill>
                <a:schemeClr val="dk1"/>
              </a:solidFill>
              <a:latin typeface="+mn-lt"/>
              <a:ea typeface="+mn-ea"/>
              <a:cs typeface="+mn-cs"/>
            </a:rPr>
            <a:t>、前年度比</a:t>
          </a:r>
          <a:r>
            <a:rPr lang="en-US" altLang="ja-JP" sz="1100" b="0" i="0" baseline="0">
              <a:solidFill>
                <a:schemeClr val="dk1"/>
              </a:solidFill>
              <a:latin typeface="+mn-lt"/>
              <a:ea typeface="+mn-ea"/>
              <a:cs typeface="+mn-cs"/>
            </a:rPr>
            <a:t>0.5</a:t>
          </a:r>
          <a:r>
            <a:rPr lang="ja-JP" altLang="ja-JP" sz="1100" b="0" i="0" baseline="0">
              <a:solidFill>
                <a:schemeClr val="dk1"/>
              </a:solidFill>
              <a:latin typeface="+mn-lt"/>
              <a:ea typeface="+mn-ea"/>
              <a:cs typeface="+mn-cs"/>
            </a:rPr>
            <a:t>の</a:t>
          </a:r>
          <a:r>
            <a:rPr lang="ja-JP" altLang="en-US" sz="1100" b="0" i="0" baseline="0">
              <a:solidFill>
                <a:schemeClr val="dk1"/>
              </a:solidFill>
              <a:latin typeface="+mn-lt"/>
              <a:ea typeface="+mn-ea"/>
              <a:cs typeface="+mn-cs"/>
            </a:rPr>
            <a:t>増です</a:t>
          </a:r>
          <a:r>
            <a:rPr lang="ja-JP" altLang="ja-JP" sz="1100" b="0" i="0" baseline="0">
              <a:solidFill>
                <a:schemeClr val="dk1"/>
              </a:solidFill>
              <a:latin typeface="+mn-lt"/>
              <a:ea typeface="+mn-ea"/>
              <a:cs typeface="+mn-cs"/>
            </a:rPr>
            <a:t>。今後も適正な給与体系を確立するとともに、集中改革プランに沿った給与管理に努めます。</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118232</xdr:rowOff>
    </xdr:from>
    <xdr:to>
      <xdr:col>24</xdr:col>
      <xdr:colOff>558800</xdr:colOff>
      <xdr:row>86</xdr:row>
      <xdr:rowOff>21166</xdr:rowOff>
    </xdr:to>
    <xdr:cxnSp macro="">
      <xdr:nvCxnSpPr>
        <xdr:cNvPr id="253" name="直線コネクタ 252"/>
        <xdr:cNvCxnSpPr/>
      </xdr:nvCxnSpPr>
      <xdr:spPr>
        <a:xfrm flipV="1">
          <a:off x="17018000" y="13662782"/>
          <a:ext cx="0" cy="1103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4"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5" name="直線コネクタ 254"/>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118232</xdr:rowOff>
    </xdr:from>
    <xdr:to>
      <xdr:col>24</xdr:col>
      <xdr:colOff>647700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84</xdr:row>
      <xdr:rowOff>30843</xdr:rowOff>
    </xdr:to>
    <xdr:cxnSp macro="">
      <xdr:nvCxnSpPr>
        <xdr:cNvPr id="258" name="直線コネクタ 257"/>
        <xdr:cNvCxnSpPr/>
      </xdr:nvCxnSpPr>
      <xdr:spPr>
        <a:xfrm>
          <a:off x="16179800" y="14375191"/>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18643</xdr:rowOff>
    </xdr:from>
    <xdr:ext cx="762000" cy="259045"/>
    <xdr:sp macro="" textlink="">
      <xdr:nvSpPr>
        <xdr:cNvPr id="259" name="給与水準   （国との比較）平均値テキスト"/>
        <xdr:cNvSpPr txBox="1"/>
      </xdr:nvSpPr>
      <xdr:spPr>
        <a:xfrm>
          <a:off x="17106900" y="14077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60" name="フローチャート : 判断 259"/>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144841</xdr:rowOff>
    </xdr:from>
    <xdr:to>
      <xdr:col>23</xdr:col>
      <xdr:colOff>406400</xdr:colOff>
      <xdr:row>83</xdr:row>
      <xdr:rowOff>167821</xdr:rowOff>
    </xdr:to>
    <xdr:cxnSp macro="">
      <xdr:nvCxnSpPr>
        <xdr:cNvPr id="261" name="直線コネクタ 260"/>
        <xdr:cNvCxnSpPr/>
      </xdr:nvCxnSpPr>
      <xdr:spPr>
        <a:xfrm flipV="1">
          <a:off x="15290800" y="143751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2" name="フローチャート : 判断 261"/>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3" name="テキスト ボックス 26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167821</xdr:rowOff>
    </xdr:from>
    <xdr:to>
      <xdr:col>22</xdr:col>
      <xdr:colOff>203200</xdr:colOff>
      <xdr:row>89</xdr:row>
      <xdr:rowOff>23888</xdr:rowOff>
    </xdr:to>
    <xdr:cxnSp macro="">
      <xdr:nvCxnSpPr>
        <xdr:cNvPr id="264" name="直線コネクタ 263"/>
        <xdr:cNvCxnSpPr/>
      </xdr:nvCxnSpPr>
      <xdr:spPr>
        <a:xfrm flipV="1">
          <a:off x="14401800" y="14398171"/>
          <a:ext cx="889000" cy="8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907</xdr:rowOff>
    </xdr:from>
    <xdr:to>
      <xdr:col>21</xdr:col>
      <xdr:colOff>0</xdr:colOff>
      <xdr:row>89</xdr:row>
      <xdr:rowOff>23888</xdr:rowOff>
    </xdr:to>
    <xdr:cxnSp macro="">
      <xdr:nvCxnSpPr>
        <xdr:cNvPr id="267" name="直線コネクタ 266"/>
        <xdr:cNvCxnSpPr/>
      </xdr:nvCxnSpPr>
      <xdr:spPr>
        <a:xfrm>
          <a:off x="13512800" y="152599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132141</xdr:rowOff>
    </xdr:from>
    <xdr:to>
      <xdr:col>21</xdr:col>
      <xdr:colOff>50800</xdr:colOff>
      <xdr:row>88</xdr:row>
      <xdr:rowOff>62291</xdr:rowOff>
    </xdr:to>
    <xdr:sp macro="" textlink="">
      <xdr:nvSpPr>
        <xdr:cNvPr id="268" name="フローチャート : 判断 267"/>
        <xdr:cNvSpPr/>
      </xdr:nvSpPr>
      <xdr:spPr>
        <a:xfrm>
          <a:off x="14351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72468</xdr:rowOff>
    </xdr:from>
    <xdr:ext cx="762000" cy="259045"/>
    <xdr:sp macro="" textlink="">
      <xdr:nvSpPr>
        <xdr:cNvPr id="269" name="テキスト ボックス 268"/>
        <xdr:cNvSpPr txBox="1"/>
      </xdr:nvSpPr>
      <xdr:spPr>
        <a:xfrm>
          <a:off x="14020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132141</xdr:rowOff>
    </xdr:from>
    <xdr:to>
      <xdr:col>19</xdr:col>
      <xdr:colOff>533400</xdr:colOff>
      <xdr:row>88</xdr:row>
      <xdr:rowOff>62291</xdr:rowOff>
    </xdr:to>
    <xdr:sp macro="" textlink="">
      <xdr:nvSpPr>
        <xdr:cNvPr id="270" name="フローチャート : 判断 269"/>
        <xdr:cNvSpPr/>
      </xdr:nvSpPr>
      <xdr:spPr>
        <a:xfrm>
          <a:off x="13462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72468</xdr:rowOff>
    </xdr:from>
    <xdr:ext cx="762000" cy="259045"/>
    <xdr:sp macro="" textlink="">
      <xdr:nvSpPr>
        <xdr:cNvPr id="271" name="テキスト ボックス 270"/>
        <xdr:cNvSpPr txBox="1"/>
      </xdr:nvSpPr>
      <xdr:spPr>
        <a:xfrm>
          <a:off x="13131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7" name="円/楕円 276"/>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123570</xdr:rowOff>
    </xdr:from>
    <xdr:ext cx="762000" cy="259045"/>
    <xdr:sp macro="" textlink="">
      <xdr:nvSpPr>
        <xdr:cNvPr id="278" name="給与水準   （国との比較）該当値テキスト"/>
        <xdr:cNvSpPr txBox="1"/>
      </xdr:nvSpPr>
      <xdr:spPr>
        <a:xfrm>
          <a:off x="17106900" y="1435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94041</xdr:rowOff>
    </xdr:from>
    <xdr:to>
      <xdr:col>23</xdr:col>
      <xdr:colOff>457200</xdr:colOff>
      <xdr:row>84</xdr:row>
      <xdr:rowOff>24191</xdr:rowOff>
    </xdr:to>
    <xdr:sp macro="" textlink="">
      <xdr:nvSpPr>
        <xdr:cNvPr id="279" name="円/楕円 278"/>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8968</xdr:rowOff>
    </xdr:from>
    <xdr:ext cx="736600" cy="259045"/>
    <xdr:sp macro="" textlink="">
      <xdr:nvSpPr>
        <xdr:cNvPr id="280" name="テキスト ボックス 279"/>
        <xdr:cNvSpPr txBox="1"/>
      </xdr:nvSpPr>
      <xdr:spPr>
        <a:xfrm>
          <a:off x="15798800" y="1441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117021</xdr:rowOff>
    </xdr:from>
    <xdr:to>
      <xdr:col>22</xdr:col>
      <xdr:colOff>254000</xdr:colOff>
      <xdr:row>84</xdr:row>
      <xdr:rowOff>47171</xdr:rowOff>
    </xdr:to>
    <xdr:sp macro="" textlink="">
      <xdr:nvSpPr>
        <xdr:cNvPr id="281" name="円/楕円 280"/>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31948</xdr:rowOff>
    </xdr:from>
    <xdr:ext cx="762000" cy="259045"/>
    <xdr:sp macro="" textlink="">
      <xdr:nvSpPr>
        <xdr:cNvPr id="282" name="テキスト ボックス 281"/>
        <xdr:cNvSpPr txBox="1"/>
      </xdr:nvSpPr>
      <xdr:spPr>
        <a:xfrm>
          <a:off x="14909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144538</xdr:rowOff>
    </xdr:from>
    <xdr:to>
      <xdr:col>21</xdr:col>
      <xdr:colOff>50800</xdr:colOff>
      <xdr:row>89</xdr:row>
      <xdr:rowOff>74688</xdr:rowOff>
    </xdr:to>
    <xdr:sp macro="" textlink="">
      <xdr:nvSpPr>
        <xdr:cNvPr id="283" name="円/楕円 282"/>
        <xdr:cNvSpPr/>
      </xdr:nvSpPr>
      <xdr:spPr>
        <a:xfrm>
          <a:off x="14351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59465</xdr:rowOff>
    </xdr:from>
    <xdr:ext cx="762000" cy="259045"/>
    <xdr:sp macro="" textlink="">
      <xdr:nvSpPr>
        <xdr:cNvPr id="284" name="テキスト ボックス 283"/>
        <xdr:cNvSpPr txBox="1"/>
      </xdr:nvSpPr>
      <xdr:spPr>
        <a:xfrm>
          <a:off x="14020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121557</xdr:rowOff>
    </xdr:from>
    <xdr:to>
      <xdr:col>19</xdr:col>
      <xdr:colOff>533400</xdr:colOff>
      <xdr:row>89</xdr:row>
      <xdr:rowOff>51707</xdr:rowOff>
    </xdr:to>
    <xdr:sp macro="" textlink="">
      <xdr:nvSpPr>
        <xdr:cNvPr id="285" name="円/楕円 284"/>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36484</xdr:rowOff>
    </xdr:from>
    <xdr:ext cx="762000" cy="259045"/>
    <xdr:sp macro="" textlink="">
      <xdr:nvSpPr>
        <xdr:cNvPr id="286" name="テキスト ボックス 285"/>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　本市の人口</a:t>
          </a:r>
          <a:r>
            <a:rPr kumimoji="1" lang="en-US" altLang="ja-JP" sz="1100">
              <a:solidFill>
                <a:schemeClr val="dk1"/>
              </a:solidFill>
              <a:latin typeface="+mn-lt"/>
              <a:ea typeface="+mn-ea"/>
              <a:cs typeface="+mn-cs"/>
            </a:rPr>
            <a:t>1,000</a:t>
          </a:r>
          <a:r>
            <a:rPr kumimoji="1" lang="ja-JP" altLang="ja-JP" sz="1100">
              <a:solidFill>
                <a:schemeClr val="dk1"/>
              </a:solidFill>
              <a:latin typeface="+mn-lt"/>
              <a:ea typeface="+mn-ea"/>
              <a:cs typeface="+mn-cs"/>
            </a:rPr>
            <a:t>人当たり</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職員数は</a:t>
          </a:r>
          <a:r>
            <a:rPr kumimoji="1" lang="en-US" altLang="ja-JP" sz="1100">
              <a:solidFill>
                <a:schemeClr val="dk1"/>
              </a:solidFill>
              <a:latin typeface="+mn-lt"/>
              <a:ea typeface="+mn-ea"/>
              <a:cs typeface="+mn-cs"/>
            </a:rPr>
            <a:t>8.67</a:t>
          </a:r>
          <a:r>
            <a:rPr kumimoji="1" lang="ja-JP" altLang="ja-JP" sz="1100">
              <a:solidFill>
                <a:schemeClr val="dk1"/>
              </a:solidFill>
              <a:latin typeface="+mn-lt"/>
              <a:ea typeface="+mn-ea"/>
              <a:cs typeface="+mn-cs"/>
            </a:rPr>
            <a:t>人、前年度から</a:t>
          </a:r>
          <a:r>
            <a:rPr kumimoji="1" lang="en-US" altLang="ja-JP" sz="1100">
              <a:solidFill>
                <a:schemeClr val="dk1"/>
              </a:solidFill>
              <a:latin typeface="+mn-lt"/>
              <a:ea typeface="+mn-ea"/>
              <a:cs typeface="+mn-cs"/>
            </a:rPr>
            <a:t>0.07</a:t>
          </a:r>
          <a:r>
            <a:rPr kumimoji="1" lang="ja-JP" altLang="ja-JP" sz="1100">
              <a:solidFill>
                <a:schemeClr val="dk1"/>
              </a:solidFill>
              <a:latin typeface="+mn-lt"/>
              <a:ea typeface="+mn-ea"/>
              <a:cs typeface="+mn-cs"/>
            </a:rPr>
            <a:t>人の増</a:t>
          </a:r>
          <a:r>
            <a:rPr kumimoji="1" lang="ja-JP" altLang="en-US" sz="1100">
              <a:solidFill>
                <a:schemeClr val="dk1"/>
              </a:solidFill>
              <a:latin typeface="+mn-lt"/>
              <a:ea typeface="+mn-ea"/>
              <a:cs typeface="+mn-cs"/>
            </a:rPr>
            <a:t>で、</a:t>
          </a:r>
          <a:r>
            <a:rPr lang="ja-JP" altLang="ja-JP" sz="1100" baseline="0">
              <a:solidFill>
                <a:schemeClr val="dk1"/>
              </a:solidFill>
              <a:latin typeface="+mn-lt"/>
              <a:ea typeface="+mn-ea"/>
              <a:cs typeface="+mn-cs"/>
            </a:rPr>
            <a:t>類似団体と比較</a:t>
          </a:r>
          <a:r>
            <a:rPr lang="ja-JP" altLang="en-US" sz="1100" baseline="0">
              <a:solidFill>
                <a:schemeClr val="dk1"/>
              </a:solidFill>
              <a:latin typeface="+mn-lt"/>
              <a:ea typeface="+mn-ea"/>
              <a:cs typeface="+mn-cs"/>
            </a:rPr>
            <a:t>すると</a:t>
          </a:r>
          <a:r>
            <a:rPr lang="en-US" altLang="ja-JP" sz="1100" baseline="0">
              <a:solidFill>
                <a:schemeClr val="dk1"/>
              </a:solidFill>
              <a:latin typeface="+mn-lt"/>
              <a:ea typeface="+mn-ea"/>
              <a:cs typeface="+mn-cs"/>
            </a:rPr>
            <a:t>0.64</a:t>
          </a:r>
          <a:r>
            <a:rPr lang="ja-JP" altLang="ja-JP" sz="1100" baseline="0">
              <a:solidFill>
                <a:schemeClr val="dk1"/>
              </a:solidFill>
              <a:latin typeface="+mn-lt"/>
              <a:ea typeface="+mn-ea"/>
              <a:cs typeface="+mn-cs"/>
            </a:rPr>
            <a:t>人</a:t>
          </a:r>
          <a:r>
            <a:rPr lang="ja-JP" altLang="en-US" sz="1100" baseline="0">
              <a:solidFill>
                <a:schemeClr val="dk1"/>
              </a:solidFill>
              <a:latin typeface="+mn-lt"/>
              <a:ea typeface="+mn-ea"/>
              <a:cs typeface="+mn-cs"/>
            </a:rPr>
            <a:t>下回っています。</a:t>
          </a:r>
          <a:endParaRPr lang="en-US" altLang="ja-JP"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aseline="0">
              <a:solidFill>
                <a:schemeClr val="dk1"/>
              </a:solidFill>
              <a:latin typeface="+mn-lt"/>
              <a:ea typeface="+mn-ea"/>
              <a:cs typeface="+mn-cs"/>
            </a:rPr>
            <a:t>　</a:t>
          </a:r>
          <a:r>
            <a:rPr lang="ja-JP" altLang="en-US" sz="1100" baseline="0" smtClean="0">
              <a:solidFill>
                <a:schemeClr val="dk1"/>
              </a:solidFill>
              <a:latin typeface="+mn-lt"/>
              <a:ea typeface="+mn-ea"/>
              <a:cs typeface="+mn-cs"/>
            </a:rPr>
            <a:t>合併以降、新規職員採用の抑制や積極的な指定管理制度の導入等により、職員数の削減を図ってきました。今後も職員数の抑制に努めながら、将来の組織を支える若年層の職員構成を含めた、長期的な視野に立った職員の定数管理を目指します。</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8" name="直線コネクタ 317"/>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9"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20" name="直線コネクタ 319"/>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21"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2" name="直線コネクタ 321"/>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94343</xdr:rowOff>
    </xdr:from>
    <xdr:to>
      <xdr:col>24</xdr:col>
      <xdr:colOff>558800</xdr:colOff>
      <xdr:row>60</xdr:row>
      <xdr:rowOff>106408</xdr:rowOff>
    </xdr:to>
    <xdr:cxnSp macro="">
      <xdr:nvCxnSpPr>
        <xdr:cNvPr id="323" name="直線コネクタ 322"/>
        <xdr:cNvCxnSpPr/>
      </xdr:nvCxnSpPr>
      <xdr:spPr>
        <a:xfrm>
          <a:off x="16179800" y="1038134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137993</xdr:rowOff>
    </xdr:from>
    <xdr:ext cx="762000" cy="259045"/>
    <xdr:sp macro="" textlink="">
      <xdr:nvSpPr>
        <xdr:cNvPr id="324" name="定員管理の状況平均値テキスト"/>
        <xdr:cNvSpPr txBox="1"/>
      </xdr:nvSpPr>
      <xdr:spPr>
        <a:xfrm>
          <a:off x="17106900" y="10424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5" name="フローチャート : 判断 324"/>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92619</xdr:rowOff>
    </xdr:from>
    <xdr:to>
      <xdr:col>23</xdr:col>
      <xdr:colOff>406400</xdr:colOff>
      <xdr:row>60</xdr:row>
      <xdr:rowOff>94343</xdr:rowOff>
    </xdr:to>
    <xdr:cxnSp macro="">
      <xdr:nvCxnSpPr>
        <xdr:cNvPr id="326" name="直線コネクタ 325"/>
        <xdr:cNvCxnSpPr/>
      </xdr:nvCxnSpPr>
      <xdr:spPr>
        <a:xfrm>
          <a:off x="15290800" y="10379619"/>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7" name="フローチャート : 判断 326"/>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49819</xdr:rowOff>
    </xdr:from>
    <xdr:ext cx="736600" cy="259045"/>
    <xdr:sp macro="" textlink="">
      <xdr:nvSpPr>
        <xdr:cNvPr id="328" name="テキスト ボックス 327"/>
        <xdr:cNvSpPr txBox="1"/>
      </xdr:nvSpPr>
      <xdr:spPr>
        <a:xfrm>
          <a:off x="15798800" y="1050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92619</xdr:rowOff>
    </xdr:from>
    <xdr:to>
      <xdr:col>22</xdr:col>
      <xdr:colOff>203200</xdr:colOff>
      <xdr:row>60</xdr:row>
      <xdr:rowOff>133985</xdr:rowOff>
    </xdr:to>
    <xdr:cxnSp macro="">
      <xdr:nvCxnSpPr>
        <xdr:cNvPr id="329" name="直線コネクタ 328"/>
        <xdr:cNvCxnSpPr/>
      </xdr:nvCxnSpPr>
      <xdr:spPr>
        <a:xfrm flipV="1">
          <a:off x="14401800" y="10379619"/>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30" name="フローチャート : 判断 329"/>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37754</xdr:rowOff>
    </xdr:from>
    <xdr:ext cx="762000" cy="259045"/>
    <xdr:sp macro="" textlink="">
      <xdr:nvSpPr>
        <xdr:cNvPr id="331" name="テキスト ボックス 330"/>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133985</xdr:rowOff>
    </xdr:from>
    <xdr:to>
      <xdr:col>21</xdr:col>
      <xdr:colOff>0</xdr:colOff>
      <xdr:row>60</xdr:row>
      <xdr:rowOff>158115</xdr:rowOff>
    </xdr:to>
    <xdr:cxnSp macro="">
      <xdr:nvCxnSpPr>
        <xdr:cNvPr id="332" name="直線コネクタ 331"/>
        <xdr:cNvCxnSpPr/>
      </xdr:nvCxnSpPr>
      <xdr:spPr>
        <a:xfrm flipV="1">
          <a:off x="13512800" y="1042098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3" name="フローチャート : 判断 332"/>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49819</xdr:rowOff>
    </xdr:from>
    <xdr:ext cx="762000" cy="259045"/>
    <xdr:sp macro="" textlink="">
      <xdr:nvSpPr>
        <xdr:cNvPr id="334" name="テキスト ボックス 333"/>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5" name="フローチャート : 判断 334"/>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73949</xdr:rowOff>
    </xdr:from>
    <xdr:ext cx="762000" cy="259045"/>
    <xdr:sp macro="" textlink="">
      <xdr:nvSpPr>
        <xdr:cNvPr id="336" name="テキスト ボックス 335"/>
        <xdr:cNvSpPr txBox="1"/>
      </xdr:nvSpPr>
      <xdr:spPr>
        <a:xfrm>
          <a:off x="13131800" y="1053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55608</xdr:rowOff>
    </xdr:from>
    <xdr:to>
      <xdr:col>24</xdr:col>
      <xdr:colOff>609600</xdr:colOff>
      <xdr:row>60</xdr:row>
      <xdr:rowOff>157208</xdr:rowOff>
    </xdr:to>
    <xdr:sp macro="" textlink="">
      <xdr:nvSpPr>
        <xdr:cNvPr id="342" name="円/楕円 341"/>
        <xdr:cNvSpPr/>
      </xdr:nvSpPr>
      <xdr:spPr>
        <a:xfrm>
          <a:off x="16967200" y="103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72135</xdr:rowOff>
    </xdr:from>
    <xdr:ext cx="762000" cy="259045"/>
    <xdr:sp macro="" textlink="">
      <xdr:nvSpPr>
        <xdr:cNvPr id="343" name="定員管理の状況該当値テキスト"/>
        <xdr:cNvSpPr txBox="1"/>
      </xdr:nvSpPr>
      <xdr:spPr>
        <a:xfrm>
          <a:off x="17106900" y="1018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43543</xdr:rowOff>
    </xdr:from>
    <xdr:to>
      <xdr:col>23</xdr:col>
      <xdr:colOff>457200</xdr:colOff>
      <xdr:row>60</xdr:row>
      <xdr:rowOff>145143</xdr:rowOff>
    </xdr:to>
    <xdr:sp macro="" textlink="">
      <xdr:nvSpPr>
        <xdr:cNvPr id="344" name="円/楕円 343"/>
        <xdr:cNvSpPr/>
      </xdr:nvSpPr>
      <xdr:spPr>
        <a:xfrm>
          <a:off x="16129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155320</xdr:rowOff>
    </xdr:from>
    <xdr:ext cx="736600" cy="259045"/>
    <xdr:sp macro="" textlink="">
      <xdr:nvSpPr>
        <xdr:cNvPr id="345" name="テキスト ボックス 344"/>
        <xdr:cNvSpPr txBox="1"/>
      </xdr:nvSpPr>
      <xdr:spPr>
        <a:xfrm>
          <a:off x="15798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41819</xdr:rowOff>
    </xdr:from>
    <xdr:to>
      <xdr:col>22</xdr:col>
      <xdr:colOff>254000</xdr:colOff>
      <xdr:row>60</xdr:row>
      <xdr:rowOff>143419</xdr:rowOff>
    </xdr:to>
    <xdr:sp macro="" textlink="">
      <xdr:nvSpPr>
        <xdr:cNvPr id="346" name="円/楕円 345"/>
        <xdr:cNvSpPr/>
      </xdr:nvSpPr>
      <xdr:spPr>
        <a:xfrm>
          <a:off x="15240000" y="103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153596</xdr:rowOff>
    </xdr:from>
    <xdr:ext cx="762000" cy="259045"/>
    <xdr:sp macro="" textlink="">
      <xdr:nvSpPr>
        <xdr:cNvPr id="347" name="テキスト ボックス 346"/>
        <xdr:cNvSpPr txBox="1"/>
      </xdr:nvSpPr>
      <xdr:spPr>
        <a:xfrm>
          <a:off x="14909800" y="1009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83185</xdr:rowOff>
    </xdr:from>
    <xdr:to>
      <xdr:col>21</xdr:col>
      <xdr:colOff>50800</xdr:colOff>
      <xdr:row>61</xdr:row>
      <xdr:rowOff>13335</xdr:rowOff>
    </xdr:to>
    <xdr:sp macro="" textlink="">
      <xdr:nvSpPr>
        <xdr:cNvPr id="348" name="円/楕円 347"/>
        <xdr:cNvSpPr/>
      </xdr:nvSpPr>
      <xdr:spPr>
        <a:xfrm>
          <a:off x="14351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23512</xdr:rowOff>
    </xdr:from>
    <xdr:ext cx="762000" cy="259045"/>
    <xdr:sp macro="" textlink="">
      <xdr:nvSpPr>
        <xdr:cNvPr id="349" name="テキスト ボックス 348"/>
        <xdr:cNvSpPr txBox="1"/>
      </xdr:nvSpPr>
      <xdr:spPr>
        <a:xfrm>
          <a:off x="14020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107315</xdr:rowOff>
    </xdr:from>
    <xdr:to>
      <xdr:col>19</xdr:col>
      <xdr:colOff>533400</xdr:colOff>
      <xdr:row>61</xdr:row>
      <xdr:rowOff>37465</xdr:rowOff>
    </xdr:to>
    <xdr:sp macro="" textlink="">
      <xdr:nvSpPr>
        <xdr:cNvPr id="350" name="円/楕円 349"/>
        <xdr:cNvSpPr/>
      </xdr:nvSpPr>
      <xdr:spPr>
        <a:xfrm>
          <a:off x="13462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47642</xdr:rowOff>
    </xdr:from>
    <xdr:ext cx="762000" cy="259045"/>
    <xdr:sp macro="" textlink="">
      <xdr:nvSpPr>
        <xdr:cNvPr id="351" name="テキスト ボックス 350"/>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本市の実質公債費比率は、類似団体平均よりも</a:t>
          </a:r>
          <a:r>
            <a:rPr lang="en-US" altLang="ja-JP" sz="1100" b="0" i="0" baseline="0">
              <a:solidFill>
                <a:schemeClr val="dk1"/>
              </a:solidFill>
              <a:latin typeface="+mn-lt"/>
              <a:ea typeface="+mn-ea"/>
              <a:cs typeface="+mn-cs"/>
            </a:rPr>
            <a:t>3.6</a:t>
          </a:r>
          <a:r>
            <a:rPr lang="ja-JP" altLang="ja-JP" sz="1100" b="0" i="0" baseline="0">
              <a:solidFill>
                <a:schemeClr val="dk1"/>
              </a:solidFill>
              <a:latin typeface="+mn-lt"/>
              <a:ea typeface="+mn-ea"/>
              <a:cs typeface="+mn-cs"/>
            </a:rPr>
            <a:t>％低い</a:t>
          </a:r>
          <a:r>
            <a:rPr lang="en-US" altLang="ja-JP" sz="1100" b="0" i="0" baseline="0">
              <a:solidFill>
                <a:schemeClr val="dk1"/>
              </a:solidFill>
              <a:latin typeface="+mn-lt"/>
              <a:ea typeface="+mn-ea"/>
              <a:cs typeface="+mn-cs"/>
            </a:rPr>
            <a:t>5.9</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です</a:t>
          </a:r>
          <a:r>
            <a:rPr lang="ja-JP" altLang="ja-JP" sz="1100" b="0" i="0" baseline="0">
              <a:solidFill>
                <a:schemeClr val="dk1"/>
              </a:solidFill>
              <a:latin typeface="+mn-lt"/>
              <a:ea typeface="+mn-ea"/>
              <a:cs typeface="+mn-cs"/>
            </a:rPr>
            <a:t>。前年度比</a:t>
          </a:r>
          <a:r>
            <a:rPr lang="en-US" altLang="ja-JP" sz="1100" b="0" i="0" baseline="0">
              <a:solidFill>
                <a:schemeClr val="dk1"/>
              </a:solidFill>
              <a:latin typeface="+mn-lt"/>
              <a:ea typeface="+mn-ea"/>
              <a:cs typeface="+mn-cs"/>
            </a:rPr>
            <a:t>0.5</a:t>
          </a:r>
          <a:r>
            <a:rPr lang="ja-JP" altLang="ja-JP" sz="1100" b="0" i="0" baseline="0">
              <a:solidFill>
                <a:schemeClr val="dk1"/>
              </a:solidFill>
              <a:latin typeface="+mn-lt"/>
              <a:ea typeface="+mn-ea"/>
              <a:cs typeface="+mn-cs"/>
            </a:rPr>
            <a:t>％の減で</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年々改善</a:t>
          </a:r>
          <a:r>
            <a:rPr lang="ja-JP" altLang="en-US" sz="1100" b="0" i="0" baseline="0">
              <a:solidFill>
                <a:schemeClr val="dk1"/>
              </a:solidFill>
              <a:latin typeface="+mn-lt"/>
              <a:ea typeface="+mn-ea"/>
              <a:cs typeface="+mn-cs"/>
            </a:rPr>
            <a:t>しています</a:t>
          </a:r>
          <a:r>
            <a:rPr lang="ja-JP" altLang="ja-JP" sz="1100" b="0" i="0" baseline="0">
              <a:solidFill>
                <a:schemeClr val="dk1"/>
              </a:solidFill>
              <a:latin typeface="+mn-lt"/>
              <a:ea typeface="+mn-ea"/>
              <a:cs typeface="+mn-cs"/>
            </a:rPr>
            <a:t>。今後、公債費に準ずる債務負担行為による支出額が減少する一方で、平成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年度からは新庁舎建設事業や新学校給食センター建設事業による</a:t>
          </a:r>
          <a:r>
            <a:rPr lang="ja-JP" altLang="en-US" sz="1100" b="0" i="0" baseline="0">
              <a:solidFill>
                <a:schemeClr val="dk1"/>
              </a:solidFill>
              <a:latin typeface="+mn-lt"/>
              <a:ea typeface="+mn-ea"/>
              <a:cs typeface="+mn-cs"/>
            </a:rPr>
            <a:t>起債</a:t>
          </a:r>
          <a:r>
            <a:rPr lang="ja-JP" altLang="ja-JP" sz="1100" b="0" i="0" baseline="0">
              <a:solidFill>
                <a:schemeClr val="dk1"/>
              </a:solidFill>
              <a:latin typeface="+mn-lt"/>
              <a:ea typeface="+mn-ea"/>
              <a:cs typeface="+mn-cs"/>
            </a:rPr>
            <a:t>の償還</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始まりました。　</a:t>
          </a:r>
          <a:r>
            <a:rPr lang="ja-JP" altLang="en-US" sz="1100" b="0" i="0" baseline="0">
              <a:solidFill>
                <a:schemeClr val="dk1"/>
              </a:solidFill>
              <a:latin typeface="+mn-lt"/>
              <a:ea typeface="+mn-ea"/>
              <a:cs typeface="+mn-cs"/>
            </a:rPr>
            <a:t>今後も</a:t>
          </a:r>
          <a:r>
            <a:rPr lang="ja-JP" altLang="ja-JP" sz="1100" b="0" i="0" baseline="0">
              <a:solidFill>
                <a:schemeClr val="dk1"/>
              </a:solidFill>
              <a:latin typeface="+mn-lt"/>
              <a:ea typeface="+mn-ea"/>
              <a:cs typeface="+mn-cs"/>
            </a:rPr>
            <a:t>合併特例債など交付税措置のある有利な地方債を有効</a:t>
          </a:r>
          <a:r>
            <a:rPr lang="ja-JP" altLang="en-US" sz="1100" b="0" i="0" baseline="0">
              <a:solidFill>
                <a:schemeClr val="dk1"/>
              </a:solidFill>
              <a:latin typeface="+mn-lt"/>
              <a:ea typeface="+mn-ea"/>
              <a:cs typeface="+mn-cs"/>
            </a:rPr>
            <a:t>に</a:t>
          </a:r>
          <a:r>
            <a:rPr lang="ja-JP" altLang="ja-JP" sz="1100" b="0" i="0" baseline="0">
              <a:solidFill>
                <a:schemeClr val="dk1"/>
              </a:solidFill>
              <a:latin typeface="+mn-lt"/>
              <a:ea typeface="+mn-ea"/>
              <a:cs typeface="+mn-cs"/>
            </a:rPr>
            <a:t>活用し</a:t>
          </a:r>
          <a:r>
            <a:rPr lang="ja-JP" altLang="en-US" sz="1100" b="0" i="0" baseline="0">
              <a:solidFill>
                <a:schemeClr val="dk1"/>
              </a:solidFill>
              <a:latin typeface="+mn-lt"/>
              <a:ea typeface="+mn-ea"/>
              <a:cs typeface="+mn-cs"/>
            </a:rPr>
            <a:t>て</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財政の健全化に努めます。</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2" name="直線コネクタ 381"/>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3"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4" name="直線コネクタ 383"/>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5"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6" name="直線コネクタ 385"/>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114602</xdr:rowOff>
    </xdr:from>
    <xdr:to>
      <xdr:col>24</xdr:col>
      <xdr:colOff>558800</xdr:colOff>
      <xdr:row>40</xdr:row>
      <xdr:rowOff>605</xdr:rowOff>
    </xdr:to>
    <xdr:cxnSp macro="">
      <xdr:nvCxnSpPr>
        <xdr:cNvPr id="387" name="直線コネクタ 386"/>
        <xdr:cNvCxnSpPr/>
      </xdr:nvCxnSpPr>
      <xdr:spPr>
        <a:xfrm flipV="1">
          <a:off x="16179800" y="6801152"/>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106636</xdr:rowOff>
    </xdr:from>
    <xdr:ext cx="762000" cy="259045"/>
    <xdr:sp macro="" textlink="">
      <xdr:nvSpPr>
        <xdr:cNvPr id="388" name="公債費負担の状況平均値テキスト"/>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9" name="フローチャート : 判断 388"/>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605</xdr:rowOff>
    </xdr:from>
    <xdr:to>
      <xdr:col>23</xdr:col>
      <xdr:colOff>406400</xdr:colOff>
      <xdr:row>40</xdr:row>
      <xdr:rowOff>138491</xdr:rowOff>
    </xdr:to>
    <xdr:cxnSp macro="">
      <xdr:nvCxnSpPr>
        <xdr:cNvPr id="390" name="直線コネクタ 389"/>
        <xdr:cNvCxnSpPr/>
      </xdr:nvCxnSpPr>
      <xdr:spPr>
        <a:xfrm flipV="1">
          <a:off x="15290800" y="6858605"/>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91" name="フローチャート : 判断 390"/>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92" name="テキスト ボックス 391"/>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138491</xdr:rowOff>
    </xdr:from>
    <xdr:to>
      <xdr:col>22</xdr:col>
      <xdr:colOff>203200</xdr:colOff>
      <xdr:row>41</xdr:row>
      <xdr:rowOff>70455</xdr:rowOff>
    </xdr:to>
    <xdr:cxnSp macro="">
      <xdr:nvCxnSpPr>
        <xdr:cNvPr id="393" name="直線コネクタ 392"/>
        <xdr:cNvCxnSpPr/>
      </xdr:nvCxnSpPr>
      <xdr:spPr>
        <a:xfrm flipV="1">
          <a:off x="14401800" y="69964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21469</xdr:rowOff>
    </xdr:from>
    <xdr:to>
      <xdr:col>22</xdr:col>
      <xdr:colOff>254000</xdr:colOff>
      <xdr:row>43</xdr:row>
      <xdr:rowOff>123069</xdr:rowOff>
    </xdr:to>
    <xdr:sp macro="" textlink="">
      <xdr:nvSpPr>
        <xdr:cNvPr id="394" name="フローチャート : 判断 393"/>
        <xdr:cNvSpPr/>
      </xdr:nvSpPr>
      <xdr:spPr>
        <a:xfrm>
          <a:off x="15240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107846</xdr:rowOff>
    </xdr:from>
    <xdr:ext cx="762000" cy="259045"/>
    <xdr:sp macro="" textlink="">
      <xdr:nvSpPr>
        <xdr:cNvPr id="395" name="テキスト ボックス 394"/>
        <xdr:cNvSpPr txBox="1"/>
      </xdr:nvSpPr>
      <xdr:spPr>
        <a:xfrm>
          <a:off x="14909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70455</xdr:rowOff>
    </xdr:from>
    <xdr:to>
      <xdr:col>21</xdr:col>
      <xdr:colOff>0</xdr:colOff>
      <xdr:row>42</xdr:row>
      <xdr:rowOff>2419</xdr:rowOff>
    </xdr:to>
    <xdr:cxnSp macro="">
      <xdr:nvCxnSpPr>
        <xdr:cNvPr id="396" name="直線コネクタ 395"/>
        <xdr:cNvCxnSpPr/>
      </xdr:nvCxnSpPr>
      <xdr:spPr>
        <a:xfrm flipV="1">
          <a:off x="13512800" y="709990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124883</xdr:rowOff>
    </xdr:from>
    <xdr:to>
      <xdr:col>21</xdr:col>
      <xdr:colOff>50800</xdr:colOff>
      <xdr:row>44</xdr:row>
      <xdr:rowOff>55033</xdr:rowOff>
    </xdr:to>
    <xdr:sp macro="" textlink="">
      <xdr:nvSpPr>
        <xdr:cNvPr id="397" name="フローチャート : 判断 396"/>
        <xdr:cNvSpPr/>
      </xdr:nvSpPr>
      <xdr:spPr>
        <a:xfrm>
          <a:off x="14351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398" name="テキスト ボックス 397"/>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399" name="フローチャート : 判断 398"/>
        <xdr:cNvSpPr/>
      </xdr:nvSpPr>
      <xdr:spPr>
        <a:xfrm>
          <a:off x="13462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166205</xdr:rowOff>
    </xdr:from>
    <xdr:ext cx="762000" cy="259045"/>
    <xdr:sp macro="" textlink="">
      <xdr:nvSpPr>
        <xdr:cNvPr id="400" name="テキスト ボックス 399"/>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63802</xdr:rowOff>
    </xdr:from>
    <xdr:to>
      <xdr:col>24</xdr:col>
      <xdr:colOff>609600</xdr:colOff>
      <xdr:row>39</xdr:row>
      <xdr:rowOff>165402</xdr:rowOff>
    </xdr:to>
    <xdr:sp macro="" textlink="">
      <xdr:nvSpPr>
        <xdr:cNvPr id="406" name="円/楕円 405"/>
        <xdr:cNvSpPr/>
      </xdr:nvSpPr>
      <xdr:spPr>
        <a:xfrm>
          <a:off x="169672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80329</xdr:rowOff>
    </xdr:from>
    <xdr:ext cx="762000" cy="259045"/>
    <xdr:sp macro="" textlink="">
      <xdr:nvSpPr>
        <xdr:cNvPr id="407" name="公債費負担の状況該当値テキスト"/>
        <xdr:cNvSpPr txBox="1"/>
      </xdr:nvSpPr>
      <xdr:spPr>
        <a:xfrm>
          <a:off x="17106900" y="659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121255</xdr:rowOff>
    </xdr:from>
    <xdr:to>
      <xdr:col>23</xdr:col>
      <xdr:colOff>457200</xdr:colOff>
      <xdr:row>40</xdr:row>
      <xdr:rowOff>51405</xdr:rowOff>
    </xdr:to>
    <xdr:sp macro="" textlink="">
      <xdr:nvSpPr>
        <xdr:cNvPr id="408" name="円/楕円 407"/>
        <xdr:cNvSpPr/>
      </xdr:nvSpPr>
      <xdr:spPr>
        <a:xfrm>
          <a:off x="16129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61582</xdr:rowOff>
    </xdr:from>
    <xdr:ext cx="736600" cy="259045"/>
    <xdr:sp macro="" textlink="">
      <xdr:nvSpPr>
        <xdr:cNvPr id="409" name="テキスト ボックス 408"/>
        <xdr:cNvSpPr txBox="1"/>
      </xdr:nvSpPr>
      <xdr:spPr>
        <a:xfrm>
          <a:off x="15798800" y="657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87691</xdr:rowOff>
    </xdr:from>
    <xdr:to>
      <xdr:col>22</xdr:col>
      <xdr:colOff>254000</xdr:colOff>
      <xdr:row>41</xdr:row>
      <xdr:rowOff>17841</xdr:rowOff>
    </xdr:to>
    <xdr:sp macro="" textlink="">
      <xdr:nvSpPr>
        <xdr:cNvPr id="410" name="円/楕円 409"/>
        <xdr:cNvSpPr/>
      </xdr:nvSpPr>
      <xdr:spPr>
        <a:xfrm>
          <a:off x="15240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28018</xdr:rowOff>
    </xdr:from>
    <xdr:ext cx="762000" cy="259045"/>
    <xdr:sp macro="" textlink="">
      <xdr:nvSpPr>
        <xdr:cNvPr id="411" name="テキスト ボックス 410"/>
        <xdr:cNvSpPr txBox="1"/>
      </xdr:nvSpPr>
      <xdr:spPr>
        <a:xfrm>
          <a:off x="14909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19655</xdr:rowOff>
    </xdr:from>
    <xdr:to>
      <xdr:col>21</xdr:col>
      <xdr:colOff>50800</xdr:colOff>
      <xdr:row>41</xdr:row>
      <xdr:rowOff>121255</xdr:rowOff>
    </xdr:to>
    <xdr:sp macro="" textlink="">
      <xdr:nvSpPr>
        <xdr:cNvPr id="412" name="円/楕円 411"/>
        <xdr:cNvSpPr/>
      </xdr:nvSpPr>
      <xdr:spPr>
        <a:xfrm>
          <a:off x="14351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131432</xdr:rowOff>
    </xdr:from>
    <xdr:ext cx="762000" cy="259045"/>
    <xdr:sp macro="" textlink="">
      <xdr:nvSpPr>
        <xdr:cNvPr id="413" name="テキスト ボックス 412"/>
        <xdr:cNvSpPr txBox="1"/>
      </xdr:nvSpPr>
      <xdr:spPr>
        <a:xfrm>
          <a:off x="14020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123069</xdr:rowOff>
    </xdr:from>
    <xdr:to>
      <xdr:col>19</xdr:col>
      <xdr:colOff>533400</xdr:colOff>
      <xdr:row>42</xdr:row>
      <xdr:rowOff>53219</xdr:rowOff>
    </xdr:to>
    <xdr:sp macro="" textlink="">
      <xdr:nvSpPr>
        <xdr:cNvPr id="414" name="円/楕円 413"/>
        <xdr:cNvSpPr/>
      </xdr:nvSpPr>
      <xdr:spPr>
        <a:xfrm>
          <a:off x="13462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63396</xdr:rowOff>
    </xdr:from>
    <xdr:ext cx="762000" cy="259045"/>
    <xdr:sp macro="" textlink="">
      <xdr:nvSpPr>
        <xdr:cNvPr id="415" name="テキスト ボックス 414"/>
        <xdr:cNvSpPr txBox="1"/>
      </xdr:nvSpPr>
      <xdr:spPr>
        <a:xfrm>
          <a:off x="13131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en-US"/>
            <a:t>将来負担比率は、充当可能財源等が将来負担額を上回るため</a:t>
          </a:r>
          <a:r>
            <a:rPr lang="en-US" altLang="ja-JP"/>
            <a:t>[</a:t>
          </a:r>
          <a:r>
            <a:rPr lang="ja-JP" altLang="en-US"/>
            <a:t>－％</a:t>
          </a:r>
          <a:r>
            <a:rPr lang="en-US" altLang="ja-JP"/>
            <a:t>]</a:t>
          </a:r>
          <a:r>
            <a:rPr lang="ja-JP" altLang="en-US"/>
            <a:t>です。主</a:t>
          </a:r>
          <a:r>
            <a:rPr lang="ja-JP" altLang="ja-JP" sz="1100" b="0" i="0" baseline="0">
              <a:solidFill>
                <a:schemeClr val="dk1"/>
              </a:solidFill>
              <a:latin typeface="+mn-lt"/>
              <a:ea typeface="+mn-ea"/>
              <a:cs typeface="+mn-cs"/>
            </a:rPr>
            <a:t>な要因</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、将来負担額</a:t>
          </a:r>
          <a:r>
            <a:rPr lang="ja-JP" altLang="en-US" sz="1100" b="0" i="0" baseline="0">
              <a:solidFill>
                <a:schemeClr val="dk1"/>
              </a:solidFill>
              <a:latin typeface="+mn-lt"/>
              <a:ea typeface="+mn-ea"/>
              <a:cs typeface="+mn-cs"/>
            </a:rPr>
            <a:t>の</a:t>
          </a:r>
          <a:r>
            <a:rPr lang="ja-JP" altLang="ja-JP" sz="1100" b="0" i="0" baseline="0">
              <a:solidFill>
                <a:schemeClr val="dk1"/>
              </a:solidFill>
              <a:latin typeface="+mn-lt"/>
              <a:ea typeface="+mn-ea"/>
              <a:cs typeface="+mn-cs"/>
            </a:rPr>
            <a:t>債務負担行為に基づく支出予定額の減</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充当可能財源等</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財政調整基金や減債基金などの積立による充当可能基金の増が</a:t>
          </a:r>
          <a:r>
            <a:rPr lang="ja-JP" altLang="en-US" sz="1100" b="0" i="0" baseline="0">
              <a:solidFill>
                <a:schemeClr val="dk1"/>
              </a:solidFill>
              <a:latin typeface="+mn-lt"/>
              <a:ea typeface="+mn-ea"/>
              <a:cs typeface="+mn-cs"/>
            </a:rPr>
            <a:t>あり</a:t>
          </a:r>
          <a:r>
            <a:rPr lang="ja-JP" altLang="ja-JP" sz="1100" b="0" i="0" baseline="0">
              <a:solidFill>
                <a:schemeClr val="dk1"/>
              </a:solidFill>
              <a:latin typeface="+mn-lt"/>
              <a:ea typeface="+mn-ea"/>
              <a:cs typeface="+mn-cs"/>
            </a:rPr>
            <a:t>ます。</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今後も</a:t>
          </a:r>
          <a:r>
            <a:rPr lang="ja-JP" altLang="ja-JP" sz="1100" b="0" i="0" baseline="0">
              <a:solidFill>
                <a:schemeClr val="dk1"/>
              </a:solidFill>
              <a:latin typeface="+mn-lt"/>
              <a:ea typeface="+mn-ea"/>
              <a:cs typeface="+mn-cs"/>
            </a:rPr>
            <a:t>合併特例債など交付税措置のある有利な地方債</a:t>
          </a:r>
          <a:r>
            <a:rPr lang="ja-JP" altLang="en-US" sz="1100" b="0" i="0" baseline="0">
              <a:solidFill>
                <a:schemeClr val="dk1"/>
              </a:solidFill>
              <a:latin typeface="+mn-lt"/>
              <a:ea typeface="+mn-ea"/>
              <a:cs typeface="+mn-cs"/>
            </a:rPr>
            <a:t>の</a:t>
          </a:r>
          <a:r>
            <a:rPr lang="ja-JP" altLang="ja-JP" sz="1100" b="0" i="0" baseline="0">
              <a:solidFill>
                <a:schemeClr val="dk1"/>
              </a:solidFill>
              <a:latin typeface="+mn-lt"/>
              <a:ea typeface="+mn-ea"/>
              <a:cs typeface="+mn-cs"/>
            </a:rPr>
            <a:t>有効活用</a:t>
          </a:r>
          <a:r>
            <a:rPr lang="ja-JP" altLang="en-US" sz="1100" b="0" i="0" baseline="0">
              <a:solidFill>
                <a:schemeClr val="dk1"/>
              </a:solidFill>
              <a:latin typeface="+mn-lt"/>
              <a:ea typeface="+mn-ea"/>
              <a:cs typeface="+mn-cs"/>
            </a:rPr>
            <a:t>を念頭に置き、</a:t>
          </a:r>
          <a:r>
            <a:rPr lang="ja-JP" altLang="ja-JP" sz="1100" b="0" i="0" baseline="0">
              <a:solidFill>
                <a:schemeClr val="dk1"/>
              </a:solidFill>
              <a:latin typeface="+mn-lt"/>
              <a:ea typeface="+mn-ea"/>
              <a:cs typeface="+mn-cs"/>
            </a:rPr>
            <a:t>将来負担比率の大幅な上昇の抑制に努めます。</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4" name="直線コネクタ 443"/>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5"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6" name="直線コネクタ 445"/>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12192</xdr:rowOff>
    </xdr:from>
    <xdr:to>
      <xdr:col>21</xdr:col>
      <xdr:colOff>0</xdr:colOff>
      <xdr:row>14</xdr:row>
      <xdr:rowOff>93430</xdr:rowOff>
    </xdr:to>
    <xdr:cxnSp macro="">
      <xdr:nvCxnSpPr>
        <xdr:cNvPr id="449" name="直線コネクタ 448"/>
        <xdr:cNvCxnSpPr/>
      </xdr:nvCxnSpPr>
      <xdr:spPr>
        <a:xfrm flipV="1">
          <a:off x="13512800" y="2412492"/>
          <a:ext cx="8890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155465</xdr:rowOff>
    </xdr:from>
    <xdr:ext cx="762000" cy="259045"/>
    <xdr:sp macro="" textlink="">
      <xdr:nvSpPr>
        <xdr:cNvPr id="450" name="将来負担の状況平均値テキスト"/>
        <xdr:cNvSpPr txBox="1"/>
      </xdr:nvSpPr>
      <xdr:spPr>
        <a:xfrm>
          <a:off x="17106900" y="255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51" name="フローチャート : 判断 450"/>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52" name="フローチャート : 判断 451"/>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79350</xdr:rowOff>
    </xdr:from>
    <xdr:ext cx="736600" cy="259045"/>
    <xdr:sp macro="" textlink="">
      <xdr:nvSpPr>
        <xdr:cNvPr id="453" name="テキスト ボックス 452"/>
        <xdr:cNvSpPr txBox="1"/>
      </xdr:nvSpPr>
      <xdr:spPr>
        <a:xfrm>
          <a:off x="15798800" y="247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1355</xdr:rowOff>
    </xdr:from>
    <xdr:to>
      <xdr:col>22</xdr:col>
      <xdr:colOff>254000</xdr:colOff>
      <xdr:row>16</xdr:row>
      <xdr:rowOff>102955</xdr:rowOff>
    </xdr:to>
    <xdr:sp macro="" textlink="">
      <xdr:nvSpPr>
        <xdr:cNvPr id="454" name="フローチャート : 判断 453"/>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113132</xdr:rowOff>
    </xdr:from>
    <xdr:ext cx="762000" cy="259045"/>
    <xdr:sp macro="" textlink="">
      <xdr:nvSpPr>
        <xdr:cNvPr id="455" name="テキスト ボックス 454"/>
        <xdr:cNvSpPr txBox="1"/>
      </xdr:nvSpPr>
      <xdr:spPr>
        <a:xfrm>
          <a:off x="14909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96266</xdr:rowOff>
    </xdr:from>
    <xdr:to>
      <xdr:col>21</xdr:col>
      <xdr:colOff>50800</xdr:colOff>
      <xdr:row>17</xdr:row>
      <xdr:rowOff>26416</xdr:rowOff>
    </xdr:to>
    <xdr:sp macro="" textlink="">
      <xdr:nvSpPr>
        <xdr:cNvPr id="456" name="フローチャート : 判断 455"/>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11193</xdr:rowOff>
    </xdr:from>
    <xdr:ext cx="762000" cy="259045"/>
    <xdr:sp macro="" textlink="">
      <xdr:nvSpPr>
        <xdr:cNvPr id="457" name="テキスト ボックス 456"/>
        <xdr:cNvSpPr txBox="1"/>
      </xdr:nvSpPr>
      <xdr:spPr>
        <a:xfrm>
          <a:off x="14020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8" name="フローチャート : 判断 457"/>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102083</xdr:rowOff>
    </xdr:from>
    <xdr:ext cx="762000" cy="259045"/>
    <xdr:sp macro="" textlink="">
      <xdr:nvSpPr>
        <xdr:cNvPr id="459" name="テキスト ボックス 458"/>
        <xdr:cNvSpPr txBox="1"/>
      </xdr:nvSpPr>
      <xdr:spPr>
        <a:xfrm>
          <a:off x="13131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13</xdr:row>
      <xdr:rowOff>132842</xdr:rowOff>
    </xdr:from>
    <xdr:to>
      <xdr:col>21</xdr:col>
      <xdr:colOff>50800</xdr:colOff>
      <xdr:row>14</xdr:row>
      <xdr:rowOff>62992</xdr:rowOff>
    </xdr:to>
    <xdr:sp macro="" textlink="">
      <xdr:nvSpPr>
        <xdr:cNvPr id="465" name="円/楕円 464"/>
        <xdr:cNvSpPr/>
      </xdr:nvSpPr>
      <xdr:spPr>
        <a:xfrm>
          <a:off x="14351000" y="236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73169</xdr:rowOff>
    </xdr:from>
    <xdr:ext cx="762000" cy="259045"/>
    <xdr:sp macro="" textlink="">
      <xdr:nvSpPr>
        <xdr:cNvPr id="466" name="テキスト ボックス 465"/>
        <xdr:cNvSpPr txBox="1"/>
      </xdr:nvSpPr>
      <xdr:spPr>
        <a:xfrm>
          <a:off x="14020800" y="213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42630</xdr:rowOff>
    </xdr:from>
    <xdr:to>
      <xdr:col>19</xdr:col>
      <xdr:colOff>533400</xdr:colOff>
      <xdr:row>14</xdr:row>
      <xdr:rowOff>144230</xdr:rowOff>
    </xdr:to>
    <xdr:sp macro="" textlink="">
      <xdr:nvSpPr>
        <xdr:cNvPr id="467" name="円/楕円 466"/>
        <xdr:cNvSpPr/>
      </xdr:nvSpPr>
      <xdr:spPr>
        <a:xfrm>
          <a:off x="13462000" y="24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154407</xdr:rowOff>
    </xdr:from>
    <xdr:ext cx="762000" cy="259045"/>
    <xdr:sp macro="" textlink="">
      <xdr:nvSpPr>
        <xdr:cNvPr id="468" name="テキスト ボックス 467"/>
        <xdr:cNvSpPr txBox="1"/>
      </xdr:nvSpPr>
      <xdr:spPr>
        <a:xfrm>
          <a:off x="13131800" y="221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徳島県阿波市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39,223
38,850
191.11
20,987,911
20,287,082
525,767
12,908,622
24,378,302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本市の人件費に係る経常収支比率は、類似団体平均よりも</a:t>
          </a:r>
          <a:r>
            <a:rPr lang="en-US" altLang="ja-JP" sz="1100" b="0" i="0" baseline="0">
              <a:solidFill>
                <a:schemeClr val="dk1"/>
              </a:solidFill>
              <a:latin typeface="+mn-lt"/>
              <a:ea typeface="+mn-ea"/>
              <a:cs typeface="+mn-cs"/>
            </a:rPr>
            <a:t>0.6</a:t>
          </a:r>
          <a:r>
            <a:rPr lang="ja-JP" altLang="ja-JP" sz="1100" b="0" i="0" baseline="0">
              <a:solidFill>
                <a:schemeClr val="dk1"/>
              </a:solidFill>
              <a:latin typeface="+mn-lt"/>
              <a:ea typeface="+mn-ea"/>
              <a:cs typeface="+mn-cs"/>
            </a:rPr>
            <a:t>％低い</a:t>
          </a:r>
          <a:r>
            <a:rPr lang="en-US" altLang="ja-JP" sz="1100" b="0" i="0" baseline="0">
              <a:solidFill>
                <a:schemeClr val="dk1"/>
              </a:solidFill>
              <a:latin typeface="+mn-lt"/>
              <a:ea typeface="+mn-ea"/>
              <a:cs typeface="+mn-cs"/>
            </a:rPr>
            <a:t>22.3</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で、</a:t>
          </a:r>
          <a:r>
            <a:rPr lang="ja-JP" altLang="ja-JP" sz="1100" b="0" i="0" baseline="0">
              <a:solidFill>
                <a:schemeClr val="dk1"/>
              </a:solidFill>
              <a:latin typeface="+mn-lt"/>
              <a:ea typeface="+mn-ea"/>
              <a:cs typeface="+mn-cs"/>
            </a:rPr>
            <a:t>昨年度</a:t>
          </a:r>
          <a:r>
            <a:rPr lang="ja-JP" altLang="en-US" sz="1100" b="0" i="0" baseline="0">
              <a:solidFill>
                <a:schemeClr val="dk1"/>
              </a:solidFill>
              <a:latin typeface="+mn-lt"/>
              <a:ea typeface="+mn-ea"/>
              <a:cs typeface="+mn-cs"/>
            </a:rPr>
            <a:t>に比べの</a:t>
          </a:r>
          <a:r>
            <a:rPr lang="en-US" altLang="ja-JP" sz="1100" b="0" i="0" baseline="0">
              <a:solidFill>
                <a:schemeClr val="dk1"/>
              </a:solidFill>
              <a:latin typeface="+mn-lt"/>
              <a:ea typeface="+mn-ea"/>
              <a:cs typeface="+mn-cs"/>
            </a:rPr>
            <a:t>0.9</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減です</a:t>
          </a:r>
          <a:r>
            <a:rPr lang="ja-JP" altLang="ja-JP" sz="1100" b="0" i="0" baseline="0">
              <a:solidFill>
                <a:schemeClr val="dk1"/>
              </a:solidFill>
              <a:latin typeface="+mn-lt"/>
              <a:ea typeface="+mn-ea"/>
              <a:cs typeface="+mn-cs"/>
            </a:rPr>
            <a:t>。　</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今後とも集中改革プランに沿った適切な定員管理に努めるだけでなく、一部業務について指定管理制度や民間委託による行政運営を行うことで人件費の抑制に努めます。</a:t>
          </a:r>
          <a:endParaRPr lang="en-US" altLang="ja-JP" sz="1100" b="0" i="0" baseline="0">
            <a:solidFill>
              <a:schemeClr val="dk1"/>
            </a:solidFill>
            <a:latin typeface="+mn-lt"/>
            <a:ea typeface="+mn-ea"/>
            <a:cs typeface="+mn-cs"/>
          </a:endParaRPr>
        </a:p>
        <a:p>
          <a:pPr rtl="0" fontAlgn="base"/>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年度も一部保育所を指定管理制度により運営します。また、学校給食センターの調理及び配送業務も、引き続き民間委託を行います。</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25400</xdr:rowOff>
    </xdr:from>
    <xdr:to>
      <xdr:col>7</xdr:col>
      <xdr:colOff>15875</xdr:colOff>
      <xdr:row>36</xdr:row>
      <xdr:rowOff>139700</xdr:rowOff>
    </xdr:to>
    <xdr:cxnSp macro="">
      <xdr:nvCxnSpPr>
        <xdr:cNvPr id="66" name="直線コネクタ 65"/>
        <xdr:cNvCxnSpPr/>
      </xdr:nvCxnSpPr>
      <xdr:spPr>
        <a:xfrm flipV="1">
          <a:off x="3987800" y="6197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139700</xdr:rowOff>
    </xdr:from>
    <xdr:to>
      <xdr:col>5</xdr:col>
      <xdr:colOff>549275</xdr:colOff>
      <xdr:row>37</xdr:row>
      <xdr:rowOff>6350</xdr:rowOff>
    </xdr:to>
    <xdr:cxnSp macro="">
      <xdr:nvCxnSpPr>
        <xdr:cNvPr id="69" name="直線コネクタ 68"/>
        <xdr:cNvCxnSpPr/>
      </xdr:nvCxnSpPr>
      <xdr:spPr>
        <a:xfrm flipV="1">
          <a:off x="3098800" y="6311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6350</xdr:rowOff>
    </xdr:from>
    <xdr:to>
      <xdr:col>4</xdr:col>
      <xdr:colOff>346075</xdr:colOff>
      <xdr:row>37</xdr:row>
      <xdr:rowOff>133350</xdr:rowOff>
    </xdr:to>
    <xdr:cxnSp macro="">
      <xdr:nvCxnSpPr>
        <xdr:cNvPr id="72" name="直線コネクタ 71"/>
        <xdr:cNvCxnSpPr/>
      </xdr:nvCxnSpPr>
      <xdr:spPr>
        <a:xfrm flipV="1">
          <a:off x="2209800" y="6350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41927</xdr:rowOff>
    </xdr:from>
    <xdr:ext cx="762000" cy="259045"/>
    <xdr:sp macro="" textlink="">
      <xdr:nvSpPr>
        <xdr:cNvPr id="74" name="テキスト ボックス 73"/>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133350</xdr:rowOff>
    </xdr:from>
    <xdr:to>
      <xdr:col>3</xdr:col>
      <xdr:colOff>142875</xdr:colOff>
      <xdr:row>38</xdr:row>
      <xdr:rowOff>25400</xdr:rowOff>
    </xdr:to>
    <xdr:cxnSp macro="">
      <xdr:nvCxnSpPr>
        <xdr:cNvPr id="75" name="直線コネクタ 74"/>
        <xdr:cNvCxnSpPr/>
      </xdr:nvCxnSpPr>
      <xdr:spPr>
        <a:xfrm flipV="1">
          <a:off x="1320800" y="6477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143527</xdr:rowOff>
    </xdr:from>
    <xdr:ext cx="762000" cy="259045"/>
    <xdr:sp macro="" textlink="">
      <xdr:nvSpPr>
        <xdr:cNvPr id="77" name="テキスト ボックス 76"/>
        <xdr:cNvSpPr txBox="1"/>
      </xdr:nvSpPr>
      <xdr:spPr>
        <a:xfrm>
          <a:off x="1828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22877</xdr:rowOff>
    </xdr:from>
    <xdr:ext cx="762000" cy="259045"/>
    <xdr:sp macro="" textlink="">
      <xdr:nvSpPr>
        <xdr:cNvPr id="79" name="テキスト ボックス 78"/>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85" name="円/楕円 84"/>
        <xdr:cNvSpPr/>
      </xdr:nvSpPr>
      <xdr:spPr>
        <a:xfrm>
          <a:off x="47752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162577</xdr:rowOff>
    </xdr:from>
    <xdr:ext cx="762000" cy="259045"/>
    <xdr:sp macro="" textlink="">
      <xdr:nvSpPr>
        <xdr:cNvPr id="86" name="人件費該当値テキスト"/>
        <xdr:cNvSpPr txBox="1"/>
      </xdr:nvSpPr>
      <xdr:spPr>
        <a:xfrm>
          <a:off x="49149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88900</xdr:rowOff>
    </xdr:from>
    <xdr:to>
      <xdr:col>5</xdr:col>
      <xdr:colOff>600075</xdr:colOff>
      <xdr:row>37</xdr:row>
      <xdr:rowOff>19050</xdr:rowOff>
    </xdr:to>
    <xdr:sp macro="" textlink="">
      <xdr:nvSpPr>
        <xdr:cNvPr id="87" name="円/楕円 86"/>
        <xdr:cNvSpPr/>
      </xdr:nvSpPr>
      <xdr:spPr>
        <a:xfrm>
          <a:off x="3937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29227</xdr:rowOff>
    </xdr:from>
    <xdr:ext cx="736600" cy="259045"/>
    <xdr:sp macro="" textlink="">
      <xdr:nvSpPr>
        <xdr:cNvPr id="88" name="テキスト ボックス 87"/>
        <xdr:cNvSpPr txBox="1"/>
      </xdr:nvSpPr>
      <xdr:spPr>
        <a:xfrm>
          <a:off x="3606800" y="602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127000</xdr:rowOff>
    </xdr:from>
    <xdr:to>
      <xdr:col>4</xdr:col>
      <xdr:colOff>396875</xdr:colOff>
      <xdr:row>37</xdr:row>
      <xdr:rowOff>57150</xdr:rowOff>
    </xdr:to>
    <xdr:sp macro="" textlink="">
      <xdr:nvSpPr>
        <xdr:cNvPr id="89" name="円/楕円 88"/>
        <xdr:cNvSpPr/>
      </xdr:nvSpPr>
      <xdr:spPr>
        <a:xfrm>
          <a:off x="3048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41927</xdr:rowOff>
    </xdr:from>
    <xdr:ext cx="762000" cy="259045"/>
    <xdr:sp macro="" textlink="">
      <xdr:nvSpPr>
        <xdr:cNvPr id="90" name="テキスト ボックス 89"/>
        <xdr:cNvSpPr txBox="1"/>
      </xdr:nvSpPr>
      <xdr:spPr>
        <a:xfrm>
          <a:off x="2717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82550</xdr:rowOff>
    </xdr:from>
    <xdr:to>
      <xdr:col>3</xdr:col>
      <xdr:colOff>193675</xdr:colOff>
      <xdr:row>38</xdr:row>
      <xdr:rowOff>12700</xdr:rowOff>
    </xdr:to>
    <xdr:sp macro="" textlink="">
      <xdr:nvSpPr>
        <xdr:cNvPr id="91" name="円/楕円 90"/>
        <xdr:cNvSpPr/>
      </xdr:nvSpPr>
      <xdr:spPr>
        <a:xfrm>
          <a:off x="2159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168927</xdr:rowOff>
    </xdr:from>
    <xdr:ext cx="762000" cy="259045"/>
    <xdr:sp macro="" textlink="">
      <xdr:nvSpPr>
        <xdr:cNvPr id="92" name="テキスト ボックス 91"/>
        <xdr:cNvSpPr txBox="1"/>
      </xdr:nvSpPr>
      <xdr:spPr>
        <a:xfrm>
          <a:off x="1828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146050</xdr:rowOff>
    </xdr:from>
    <xdr:to>
      <xdr:col>1</xdr:col>
      <xdr:colOff>676275</xdr:colOff>
      <xdr:row>38</xdr:row>
      <xdr:rowOff>76200</xdr:rowOff>
    </xdr:to>
    <xdr:sp macro="" textlink="">
      <xdr:nvSpPr>
        <xdr:cNvPr id="93" name="円/楕円 92"/>
        <xdr:cNvSpPr/>
      </xdr:nvSpPr>
      <xdr:spPr>
        <a:xfrm>
          <a:off x="1270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60977</xdr:rowOff>
    </xdr:from>
    <xdr:ext cx="762000" cy="259045"/>
    <xdr:sp macro="" textlink="">
      <xdr:nvSpPr>
        <xdr:cNvPr id="94" name="テキスト ボックス 93"/>
        <xdr:cNvSpPr txBox="1"/>
      </xdr:nvSpPr>
      <xdr:spPr>
        <a:xfrm>
          <a:off x="939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本市の物件費に係る経常収支比率は、類似団体平均よりも</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％低い</a:t>
          </a:r>
          <a:r>
            <a:rPr lang="en-US" altLang="ja-JP" sz="1100" b="0" i="0" baseline="0">
              <a:solidFill>
                <a:schemeClr val="dk1"/>
              </a:solidFill>
              <a:latin typeface="+mn-lt"/>
              <a:ea typeface="+mn-ea"/>
              <a:cs typeface="+mn-cs"/>
            </a:rPr>
            <a:t>10.4</a:t>
          </a:r>
          <a:r>
            <a:rPr lang="ja-JP" altLang="ja-JP" sz="1100" b="0" i="0" baseline="0">
              <a:solidFill>
                <a:schemeClr val="dk1"/>
              </a:solidFill>
              <a:latin typeface="+mn-lt"/>
              <a:ea typeface="+mn-ea"/>
              <a:cs typeface="+mn-cs"/>
            </a:rPr>
            <a:t>％ですが、前年度比</a:t>
          </a:r>
          <a:r>
            <a:rPr lang="en-US" altLang="ja-JP" sz="1100" b="0" i="0" baseline="0">
              <a:solidFill>
                <a:schemeClr val="dk1"/>
              </a:solidFill>
              <a:latin typeface="+mn-lt"/>
              <a:ea typeface="+mn-ea"/>
              <a:cs typeface="+mn-cs"/>
            </a:rPr>
            <a:t>1.3</a:t>
          </a:r>
          <a:r>
            <a:rPr lang="ja-JP" altLang="ja-JP" sz="1100" b="0" i="0" baseline="0">
              <a:solidFill>
                <a:schemeClr val="dk1"/>
              </a:solidFill>
              <a:latin typeface="+mn-lt"/>
              <a:ea typeface="+mn-ea"/>
              <a:cs typeface="+mn-cs"/>
            </a:rPr>
            <a:t>％の増</a:t>
          </a:r>
          <a:r>
            <a:rPr lang="ja-JP" altLang="en-US" sz="1100" b="0" i="0" baseline="0">
              <a:solidFill>
                <a:schemeClr val="dk1"/>
              </a:solidFill>
              <a:latin typeface="+mn-lt"/>
              <a:ea typeface="+mn-ea"/>
              <a:cs typeface="+mn-cs"/>
            </a:rPr>
            <a:t>です</a:t>
          </a:r>
          <a:r>
            <a:rPr lang="ja-JP" altLang="ja-JP" sz="1100" b="0" i="0" baseline="0">
              <a:solidFill>
                <a:schemeClr val="dk1"/>
              </a:solidFill>
              <a:latin typeface="+mn-lt"/>
              <a:ea typeface="+mn-ea"/>
              <a:cs typeface="+mn-cs"/>
            </a:rPr>
            <a:t>。主な要因は、</a:t>
          </a:r>
          <a:r>
            <a:rPr lang="ja-JP" altLang="en-US" sz="1100" b="0" i="0" baseline="0">
              <a:solidFill>
                <a:schemeClr val="dk1"/>
              </a:solidFill>
              <a:latin typeface="+mn-lt"/>
              <a:ea typeface="+mn-ea"/>
              <a:cs typeface="+mn-cs"/>
            </a:rPr>
            <a:t>庁舎及び庁舎関連施設の指定管理等委託料の増です。</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今後も引き続き、事務事業の整理合理化を図り、内部管理経費の削減に努めます。</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44450</xdr:rowOff>
    </xdr:from>
    <xdr:to>
      <xdr:col>24</xdr:col>
      <xdr:colOff>31750</xdr:colOff>
      <xdr:row>16</xdr:row>
      <xdr:rowOff>38100</xdr:rowOff>
    </xdr:to>
    <xdr:cxnSp macro="">
      <xdr:nvCxnSpPr>
        <xdr:cNvPr id="127" name="直線コネクタ 126"/>
        <xdr:cNvCxnSpPr/>
      </xdr:nvCxnSpPr>
      <xdr:spPr>
        <a:xfrm>
          <a:off x="15671800" y="26162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101600</xdr:rowOff>
    </xdr:from>
    <xdr:to>
      <xdr:col>22</xdr:col>
      <xdr:colOff>565150</xdr:colOff>
      <xdr:row>15</xdr:row>
      <xdr:rowOff>44450</xdr:rowOff>
    </xdr:to>
    <xdr:cxnSp macro="">
      <xdr:nvCxnSpPr>
        <xdr:cNvPr id="130" name="直線コネクタ 129"/>
        <xdr:cNvCxnSpPr/>
      </xdr:nvCxnSpPr>
      <xdr:spPr>
        <a:xfrm>
          <a:off x="14782800" y="2501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32" name="テキスト ボックス 131"/>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25400</xdr:rowOff>
    </xdr:from>
    <xdr:to>
      <xdr:col>21</xdr:col>
      <xdr:colOff>361950</xdr:colOff>
      <xdr:row>14</xdr:row>
      <xdr:rowOff>101600</xdr:rowOff>
    </xdr:to>
    <xdr:cxnSp macro="">
      <xdr:nvCxnSpPr>
        <xdr:cNvPr id="133" name="直線コネクタ 132"/>
        <xdr:cNvCxnSpPr/>
      </xdr:nvCxnSpPr>
      <xdr:spPr>
        <a:xfrm>
          <a:off x="13893800" y="2425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35" name="テキスト ボックス 134"/>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120650</xdr:rowOff>
    </xdr:from>
    <xdr:to>
      <xdr:col>20</xdr:col>
      <xdr:colOff>158750</xdr:colOff>
      <xdr:row>14</xdr:row>
      <xdr:rowOff>25400</xdr:rowOff>
    </xdr:to>
    <xdr:cxnSp macro="">
      <xdr:nvCxnSpPr>
        <xdr:cNvPr id="136" name="直線コネクタ 135"/>
        <xdr:cNvCxnSpPr/>
      </xdr:nvCxnSpPr>
      <xdr:spPr>
        <a:xfrm>
          <a:off x="13004800" y="2349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92727</xdr:rowOff>
    </xdr:from>
    <xdr:ext cx="762000" cy="259045"/>
    <xdr:sp macro="" textlink="">
      <xdr:nvSpPr>
        <xdr:cNvPr id="138" name="テキスト ボックス 137"/>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46" name="円/楕円 145"/>
        <xdr:cNvSpPr/>
      </xdr:nvSpPr>
      <xdr:spPr>
        <a:xfrm>
          <a:off x="164592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3827</xdr:rowOff>
    </xdr:from>
    <xdr:ext cx="762000" cy="259045"/>
    <xdr:sp macro="" textlink="">
      <xdr:nvSpPr>
        <xdr:cNvPr id="147" name="物件費該当値テキスト"/>
        <xdr:cNvSpPr txBox="1"/>
      </xdr:nvSpPr>
      <xdr:spPr>
        <a:xfrm>
          <a:off x="165989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165100</xdr:rowOff>
    </xdr:from>
    <xdr:to>
      <xdr:col>22</xdr:col>
      <xdr:colOff>615950</xdr:colOff>
      <xdr:row>15</xdr:row>
      <xdr:rowOff>95250</xdr:rowOff>
    </xdr:to>
    <xdr:sp macro="" textlink="">
      <xdr:nvSpPr>
        <xdr:cNvPr id="148" name="円/楕円 147"/>
        <xdr:cNvSpPr/>
      </xdr:nvSpPr>
      <xdr:spPr>
        <a:xfrm>
          <a:off x="15621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105427</xdr:rowOff>
    </xdr:from>
    <xdr:ext cx="736600" cy="259045"/>
    <xdr:sp macro="" textlink="">
      <xdr:nvSpPr>
        <xdr:cNvPr id="149" name="テキスト ボックス 148"/>
        <xdr:cNvSpPr txBox="1"/>
      </xdr:nvSpPr>
      <xdr:spPr>
        <a:xfrm>
          <a:off x="15290800" y="233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50800</xdr:rowOff>
    </xdr:from>
    <xdr:to>
      <xdr:col>21</xdr:col>
      <xdr:colOff>412750</xdr:colOff>
      <xdr:row>14</xdr:row>
      <xdr:rowOff>152400</xdr:rowOff>
    </xdr:to>
    <xdr:sp macro="" textlink="">
      <xdr:nvSpPr>
        <xdr:cNvPr id="150" name="円/楕円 149"/>
        <xdr:cNvSpPr/>
      </xdr:nvSpPr>
      <xdr:spPr>
        <a:xfrm>
          <a:off x="14732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162577</xdr:rowOff>
    </xdr:from>
    <xdr:ext cx="762000" cy="259045"/>
    <xdr:sp macro="" textlink="">
      <xdr:nvSpPr>
        <xdr:cNvPr id="151" name="テキスト ボックス 150"/>
        <xdr:cNvSpPr txBox="1"/>
      </xdr:nvSpPr>
      <xdr:spPr>
        <a:xfrm>
          <a:off x="14401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146050</xdr:rowOff>
    </xdr:from>
    <xdr:to>
      <xdr:col>20</xdr:col>
      <xdr:colOff>209550</xdr:colOff>
      <xdr:row>14</xdr:row>
      <xdr:rowOff>76200</xdr:rowOff>
    </xdr:to>
    <xdr:sp macro="" textlink="">
      <xdr:nvSpPr>
        <xdr:cNvPr id="152" name="円/楕円 151"/>
        <xdr:cNvSpPr/>
      </xdr:nvSpPr>
      <xdr:spPr>
        <a:xfrm>
          <a:off x="13843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86377</xdr:rowOff>
    </xdr:from>
    <xdr:ext cx="762000" cy="259045"/>
    <xdr:sp macro="" textlink="">
      <xdr:nvSpPr>
        <xdr:cNvPr id="153" name="テキスト ボックス 152"/>
        <xdr:cNvSpPr txBox="1"/>
      </xdr:nvSpPr>
      <xdr:spPr>
        <a:xfrm>
          <a:off x="13512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69850</xdr:rowOff>
    </xdr:from>
    <xdr:to>
      <xdr:col>19</xdr:col>
      <xdr:colOff>6350</xdr:colOff>
      <xdr:row>14</xdr:row>
      <xdr:rowOff>0</xdr:rowOff>
    </xdr:to>
    <xdr:sp macro="" textlink="">
      <xdr:nvSpPr>
        <xdr:cNvPr id="154" name="円/楕円 153"/>
        <xdr:cNvSpPr/>
      </xdr:nvSpPr>
      <xdr:spPr>
        <a:xfrm>
          <a:off x="12954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10177</xdr:rowOff>
    </xdr:from>
    <xdr:ext cx="762000" cy="259045"/>
    <xdr:sp macro="" textlink="">
      <xdr:nvSpPr>
        <xdr:cNvPr id="155" name="テキスト ボックス 154"/>
        <xdr:cNvSpPr txBox="1"/>
      </xdr:nvSpPr>
      <xdr:spPr>
        <a:xfrm>
          <a:off x="12623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本市の扶助費に係る経常収支比率は、類似団体平均よりも</a:t>
          </a:r>
          <a:r>
            <a:rPr lang="en-US" altLang="ja-JP" sz="1100" b="0" i="0" baseline="0">
              <a:solidFill>
                <a:schemeClr val="dk1"/>
              </a:solidFill>
              <a:latin typeface="+mn-lt"/>
              <a:ea typeface="+mn-ea"/>
              <a:cs typeface="+mn-cs"/>
            </a:rPr>
            <a:t>0.2</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低い</a:t>
          </a:r>
          <a:r>
            <a:rPr lang="en-US" altLang="ja-JP" sz="1100" b="0" i="0" baseline="0">
              <a:solidFill>
                <a:schemeClr val="dk1"/>
              </a:solidFill>
              <a:latin typeface="+mn-lt"/>
              <a:ea typeface="+mn-ea"/>
              <a:cs typeface="+mn-cs"/>
            </a:rPr>
            <a:t>7.5</a:t>
          </a:r>
          <a:r>
            <a:rPr lang="ja-JP" altLang="ja-JP" sz="1100" b="0" i="0" baseline="0">
              <a:solidFill>
                <a:schemeClr val="dk1"/>
              </a:solidFill>
              <a:latin typeface="+mn-lt"/>
              <a:ea typeface="+mn-ea"/>
              <a:cs typeface="+mn-cs"/>
            </a:rPr>
            <a:t>％、前年度比</a:t>
          </a:r>
          <a:r>
            <a:rPr lang="en-US" altLang="ja-JP" sz="1100" b="0" i="0" baseline="0">
              <a:solidFill>
                <a:schemeClr val="dk1"/>
              </a:solidFill>
              <a:latin typeface="+mn-lt"/>
              <a:ea typeface="+mn-ea"/>
              <a:cs typeface="+mn-cs"/>
            </a:rPr>
            <a:t>0.3</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減です</a:t>
          </a:r>
          <a:r>
            <a:rPr lang="ja-JP" altLang="ja-JP" sz="1100" b="0" i="0" baseline="0">
              <a:solidFill>
                <a:schemeClr val="dk1"/>
              </a:solidFill>
              <a:latin typeface="+mn-lt"/>
              <a:ea typeface="+mn-ea"/>
              <a:cs typeface="+mn-cs"/>
            </a:rPr>
            <a:t>。主な要因としては、</a:t>
          </a:r>
          <a:r>
            <a:rPr lang="ja-JP" altLang="en-US" sz="1100" b="0" i="0" baseline="0">
              <a:solidFill>
                <a:schemeClr val="dk1"/>
              </a:solidFill>
              <a:latin typeface="+mn-lt"/>
              <a:ea typeface="+mn-ea"/>
              <a:cs typeface="+mn-cs"/>
            </a:rPr>
            <a:t>生活保護費（医療費）の減が</a:t>
          </a:r>
          <a:r>
            <a:rPr lang="ja-JP" altLang="ja-JP" sz="1100" b="0" i="0" baseline="0">
              <a:solidFill>
                <a:schemeClr val="dk1"/>
              </a:solidFill>
              <a:latin typeface="+mn-lt"/>
              <a:ea typeface="+mn-ea"/>
              <a:cs typeface="+mn-cs"/>
            </a:rPr>
            <a:t>挙げられます。今後とも事業の効果等を検証し、給付水準の適正化を</a:t>
          </a:r>
          <a:r>
            <a:rPr lang="ja-JP" altLang="en-US" sz="1100" b="0" i="0" baseline="0">
              <a:solidFill>
                <a:schemeClr val="dk1"/>
              </a:solidFill>
              <a:latin typeface="+mn-lt"/>
              <a:ea typeface="+mn-ea"/>
              <a:cs typeface="+mn-cs"/>
            </a:rPr>
            <a:t>図ります。</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56</xdr:row>
      <xdr:rowOff>45357</xdr:rowOff>
    </xdr:to>
    <xdr:cxnSp macro="">
      <xdr:nvCxnSpPr>
        <xdr:cNvPr id="190" name="直線コネクタ 189"/>
        <xdr:cNvCxnSpPr/>
      </xdr:nvCxnSpPr>
      <xdr:spPr>
        <a:xfrm flipV="1">
          <a:off x="3987800" y="95975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45357</xdr:rowOff>
    </xdr:to>
    <xdr:cxnSp macro="">
      <xdr:nvCxnSpPr>
        <xdr:cNvPr id="193" name="直線コネクタ 192"/>
        <xdr:cNvCxnSpPr/>
      </xdr:nvCxnSpPr>
      <xdr:spPr>
        <a:xfrm>
          <a:off x="3098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5" name="テキスト ボックス 194"/>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78015</xdr:rowOff>
    </xdr:to>
    <xdr:cxnSp macro="">
      <xdr:nvCxnSpPr>
        <xdr:cNvPr id="196" name="直線コネクタ 195"/>
        <xdr:cNvCxnSpPr/>
      </xdr:nvCxnSpPr>
      <xdr:spPr>
        <a:xfrm flipV="1">
          <a:off x="2209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78015</xdr:rowOff>
    </xdr:to>
    <xdr:cxnSp macro="">
      <xdr:nvCxnSpPr>
        <xdr:cNvPr id="199" name="直線コネクタ 198"/>
        <xdr:cNvCxnSpPr/>
      </xdr:nvCxnSpPr>
      <xdr:spPr>
        <a:xfrm>
          <a:off x="1320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3" name="テキスト ボックス 202"/>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209" name="円/楕円 208"/>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133549</xdr:rowOff>
    </xdr:from>
    <xdr:ext cx="762000" cy="259045"/>
    <xdr:sp macro="" textlink="">
      <xdr:nvSpPr>
        <xdr:cNvPr id="210" name="扶助費該当値テキスト"/>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166007</xdr:rowOff>
    </xdr:from>
    <xdr:to>
      <xdr:col>5</xdr:col>
      <xdr:colOff>600075</xdr:colOff>
      <xdr:row>56</xdr:row>
      <xdr:rowOff>96157</xdr:rowOff>
    </xdr:to>
    <xdr:sp macro="" textlink="">
      <xdr:nvSpPr>
        <xdr:cNvPr id="211" name="円/楕円 210"/>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212" name="テキスト ボックス 211"/>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4" name="テキスト ボックス 21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27215</xdr:rowOff>
    </xdr:from>
    <xdr:to>
      <xdr:col>3</xdr:col>
      <xdr:colOff>193675</xdr:colOff>
      <xdr:row>56</xdr:row>
      <xdr:rowOff>128815</xdr:rowOff>
    </xdr:to>
    <xdr:sp macro="" textlink="">
      <xdr:nvSpPr>
        <xdr:cNvPr id="215" name="円/楕円 214"/>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16" name="テキスト ボックス 215"/>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7" name="円/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8" name="テキスト ボックス 21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本市のその他に係る経常収支比率は、類似団体平均よりも</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低い</a:t>
          </a:r>
          <a:r>
            <a:rPr lang="en-US" altLang="ja-JP" sz="1100" b="0" i="0" baseline="0">
              <a:solidFill>
                <a:schemeClr val="dk1"/>
              </a:solidFill>
              <a:latin typeface="+mn-lt"/>
              <a:ea typeface="+mn-ea"/>
              <a:cs typeface="+mn-cs"/>
            </a:rPr>
            <a:t>11.9%</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前年度比では</a:t>
          </a:r>
          <a:r>
            <a:rPr lang="en-US" altLang="ja-JP" sz="1100" b="0" i="0" baseline="0">
              <a:solidFill>
                <a:schemeClr val="dk1"/>
              </a:solidFill>
              <a:latin typeface="+mn-lt"/>
              <a:ea typeface="+mn-ea"/>
              <a:cs typeface="+mn-cs"/>
            </a:rPr>
            <a:t>0.3</a:t>
          </a:r>
          <a:r>
            <a:rPr lang="ja-JP" altLang="ja-JP" sz="1100" b="0" i="0" baseline="0">
              <a:solidFill>
                <a:schemeClr val="dk1"/>
              </a:solidFill>
              <a:latin typeface="+mn-lt"/>
              <a:ea typeface="+mn-ea"/>
              <a:cs typeface="+mn-cs"/>
            </a:rPr>
            <a:t>％の</a:t>
          </a:r>
          <a:r>
            <a:rPr lang="ja-JP" altLang="en-US" sz="1100" b="0" i="0" baseline="0">
              <a:solidFill>
                <a:schemeClr val="dk1"/>
              </a:solidFill>
              <a:latin typeface="+mn-lt"/>
              <a:ea typeface="+mn-ea"/>
              <a:cs typeface="+mn-cs"/>
            </a:rPr>
            <a:t>減です</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主な</a:t>
          </a:r>
          <a:r>
            <a:rPr lang="ja-JP" altLang="ja-JP" sz="1100" b="0" i="0" baseline="0">
              <a:solidFill>
                <a:schemeClr val="dk1"/>
              </a:solidFill>
              <a:latin typeface="+mn-lt"/>
              <a:ea typeface="+mn-ea"/>
              <a:cs typeface="+mn-cs"/>
            </a:rPr>
            <a:t>要因としては、</a:t>
          </a:r>
          <a:r>
            <a:rPr lang="ja-JP" altLang="en-US" sz="1100" b="0" i="0" baseline="0">
              <a:solidFill>
                <a:schemeClr val="dk1"/>
              </a:solidFill>
              <a:latin typeface="+mn-lt"/>
              <a:ea typeface="+mn-ea"/>
              <a:cs typeface="+mn-cs"/>
            </a:rPr>
            <a:t>経常一般財源である地方消費税交付金及び普通交付税（分母）の増による数値の減少です。</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本市では、</a:t>
          </a:r>
          <a:r>
            <a:rPr lang="ja-JP" altLang="ja-JP" sz="1100" b="0" i="0" baseline="0">
              <a:solidFill>
                <a:schemeClr val="dk1"/>
              </a:solidFill>
              <a:latin typeface="+mn-lt"/>
              <a:ea typeface="+mn-ea"/>
              <a:cs typeface="+mn-cs"/>
            </a:rPr>
            <a:t>老朽化した公共施設を多数抱えており、維持管理費の増加が見込まれます。</a:t>
          </a:r>
          <a:r>
            <a:rPr lang="ja-JP" altLang="en-US" sz="1100" b="0" i="0" baseline="0">
              <a:solidFill>
                <a:schemeClr val="dk1"/>
              </a:solidFill>
              <a:latin typeface="+mn-lt"/>
              <a:ea typeface="+mn-ea"/>
              <a:cs typeface="+mn-cs"/>
            </a:rPr>
            <a:t>今後は</a:t>
          </a:r>
          <a:r>
            <a:rPr lang="ja-JP" altLang="ja-JP" sz="1100" b="0" i="0" baseline="0">
              <a:solidFill>
                <a:schemeClr val="dk1"/>
              </a:solidFill>
              <a:latin typeface="+mn-lt"/>
              <a:ea typeface="+mn-ea"/>
              <a:cs typeface="+mn-cs"/>
            </a:rPr>
            <a:t>「公共施設</a:t>
          </a:r>
          <a:r>
            <a:rPr lang="ja-JP" altLang="en-US" sz="1100" b="0" i="0" baseline="0">
              <a:solidFill>
                <a:schemeClr val="dk1"/>
              </a:solidFill>
              <a:latin typeface="+mn-lt"/>
              <a:ea typeface="+mn-ea"/>
              <a:cs typeface="+mn-cs"/>
            </a:rPr>
            <a:t>等</a:t>
          </a:r>
          <a:r>
            <a:rPr lang="ja-JP" altLang="ja-JP" sz="1100" b="0" i="0" baseline="0">
              <a:solidFill>
                <a:schemeClr val="dk1"/>
              </a:solidFill>
              <a:latin typeface="+mn-lt"/>
              <a:ea typeface="+mn-ea"/>
              <a:cs typeface="+mn-cs"/>
            </a:rPr>
            <a:t>総合管理計画」</a:t>
          </a:r>
          <a:r>
            <a:rPr lang="ja-JP" altLang="en-US" sz="1100" b="0" i="0" baseline="0">
              <a:solidFill>
                <a:schemeClr val="dk1"/>
              </a:solidFill>
              <a:latin typeface="+mn-lt"/>
              <a:ea typeface="+mn-ea"/>
              <a:cs typeface="+mn-cs"/>
            </a:rPr>
            <a:t>に沿って、利用者の動向を予測しながら、適正な維持管理に努めます。</a:t>
          </a:r>
          <a:endParaRPr kumimoji="1" lang="ja-JP" altLang="ja-JP" sz="1100">
            <a:solidFill>
              <a:srgbClr val="FF0000"/>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19050</xdr:rowOff>
    </xdr:from>
    <xdr:to>
      <xdr:col>24</xdr:col>
      <xdr:colOff>31750</xdr:colOff>
      <xdr:row>55</xdr:row>
      <xdr:rowOff>57150</xdr:rowOff>
    </xdr:to>
    <xdr:cxnSp macro="">
      <xdr:nvCxnSpPr>
        <xdr:cNvPr id="251" name="直線コネクタ 250"/>
        <xdr:cNvCxnSpPr/>
      </xdr:nvCxnSpPr>
      <xdr:spPr>
        <a:xfrm flipV="1">
          <a:off x="15671800" y="9448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52"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55</xdr:row>
      <xdr:rowOff>57150</xdr:rowOff>
    </xdr:to>
    <xdr:cxnSp macro="">
      <xdr:nvCxnSpPr>
        <xdr:cNvPr id="254" name="直線コネクタ 253"/>
        <xdr:cNvCxnSpPr/>
      </xdr:nvCxnSpPr>
      <xdr:spPr>
        <a:xfrm>
          <a:off x="14782800" y="9461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41927</xdr:rowOff>
    </xdr:from>
    <xdr:ext cx="736600" cy="259045"/>
    <xdr:sp macro="" textlink="">
      <xdr:nvSpPr>
        <xdr:cNvPr id="256" name="テキスト ボックス 255"/>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152400</xdr:rowOff>
    </xdr:from>
    <xdr:to>
      <xdr:col>21</xdr:col>
      <xdr:colOff>361950</xdr:colOff>
      <xdr:row>55</xdr:row>
      <xdr:rowOff>31750</xdr:rowOff>
    </xdr:to>
    <xdr:cxnSp macro="">
      <xdr:nvCxnSpPr>
        <xdr:cNvPr id="257" name="直線コネクタ 256"/>
        <xdr:cNvCxnSpPr/>
      </xdr:nvCxnSpPr>
      <xdr:spPr>
        <a:xfrm>
          <a:off x="13893800" y="9410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54</xdr:row>
      <xdr:rowOff>152400</xdr:rowOff>
    </xdr:to>
    <xdr:cxnSp macro="">
      <xdr:nvCxnSpPr>
        <xdr:cNvPr id="260" name="直線コネクタ 259"/>
        <xdr:cNvCxnSpPr/>
      </xdr:nvCxnSpPr>
      <xdr:spPr>
        <a:xfrm>
          <a:off x="13004800" y="9347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16527</xdr:rowOff>
    </xdr:from>
    <xdr:ext cx="762000" cy="259045"/>
    <xdr:sp macro="" textlink="">
      <xdr:nvSpPr>
        <xdr:cNvPr id="262" name="テキスト ボックス 261"/>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4" name="テキスト ボックス 263"/>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139700</xdr:rowOff>
    </xdr:from>
    <xdr:to>
      <xdr:col>24</xdr:col>
      <xdr:colOff>82550</xdr:colOff>
      <xdr:row>55</xdr:row>
      <xdr:rowOff>69850</xdr:rowOff>
    </xdr:to>
    <xdr:sp macro="" textlink="">
      <xdr:nvSpPr>
        <xdr:cNvPr id="270" name="円/楕円 269"/>
        <xdr:cNvSpPr/>
      </xdr:nvSpPr>
      <xdr:spPr>
        <a:xfrm>
          <a:off x="16459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156227</xdr:rowOff>
    </xdr:from>
    <xdr:ext cx="762000" cy="259045"/>
    <xdr:sp macro="" textlink="">
      <xdr:nvSpPr>
        <xdr:cNvPr id="271" name="その他該当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6350</xdr:rowOff>
    </xdr:from>
    <xdr:to>
      <xdr:col>22</xdr:col>
      <xdr:colOff>615950</xdr:colOff>
      <xdr:row>55</xdr:row>
      <xdr:rowOff>107950</xdr:rowOff>
    </xdr:to>
    <xdr:sp macro="" textlink="">
      <xdr:nvSpPr>
        <xdr:cNvPr id="272" name="円/楕円 271"/>
        <xdr:cNvSpPr/>
      </xdr:nvSpPr>
      <xdr:spPr>
        <a:xfrm>
          <a:off x="15621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118127</xdr:rowOff>
    </xdr:from>
    <xdr:ext cx="736600" cy="259045"/>
    <xdr:sp macro="" textlink="">
      <xdr:nvSpPr>
        <xdr:cNvPr id="273" name="テキスト ボックス 272"/>
        <xdr:cNvSpPr txBox="1"/>
      </xdr:nvSpPr>
      <xdr:spPr>
        <a:xfrm>
          <a:off x="15290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152400</xdr:rowOff>
    </xdr:from>
    <xdr:to>
      <xdr:col>21</xdr:col>
      <xdr:colOff>412750</xdr:colOff>
      <xdr:row>55</xdr:row>
      <xdr:rowOff>82550</xdr:rowOff>
    </xdr:to>
    <xdr:sp macro="" textlink="">
      <xdr:nvSpPr>
        <xdr:cNvPr id="274" name="円/楕円 273"/>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92727</xdr:rowOff>
    </xdr:from>
    <xdr:ext cx="762000" cy="259045"/>
    <xdr:sp macro="" textlink="">
      <xdr:nvSpPr>
        <xdr:cNvPr id="275" name="テキスト ボックス 274"/>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101600</xdr:rowOff>
    </xdr:from>
    <xdr:to>
      <xdr:col>20</xdr:col>
      <xdr:colOff>209550</xdr:colOff>
      <xdr:row>55</xdr:row>
      <xdr:rowOff>31750</xdr:rowOff>
    </xdr:to>
    <xdr:sp macro="" textlink="">
      <xdr:nvSpPr>
        <xdr:cNvPr id="276" name="円/楕円 275"/>
        <xdr:cNvSpPr/>
      </xdr:nvSpPr>
      <xdr:spPr>
        <a:xfrm>
          <a:off x="13843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41927</xdr:rowOff>
    </xdr:from>
    <xdr:ext cx="762000" cy="259045"/>
    <xdr:sp macro="" textlink="">
      <xdr:nvSpPr>
        <xdr:cNvPr id="277" name="テキスト ボックス 276"/>
        <xdr:cNvSpPr txBox="1"/>
      </xdr:nvSpPr>
      <xdr:spPr>
        <a:xfrm>
          <a:off x="13512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78" name="円/楕円 277"/>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149877</xdr:rowOff>
    </xdr:from>
    <xdr:ext cx="762000" cy="259045"/>
    <xdr:sp macro="" textlink="">
      <xdr:nvSpPr>
        <xdr:cNvPr id="279" name="テキスト ボックス 278"/>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本市の補助費等に係る経常収支比率は類似団体平均よりも</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％高い</a:t>
          </a:r>
          <a:r>
            <a:rPr lang="en-US" altLang="ja-JP" sz="1100" b="0" i="0" baseline="0">
              <a:solidFill>
                <a:schemeClr val="dk1"/>
              </a:solidFill>
              <a:latin typeface="+mn-lt"/>
              <a:ea typeface="+mn-ea"/>
              <a:cs typeface="+mn-cs"/>
            </a:rPr>
            <a:t>13.8</a:t>
          </a:r>
          <a:r>
            <a:rPr lang="ja-JP" altLang="ja-JP" sz="1100" b="0" i="0" baseline="0">
              <a:solidFill>
                <a:schemeClr val="dk1"/>
              </a:solidFill>
              <a:latin typeface="+mn-lt"/>
              <a:ea typeface="+mn-ea"/>
              <a:cs typeface="+mn-cs"/>
            </a:rPr>
            <a:t>％、前年度比</a:t>
          </a:r>
          <a:r>
            <a:rPr lang="en-US" altLang="ja-JP" sz="1100" b="0" i="0" baseline="0">
              <a:solidFill>
                <a:schemeClr val="dk1"/>
              </a:solidFill>
              <a:latin typeface="+mn-lt"/>
              <a:ea typeface="+mn-ea"/>
              <a:cs typeface="+mn-cs"/>
            </a:rPr>
            <a:t>0.9</a:t>
          </a:r>
          <a:r>
            <a:rPr lang="ja-JP" altLang="ja-JP" sz="1100" b="0" i="0" baseline="0">
              <a:solidFill>
                <a:schemeClr val="dk1"/>
              </a:solidFill>
              <a:latin typeface="+mn-lt"/>
              <a:ea typeface="+mn-ea"/>
              <a:cs typeface="+mn-cs"/>
            </a:rPr>
            <a:t>％の</a:t>
          </a:r>
          <a:r>
            <a:rPr lang="ja-JP" altLang="en-US" sz="1100" b="0" i="0" baseline="0">
              <a:solidFill>
                <a:schemeClr val="dk1"/>
              </a:solidFill>
              <a:latin typeface="+mn-lt"/>
              <a:ea typeface="+mn-ea"/>
              <a:cs typeface="+mn-cs"/>
            </a:rPr>
            <a:t>減です</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主な</a:t>
          </a:r>
          <a:r>
            <a:rPr lang="ja-JP" altLang="ja-JP" sz="1100" b="0" i="0" baseline="0">
              <a:solidFill>
                <a:schemeClr val="dk1"/>
              </a:solidFill>
              <a:latin typeface="+mn-lt"/>
              <a:ea typeface="+mn-ea"/>
              <a:cs typeface="+mn-cs"/>
            </a:rPr>
            <a:t>要因としては、</a:t>
          </a:r>
          <a:r>
            <a:rPr lang="ja-JP" altLang="en-US" sz="1100" b="0" i="0" baseline="0">
              <a:solidFill>
                <a:schemeClr val="dk1"/>
              </a:solidFill>
              <a:latin typeface="+mn-lt"/>
              <a:ea typeface="+mn-ea"/>
              <a:cs typeface="+mn-cs"/>
            </a:rPr>
            <a:t>一部事務組合の解散に伴う負担金の減です。</a:t>
          </a:r>
          <a:endParaRPr lang="en-US" altLang="ja-JP" sz="1100" b="0" i="0" baseline="0">
            <a:solidFill>
              <a:schemeClr val="dk1"/>
            </a:solidFill>
            <a:latin typeface="+mn-lt"/>
            <a:ea typeface="+mn-ea"/>
            <a:cs typeface="+mn-cs"/>
          </a:endParaRPr>
        </a:p>
        <a:p>
          <a:pPr rtl="0"/>
          <a:r>
            <a:rPr kumimoji="1" lang="ja-JP" altLang="en-US" sz="1100" b="0" i="0" baseline="0">
              <a:solidFill>
                <a:schemeClr val="dk1"/>
              </a:solidFill>
              <a:latin typeface="+mn-lt"/>
              <a:ea typeface="+mn-ea"/>
              <a:cs typeface="+mn-cs"/>
            </a:rPr>
            <a:t>　今後は交付される各事業について、終期設定の見直しなど経費の縮減に努めます。</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37</xdr:row>
      <xdr:rowOff>46990</xdr:rowOff>
    </xdr:to>
    <xdr:cxnSp macro="">
      <xdr:nvCxnSpPr>
        <xdr:cNvPr id="312" name="直線コネクタ 311"/>
        <xdr:cNvCxnSpPr/>
      </xdr:nvCxnSpPr>
      <xdr:spPr>
        <a:xfrm flipV="1">
          <a:off x="15671800" y="6322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73677</xdr:rowOff>
    </xdr:from>
    <xdr:ext cx="762000" cy="259045"/>
    <xdr:sp macro="" textlink="">
      <xdr:nvSpPr>
        <xdr:cNvPr id="313" name="補助費等平均値テキスト"/>
        <xdr:cNvSpPr txBox="1"/>
      </xdr:nvSpPr>
      <xdr:spPr>
        <a:xfrm>
          <a:off x="16598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46990</xdr:rowOff>
    </xdr:to>
    <xdr:cxnSp macro="">
      <xdr:nvCxnSpPr>
        <xdr:cNvPr id="315" name="直線コネクタ 314"/>
        <xdr:cNvCxnSpPr/>
      </xdr:nvCxnSpPr>
      <xdr:spPr>
        <a:xfrm>
          <a:off x="14782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17" name="テキスト ボックス 316"/>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16510</xdr:rowOff>
    </xdr:from>
    <xdr:to>
      <xdr:col>21</xdr:col>
      <xdr:colOff>361950</xdr:colOff>
      <xdr:row>37</xdr:row>
      <xdr:rowOff>24130</xdr:rowOff>
    </xdr:to>
    <xdr:cxnSp macro="">
      <xdr:nvCxnSpPr>
        <xdr:cNvPr id="318" name="直線コネクタ 317"/>
        <xdr:cNvCxnSpPr/>
      </xdr:nvCxnSpPr>
      <xdr:spPr>
        <a:xfrm>
          <a:off x="13893800" y="636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20" name="テキスト ボックス 319"/>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134620</xdr:rowOff>
    </xdr:from>
    <xdr:to>
      <xdr:col>20</xdr:col>
      <xdr:colOff>158750</xdr:colOff>
      <xdr:row>37</xdr:row>
      <xdr:rowOff>16510</xdr:rowOff>
    </xdr:to>
    <xdr:cxnSp macro="">
      <xdr:nvCxnSpPr>
        <xdr:cNvPr id="321" name="直線コネクタ 320"/>
        <xdr:cNvCxnSpPr/>
      </xdr:nvCxnSpPr>
      <xdr:spPr>
        <a:xfrm>
          <a:off x="13004800" y="6306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43197</xdr:rowOff>
    </xdr:from>
    <xdr:ext cx="762000" cy="259045"/>
    <xdr:sp macro="" textlink="">
      <xdr:nvSpPr>
        <xdr:cNvPr id="323" name="テキスト ボックス 322"/>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25" name="テキスト ボックス 324"/>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31" name="円/楕円 330"/>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71137</xdr:rowOff>
    </xdr:from>
    <xdr:ext cx="762000" cy="259045"/>
    <xdr:sp macro="" textlink="">
      <xdr:nvSpPr>
        <xdr:cNvPr id="332"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33" name="円/楕円 332"/>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34" name="テキスト ボックス 333"/>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35" name="円/楕円 334"/>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36" name="テキスト ボックス 33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137160</xdr:rowOff>
    </xdr:from>
    <xdr:to>
      <xdr:col>20</xdr:col>
      <xdr:colOff>209550</xdr:colOff>
      <xdr:row>37</xdr:row>
      <xdr:rowOff>67310</xdr:rowOff>
    </xdr:to>
    <xdr:sp macro="" textlink="">
      <xdr:nvSpPr>
        <xdr:cNvPr id="337" name="円/楕円 336"/>
        <xdr:cNvSpPr/>
      </xdr:nvSpPr>
      <xdr:spPr>
        <a:xfrm>
          <a:off x="13843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52087</xdr:rowOff>
    </xdr:from>
    <xdr:ext cx="762000" cy="259045"/>
    <xdr:sp macro="" textlink="">
      <xdr:nvSpPr>
        <xdr:cNvPr id="338" name="テキスト ボックス 337"/>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39" name="円/楕円 338"/>
        <xdr:cNvSpPr/>
      </xdr:nvSpPr>
      <xdr:spPr>
        <a:xfrm>
          <a:off x="12954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170197</xdr:rowOff>
    </xdr:from>
    <xdr:ext cx="762000" cy="259045"/>
    <xdr:sp macro="" textlink="">
      <xdr:nvSpPr>
        <xdr:cNvPr id="340" name="テキスト ボックス 339"/>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本市の公債費に係る経常収支比率は、類似団体平均よりも</a:t>
          </a:r>
          <a:r>
            <a:rPr lang="en-US" altLang="ja-JP" sz="1100" b="0" i="0" baseline="0">
              <a:solidFill>
                <a:schemeClr val="dk1"/>
              </a:solidFill>
              <a:latin typeface="+mn-lt"/>
              <a:ea typeface="+mn-ea"/>
              <a:cs typeface="+mn-cs"/>
            </a:rPr>
            <a:t>0.2</a:t>
          </a:r>
          <a:r>
            <a:rPr lang="ja-JP" altLang="ja-JP" sz="1100" b="0" i="0" baseline="0">
              <a:solidFill>
                <a:schemeClr val="dk1"/>
              </a:solidFill>
              <a:latin typeface="+mn-lt"/>
              <a:ea typeface="+mn-ea"/>
              <a:cs typeface="+mn-cs"/>
            </a:rPr>
            <a:t>％低い</a:t>
          </a:r>
          <a:r>
            <a:rPr lang="en-US" altLang="ja-JP" sz="1100" b="0" i="0" baseline="0">
              <a:solidFill>
                <a:schemeClr val="dk1"/>
              </a:solidFill>
              <a:latin typeface="+mn-lt"/>
              <a:ea typeface="+mn-ea"/>
              <a:cs typeface="+mn-cs"/>
            </a:rPr>
            <a:t>18.1</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です</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pPr rtl="0" eaLnBrk="1" fontAlgn="auto" latinLnBrk="0" hangingPunct="1"/>
          <a:r>
            <a:rPr lang="ja-JP" altLang="en-US" sz="1100" b="0" i="0" baseline="0">
              <a:solidFill>
                <a:schemeClr val="dk1"/>
              </a:solidFill>
              <a:latin typeface="+mn-lt"/>
              <a:ea typeface="+mn-ea"/>
              <a:cs typeface="+mn-cs"/>
            </a:rPr>
            <a:t>　前年度と比較して上昇した主な要因は、</a:t>
          </a:r>
          <a:r>
            <a:rPr lang="ja-JP" altLang="ja-JP" sz="1100" b="0" i="0" baseline="0">
              <a:solidFill>
                <a:schemeClr val="dk1"/>
              </a:solidFill>
              <a:latin typeface="+mn-lt"/>
              <a:ea typeface="+mn-ea"/>
              <a:cs typeface="+mn-cs"/>
            </a:rPr>
            <a:t>「新市まちづくり計画」に基づく</a:t>
          </a:r>
          <a:r>
            <a:rPr lang="ja-JP" altLang="en-US" sz="1100" b="0" i="0" baseline="0">
              <a:solidFill>
                <a:schemeClr val="dk1"/>
              </a:solidFill>
              <a:latin typeface="+mn-lt"/>
              <a:ea typeface="+mn-ea"/>
              <a:cs typeface="+mn-cs"/>
            </a:rPr>
            <a:t>大型事業（平成</a:t>
          </a:r>
          <a:r>
            <a:rPr lang="en-US" altLang="ja-JP" sz="1100" b="0" i="0" baseline="0">
              <a:solidFill>
                <a:schemeClr val="dk1"/>
              </a:solidFill>
              <a:latin typeface="+mn-lt"/>
              <a:ea typeface="+mn-ea"/>
              <a:cs typeface="+mn-cs"/>
            </a:rPr>
            <a:t>24</a:t>
          </a:r>
          <a:r>
            <a:rPr lang="ja-JP" altLang="en-US"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25</a:t>
          </a:r>
          <a:r>
            <a:rPr lang="ja-JP" altLang="en-US" sz="1100" b="0" i="0" baseline="0">
              <a:solidFill>
                <a:schemeClr val="dk1"/>
              </a:solidFill>
              <a:latin typeface="+mn-lt"/>
              <a:ea typeface="+mn-ea"/>
              <a:cs typeface="+mn-cs"/>
            </a:rPr>
            <a:t>年度実施）起債分の元金償還の開始です。</a:t>
          </a:r>
          <a:endParaRPr lang="en-US" altLang="ja-JP" sz="1100" b="0" i="0" baseline="0">
            <a:solidFill>
              <a:schemeClr val="dk1"/>
            </a:solidFill>
            <a:latin typeface="+mn-lt"/>
            <a:ea typeface="+mn-ea"/>
            <a:cs typeface="+mn-cs"/>
          </a:endParaRPr>
        </a:p>
        <a:p>
          <a:pPr rtl="0" eaLnBrk="1" fontAlgn="auto" latinLnBrk="0" hangingPunct="1"/>
          <a:r>
            <a:rPr lang="ja-JP" altLang="en-US" sz="1100" b="0" i="0" baseline="0">
              <a:solidFill>
                <a:schemeClr val="dk1"/>
              </a:solidFill>
              <a:latin typeface="+mn-lt"/>
              <a:ea typeface="+mn-ea"/>
              <a:cs typeface="+mn-cs"/>
            </a:rPr>
            <a:t>　今後も引き続き公債費への影響を考慮して、</a:t>
          </a:r>
          <a:r>
            <a:rPr lang="ja-JP" altLang="ja-JP" sz="1100" b="0" i="0" baseline="0">
              <a:solidFill>
                <a:schemeClr val="dk1"/>
              </a:solidFill>
              <a:latin typeface="+mn-lt"/>
              <a:ea typeface="+mn-ea"/>
              <a:cs typeface="+mn-cs"/>
            </a:rPr>
            <a:t>合併特例債など交付税措置の有利な地方債を</a:t>
          </a:r>
          <a:r>
            <a:rPr lang="ja-JP" altLang="en-US" sz="1100" b="0" i="0" baseline="0">
              <a:solidFill>
                <a:schemeClr val="dk1"/>
              </a:solidFill>
              <a:latin typeface="+mn-lt"/>
              <a:ea typeface="+mn-ea"/>
              <a:cs typeface="+mn-cs"/>
            </a:rPr>
            <a:t>活用します。</a:t>
          </a:r>
          <a:endParaRPr kumimoji="1" lang="ja-JP" altLang="en-US" sz="11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124713</xdr:rowOff>
    </xdr:from>
    <xdr:to>
      <xdr:col>7</xdr:col>
      <xdr:colOff>15875</xdr:colOff>
      <xdr:row>78</xdr:row>
      <xdr:rowOff>40132</xdr:rowOff>
    </xdr:to>
    <xdr:cxnSp macro="">
      <xdr:nvCxnSpPr>
        <xdr:cNvPr id="370" name="直線コネクタ 369"/>
        <xdr:cNvCxnSpPr/>
      </xdr:nvCxnSpPr>
      <xdr:spPr>
        <a:xfrm>
          <a:off x="3987800" y="13326363"/>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71"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101854</xdr:rowOff>
    </xdr:from>
    <xdr:to>
      <xdr:col>5</xdr:col>
      <xdr:colOff>549275</xdr:colOff>
      <xdr:row>77</xdr:row>
      <xdr:rowOff>124713</xdr:rowOff>
    </xdr:to>
    <xdr:cxnSp macro="">
      <xdr:nvCxnSpPr>
        <xdr:cNvPr id="373" name="直線コネクタ 372"/>
        <xdr:cNvCxnSpPr/>
      </xdr:nvCxnSpPr>
      <xdr:spPr>
        <a:xfrm>
          <a:off x="3098800" y="133035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75" name="テキスト ボックス 37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101854</xdr:rowOff>
    </xdr:from>
    <xdr:to>
      <xdr:col>4</xdr:col>
      <xdr:colOff>346075</xdr:colOff>
      <xdr:row>77</xdr:row>
      <xdr:rowOff>110998</xdr:rowOff>
    </xdr:to>
    <xdr:cxnSp macro="">
      <xdr:nvCxnSpPr>
        <xdr:cNvPr id="376" name="直線コネクタ 375"/>
        <xdr:cNvCxnSpPr/>
      </xdr:nvCxnSpPr>
      <xdr:spPr>
        <a:xfrm flipV="1">
          <a:off x="2209800" y="13303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78" name="テキスト ボックス 377"/>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110998</xdr:rowOff>
    </xdr:from>
    <xdr:to>
      <xdr:col>3</xdr:col>
      <xdr:colOff>142875</xdr:colOff>
      <xdr:row>77</xdr:row>
      <xdr:rowOff>152146</xdr:rowOff>
    </xdr:to>
    <xdr:cxnSp macro="">
      <xdr:nvCxnSpPr>
        <xdr:cNvPr id="379" name="直線コネクタ 378"/>
        <xdr:cNvCxnSpPr/>
      </xdr:nvCxnSpPr>
      <xdr:spPr>
        <a:xfrm flipV="1">
          <a:off x="1320800" y="133126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1" name="テキスト ボックス 380"/>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83" name="テキスト ボックス 382"/>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89" name="円/楕円 388"/>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5859</xdr:rowOff>
    </xdr:from>
    <xdr:ext cx="762000" cy="259045"/>
    <xdr:sp macro="" textlink="">
      <xdr:nvSpPr>
        <xdr:cNvPr id="390" name="公債費該当値テキスト"/>
        <xdr:cNvSpPr txBox="1"/>
      </xdr:nvSpPr>
      <xdr:spPr>
        <a:xfrm>
          <a:off x="4914900" y="1320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73913</xdr:rowOff>
    </xdr:from>
    <xdr:to>
      <xdr:col>5</xdr:col>
      <xdr:colOff>600075</xdr:colOff>
      <xdr:row>78</xdr:row>
      <xdr:rowOff>4063</xdr:rowOff>
    </xdr:to>
    <xdr:sp macro="" textlink="">
      <xdr:nvSpPr>
        <xdr:cNvPr id="391" name="円/楕円 390"/>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92" name="テキスト ボックス 391"/>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51054</xdr:rowOff>
    </xdr:from>
    <xdr:to>
      <xdr:col>4</xdr:col>
      <xdr:colOff>396875</xdr:colOff>
      <xdr:row>77</xdr:row>
      <xdr:rowOff>152654</xdr:rowOff>
    </xdr:to>
    <xdr:sp macro="" textlink="">
      <xdr:nvSpPr>
        <xdr:cNvPr id="393" name="円/楕円 392"/>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162831</xdr:rowOff>
    </xdr:from>
    <xdr:ext cx="762000" cy="259045"/>
    <xdr:sp macro="" textlink="">
      <xdr:nvSpPr>
        <xdr:cNvPr id="394" name="テキスト ボックス 393"/>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60198</xdr:rowOff>
    </xdr:from>
    <xdr:to>
      <xdr:col>3</xdr:col>
      <xdr:colOff>193675</xdr:colOff>
      <xdr:row>77</xdr:row>
      <xdr:rowOff>161798</xdr:rowOff>
    </xdr:to>
    <xdr:sp macro="" textlink="">
      <xdr:nvSpPr>
        <xdr:cNvPr id="395" name="円/楕円 394"/>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525</xdr:rowOff>
    </xdr:from>
    <xdr:ext cx="762000" cy="259045"/>
    <xdr:sp macro="" textlink="">
      <xdr:nvSpPr>
        <xdr:cNvPr id="396" name="テキスト ボックス 395"/>
        <xdr:cNvSpPr txBox="1"/>
      </xdr:nvSpPr>
      <xdr:spPr>
        <a:xfrm>
          <a:off x="1828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101346</xdr:rowOff>
    </xdr:from>
    <xdr:to>
      <xdr:col>1</xdr:col>
      <xdr:colOff>676275</xdr:colOff>
      <xdr:row>78</xdr:row>
      <xdr:rowOff>31496</xdr:rowOff>
    </xdr:to>
    <xdr:sp macro="" textlink="">
      <xdr:nvSpPr>
        <xdr:cNvPr id="397" name="円/楕円 396"/>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41673</xdr:rowOff>
    </xdr:from>
    <xdr:ext cx="762000" cy="259045"/>
    <xdr:sp macro="" textlink="">
      <xdr:nvSpPr>
        <xdr:cNvPr id="398" name="テキスト ボックス 397"/>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本市の普通建設事業費の人口１人当たりの決算額は、類似団体平均よりも高い</a:t>
          </a:r>
          <a:r>
            <a:rPr lang="en-US" altLang="ja-JP" sz="1100" b="0" i="0" baseline="0">
              <a:solidFill>
                <a:schemeClr val="dk1"/>
              </a:solidFill>
              <a:latin typeface="+mn-lt"/>
              <a:ea typeface="+mn-ea"/>
              <a:cs typeface="+mn-cs"/>
            </a:rPr>
            <a:t>56,791</a:t>
          </a:r>
          <a:r>
            <a:rPr lang="ja-JP" altLang="ja-JP" sz="1100" b="0" i="0" baseline="0">
              <a:solidFill>
                <a:schemeClr val="dk1"/>
              </a:solidFill>
              <a:latin typeface="+mn-lt"/>
              <a:ea typeface="+mn-ea"/>
              <a:cs typeface="+mn-cs"/>
            </a:rPr>
            <a:t>円、前年度比</a:t>
          </a:r>
          <a:r>
            <a:rPr lang="en-US" altLang="ja-JP" sz="1100" b="0" i="0" baseline="0">
              <a:solidFill>
                <a:schemeClr val="dk1"/>
              </a:solidFill>
              <a:latin typeface="+mn-lt"/>
              <a:ea typeface="+mn-ea"/>
              <a:cs typeface="+mn-cs"/>
            </a:rPr>
            <a:t>132,145</a:t>
          </a:r>
          <a:r>
            <a:rPr lang="ja-JP" altLang="ja-JP" sz="1100" b="0" i="0" baseline="0">
              <a:solidFill>
                <a:schemeClr val="dk1"/>
              </a:solidFill>
              <a:latin typeface="+mn-lt"/>
              <a:ea typeface="+mn-ea"/>
              <a:cs typeface="+mn-cs"/>
            </a:rPr>
            <a:t>円の</a:t>
          </a:r>
          <a:r>
            <a:rPr lang="ja-JP" altLang="en-US" sz="1100" b="0" i="0" baseline="0">
              <a:solidFill>
                <a:schemeClr val="dk1"/>
              </a:solidFill>
              <a:latin typeface="+mn-lt"/>
              <a:ea typeface="+mn-ea"/>
              <a:cs typeface="+mn-cs"/>
            </a:rPr>
            <a:t>減です</a:t>
          </a:r>
          <a:r>
            <a:rPr lang="ja-JP" altLang="ja-JP" sz="1100" b="0" i="0" baseline="0">
              <a:solidFill>
                <a:schemeClr val="dk1"/>
              </a:solidFill>
              <a:latin typeface="+mn-lt"/>
              <a:ea typeface="+mn-ea"/>
              <a:cs typeface="+mn-cs"/>
            </a:rPr>
            <a:t>。主な要因は、</a:t>
          </a:r>
          <a:r>
            <a:rPr lang="ja-JP" altLang="en-US" sz="1100" b="0" i="0" baseline="0">
              <a:solidFill>
                <a:schemeClr val="dk1"/>
              </a:solidFill>
              <a:latin typeface="+mn-lt"/>
              <a:ea typeface="+mn-ea"/>
              <a:cs typeface="+mn-cs"/>
            </a:rPr>
            <a:t>新</a:t>
          </a:r>
          <a:r>
            <a:rPr lang="ja-JP" altLang="ja-JP" sz="1100" b="0" i="0" baseline="0">
              <a:solidFill>
                <a:schemeClr val="dk1"/>
              </a:solidFill>
              <a:latin typeface="+mn-lt"/>
              <a:ea typeface="+mn-ea"/>
              <a:cs typeface="+mn-cs"/>
            </a:rPr>
            <a:t>庁舎</a:t>
          </a:r>
          <a:r>
            <a:rPr lang="ja-JP" altLang="en-US" sz="1100" b="0" i="0" baseline="0">
              <a:solidFill>
                <a:schemeClr val="dk1"/>
              </a:solidFill>
              <a:latin typeface="+mn-lt"/>
              <a:ea typeface="+mn-ea"/>
              <a:cs typeface="+mn-cs"/>
            </a:rPr>
            <a:t>建設及び</a:t>
          </a:r>
          <a:r>
            <a:rPr lang="ja-JP" altLang="ja-JP" sz="1100" b="0" i="0" baseline="0">
              <a:solidFill>
                <a:schemeClr val="dk1"/>
              </a:solidFill>
              <a:latin typeface="+mn-lt"/>
              <a:ea typeface="+mn-ea"/>
              <a:cs typeface="+mn-cs"/>
            </a:rPr>
            <a:t>新学校給食センター建設事業など</a:t>
          </a:r>
          <a:r>
            <a:rPr lang="ja-JP" altLang="en-US" sz="1100" b="0" i="0" baseline="0">
              <a:solidFill>
                <a:schemeClr val="dk1"/>
              </a:solidFill>
              <a:latin typeface="+mn-lt"/>
              <a:ea typeface="+mn-ea"/>
              <a:cs typeface="+mn-cs"/>
            </a:rPr>
            <a:t>大型事業の終了があります。</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今後も</a:t>
          </a:r>
          <a:r>
            <a:rPr lang="ja-JP" altLang="ja-JP" sz="1100" b="0" i="0" baseline="0">
              <a:solidFill>
                <a:schemeClr val="dk1"/>
              </a:solidFill>
              <a:latin typeface="+mn-lt"/>
              <a:ea typeface="+mn-ea"/>
              <a:cs typeface="+mn-cs"/>
            </a:rPr>
            <a:t>合併特例債など交付税措置のある有利な地方債を活用するなどして財政の健全化に努めます。</a:t>
          </a:r>
          <a:endParaRPr kumimoji="1" lang="ja-JP"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6986</xdr:rowOff>
    </xdr:from>
    <xdr:to>
      <xdr:col>24</xdr:col>
      <xdr:colOff>31750</xdr:colOff>
      <xdr:row>76</xdr:row>
      <xdr:rowOff>69850</xdr:rowOff>
    </xdr:to>
    <xdr:cxnSp macro="">
      <xdr:nvCxnSpPr>
        <xdr:cNvPr id="427" name="直線コネクタ 426"/>
        <xdr:cNvCxnSpPr/>
      </xdr:nvCxnSpPr>
      <xdr:spPr>
        <a:xfrm flipV="1">
          <a:off x="15671800" y="13037186"/>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99713</xdr:rowOff>
    </xdr:from>
    <xdr:ext cx="762000" cy="259045"/>
    <xdr:sp macro="" textlink="">
      <xdr:nvSpPr>
        <xdr:cNvPr id="428" name="公債費以外平均値テキスト"/>
        <xdr:cNvSpPr txBox="1"/>
      </xdr:nvSpPr>
      <xdr:spPr>
        <a:xfrm>
          <a:off x="16598900" y="1312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167005</xdr:rowOff>
    </xdr:from>
    <xdr:to>
      <xdr:col>22</xdr:col>
      <xdr:colOff>565150</xdr:colOff>
      <xdr:row>76</xdr:row>
      <xdr:rowOff>69850</xdr:rowOff>
    </xdr:to>
    <xdr:cxnSp macro="">
      <xdr:nvCxnSpPr>
        <xdr:cNvPr id="430" name="直線コネクタ 429"/>
        <xdr:cNvCxnSpPr/>
      </xdr:nvCxnSpPr>
      <xdr:spPr>
        <a:xfrm>
          <a:off x="14782800" y="130257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167005</xdr:rowOff>
    </xdr:from>
    <xdr:to>
      <xdr:col>21</xdr:col>
      <xdr:colOff>361950</xdr:colOff>
      <xdr:row>76</xdr:row>
      <xdr:rowOff>12700</xdr:rowOff>
    </xdr:to>
    <xdr:cxnSp macro="">
      <xdr:nvCxnSpPr>
        <xdr:cNvPr id="433" name="直線コネクタ 432"/>
        <xdr:cNvCxnSpPr/>
      </xdr:nvCxnSpPr>
      <xdr:spPr>
        <a:xfrm flipV="1">
          <a:off x="13893800" y="130257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35" name="テキスト ボックス 434"/>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86995</xdr:rowOff>
    </xdr:from>
    <xdr:to>
      <xdr:col>20</xdr:col>
      <xdr:colOff>158750</xdr:colOff>
      <xdr:row>76</xdr:row>
      <xdr:rowOff>12700</xdr:rowOff>
    </xdr:to>
    <xdr:cxnSp macro="">
      <xdr:nvCxnSpPr>
        <xdr:cNvPr id="436" name="直線コネクタ 435"/>
        <xdr:cNvCxnSpPr/>
      </xdr:nvCxnSpPr>
      <xdr:spPr>
        <a:xfrm>
          <a:off x="13004800" y="1294574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38" name="テキスト ボックス 437"/>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156863</xdr:rowOff>
    </xdr:from>
    <xdr:ext cx="762000" cy="259045"/>
    <xdr:sp macro="" textlink="">
      <xdr:nvSpPr>
        <xdr:cNvPr id="440" name="テキスト ボックス 439"/>
        <xdr:cNvSpPr txBox="1"/>
      </xdr:nvSpPr>
      <xdr:spPr>
        <a:xfrm>
          <a:off x="12623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127635</xdr:rowOff>
    </xdr:from>
    <xdr:to>
      <xdr:col>24</xdr:col>
      <xdr:colOff>82550</xdr:colOff>
      <xdr:row>76</xdr:row>
      <xdr:rowOff>57786</xdr:rowOff>
    </xdr:to>
    <xdr:sp macro="" textlink="">
      <xdr:nvSpPr>
        <xdr:cNvPr id="446" name="円/楕円 445"/>
        <xdr:cNvSpPr/>
      </xdr:nvSpPr>
      <xdr:spPr>
        <a:xfrm>
          <a:off x="16459200" y="12986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144162</xdr:rowOff>
    </xdr:from>
    <xdr:ext cx="762000" cy="259045"/>
    <xdr:sp macro="" textlink="">
      <xdr:nvSpPr>
        <xdr:cNvPr id="447" name="公債費以外該当値テキスト"/>
        <xdr:cNvSpPr txBox="1"/>
      </xdr:nvSpPr>
      <xdr:spPr>
        <a:xfrm>
          <a:off x="16598900" y="1283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19050</xdr:rowOff>
    </xdr:from>
    <xdr:to>
      <xdr:col>22</xdr:col>
      <xdr:colOff>615950</xdr:colOff>
      <xdr:row>76</xdr:row>
      <xdr:rowOff>120650</xdr:rowOff>
    </xdr:to>
    <xdr:sp macro="" textlink="">
      <xdr:nvSpPr>
        <xdr:cNvPr id="448" name="円/楕円 447"/>
        <xdr:cNvSpPr/>
      </xdr:nvSpPr>
      <xdr:spPr>
        <a:xfrm>
          <a:off x="15621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130827</xdr:rowOff>
    </xdr:from>
    <xdr:ext cx="736600" cy="259045"/>
    <xdr:sp macro="" textlink="">
      <xdr:nvSpPr>
        <xdr:cNvPr id="449" name="テキスト ボックス 448"/>
        <xdr:cNvSpPr txBox="1"/>
      </xdr:nvSpPr>
      <xdr:spPr>
        <a:xfrm>
          <a:off x="15290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116205</xdr:rowOff>
    </xdr:from>
    <xdr:to>
      <xdr:col>21</xdr:col>
      <xdr:colOff>412750</xdr:colOff>
      <xdr:row>76</xdr:row>
      <xdr:rowOff>46355</xdr:rowOff>
    </xdr:to>
    <xdr:sp macro="" textlink="">
      <xdr:nvSpPr>
        <xdr:cNvPr id="450" name="円/楕円 449"/>
        <xdr:cNvSpPr/>
      </xdr:nvSpPr>
      <xdr:spPr>
        <a:xfrm>
          <a:off x="14732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56532</xdr:rowOff>
    </xdr:from>
    <xdr:ext cx="762000" cy="259045"/>
    <xdr:sp macro="" textlink="">
      <xdr:nvSpPr>
        <xdr:cNvPr id="451" name="テキスト ボックス 450"/>
        <xdr:cNvSpPr txBox="1"/>
      </xdr:nvSpPr>
      <xdr:spPr>
        <a:xfrm>
          <a:off x="14401800" y="12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52" name="円/楕円 451"/>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53" name="テキスト ボックス 452"/>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36195</xdr:rowOff>
    </xdr:from>
    <xdr:to>
      <xdr:col>19</xdr:col>
      <xdr:colOff>6350</xdr:colOff>
      <xdr:row>75</xdr:row>
      <xdr:rowOff>137795</xdr:rowOff>
    </xdr:to>
    <xdr:sp macro="" textlink="">
      <xdr:nvSpPr>
        <xdr:cNvPr id="454" name="円/楕円 453"/>
        <xdr:cNvSpPr/>
      </xdr:nvSpPr>
      <xdr:spPr>
        <a:xfrm>
          <a:off x="12954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147972</xdr:rowOff>
    </xdr:from>
    <xdr:ext cx="762000" cy="259045"/>
    <xdr:sp macro="" textlink="">
      <xdr:nvSpPr>
        <xdr:cNvPr id="455" name="テキスト ボックス 454"/>
        <xdr:cNvSpPr txBox="1"/>
      </xdr:nvSpPr>
      <xdr:spPr>
        <a:xfrm>
          <a:off x="12623800" y="1266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徳島県阿波市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41515</xdr:rowOff>
    </xdr:from>
    <xdr:to>
      <xdr:col>4</xdr:col>
      <xdr:colOff>1117600</xdr:colOff>
      <xdr:row>17</xdr:row>
      <xdr:rowOff>54692</xdr:rowOff>
    </xdr:to>
    <xdr:cxnSp macro="">
      <xdr:nvCxnSpPr>
        <xdr:cNvPr id="52" name="直線コネクタ 51"/>
        <xdr:cNvCxnSpPr/>
      </xdr:nvCxnSpPr>
      <xdr:spPr bwMode="auto">
        <a:xfrm flipV="1">
          <a:off x="5003800" y="3003790"/>
          <a:ext cx="647700" cy="13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6147</xdr:rowOff>
    </xdr:from>
    <xdr:ext cx="762000" cy="259045"/>
    <xdr:sp macro="" textlink="">
      <xdr:nvSpPr>
        <xdr:cNvPr id="53" name="人口1人当たり決算額の推移平均値テキスト130"/>
        <xdr:cNvSpPr txBox="1"/>
      </xdr:nvSpPr>
      <xdr:spPr>
        <a:xfrm>
          <a:off x="5740400" y="279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54692</xdr:rowOff>
    </xdr:from>
    <xdr:to>
      <xdr:col>4</xdr:col>
      <xdr:colOff>469900</xdr:colOff>
      <xdr:row>17</xdr:row>
      <xdr:rowOff>76605</xdr:rowOff>
    </xdr:to>
    <xdr:cxnSp macro="">
      <xdr:nvCxnSpPr>
        <xdr:cNvPr id="55" name="直線コネクタ 54"/>
        <xdr:cNvCxnSpPr/>
      </xdr:nvCxnSpPr>
      <xdr:spPr bwMode="auto">
        <a:xfrm flipV="1">
          <a:off x="4305300" y="3016967"/>
          <a:ext cx="698500" cy="21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135172</xdr:rowOff>
    </xdr:from>
    <xdr:ext cx="736600" cy="259045"/>
    <xdr:sp macro="" textlink="">
      <xdr:nvSpPr>
        <xdr:cNvPr id="57" name="テキスト ボックス 56"/>
        <xdr:cNvSpPr txBox="1"/>
      </xdr:nvSpPr>
      <xdr:spPr>
        <a:xfrm>
          <a:off x="4622800" y="3097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169367</xdr:rowOff>
    </xdr:from>
    <xdr:to>
      <xdr:col>3</xdr:col>
      <xdr:colOff>904875</xdr:colOff>
      <xdr:row>17</xdr:row>
      <xdr:rowOff>76605</xdr:rowOff>
    </xdr:to>
    <xdr:cxnSp macro="">
      <xdr:nvCxnSpPr>
        <xdr:cNvPr id="58" name="直線コネクタ 57"/>
        <xdr:cNvCxnSpPr/>
      </xdr:nvCxnSpPr>
      <xdr:spPr bwMode="auto">
        <a:xfrm>
          <a:off x="3606800" y="2960192"/>
          <a:ext cx="698500" cy="78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7842</xdr:rowOff>
    </xdr:from>
    <xdr:ext cx="762000" cy="259045"/>
    <xdr:sp macro="" textlink="">
      <xdr:nvSpPr>
        <xdr:cNvPr id="60" name="テキスト ボックス 59"/>
        <xdr:cNvSpPr txBox="1"/>
      </xdr:nvSpPr>
      <xdr:spPr>
        <a:xfrm>
          <a:off x="3924300" y="31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121198</xdr:rowOff>
    </xdr:from>
    <xdr:to>
      <xdr:col>3</xdr:col>
      <xdr:colOff>206375</xdr:colOff>
      <xdr:row>16</xdr:row>
      <xdr:rowOff>169367</xdr:rowOff>
    </xdr:to>
    <xdr:cxnSp macro="">
      <xdr:nvCxnSpPr>
        <xdr:cNvPr id="61" name="直線コネクタ 60"/>
        <xdr:cNvCxnSpPr/>
      </xdr:nvCxnSpPr>
      <xdr:spPr bwMode="auto">
        <a:xfrm>
          <a:off x="2908300" y="2912023"/>
          <a:ext cx="698500" cy="48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141573</xdr:rowOff>
    </xdr:from>
    <xdr:ext cx="762000" cy="259045"/>
    <xdr:sp macro="" textlink="">
      <xdr:nvSpPr>
        <xdr:cNvPr id="63" name="テキスト ボックス 62"/>
        <xdr:cNvSpPr txBox="1"/>
      </xdr:nvSpPr>
      <xdr:spPr>
        <a:xfrm>
          <a:off x="3225800" y="310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107691</xdr:rowOff>
    </xdr:from>
    <xdr:ext cx="762000" cy="259045"/>
    <xdr:sp macro="" textlink="">
      <xdr:nvSpPr>
        <xdr:cNvPr id="65" name="テキスト ボックス 64"/>
        <xdr:cNvSpPr txBox="1"/>
      </xdr:nvSpPr>
      <xdr:spPr>
        <a:xfrm>
          <a:off x="2527300" y="30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162165</xdr:rowOff>
    </xdr:from>
    <xdr:to>
      <xdr:col>5</xdr:col>
      <xdr:colOff>34925</xdr:colOff>
      <xdr:row>17</xdr:row>
      <xdr:rowOff>92315</xdr:rowOff>
    </xdr:to>
    <xdr:sp macro="" textlink="">
      <xdr:nvSpPr>
        <xdr:cNvPr id="71" name="円/楕円 70"/>
        <xdr:cNvSpPr/>
      </xdr:nvSpPr>
      <xdr:spPr bwMode="auto">
        <a:xfrm>
          <a:off x="5600700" y="2952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134242</xdr:rowOff>
    </xdr:from>
    <xdr:ext cx="762000" cy="259045"/>
    <xdr:sp macro="" textlink="">
      <xdr:nvSpPr>
        <xdr:cNvPr id="72" name="人口1人当たり決算額の推移該当値テキスト130"/>
        <xdr:cNvSpPr txBox="1"/>
      </xdr:nvSpPr>
      <xdr:spPr>
        <a:xfrm>
          <a:off x="5740400" y="292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97,152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3892</xdr:rowOff>
    </xdr:from>
    <xdr:to>
      <xdr:col>4</xdr:col>
      <xdr:colOff>520700</xdr:colOff>
      <xdr:row>17</xdr:row>
      <xdr:rowOff>105492</xdr:rowOff>
    </xdr:to>
    <xdr:sp macro="" textlink="">
      <xdr:nvSpPr>
        <xdr:cNvPr id="73" name="円/楕円 72"/>
        <xdr:cNvSpPr/>
      </xdr:nvSpPr>
      <xdr:spPr bwMode="auto">
        <a:xfrm>
          <a:off x="4953000" y="2966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115669</xdr:rowOff>
    </xdr:from>
    <xdr:ext cx="736600" cy="259045"/>
    <xdr:sp macro="" textlink="">
      <xdr:nvSpPr>
        <xdr:cNvPr id="74" name="テキスト ボックス 73"/>
        <xdr:cNvSpPr txBox="1"/>
      </xdr:nvSpPr>
      <xdr:spPr>
        <a:xfrm>
          <a:off x="4622800" y="2735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96,345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25805</xdr:rowOff>
    </xdr:from>
    <xdr:to>
      <xdr:col>3</xdr:col>
      <xdr:colOff>955675</xdr:colOff>
      <xdr:row>17</xdr:row>
      <xdr:rowOff>127405</xdr:rowOff>
    </xdr:to>
    <xdr:sp macro="" textlink="">
      <xdr:nvSpPr>
        <xdr:cNvPr id="75" name="円/楕円 74"/>
        <xdr:cNvSpPr/>
      </xdr:nvSpPr>
      <xdr:spPr bwMode="auto">
        <a:xfrm>
          <a:off x="4254500" y="2988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137582</xdr:rowOff>
    </xdr:from>
    <xdr:ext cx="762000" cy="259045"/>
    <xdr:sp macro="" textlink="">
      <xdr:nvSpPr>
        <xdr:cNvPr id="76" name="テキスト ボックス 75"/>
        <xdr:cNvSpPr txBox="1"/>
      </xdr:nvSpPr>
      <xdr:spPr>
        <a:xfrm>
          <a:off x="3924300" y="275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95,003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118567</xdr:rowOff>
    </xdr:from>
    <xdr:to>
      <xdr:col>3</xdr:col>
      <xdr:colOff>257175</xdr:colOff>
      <xdr:row>17</xdr:row>
      <xdr:rowOff>48717</xdr:rowOff>
    </xdr:to>
    <xdr:sp macro="" textlink="">
      <xdr:nvSpPr>
        <xdr:cNvPr id="77" name="円/楕円 76"/>
        <xdr:cNvSpPr/>
      </xdr:nvSpPr>
      <xdr:spPr bwMode="auto">
        <a:xfrm>
          <a:off x="3556000" y="2909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58894</xdr:rowOff>
    </xdr:from>
    <xdr:ext cx="762000" cy="259045"/>
    <xdr:sp macro="" textlink="">
      <xdr:nvSpPr>
        <xdr:cNvPr id="78" name="テキスト ボックス 77"/>
        <xdr:cNvSpPr txBox="1"/>
      </xdr:nvSpPr>
      <xdr:spPr>
        <a:xfrm>
          <a:off x="3225800" y="267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99,822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70398</xdr:rowOff>
    </xdr:from>
    <xdr:to>
      <xdr:col>2</xdr:col>
      <xdr:colOff>692150</xdr:colOff>
      <xdr:row>17</xdr:row>
      <xdr:rowOff>548</xdr:rowOff>
    </xdr:to>
    <xdr:sp macro="" textlink="">
      <xdr:nvSpPr>
        <xdr:cNvPr id="79" name="円/楕円 78"/>
        <xdr:cNvSpPr/>
      </xdr:nvSpPr>
      <xdr:spPr bwMode="auto">
        <a:xfrm>
          <a:off x="2857500" y="2861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10725</xdr:rowOff>
    </xdr:from>
    <xdr:ext cx="762000" cy="259045"/>
    <xdr:sp macro="" textlink="">
      <xdr:nvSpPr>
        <xdr:cNvPr id="80" name="テキスト ボックス 79"/>
        <xdr:cNvSpPr txBox="1"/>
      </xdr:nvSpPr>
      <xdr:spPr>
        <a:xfrm>
          <a:off x="2527300" y="263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114395</xdr:rowOff>
    </xdr:from>
    <xdr:to>
      <xdr:col>4</xdr:col>
      <xdr:colOff>1117600</xdr:colOff>
      <xdr:row>37</xdr:row>
      <xdr:rowOff>22399</xdr:rowOff>
    </xdr:to>
    <xdr:cxnSp macro="">
      <xdr:nvCxnSpPr>
        <xdr:cNvPr id="116" name="直線コネクタ 115"/>
        <xdr:cNvCxnSpPr/>
      </xdr:nvCxnSpPr>
      <xdr:spPr bwMode="auto">
        <a:xfrm flipV="1">
          <a:off x="5003800" y="7067645"/>
          <a:ext cx="647700" cy="79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16277</xdr:rowOff>
    </xdr:from>
    <xdr:ext cx="762000" cy="259045"/>
    <xdr:sp macro="" textlink="">
      <xdr:nvSpPr>
        <xdr:cNvPr id="117" name="人口1人当たり決算額の推移平均値テキスト445"/>
        <xdr:cNvSpPr txBox="1"/>
      </xdr:nvSpPr>
      <xdr:spPr>
        <a:xfrm>
          <a:off x="5740400" y="662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90195</xdr:rowOff>
    </xdr:from>
    <xdr:to>
      <xdr:col>4</xdr:col>
      <xdr:colOff>469900</xdr:colOff>
      <xdr:row>37</xdr:row>
      <xdr:rowOff>22399</xdr:rowOff>
    </xdr:to>
    <xdr:cxnSp macro="">
      <xdr:nvCxnSpPr>
        <xdr:cNvPr id="119" name="直線コネクタ 118"/>
        <xdr:cNvCxnSpPr/>
      </xdr:nvCxnSpPr>
      <xdr:spPr bwMode="auto">
        <a:xfrm>
          <a:off x="4305300" y="7043445"/>
          <a:ext cx="698500" cy="103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283597</xdr:rowOff>
    </xdr:from>
    <xdr:ext cx="736600" cy="259045"/>
    <xdr:sp macro="" textlink="">
      <xdr:nvSpPr>
        <xdr:cNvPr id="121" name="テキスト ボックス 120"/>
        <xdr:cNvSpPr txBox="1"/>
      </xdr:nvSpPr>
      <xdr:spPr>
        <a:xfrm>
          <a:off x="4622800" y="655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11230</xdr:rowOff>
    </xdr:from>
    <xdr:to>
      <xdr:col>3</xdr:col>
      <xdr:colOff>904875</xdr:colOff>
      <xdr:row>36</xdr:row>
      <xdr:rowOff>90195</xdr:rowOff>
    </xdr:to>
    <xdr:cxnSp macro="">
      <xdr:nvCxnSpPr>
        <xdr:cNvPr id="122" name="直線コネクタ 121"/>
        <xdr:cNvCxnSpPr/>
      </xdr:nvCxnSpPr>
      <xdr:spPr bwMode="auto">
        <a:xfrm>
          <a:off x="3606800" y="6964480"/>
          <a:ext cx="698500" cy="78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185005</xdr:rowOff>
    </xdr:from>
    <xdr:ext cx="762000" cy="259045"/>
    <xdr:sp macro="" textlink="">
      <xdr:nvSpPr>
        <xdr:cNvPr id="124" name="テキスト ボックス 123"/>
        <xdr:cNvSpPr txBox="1"/>
      </xdr:nvSpPr>
      <xdr:spPr>
        <a:xfrm>
          <a:off x="3924300" y="645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216122</xdr:rowOff>
    </xdr:from>
    <xdr:to>
      <xdr:col>3</xdr:col>
      <xdr:colOff>206375</xdr:colOff>
      <xdr:row>36</xdr:row>
      <xdr:rowOff>11230</xdr:rowOff>
    </xdr:to>
    <xdr:cxnSp macro="">
      <xdr:nvCxnSpPr>
        <xdr:cNvPr id="125" name="直線コネクタ 124"/>
        <xdr:cNvCxnSpPr/>
      </xdr:nvCxnSpPr>
      <xdr:spPr bwMode="auto">
        <a:xfrm>
          <a:off x="2908300" y="6826472"/>
          <a:ext cx="698500" cy="138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94022</xdr:rowOff>
    </xdr:from>
    <xdr:ext cx="762000" cy="259045"/>
    <xdr:sp macro="" textlink="">
      <xdr:nvSpPr>
        <xdr:cNvPr id="127" name="テキスト ボックス 126"/>
        <xdr:cNvSpPr txBox="1"/>
      </xdr:nvSpPr>
      <xdr:spPr>
        <a:xfrm>
          <a:off x="32258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339212</xdr:rowOff>
    </xdr:from>
    <xdr:ext cx="762000" cy="259045"/>
    <xdr:sp macro="" textlink="">
      <xdr:nvSpPr>
        <xdr:cNvPr id="129" name="テキスト ボックス 128"/>
        <xdr:cNvSpPr txBox="1"/>
      </xdr:nvSpPr>
      <xdr:spPr>
        <a:xfrm>
          <a:off x="2527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63595</xdr:rowOff>
    </xdr:from>
    <xdr:to>
      <xdr:col>5</xdr:col>
      <xdr:colOff>34925</xdr:colOff>
      <xdr:row>36</xdr:row>
      <xdr:rowOff>165195</xdr:rowOff>
    </xdr:to>
    <xdr:sp macro="" textlink="">
      <xdr:nvSpPr>
        <xdr:cNvPr id="135" name="円/楕円 134"/>
        <xdr:cNvSpPr/>
      </xdr:nvSpPr>
      <xdr:spPr bwMode="auto">
        <a:xfrm>
          <a:off x="5600700" y="7016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35672</xdr:rowOff>
    </xdr:from>
    <xdr:ext cx="762000" cy="259045"/>
    <xdr:sp macro="" textlink="">
      <xdr:nvSpPr>
        <xdr:cNvPr id="136" name="人口1人当たり決算額の推移該当値テキスト445"/>
        <xdr:cNvSpPr txBox="1"/>
      </xdr:nvSpPr>
      <xdr:spPr>
        <a:xfrm>
          <a:off x="5740400" y="698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16,636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143049</xdr:rowOff>
    </xdr:from>
    <xdr:to>
      <xdr:col>4</xdr:col>
      <xdr:colOff>520700</xdr:colOff>
      <xdr:row>37</xdr:row>
      <xdr:rowOff>73199</xdr:rowOff>
    </xdr:to>
    <xdr:sp macro="" textlink="">
      <xdr:nvSpPr>
        <xdr:cNvPr id="137" name="円/楕円 136"/>
        <xdr:cNvSpPr/>
      </xdr:nvSpPr>
      <xdr:spPr bwMode="auto">
        <a:xfrm>
          <a:off x="4953000" y="7096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57976</xdr:rowOff>
    </xdr:from>
    <xdr:ext cx="736600" cy="259045"/>
    <xdr:sp macro="" textlink="">
      <xdr:nvSpPr>
        <xdr:cNvPr id="138" name="テキスト ボックス 137"/>
        <xdr:cNvSpPr txBox="1"/>
      </xdr:nvSpPr>
      <xdr:spPr>
        <a:xfrm>
          <a:off x="4622800" y="7182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14,203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39395</xdr:rowOff>
    </xdr:from>
    <xdr:to>
      <xdr:col>3</xdr:col>
      <xdr:colOff>955675</xdr:colOff>
      <xdr:row>36</xdr:row>
      <xdr:rowOff>140995</xdr:rowOff>
    </xdr:to>
    <xdr:sp macro="" textlink="">
      <xdr:nvSpPr>
        <xdr:cNvPr id="139" name="円/楕円 138"/>
        <xdr:cNvSpPr/>
      </xdr:nvSpPr>
      <xdr:spPr bwMode="auto">
        <a:xfrm>
          <a:off x="4254500" y="6992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125772</xdr:rowOff>
    </xdr:from>
    <xdr:ext cx="762000" cy="259045"/>
    <xdr:sp macro="" textlink="">
      <xdr:nvSpPr>
        <xdr:cNvPr id="140" name="テキスト ボックス 139"/>
        <xdr:cNvSpPr txBox="1"/>
      </xdr:nvSpPr>
      <xdr:spPr>
        <a:xfrm>
          <a:off x="3924300" y="70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17,377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303330</xdr:rowOff>
    </xdr:from>
    <xdr:to>
      <xdr:col>3</xdr:col>
      <xdr:colOff>257175</xdr:colOff>
      <xdr:row>36</xdr:row>
      <xdr:rowOff>62030</xdr:rowOff>
    </xdr:to>
    <xdr:sp macro="" textlink="">
      <xdr:nvSpPr>
        <xdr:cNvPr id="141" name="円/楕円 140"/>
        <xdr:cNvSpPr/>
      </xdr:nvSpPr>
      <xdr:spPr bwMode="auto">
        <a:xfrm>
          <a:off x="3556000" y="6913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46807</xdr:rowOff>
    </xdr:from>
    <xdr:ext cx="762000" cy="259045"/>
    <xdr:sp macro="" textlink="">
      <xdr:nvSpPr>
        <xdr:cNvPr id="142" name="テキスト ボックス 141"/>
        <xdr:cNvSpPr txBox="1"/>
      </xdr:nvSpPr>
      <xdr:spPr>
        <a:xfrm>
          <a:off x="3225800" y="70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19,795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165322</xdr:rowOff>
    </xdr:from>
    <xdr:to>
      <xdr:col>2</xdr:col>
      <xdr:colOff>692150</xdr:colOff>
      <xdr:row>35</xdr:row>
      <xdr:rowOff>266922</xdr:rowOff>
    </xdr:to>
    <xdr:sp macro="" textlink="">
      <xdr:nvSpPr>
        <xdr:cNvPr id="143" name="円/楕円 142"/>
        <xdr:cNvSpPr/>
      </xdr:nvSpPr>
      <xdr:spPr bwMode="auto">
        <a:xfrm>
          <a:off x="2857500" y="6775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251699</xdr:rowOff>
    </xdr:from>
    <xdr:ext cx="762000" cy="259045"/>
    <xdr:sp macro="" textlink="">
      <xdr:nvSpPr>
        <xdr:cNvPr id="144" name="テキスト ボックス 143"/>
        <xdr:cNvSpPr txBox="1"/>
      </xdr:nvSpPr>
      <xdr:spPr>
        <a:xfrm>
          <a:off x="2527300" y="686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徳島県阿波市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39,223
38,850
191.11
20,987,911
20,287,082
525,767
12,908,622
24,378,302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122530</xdr:rowOff>
    </xdr:from>
    <xdr:to>
      <xdr:col>6</xdr:col>
      <xdr:colOff>511175</xdr:colOff>
      <xdr:row>37</xdr:row>
      <xdr:rowOff>145275</xdr:rowOff>
    </xdr:to>
    <xdr:cxnSp macro="">
      <xdr:nvCxnSpPr>
        <xdr:cNvPr id="61" name="直線コネクタ 60"/>
        <xdr:cNvCxnSpPr/>
      </xdr:nvCxnSpPr>
      <xdr:spPr>
        <a:xfrm flipV="1">
          <a:off x="3797300" y="6466180"/>
          <a:ext cx="8382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58107</xdr:rowOff>
    </xdr:from>
    <xdr:ext cx="534377" cy="259045"/>
    <xdr:sp macro="" textlink="">
      <xdr:nvSpPr>
        <xdr:cNvPr id="62" name="人件費平均値テキスト"/>
        <xdr:cNvSpPr txBox="1"/>
      </xdr:nvSpPr>
      <xdr:spPr>
        <a:xfrm>
          <a:off x="4686300" y="6230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145275</xdr:rowOff>
    </xdr:from>
    <xdr:to>
      <xdr:col>5</xdr:col>
      <xdr:colOff>358775</xdr:colOff>
      <xdr:row>37</xdr:row>
      <xdr:rowOff>153276</xdr:rowOff>
    </xdr:to>
    <xdr:cxnSp macro="">
      <xdr:nvCxnSpPr>
        <xdr:cNvPr id="64" name="直線コネクタ 63"/>
        <xdr:cNvCxnSpPr/>
      </xdr:nvCxnSpPr>
      <xdr:spPr>
        <a:xfrm flipV="1">
          <a:off x="2908300" y="648892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18749</xdr:rowOff>
    </xdr:from>
    <xdr:ext cx="534377" cy="259045"/>
    <xdr:sp macro="" textlink="">
      <xdr:nvSpPr>
        <xdr:cNvPr id="66" name="テキスト ボックス 65"/>
        <xdr:cNvSpPr txBox="1"/>
      </xdr:nvSpPr>
      <xdr:spPr>
        <a:xfrm>
          <a:off x="3530111" y="61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89979</xdr:rowOff>
    </xdr:from>
    <xdr:to>
      <xdr:col>4</xdr:col>
      <xdr:colOff>155575</xdr:colOff>
      <xdr:row>37</xdr:row>
      <xdr:rowOff>153276</xdr:rowOff>
    </xdr:to>
    <xdr:cxnSp macro="">
      <xdr:nvCxnSpPr>
        <xdr:cNvPr id="67" name="直線コネクタ 66"/>
        <xdr:cNvCxnSpPr/>
      </xdr:nvCxnSpPr>
      <xdr:spPr>
        <a:xfrm>
          <a:off x="2019300" y="6433629"/>
          <a:ext cx="889000" cy="6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32415</xdr:rowOff>
    </xdr:from>
    <xdr:ext cx="534377" cy="259045"/>
    <xdr:sp macro="" textlink="">
      <xdr:nvSpPr>
        <xdr:cNvPr id="69" name="テキスト ボックス 68"/>
        <xdr:cNvSpPr txBox="1"/>
      </xdr:nvSpPr>
      <xdr:spPr>
        <a:xfrm>
          <a:off x="2641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60427</xdr:rowOff>
    </xdr:from>
    <xdr:to>
      <xdr:col>2</xdr:col>
      <xdr:colOff>638175</xdr:colOff>
      <xdr:row>37</xdr:row>
      <xdr:rowOff>89979</xdr:rowOff>
    </xdr:to>
    <xdr:cxnSp macro="">
      <xdr:nvCxnSpPr>
        <xdr:cNvPr id="70" name="直線コネクタ 69"/>
        <xdr:cNvCxnSpPr/>
      </xdr:nvCxnSpPr>
      <xdr:spPr>
        <a:xfrm>
          <a:off x="1130300" y="6404077"/>
          <a:ext cx="889000" cy="2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147515</xdr:rowOff>
    </xdr:from>
    <xdr:ext cx="534377" cy="259045"/>
    <xdr:sp macro="" textlink="">
      <xdr:nvSpPr>
        <xdr:cNvPr id="72" name="テキスト ボックス 71"/>
        <xdr:cNvSpPr txBox="1"/>
      </xdr:nvSpPr>
      <xdr:spPr>
        <a:xfrm>
          <a:off x="1752111" y="649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117479</xdr:rowOff>
    </xdr:from>
    <xdr:ext cx="534377" cy="259045"/>
    <xdr:sp macro="" textlink="">
      <xdr:nvSpPr>
        <xdr:cNvPr id="74" name="テキスト ボックス 73"/>
        <xdr:cNvSpPr txBox="1"/>
      </xdr:nvSpPr>
      <xdr:spPr>
        <a:xfrm>
          <a:off x="863111" y="64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71730</xdr:rowOff>
    </xdr:from>
    <xdr:to>
      <xdr:col>6</xdr:col>
      <xdr:colOff>561975</xdr:colOff>
      <xdr:row>38</xdr:row>
      <xdr:rowOff>1880</xdr:rowOff>
    </xdr:to>
    <xdr:sp macro="" textlink="">
      <xdr:nvSpPr>
        <xdr:cNvPr id="80" name="円/楕円 79"/>
        <xdr:cNvSpPr/>
      </xdr:nvSpPr>
      <xdr:spPr>
        <a:xfrm>
          <a:off x="4584700" y="64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50157</xdr:rowOff>
    </xdr:from>
    <xdr:ext cx="534377" cy="259045"/>
    <xdr:sp macro="" textlink="">
      <xdr:nvSpPr>
        <xdr:cNvPr id="81" name="人件費該当値テキスト"/>
        <xdr:cNvSpPr txBox="1"/>
      </xdr:nvSpPr>
      <xdr:spPr>
        <a:xfrm>
          <a:off x="4686300" y="63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80,852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94475</xdr:rowOff>
    </xdr:from>
    <xdr:to>
      <xdr:col>5</xdr:col>
      <xdr:colOff>409575</xdr:colOff>
      <xdr:row>38</xdr:row>
      <xdr:rowOff>24625</xdr:rowOff>
    </xdr:to>
    <xdr:sp macro="" textlink="">
      <xdr:nvSpPr>
        <xdr:cNvPr id="82" name="円/楕円 81"/>
        <xdr:cNvSpPr/>
      </xdr:nvSpPr>
      <xdr:spPr>
        <a:xfrm>
          <a:off x="3746500" y="643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15753</xdr:rowOff>
    </xdr:from>
    <xdr:ext cx="534377" cy="259045"/>
    <xdr:sp macro="" textlink="">
      <xdr:nvSpPr>
        <xdr:cNvPr id="83" name="テキスト ボックス 82"/>
        <xdr:cNvSpPr txBox="1"/>
      </xdr:nvSpPr>
      <xdr:spPr>
        <a:xfrm>
          <a:off x="3530111" y="653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79,061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102476</xdr:rowOff>
    </xdr:from>
    <xdr:to>
      <xdr:col>4</xdr:col>
      <xdr:colOff>206375</xdr:colOff>
      <xdr:row>38</xdr:row>
      <xdr:rowOff>32626</xdr:rowOff>
    </xdr:to>
    <xdr:sp macro="" textlink="">
      <xdr:nvSpPr>
        <xdr:cNvPr id="84" name="円/楕円 83"/>
        <xdr:cNvSpPr/>
      </xdr:nvSpPr>
      <xdr:spPr>
        <a:xfrm>
          <a:off x="2857500" y="644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23753</xdr:rowOff>
    </xdr:from>
    <xdr:ext cx="534377" cy="259045"/>
    <xdr:sp macro="" textlink="">
      <xdr:nvSpPr>
        <xdr:cNvPr id="85" name="テキスト ボックス 84"/>
        <xdr:cNvSpPr txBox="1"/>
      </xdr:nvSpPr>
      <xdr:spPr>
        <a:xfrm>
          <a:off x="2641111" y="653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78,431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39179</xdr:rowOff>
    </xdr:from>
    <xdr:to>
      <xdr:col>3</xdr:col>
      <xdr:colOff>3175</xdr:colOff>
      <xdr:row>37</xdr:row>
      <xdr:rowOff>140779</xdr:rowOff>
    </xdr:to>
    <xdr:sp macro="" textlink="">
      <xdr:nvSpPr>
        <xdr:cNvPr id="86" name="円/楕円 85"/>
        <xdr:cNvSpPr/>
      </xdr:nvSpPr>
      <xdr:spPr>
        <a:xfrm>
          <a:off x="1968500" y="638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157306</xdr:rowOff>
    </xdr:from>
    <xdr:ext cx="534377" cy="259045"/>
    <xdr:sp macro="" textlink="">
      <xdr:nvSpPr>
        <xdr:cNvPr id="87" name="テキスト ボックス 86"/>
        <xdr:cNvSpPr txBox="1"/>
      </xdr:nvSpPr>
      <xdr:spPr>
        <a:xfrm>
          <a:off x="1752111" y="615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83,415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9627</xdr:rowOff>
    </xdr:from>
    <xdr:to>
      <xdr:col>1</xdr:col>
      <xdr:colOff>485775</xdr:colOff>
      <xdr:row>37</xdr:row>
      <xdr:rowOff>111227</xdr:rowOff>
    </xdr:to>
    <xdr:sp macro="" textlink="">
      <xdr:nvSpPr>
        <xdr:cNvPr id="88" name="円/楕円 87"/>
        <xdr:cNvSpPr/>
      </xdr:nvSpPr>
      <xdr:spPr>
        <a:xfrm>
          <a:off x="1079500" y="635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127754</xdr:rowOff>
    </xdr:from>
    <xdr:ext cx="534377" cy="259045"/>
    <xdr:sp macro="" textlink="">
      <xdr:nvSpPr>
        <xdr:cNvPr id="89" name="テキスト ボックス 88"/>
        <xdr:cNvSpPr txBox="1"/>
      </xdr:nvSpPr>
      <xdr:spPr>
        <a:xfrm>
          <a:off x="863111" y="61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18904</xdr:rowOff>
    </xdr:from>
    <xdr:to>
      <xdr:col>6</xdr:col>
      <xdr:colOff>511175</xdr:colOff>
      <xdr:row>56</xdr:row>
      <xdr:rowOff>44641</xdr:rowOff>
    </xdr:to>
    <xdr:cxnSp macro="">
      <xdr:nvCxnSpPr>
        <xdr:cNvPr id="119" name="直線コネクタ 118"/>
        <xdr:cNvCxnSpPr/>
      </xdr:nvCxnSpPr>
      <xdr:spPr>
        <a:xfrm flipV="1">
          <a:off x="3797300" y="9620104"/>
          <a:ext cx="838200" cy="2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123550</xdr:rowOff>
    </xdr:from>
    <xdr:ext cx="534377" cy="259045"/>
    <xdr:sp macro="" textlink="">
      <xdr:nvSpPr>
        <xdr:cNvPr id="120" name="物件費平均値テキスト"/>
        <xdr:cNvSpPr txBox="1"/>
      </xdr:nvSpPr>
      <xdr:spPr>
        <a:xfrm>
          <a:off x="4686300" y="93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44641</xdr:rowOff>
    </xdr:from>
    <xdr:to>
      <xdr:col>5</xdr:col>
      <xdr:colOff>358775</xdr:colOff>
      <xdr:row>57</xdr:row>
      <xdr:rowOff>75844</xdr:rowOff>
    </xdr:to>
    <xdr:cxnSp macro="">
      <xdr:nvCxnSpPr>
        <xdr:cNvPr id="122" name="直線コネクタ 121"/>
        <xdr:cNvCxnSpPr/>
      </xdr:nvCxnSpPr>
      <xdr:spPr>
        <a:xfrm flipV="1">
          <a:off x="2908300" y="9645841"/>
          <a:ext cx="889000" cy="20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44511</xdr:rowOff>
    </xdr:from>
    <xdr:ext cx="534377" cy="259045"/>
    <xdr:sp macro="" textlink="">
      <xdr:nvSpPr>
        <xdr:cNvPr id="124" name="テキスト ボックス 123"/>
        <xdr:cNvSpPr txBox="1"/>
      </xdr:nvSpPr>
      <xdr:spPr>
        <a:xfrm>
          <a:off x="3530111" y="93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75844</xdr:rowOff>
    </xdr:from>
    <xdr:to>
      <xdr:col>4</xdr:col>
      <xdr:colOff>155575</xdr:colOff>
      <xdr:row>57</xdr:row>
      <xdr:rowOff>142024</xdr:rowOff>
    </xdr:to>
    <xdr:cxnSp macro="">
      <xdr:nvCxnSpPr>
        <xdr:cNvPr id="125" name="直線コネクタ 124"/>
        <xdr:cNvCxnSpPr/>
      </xdr:nvCxnSpPr>
      <xdr:spPr>
        <a:xfrm flipV="1">
          <a:off x="2019300" y="9848494"/>
          <a:ext cx="889000" cy="6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55065</xdr:rowOff>
    </xdr:from>
    <xdr:ext cx="534377" cy="259045"/>
    <xdr:sp macro="" textlink="">
      <xdr:nvSpPr>
        <xdr:cNvPr id="127" name="テキスト ボックス 126"/>
        <xdr:cNvSpPr txBox="1"/>
      </xdr:nvSpPr>
      <xdr:spPr>
        <a:xfrm>
          <a:off x="2641111" y="93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109544</xdr:rowOff>
    </xdr:from>
    <xdr:to>
      <xdr:col>2</xdr:col>
      <xdr:colOff>638175</xdr:colOff>
      <xdr:row>57</xdr:row>
      <xdr:rowOff>142024</xdr:rowOff>
    </xdr:to>
    <xdr:cxnSp macro="">
      <xdr:nvCxnSpPr>
        <xdr:cNvPr id="128" name="直線コネクタ 127"/>
        <xdr:cNvCxnSpPr/>
      </xdr:nvCxnSpPr>
      <xdr:spPr>
        <a:xfrm>
          <a:off x="1130300" y="9882194"/>
          <a:ext cx="889000" cy="3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22547</xdr:rowOff>
    </xdr:from>
    <xdr:ext cx="534377" cy="259045"/>
    <xdr:sp macro="" textlink="">
      <xdr:nvSpPr>
        <xdr:cNvPr id="130" name="テキスト ボックス 129"/>
        <xdr:cNvSpPr txBox="1"/>
      </xdr:nvSpPr>
      <xdr:spPr>
        <a:xfrm>
          <a:off x="1752111" y="94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5878</xdr:rowOff>
    </xdr:from>
    <xdr:ext cx="534377" cy="259045"/>
    <xdr:sp macro="" textlink="">
      <xdr:nvSpPr>
        <xdr:cNvPr id="132" name="テキスト ボックス 131"/>
        <xdr:cNvSpPr txBox="1"/>
      </xdr:nvSpPr>
      <xdr:spPr>
        <a:xfrm>
          <a:off x="863111" y="94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139554</xdr:rowOff>
    </xdr:from>
    <xdr:to>
      <xdr:col>6</xdr:col>
      <xdr:colOff>561975</xdr:colOff>
      <xdr:row>56</xdr:row>
      <xdr:rowOff>69704</xdr:rowOff>
    </xdr:to>
    <xdr:sp macro="" textlink="">
      <xdr:nvSpPr>
        <xdr:cNvPr id="138" name="円/楕円 137"/>
        <xdr:cNvSpPr/>
      </xdr:nvSpPr>
      <xdr:spPr>
        <a:xfrm>
          <a:off x="4584700" y="95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117981</xdr:rowOff>
    </xdr:from>
    <xdr:ext cx="534377" cy="259045"/>
    <xdr:sp macro="" textlink="">
      <xdr:nvSpPr>
        <xdr:cNvPr id="139" name="物件費該当値テキスト"/>
        <xdr:cNvSpPr txBox="1"/>
      </xdr:nvSpPr>
      <xdr:spPr>
        <a:xfrm>
          <a:off x="4686300" y="954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68,341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165291</xdr:rowOff>
    </xdr:from>
    <xdr:to>
      <xdr:col>5</xdr:col>
      <xdr:colOff>409575</xdr:colOff>
      <xdr:row>56</xdr:row>
      <xdr:rowOff>95441</xdr:rowOff>
    </xdr:to>
    <xdr:sp macro="" textlink="">
      <xdr:nvSpPr>
        <xdr:cNvPr id="140" name="円/楕円 139"/>
        <xdr:cNvSpPr/>
      </xdr:nvSpPr>
      <xdr:spPr>
        <a:xfrm>
          <a:off x="3746500" y="959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86568</xdr:rowOff>
    </xdr:from>
    <xdr:ext cx="534377" cy="259045"/>
    <xdr:sp macro="" textlink="">
      <xdr:nvSpPr>
        <xdr:cNvPr id="141" name="テキスト ボックス 140"/>
        <xdr:cNvSpPr txBox="1"/>
      </xdr:nvSpPr>
      <xdr:spPr>
        <a:xfrm>
          <a:off x="3530111" y="968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66,990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25044</xdr:rowOff>
    </xdr:from>
    <xdr:to>
      <xdr:col>4</xdr:col>
      <xdr:colOff>206375</xdr:colOff>
      <xdr:row>57</xdr:row>
      <xdr:rowOff>126644</xdr:rowOff>
    </xdr:to>
    <xdr:sp macro="" textlink="">
      <xdr:nvSpPr>
        <xdr:cNvPr id="142" name="円/楕円 141"/>
        <xdr:cNvSpPr/>
      </xdr:nvSpPr>
      <xdr:spPr>
        <a:xfrm>
          <a:off x="2857500" y="97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117771</xdr:rowOff>
    </xdr:from>
    <xdr:ext cx="534377" cy="259045"/>
    <xdr:sp macro="" textlink="">
      <xdr:nvSpPr>
        <xdr:cNvPr id="143" name="テキスト ボックス 142"/>
        <xdr:cNvSpPr txBox="1"/>
      </xdr:nvSpPr>
      <xdr:spPr>
        <a:xfrm>
          <a:off x="2641111" y="98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56,352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91224</xdr:rowOff>
    </xdr:from>
    <xdr:to>
      <xdr:col>3</xdr:col>
      <xdr:colOff>3175</xdr:colOff>
      <xdr:row>58</xdr:row>
      <xdr:rowOff>21374</xdr:rowOff>
    </xdr:to>
    <xdr:sp macro="" textlink="">
      <xdr:nvSpPr>
        <xdr:cNvPr id="144" name="円/楕円 143"/>
        <xdr:cNvSpPr/>
      </xdr:nvSpPr>
      <xdr:spPr>
        <a:xfrm>
          <a:off x="1968500" y="986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12501</xdr:rowOff>
    </xdr:from>
    <xdr:ext cx="534377" cy="259045"/>
    <xdr:sp macro="" textlink="">
      <xdr:nvSpPr>
        <xdr:cNvPr id="145" name="テキスト ボックス 144"/>
        <xdr:cNvSpPr txBox="1"/>
      </xdr:nvSpPr>
      <xdr:spPr>
        <a:xfrm>
          <a:off x="1752111" y="995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58744</xdr:rowOff>
    </xdr:from>
    <xdr:to>
      <xdr:col>1</xdr:col>
      <xdr:colOff>485775</xdr:colOff>
      <xdr:row>57</xdr:row>
      <xdr:rowOff>160344</xdr:rowOff>
    </xdr:to>
    <xdr:sp macro="" textlink="">
      <xdr:nvSpPr>
        <xdr:cNvPr id="146" name="円/楕円 145"/>
        <xdr:cNvSpPr/>
      </xdr:nvSpPr>
      <xdr:spPr>
        <a:xfrm>
          <a:off x="1079500" y="983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151471</xdr:rowOff>
    </xdr:from>
    <xdr:ext cx="534377" cy="259045"/>
    <xdr:sp macro="" textlink="">
      <xdr:nvSpPr>
        <xdr:cNvPr id="147" name="テキスト ボックス 146"/>
        <xdr:cNvSpPr txBox="1"/>
      </xdr:nvSpPr>
      <xdr:spPr>
        <a:xfrm>
          <a:off x="863111" y="992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162038</xdr:rowOff>
    </xdr:from>
    <xdr:to>
      <xdr:col>6</xdr:col>
      <xdr:colOff>511175</xdr:colOff>
      <xdr:row>78</xdr:row>
      <xdr:rowOff>164618</xdr:rowOff>
    </xdr:to>
    <xdr:cxnSp macro="">
      <xdr:nvCxnSpPr>
        <xdr:cNvPr id="178" name="直線コネクタ 177"/>
        <xdr:cNvCxnSpPr/>
      </xdr:nvCxnSpPr>
      <xdr:spPr>
        <a:xfrm flipV="1">
          <a:off x="3797300" y="13535138"/>
          <a:ext cx="8382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79" name="維持補修費平均値テキスト"/>
        <xdr:cNvSpPr txBox="1"/>
      </xdr:nvSpPr>
      <xdr:spPr>
        <a:xfrm>
          <a:off x="4686300" y="1321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164618</xdr:rowOff>
    </xdr:from>
    <xdr:to>
      <xdr:col>5</xdr:col>
      <xdr:colOff>358775</xdr:colOff>
      <xdr:row>78</xdr:row>
      <xdr:rowOff>169582</xdr:rowOff>
    </xdr:to>
    <xdr:cxnSp macro="">
      <xdr:nvCxnSpPr>
        <xdr:cNvPr id="181" name="直線コネクタ 180"/>
        <xdr:cNvCxnSpPr/>
      </xdr:nvCxnSpPr>
      <xdr:spPr>
        <a:xfrm flipV="1">
          <a:off x="2908300" y="13537718"/>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109872</xdr:rowOff>
    </xdr:from>
    <xdr:ext cx="469744" cy="259045"/>
    <xdr:sp macro="" textlink="">
      <xdr:nvSpPr>
        <xdr:cNvPr id="183" name="テキスト ボックス 182"/>
        <xdr:cNvSpPr txBox="1"/>
      </xdr:nvSpPr>
      <xdr:spPr>
        <a:xfrm>
          <a:off x="3562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169582</xdr:rowOff>
    </xdr:from>
    <xdr:to>
      <xdr:col>4</xdr:col>
      <xdr:colOff>155575</xdr:colOff>
      <xdr:row>79</xdr:row>
      <xdr:rowOff>1560</xdr:rowOff>
    </xdr:to>
    <xdr:cxnSp macro="">
      <xdr:nvCxnSpPr>
        <xdr:cNvPr id="184" name="直線コネクタ 183"/>
        <xdr:cNvCxnSpPr/>
      </xdr:nvCxnSpPr>
      <xdr:spPr>
        <a:xfrm flipV="1">
          <a:off x="2019300" y="13542682"/>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135247</xdr:rowOff>
    </xdr:from>
    <xdr:ext cx="469744" cy="259045"/>
    <xdr:sp macro="" textlink="">
      <xdr:nvSpPr>
        <xdr:cNvPr id="186" name="テキスト ボックス 185"/>
        <xdr:cNvSpPr txBox="1"/>
      </xdr:nvSpPr>
      <xdr:spPr>
        <a:xfrm>
          <a:off x="2673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1560</xdr:rowOff>
    </xdr:from>
    <xdr:to>
      <xdr:col>2</xdr:col>
      <xdr:colOff>638175</xdr:colOff>
      <xdr:row>79</xdr:row>
      <xdr:rowOff>16159</xdr:rowOff>
    </xdr:to>
    <xdr:cxnSp macro="">
      <xdr:nvCxnSpPr>
        <xdr:cNvPr id="187" name="直線コネクタ 186"/>
        <xdr:cNvCxnSpPr/>
      </xdr:nvCxnSpPr>
      <xdr:spPr>
        <a:xfrm flipV="1">
          <a:off x="1130300" y="13546110"/>
          <a:ext cx="889000" cy="1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129598</xdr:rowOff>
    </xdr:from>
    <xdr:ext cx="469744" cy="259045"/>
    <xdr:sp macro="" textlink="">
      <xdr:nvSpPr>
        <xdr:cNvPr id="189" name="テキスト ボックス 188"/>
        <xdr:cNvSpPr txBox="1"/>
      </xdr:nvSpPr>
      <xdr:spPr>
        <a:xfrm>
          <a:off x="1784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1" name="テキスト ボックス 190"/>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111238</xdr:rowOff>
    </xdr:from>
    <xdr:to>
      <xdr:col>6</xdr:col>
      <xdr:colOff>561975</xdr:colOff>
      <xdr:row>79</xdr:row>
      <xdr:rowOff>41388</xdr:rowOff>
    </xdr:to>
    <xdr:sp macro="" textlink="">
      <xdr:nvSpPr>
        <xdr:cNvPr id="197" name="円/楕円 196"/>
        <xdr:cNvSpPr/>
      </xdr:nvSpPr>
      <xdr:spPr>
        <a:xfrm>
          <a:off x="4584700" y="134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26165</xdr:rowOff>
    </xdr:from>
    <xdr:ext cx="469744" cy="259045"/>
    <xdr:sp macro="" textlink="">
      <xdr:nvSpPr>
        <xdr:cNvPr id="198" name="維持補修費該当値テキスト"/>
        <xdr:cNvSpPr txBox="1"/>
      </xdr:nvSpPr>
      <xdr:spPr>
        <a:xfrm>
          <a:off x="4686300" y="1339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113818</xdr:rowOff>
    </xdr:from>
    <xdr:to>
      <xdr:col>5</xdr:col>
      <xdr:colOff>409575</xdr:colOff>
      <xdr:row>79</xdr:row>
      <xdr:rowOff>43968</xdr:rowOff>
    </xdr:to>
    <xdr:sp macro="" textlink="">
      <xdr:nvSpPr>
        <xdr:cNvPr id="199" name="円/楕円 198"/>
        <xdr:cNvSpPr/>
      </xdr:nvSpPr>
      <xdr:spPr>
        <a:xfrm>
          <a:off x="3746500" y="134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35095</xdr:rowOff>
    </xdr:from>
    <xdr:ext cx="469744" cy="259045"/>
    <xdr:sp macro="" textlink="">
      <xdr:nvSpPr>
        <xdr:cNvPr id="200" name="テキスト ボックス 199"/>
        <xdr:cNvSpPr txBox="1"/>
      </xdr:nvSpPr>
      <xdr:spPr>
        <a:xfrm>
          <a:off x="3562427" y="1357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118782</xdr:rowOff>
    </xdr:from>
    <xdr:to>
      <xdr:col>4</xdr:col>
      <xdr:colOff>206375</xdr:colOff>
      <xdr:row>79</xdr:row>
      <xdr:rowOff>48932</xdr:rowOff>
    </xdr:to>
    <xdr:sp macro="" textlink="">
      <xdr:nvSpPr>
        <xdr:cNvPr id="201" name="円/楕円 200"/>
        <xdr:cNvSpPr/>
      </xdr:nvSpPr>
      <xdr:spPr>
        <a:xfrm>
          <a:off x="2857500" y="1349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40059</xdr:rowOff>
    </xdr:from>
    <xdr:ext cx="469744" cy="259045"/>
    <xdr:sp macro="" textlink="">
      <xdr:nvSpPr>
        <xdr:cNvPr id="202" name="テキスト ボックス 201"/>
        <xdr:cNvSpPr txBox="1"/>
      </xdr:nvSpPr>
      <xdr:spPr>
        <a:xfrm>
          <a:off x="2673427" y="1358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122210</xdr:rowOff>
    </xdr:from>
    <xdr:to>
      <xdr:col>3</xdr:col>
      <xdr:colOff>3175</xdr:colOff>
      <xdr:row>79</xdr:row>
      <xdr:rowOff>52360</xdr:rowOff>
    </xdr:to>
    <xdr:sp macro="" textlink="">
      <xdr:nvSpPr>
        <xdr:cNvPr id="203" name="円/楕円 202"/>
        <xdr:cNvSpPr/>
      </xdr:nvSpPr>
      <xdr:spPr>
        <a:xfrm>
          <a:off x="1968500" y="1349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43487</xdr:rowOff>
    </xdr:from>
    <xdr:ext cx="469744" cy="259045"/>
    <xdr:sp macro="" textlink="">
      <xdr:nvSpPr>
        <xdr:cNvPr id="204" name="テキスト ボックス 203"/>
        <xdr:cNvSpPr txBox="1"/>
      </xdr:nvSpPr>
      <xdr:spPr>
        <a:xfrm>
          <a:off x="1784427" y="1358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136809</xdr:rowOff>
    </xdr:from>
    <xdr:to>
      <xdr:col>1</xdr:col>
      <xdr:colOff>485775</xdr:colOff>
      <xdr:row>79</xdr:row>
      <xdr:rowOff>66959</xdr:rowOff>
    </xdr:to>
    <xdr:sp macro="" textlink="">
      <xdr:nvSpPr>
        <xdr:cNvPr id="205" name="円/楕円 204"/>
        <xdr:cNvSpPr/>
      </xdr:nvSpPr>
      <xdr:spPr>
        <a:xfrm>
          <a:off x="1079500" y="1350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58086</xdr:rowOff>
    </xdr:from>
    <xdr:ext cx="469744" cy="259045"/>
    <xdr:sp macro="" textlink="">
      <xdr:nvSpPr>
        <xdr:cNvPr id="206" name="テキスト ボックス 205"/>
        <xdr:cNvSpPr txBox="1"/>
      </xdr:nvSpPr>
      <xdr:spPr>
        <a:xfrm>
          <a:off x="895427" y="1360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89636</xdr:rowOff>
    </xdr:from>
    <xdr:to>
      <xdr:col>6</xdr:col>
      <xdr:colOff>511175</xdr:colOff>
      <xdr:row>95</xdr:row>
      <xdr:rowOff>103319</xdr:rowOff>
    </xdr:to>
    <xdr:cxnSp macro="">
      <xdr:nvCxnSpPr>
        <xdr:cNvPr id="238" name="直線コネクタ 237"/>
        <xdr:cNvCxnSpPr/>
      </xdr:nvCxnSpPr>
      <xdr:spPr>
        <a:xfrm>
          <a:off x="3797300" y="16377386"/>
          <a:ext cx="8382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40960</xdr:rowOff>
    </xdr:from>
    <xdr:ext cx="534377" cy="259045"/>
    <xdr:sp macro="" textlink="">
      <xdr:nvSpPr>
        <xdr:cNvPr id="239" name="扶助費平均値テキスト"/>
        <xdr:cNvSpPr txBox="1"/>
      </xdr:nvSpPr>
      <xdr:spPr>
        <a:xfrm>
          <a:off x="4686300" y="16157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89636</xdr:rowOff>
    </xdr:from>
    <xdr:to>
      <xdr:col>5</xdr:col>
      <xdr:colOff>358775</xdr:colOff>
      <xdr:row>95</xdr:row>
      <xdr:rowOff>159000</xdr:rowOff>
    </xdr:to>
    <xdr:cxnSp macro="">
      <xdr:nvCxnSpPr>
        <xdr:cNvPr id="241" name="直線コネクタ 240"/>
        <xdr:cNvCxnSpPr/>
      </xdr:nvCxnSpPr>
      <xdr:spPr>
        <a:xfrm flipV="1">
          <a:off x="2908300" y="16377386"/>
          <a:ext cx="889000" cy="6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63016</xdr:rowOff>
    </xdr:from>
    <xdr:ext cx="534377" cy="259045"/>
    <xdr:sp macro="" textlink="">
      <xdr:nvSpPr>
        <xdr:cNvPr id="243" name="テキスト ボックス 242"/>
        <xdr:cNvSpPr txBox="1"/>
      </xdr:nvSpPr>
      <xdr:spPr>
        <a:xfrm>
          <a:off x="3530111" y="165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145676</xdr:rowOff>
    </xdr:from>
    <xdr:to>
      <xdr:col>4</xdr:col>
      <xdr:colOff>155575</xdr:colOff>
      <xdr:row>95</xdr:row>
      <xdr:rowOff>159000</xdr:rowOff>
    </xdr:to>
    <xdr:cxnSp macro="">
      <xdr:nvCxnSpPr>
        <xdr:cNvPr id="244" name="直線コネクタ 243"/>
        <xdr:cNvCxnSpPr/>
      </xdr:nvCxnSpPr>
      <xdr:spPr>
        <a:xfrm>
          <a:off x="2019300" y="16433426"/>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159093</xdr:rowOff>
    </xdr:from>
    <xdr:ext cx="534377" cy="259045"/>
    <xdr:sp macro="" textlink="">
      <xdr:nvSpPr>
        <xdr:cNvPr id="246" name="テキスト ボックス 245"/>
        <xdr:cNvSpPr txBox="1"/>
      </xdr:nvSpPr>
      <xdr:spPr>
        <a:xfrm>
          <a:off x="2641111" y="1661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145676</xdr:rowOff>
    </xdr:from>
    <xdr:to>
      <xdr:col>2</xdr:col>
      <xdr:colOff>638175</xdr:colOff>
      <xdr:row>96</xdr:row>
      <xdr:rowOff>3406</xdr:rowOff>
    </xdr:to>
    <xdr:cxnSp macro="">
      <xdr:nvCxnSpPr>
        <xdr:cNvPr id="247" name="直線コネクタ 246"/>
        <xdr:cNvCxnSpPr/>
      </xdr:nvCxnSpPr>
      <xdr:spPr>
        <a:xfrm flipV="1">
          <a:off x="1130300" y="16433426"/>
          <a:ext cx="889000" cy="2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10684</xdr:rowOff>
    </xdr:from>
    <xdr:ext cx="534377" cy="259045"/>
    <xdr:sp macro="" textlink="">
      <xdr:nvSpPr>
        <xdr:cNvPr id="249" name="テキスト ボックス 248"/>
        <xdr:cNvSpPr txBox="1"/>
      </xdr:nvSpPr>
      <xdr:spPr>
        <a:xfrm>
          <a:off x="1752111" y="166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14994</xdr:rowOff>
    </xdr:from>
    <xdr:ext cx="534377" cy="259045"/>
    <xdr:sp macro="" textlink="">
      <xdr:nvSpPr>
        <xdr:cNvPr id="251" name="テキスト ボックス 250"/>
        <xdr:cNvSpPr txBox="1"/>
      </xdr:nvSpPr>
      <xdr:spPr>
        <a:xfrm>
          <a:off x="863111" y="1664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52519</xdr:rowOff>
    </xdr:from>
    <xdr:to>
      <xdr:col>6</xdr:col>
      <xdr:colOff>561975</xdr:colOff>
      <xdr:row>95</xdr:row>
      <xdr:rowOff>154119</xdr:rowOff>
    </xdr:to>
    <xdr:sp macro="" textlink="">
      <xdr:nvSpPr>
        <xdr:cNvPr id="257" name="円/楕円 256"/>
        <xdr:cNvSpPr/>
      </xdr:nvSpPr>
      <xdr:spPr>
        <a:xfrm>
          <a:off x="4584700" y="163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30946</xdr:rowOff>
    </xdr:from>
    <xdr:ext cx="534377" cy="259045"/>
    <xdr:sp macro="" textlink="">
      <xdr:nvSpPr>
        <xdr:cNvPr id="258" name="扶助費該当値テキスト"/>
        <xdr:cNvSpPr txBox="1"/>
      </xdr:nvSpPr>
      <xdr:spPr>
        <a:xfrm>
          <a:off x="4686300" y="1631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81,728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38836</xdr:rowOff>
    </xdr:from>
    <xdr:to>
      <xdr:col>5</xdr:col>
      <xdr:colOff>409575</xdr:colOff>
      <xdr:row>95</xdr:row>
      <xdr:rowOff>140436</xdr:rowOff>
    </xdr:to>
    <xdr:sp macro="" textlink="">
      <xdr:nvSpPr>
        <xdr:cNvPr id="259" name="円/楕円 258"/>
        <xdr:cNvSpPr/>
      </xdr:nvSpPr>
      <xdr:spPr>
        <a:xfrm>
          <a:off x="3746500" y="1632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156963</xdr:rowOff>
    </xdr:from>
    <xdr:ext cx="534377" cy="259045"/>
    <xdr:sp macro="" textlink="">
      <xdr:nvSpPr>
        <xdr:cNvPr id="260" name="テキスト ボックス 259"/>
        <xdr:cNvSpPr txBox="1"/>
      </xdr:nvSpPr>
      <xdr:spPr>
        <a:xfrm>
          <a:off x="3530111" y="1610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82,566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108200</xdr:rowOff>
    </xdr:from>
    <xdr:to>
      <xdr:col>4</xdr:col>
      <xdr:colOff>206375</xdr:colOff>
      <xdr:row>96</xdr:row>
      <xdr:rowOff>38350</xdr:rowOff>
    </xdr:to>
    <xdr:sp macro="" textlink="">
      <xdr:nvSpPr>
        <xdr:cNvPr id="261" name="円/楕円 260"/>
        <xdr:cNvSpPr/>
      </xdr:nvSpPr>
      <xdr:spPr>
        <a:xfrm>
          <a:off x="2857500" y="163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54877</xdr:rowOff>
    </xdr:from>
    <xdr:ext cx="534377" cy="259045"/>
    <xdr:sp macro="" textlink="">
      <xdr:nvSpPr>
        <xdr:cNvPr id="262" name="テキスト ボックス 261"/>
        <xdr:cNvSpPr txBox="1"/>
      </xdr:nvSpPr>
      <xdr:spPr>
        <a:xfrm>
          <a:off x="2641111" y="1617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78,318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94876</xdr:rowOff>
    </xdr:from>
    <xdr:to>
      <xdr:col>3</xdr:col>
      <xdr:colOff>3175</xdr:colOff>
      <xdr:row>96</xdr:row>
      <xdr:rowOff>25026</xdr:rowOff>
    </xdr:to>
    <xdr:sp macro="" textlink="">
      <xdr:nvSpPr>
        <xdr:cNvPr id="263" name="円/楕円 262"/>
        <xdr:cNvSpPr/>
      </xdr:nvSpPr>
      <xdr:spPr>
        <a:xfrm>
          <a:off x="1968500" y="1638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41553</xdr:rowOff>
    </xdr:from>
    <xdr:ext cx="534377" cy="259045"/>
    <xdr:sp macro="" textlink="">
      <xdr:nvSpPr>
        <xdr:cNvPr id="264" name="テキスト ボックス 263"/>
        <xdr:cNvSpPr txBox="1"/>
      </xdr:nvSpPr>
      <xdr:spPr>
        <a:xfrm>
          <a:off x="1752111" y="161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79,134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124056</xdr:rowOff>
    </xdr:from>
    <xdr:to>
      <xdr:col>1</xdr:col>
      <xdr:colOff>485775</xdr:colOff>
      <xdr:row>96</xdr:row>
      <xdr:rowOff>54206</xdr:rowOff>
    </xdr:to>
    <xdr:sp macro="" textlink="">
      <xdr:nvSpPr>
        <xdr:cNvPr id="265" name="円/楕円 264"/>
        <xdr:cNvSpPr/>
      </xdr:nvSpPr>
      <xdr:spPr>
        <a:xfrm>
          <a:off x="1079500" y="1641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70733</xdr:rowOff>
    </xdr:from>
    <xdr:ext cx="534377" cy="259045"/>
    <xdr:sp macro="" textlink="">
      <xdr:nvSpPr>
        <xdr:cNvPr id="266" name="テキスト ボックス 265"/>
        <xdr:cNvSpPr txBox="1"/>
      </xdr:nvSpPr>
      <xdr:spPr>
        <a:xfrm>
          <a:off x="863111" y="1618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17609</xdr:rowOff>
    </xdr:from>
    <xdr:to>
      <xdr:col>15</xdr:col>
      <xdr:colOff>180975</xdr:colOff>
      <xdr:row>37</xdr:row>
      <xdr:rowOff>110058</xdr:rowOff>
    </xdr:to>
    <xdr:cxnSp macro="">
      <xdr:nvCxnSpPr>
        <xdr:cNvPr id="296" name="直線コネクタ 295"/>
        <xdr:cNvCxnSpPr/>
      </xdr:nvCxnSpPr>
      <xdr:spPr>
        <a:xfrm flipV="1">
          <a:off x="9639300" y="6361259"/>
          <a:ext cx="838200" cy="9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28262</xdr:rowOff>
    </xdr:from>
    <xdr:ext cx="534377" cy="259045"/>
    <xdr:sp macro="" textlink="">
      <xdr:nvSpPr>
        <xdr:cNvPr id="297" name="補助費等平均値テキスト"/>
        <xdr:cNvSpPr txBox="1"/>
      </xdr:nvSpPr>
      <xdr:spPr>
        <a:xfrm>
          <a:off x="10528300" y="602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102629</xdr:rowOff>
    </xdr:from>
    <xdr:to>
      <xdr:col>14</xdr:col>
      <xdr:colOff>28575</xdr:colOff>
      <xdr:row>37</xdr:row>
      <xdr:rowOff>110058</xdr:rowOff>
    </xdr:to>
    <xdr:cxnSp macro="">
      <xdr:nvCxnSpPr>
        <xdr:cNvPr id="299" name="直線コネクタ 298"/>
        <xdr:cNvCxnSpPr/>
      </xdr:nvCxnSpPr>
      <xdr:spPr>
        <a:xfrm>
          <a:off x="8750300" y="6446279"/>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95337</xdr:rowOff>
    </xdr:from>
    <xdr:ext cx="534377" cy="259045"/>
    <xdr:sp macro="" textlink="">
      <xdr:nvSpPr>
        <xdr:cNvPr id="301" name="テキスト ボックス 300"/>
        <xdr:cNvSpPr txBox="1"/>
      </xdr:nvSpPr>
      <xdr:spPr>
        <a:xfrm>
          <a:off x="9372111" y="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86436</xdr:rowOff>
    </xdr:from>
    <xdr:to>
      <xdr:col>12</xdr:col>
      <xdr:colOff>511175</xdr:colOff>
      <xdr:row>37</xdr:row>
      <xdr:rowOff>102629</xdr:rowOff>
    </xdr:to>
    <xdr:cxnSp macro="">
      <xdr:nvCxnSpPr>
        <xdr:cNvPr id="302" name="直線コネクタ 301"/>
        <xdr:cNvCxnSpPr/>
      </xdr:nvCxnSpPr>
      <xdr:spPr>
        <a:xfrm>
          <a:off x="7861300" y="6430086"/>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110634</xdr:rowOff>
    </xdr:from>
    <xdr:ext cx="534377" cy="259045"/>
    <xdr:sp macro="" textlink="">
      <xdr:nvSpPr>
        <xdr:cNvPr id="304" name="テキスト ボックス 303"/>
        <xdr:cNvSpPr txBox="1"/>
      </xdr:nvSpPr>
      <xdr:spPr>
        <a:xfrm>
          <a:off x="8483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110496</xdr:rowOff>
    </xdr:from>
    <xdr:to>
      <xdr:col>11</xdr:col>
      <xdr:colOff>307975</xdr:colOff>
      <xdr:row>37</xdr:row>
      <xdr:rowOff>86436</xdr:rowOff>
    </xdr:to>
    <xdr:cxnSp macro="">
      <xdr:nvCxnSpPr>
        <xdr:cNvPr id="305" name="直線コネクタ 304"/>
        <xdr:cNvCxnSpPr/>
      </xdr:nvCxnSpPr>
      <xdr:spPr>
        <a:xfrm>
          <a:off x="6972300" y="6282696"/>
          <a:ext cx="889000" cy="14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142956</xdr:rowOff>
    </xdr:from>
    <xdr:ext cx="534377" cy="259045"/>
    <xdr:sp macro="" textlink="">
      <xdr:nvSpPr>
        <xdr:cNvPr id="307" name="テキスト ボックス 306"/>
        <xdr:cNvSpPr txBox="1"/>
      </xdr:nvSpPr>
      <xdr:spPr>
        <a:xfrm>
          <a:off x="7594111" y="64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156367</xdr:rowOff>
    </xdr:from>
    <xdr:ext cx="534377" cy="259045"/>
    <xdr:sp macro="" textlink="">
      <xdr:nvSpPr>
        <xdr:cNvPr id="309" name="テキスト ボックス 308"/>
        <xdr:cNvSpPr txBox="1"/>
      </xdr:nvSpPr>
      <xdr:spPr>
        <a:xfrm>
          <a:off x="6705111" y="65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138259</xdr:rowOff>
    </xdr:from>
    <xdr:to>
      <xdr:col>15</xdr:col>
      <xdr:colOff>231775</xdr:colOff>
      <xdr:row>37</xdr:row>
      <xdr:rowOff>68409</xdr:rowOff>
    </xdr:to>
    <xdr:sp macro="" textlink="">
      <xdr:nvSpPr>
        <xdr:cNvPr id="315" name="円/楕円 314"/>
        <xdr:cNvSpPr/>
      </xdr:nvSpPr>
      <xdr:spPr>
        <a:xfrm>
          <a:off x="10426700" y="631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116686</xdr:rowOff>
    </xdr:from>
    <xdr:ext cx="534377" cy="259045"/>
    <xdr:sp macro="" textlink="">
      <xdr:nvSpPr>
        <xdr:cNvPr id="316" name="補助費等該当値テキスト"/>
        <xdr:cNvSpPr txBox="1"/>
      </xdr:nvSpPr>
      <xdr:spPr>
        <a:xfrm>
          <a:off x="10528300" y="628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59,409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59258</xdr:rowOff>
    </xdr:from>
    <xdr:to>
      <xdr:col>14</xdr:col>
      <xdr:colOff>79375</xdr:colOff>
      <xdr:row>37</xdr:row>
      <xdr:rowOff>160858</xdr:rowOff>
    </xdr:to>
    <xdr:sp macro="" textlink="">
      <xdr:nvSpPr>
        <xdr:cNvPr id="317" name="円/楕円 316"/>
        <xdr:cNvSpPr/>
      </xdr:nvSpPr>
      <xdr:spPr>
        <a:xfrm>
          <a:off x="9588500" y="640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151985</xdr:rowOff>
    </xdr:from>
    <xdr:ext cx="534377" cy="259045"/>
    <xdr:sp macro="" textlink="">
      <xdr:nvSpPr>
        <xdr:cNvPr id="318" name="テキスト ボックス 317"/>
        <xdr:cNvSpPr txBox="1"/>
      </xdr:nvSpPr>
      <xdr:spPr>
        <a:xfrm>
          <a:off x="9372111" y="649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54,556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51829</xdr:rowOff>
    </xdr:from>
    <xdr:to>
      <xdr:col>12</xdr:col>
      <xdr:colOff>561975</xdr:colOff>
      <xdr:row>37</xdr:row>
      <xdr:rowOff>153429</xdr:rowOff>
    </xdr:to>
    <xdr:sp macro="" textlink="">
      <xdr:nvSpPr>
        <xdr:cNvPr id="319" name="円/楕円 318"/>
        <xdr:cNvSpPr/>
      </xdr:nvSpPr>
      <xdr:spPr>
        <a:xfrm>
          <a:off x="8699500" y="639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144556</xdr:rowOff>
    </xdr:from>
    <xdr:ext cx="534377" cy="259045"/>
    <xdr:sp macro="" textlink="">
      <xdr:nvSpPr>
        <xdr:cNvPr id="320" name="テキスト ボックス 319"/>
        <xdr:cNvSpPr txBox="1"/>
      </xdr:nvSpPr>
      <xdr:spPr>
        <a:xfrm>
          <a:off x="8483111" y="64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54,946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35636</xdr:rowOff>
    </xdr:from>
    <xdr:to>
      <xdr:col>11</xdr:col>
      <xdr:colOff>358775</xdr:colOff>
      <xdr:row>37</xdr:row>
      <xdr:rowOff>137236</xdr:rowOff>
    </xdr:to>
    <xdr:sp macro="" textlink="">
      <xdr:nvSpPr>
        <xdr:cNvPr id="321" name="円/楕円 320"/>
        <xdr:cNvSpPr/>
      </xdr:nvSpPr>
      <xdr:spPr>
        <a:xfrm>
          <a:off x="7810500" y="63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153763</xdr:rowOff>
    </xdr:from>
    <xdr:ext cx="534377" cy="259045"/>
    <xdr:sp macro="" textlink="">
      <xdr:nvSpPr>
        <xdr:cNvPr id="322" name="テキスト ボックス 321"/>
        <xdr:cNvSpPr txBox="1"/>
      </xdr:nvSpPr>
      <xdr:spPr>
        <a:xfrm>
          <a:off x="7594111" y="615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55,796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59696</xdr:rowOff>
    </xdr:from>
    <xdr:to>
      <xdr:col>10</xdr:col>
      <xdr:colOff>155575</xdr:colOff>
      <xdr:row>36</xdr:row>
      <xdr:rowOff>161296</xdr:rowOff>
    </xdr:to>
    <xdr:sp macro="" textlink="">
      <xdr:nvSpPr>
        <xdr:cNvPr id="323" name="円/楕円 322"/>
        <xdr:cNvSpPr/>
      </xdr:nvSpPr>
      <xdr:spPr>
        <a:xfrm>
          <a:off x="6921500" y="623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6373</xdr:rowOff>
    </xdr:from>
    <xdr:ext cx="534377" cy="259045"/>
    <xdr:sp macro="" textlink="">
      <xdr:nvSpPr>
        <xdr:cNvPr id="324" name="テキスト ボックス 323"/>
        <xdr:cNvSpPr txBox="1"/>
      </xdr:nvSpPr>
      <xdr:spPr>
        <a:xfrm>
          <a:off x="6705111" y="600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62,920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133135</xdr:rowOff>
    </xdr:from>
    <xdr:to>
      <xdr:col>15</xdr:col>
      <xdr:colOff>180975</xdr:colOff>
      <xdr:row>57</xdr:row>
      <xdr:rowOff>51502</xdr:rowOff>
    </xdr:to>
    <xdr:cxnSp macro="">
      <xdr:nvCxnSpPr>
        <xdr:cNvPr id="351" name="直線コネクタ 350"/>
        <xdr:cNvCxnSpPr/>
      </xdr:nvCxnSpPr>
      <xdr:spPr>
        <a:xfrm>
          <a:off x="9639300" y="9219985"/>
          <a:ext cx="838200" cy="60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52460</xdr:rowOff>
    </xdr:from>
    <xdr:ext cx="534377" cy="259045"/>
    <xdr:sp macro="" textlink="">
      <xdr:nvSpPr>
        <xdr:cNvPr id="352" name="普通建設事業費平均値テキスト"/>
        <xdr:cNvSpPr txBox="1"/>
      </xdr:nvSpPr>
      <xdr:spPr>
        <a:xfrm>
          <a:off x="10528300" y="948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133135</xdr:rowOff>
    </xdr:from>
    <xdr:to>
      <xdr:col>14</xdr:col>
      <xdr:colOff>28575</xdr:colOff>
      <xdr:row>55</xdr:row>
      <xdr:rowOff>133071</xdr:rowOff>
    </xdr:to>
    <xdr:cxnSp macro="">
      <xdr:nvCxnSpPr>
        <xdr:cNvPr id="354" name="直線コネクタ 353"/>
        <xdr:cNvCxnSpPr/>
      </xdr:nvCxnSpPr>
      <xdr:spPr>
        <a:xfrm flipV="1">
          <a:off x="8750300" y="9219985"/>
          <a:ext cx="889000" cy="34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142202</xdr:rowOff>
    </xdr:from>
    <xdr:ext cx="534377" cy="259045"/>
    <xdr:sp macro="" textlink="">
      <xdr:nvSpPr>
        <xdr:cNvPr id="356" name="テキスト ボックス 355"/>
        <xdr:cNvSpPr txBox="1"/>
      </xdr:nvSpPr>
      <xdr:spPr>
        <a:xfrm>
          <a:off x="9372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133071</xdr:rowOff>
    </xdr:from>
    <xdr:to>
      <xdr:col>12</xdr:col>
      <xdr:colOff>511175</xdr:colOff>
      <xdr:row>56</xdr:row>
      <xdr:rowOff>157700</xdr:rowOff>
    </xdr:to>
    <xdr:cxnSp macro="">
      <xdr:nvCxnSpPr>
        <xdr:cNvPr id="357" name="直線コネクタ 356"/>
        <xdr:cNvCxnSpPr/>
      </xdr:nvCxnSpPr>
      <xdr:spPr>
        <a:xfrm flipV="1">
          <a:off x="7861300" y="9562821"/>
          <a:ext cx="889000" cy="19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138700</xdr:rowOff>
    </xdr:from>
    <xdr:ext cx="534377" cy="259045"/>
    <xdr:sp macro="" textlink="">
      <xdr:nvSpPr>
        <xdr:cNvPr id="359" name="テキスト ボックス 358"/>
        <xdr:cNvSpPr txBox="1"/>
      </xdr:nvSpPr>
      <xdr:spPr>
        <a:xfrm>
          <a:off x="8483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157700</xdr:rowOff>
    </xdr:from>
    <xdr:to>
      <xdr:col>11</xdr:col>
      <xdr:colOff>307975</xdr:colOff>
      <xdr:row>57</xdr:row>
      <xdr:rowOff>26662</xdr:rowOff>
    </xdr:to>
    <xdr:cxnSp macro="">
      <xdr:nvCxnSpPr>
        <xdr:cNvPr id="360" name="直線コネクタ 359"/>
        <xdr:cNvCxnSpPr/>
      </xdr:nvCxnSpPr>
      <xdr:spPr>
        <a:xfrm flipV="1">
          <a:off x="6972300" y="9758900"/>
          <a:ext cx="889000" cy="4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30801</xdr:rowOff>
    </xdr:from>
    <xdr:ext cx="534377" cy="259045"/>
    <xdr:sp macro="" textlink="">
      <xdr:nvSpPr>
        <xdr:cNvPr id="362" name="テキスト ボックス 361"/>
        <xdr:cNvSpPr txBox="1"/>
      </xdr:nvSpPr>
      <xdr:spPr>
        <a:xfrm>
          <a:off x="7594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71751</xdr:rowOff>
    </xdr:from>
    <xdr:ext cx="534377" cy="259045"/>
    <xdr:sp macro="" textlink="">
      <xdr:nvSpPr>
        <xdr:cNvPr id="364" name="テキスト ボックス 363"/>
        <xdr:cNvSpPr txBox="1"/>
      </xdr:nvSpPr>
      <xdr:spPr>
        <a:xfrm>
          <a:off x="6705111" y="950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702</xdr:rowOff>
    </xdr:from>
    <xdr:to>
      <xdr:col>15</xdr:col>
      <xdr:colOff>231775</xdr:colOff>
      <xdr:row>57</xdr:row>
      <xdr:rowOff>102302</xdr:rowOff>
    </xdr:to>
    <xdr:sp macro="" textlink="">
      <xdr:nvSpPr>
        <xdr:cNvPr id="370" name="円/楕円 369"/>
        <xdr:cNvSpPr/>
      </xdr:nvSpPr>
      <xdr:spPr>
        <a:xfrm>
          <a:off x="10426700" y="977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150579</xdr:rowOff>
    </xdr:from>
    <xdr:ext cx="534377" cy="259045"/>
    <xdr:sp macro="" textlink="">
      <xdr:nvSpPr>
        <xdr:cNvPr id="371" name="普通建設事業費該当値テキスト"/>
        <xdr:cNvSpPr txBox="1"/>
      </xdr:nvSpPr>
      <xdr:spPr>
        <a:xfrm>
          <a:off x="10528300" y="975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56,791</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82335</xdr:rowOff>
    </xdr:from>
    <xdr:to>
      <xdr:col>14</xdr:col>
      <xdr:colOff>79375</xdr:colOff>
      <xdr:row>54</xdr:row>
      <xdr:rowOff>12485</xdr:rowOff>
    </xdr:to>
    <xdr:sp macro="" textlink="">
      <xdr:nvSpPr>
        <xdr:cNvPr id="372" name="円/楕円 371"/>
        <xdr:cNvSpPr/>
      </xdr:nvSpPr>
      <xdr:spPr>
        <a:xfrm>
          <a:off x="9588500" y="91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29012</xdr:rowOff>
    </xdr:from>
    <xdr:ext cx="599010" cy="259045"/>
    <xdr:sp macro="" textlink="">
      <xdr:nvSpPr>
        <xdr:cNvPr id="373" name="テキスト ボックス 372"/>
        <xdr:cNvSpPr txBox="1"/>
      </xdr:nvSpPr>
      <xdr:spPr>
        <a:xfrm>
          <a:off x="9339794" y="894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188,936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82271</xdr:rowOff>
    </xdr:from>
    <xdr:to>
      <xdr:col>12</xdr:col>
      <xdr:colOff>561975</xdr:colOff>
      <xdr:row>56</xdr:row>
      <xdr:rowOff>12421</xdr:rowOff>
    </xdr:to>
    <xdr:sp macro="" textlink="">
      <xdr:nvSpPr>
        <xdr:cNvPr id="374" name="円/楕円 373"/>
        <xdr:cNvSpPr/>
      </xdr:nvSpPr>
      <xdr:spPr>
        <a:xfrm>
          <a:off x="8699500" y="951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28948</xdr:rowOff>
    </xdr:from>
    <xdr:ext cx="599010" cy="259045"/>
    <xdr:sp macro="" textlink="">
      <xdr:nvSpPr>
        <xdr:cNvPr id="375" name="テキスト ボックス 374"/>
        <xdr:cNvSpPr txBox="1"/>
      </xdr:nvSpPr>
      <xdr:spPr>
        <a:xfrm>
          <a:off x="8450794" y="928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113,950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106900</xdr:rowOff>
    </xdr:from>
    <xdr:to>
      <xdr:col>11</xdr:col>
      <xdr:colOff>358775</xdr:colOff>
      <xdr:row>57</xdr:row>
      <xdr:rowOff>37050</xdr:rowOff>
    </xdr:to>
    <xdr:sp macro="" textlink="">
      <xdr:nvSpPr>
        <xdr:cNvPr id="376" name="円/楕円 375"/>
        <xdr:cNvSpPr/>
      </xdr:nvSpPr>
      <xdr:spPr>
        <a:xfrm>
          <a:off x="7810500" y="97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53577</xdr:rowOff>
    </xdr:from>
    <xdr:ext cx="534377" cy="259045"/>
    <xdr:sp macro="" textlink="">
      <xdr:nvSpPr>
        <xdr:cNvPr id="377" name="テキスト ボックス 376"/>
        <xdr:cNvSpPr txBox="1"/>
      </xdr:nvSpPr>
      <xdr:spPr>
        <a:xfrm>
          <a:off x="7594111" y="948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71,063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147312</xdr:rowOff>
    </xdr:from>
    <xdr:to>
      <xdr:col>10</xdr:col>
      <xdr:colOff>155575</xdr:colOff>
      <xdr:row>57</xdr:row>
      <xdr:rowOff>77462</xdr:rowOff>
    </xdr:to>
    <xdr:sp macro="" textlink="">
      <xdr:nvSpPr>
        <xdr:cNvPr id="378" name="円/楕円 377"/>
        <xdr:cNvSpPr/>
      </xdr:nvSpPr>
      <xdr:spPr>
        <a:xfrm>
          <a:off x="6921500" y="974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68589</xdr:rowOff>
    </xdr:from>
    <xdr:ext cx="534377" cy="259045"/>
    <xdr:sp macro="" textlink="">
      <xdr:nvSpPr>
        <xdr:cNvPr id="379" name="テキスト ボックス 378"/>
        <xdr:cNvSpPr txBox="1"/>
      </xdr:nvSpPr>
      <xdr:spPr>
        <a:xfrm>
          <a:off x="6705111" y="984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93690</xdr:rowOff>
    </xdr:from>
    <xdr:to>
      <xdr:col>15</xdr:col>
      <xdr:colOff>180975</xdr:colOff>
      <xdr:row>78</xdr:row>
      <xdr:rowOff>100975</xdr:rowOff>
    </xdr:to>
    <xdr:cxnSp macro="">
      <xdr:nvCxnSpPr>
        <xdr:cNvPr id="408" name="直線コネクタ 407"/>
        <xdr:cNvCxnSpPr/>
      </xdr:nvCxnSpPr>
      <xdr:spPr>
        <a:xfrm>
          <a:off x="9639300" y="13466790"/>
          <a:ext cx="838200" cy="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167960</xdr:rowOff>
    </xdr:from>
    <xdr:ext cx="534377" cy="259045"/>
    <xdr:sp macro="" textlink="">
      <xdr:nvSpPr>
        <xdr:cNvPr id="409" name="普通建設事業費 （ うち新規整備　）平均値テキスト"/>
        <xdr:cNvSpPr txBox="1"/>
      </xdr:nvSpPr>
      <xdr:spPr>
        <a:xfrm>
          <a:off x="10528300" y="13026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10264</xdr:rowOff>
    </xdr:from>
    <xdr:ext cx="534377" cy="259045"/>
    <xdr:sp macro="" textlink="">
      <xdr:nvSpPr>
        <xdr:cNvPr id="412" name="テキスト ボックス 411"/>
        <xdr:cNvSpPr txBox="1"/>
      </xdr:nvSpPr>
      <xdr:spPr>
        <a:xfrm>
          <a:off x="9372111" y="130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50175</xdr:rowOff>
    </xdr:from>
    <xdr:to>
      <xdr:col>15</xdr:col>
      <xdr:colOff>231775</xdr:colOff>
      <xdr:row>78</xdr:row>
      <xdr:rowOff>151775</xdr:rowOff>
    </xdr:to>
    <xdr:sp macro="" textlink="">
      <xdr:nvSpPr>
        <xdr:cNvPr id="418" name="円/楕円 417"/>
        <xdr:cNvSpPr/>
      </xdr:nvSpPr>
      <xdr:spPr>
        <a:xfrm>
          <a:off x="10426700" y="1342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136552</xdr:rowOff>
    </xdr:from>
    <xdr:ext cx="534377" cy="259045"/>
    <xdr:sp macro="" textlink="">
      <xdr:nvSpPr>
        <xdr:cNvPr id="419" name="普通建設事業費 （ うち新規整備　）該当値テキスト"/>
        <xdr:cNvSpPr txBox="1"/>
      </xdr:nvSpPr>
      <xdr:spPr>
        <a:xfrm>
          <a:off x="10528300" y="1333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15,082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42890</xdr:rowOff>
    </xdr:from>
    <xdr:to>
      <xdr:col>14</xdr:col>
      <xdr:colOff>79375</xdr:colOff>
      <xdr:row>78</xdr:row>
      <xdr:rowOff>144490</xdr:rowOff>
    </xdr:to>
    <xdr:sp macro="" textlink="">
      <xdr:nvSpPr>
        <xdr:cNvPr id="420" name="円/楕円 419"/>
        <xdr:cNvSpPr/>
      </xdr:nvSpPr>
      <xdr:spPr>
        <a:xfrm>
          <a:off x="9588500" y="134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135617</xdr:rowOff>
    </xdr:from>
    <xdr:ext cx="534377" cy="259045"/>
    <xdr:sp macro="" textlink="">
      <xdr:nvSpPr>
        <xdr:cNvPr id="421" name="テキスト ボックス 420"/>
        <xdr:cNvSpPr txBox="1"/>
      </xdr:nvSpPr>
      <xdr:spPr>
        <a:xfrm>
          <a:off x="9372111" y="1350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94</xdr:row>
      <xdr:rowOff>140973</xdr:rowOff>
    </xdr:from>
    <xdr:to>
      <xdr:col>15</xdr:col>
      <xdr:colOff>180340</xdr:colOff>
      <xdr:row>99</xdr:row>
      <xdr:rowOff>44450</xdr:rowOff>
    </xdr:to>
    <xdr:cxnSp macro="">
      <xdr:nvCxnSpPr>
        <xdr:cNvPr id="445" name="直線コネクタ 444"/>
        <xdr:cNvCxnSpPr/>
      </xdr:nvCxnSpPr>
      <xdr:spPr>
        <a:xfrm flipV="1">
          <a:off x="10475595" y="16257273"/>
          <a:ext cx="1270" cy="7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87650</xdr:rowOff>
    </xdr:from>
    <xdr:ext cx="534377" cy="259045"/>
    <xdr:sp macro="" textlink="">
      <xdr:nvSpPr>
        <xdr:cNvPr id="448" name="普通建設事業費 （ うち更新整備　）最大値テキスト"/>
        <xdr:cNvSpPr txBox="1"/>
      </xdr:nvSpPr>
      <xdr:spPr>
        <a:xfrm>
          <a:off x="10528300" y="160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94</xdr:row>
      <xdr:rowOff>140973</xdr:rowOff>
    </xdr:from>
    <xdr:to>
      <xdr:col>15</xdr:col>
      <xdr:colOff>269875</xdr:colOff>
      <xdr:row>94</xdr:row>
      <xdr:rowOff>140973</xdr:rowOff>
    </xdr:to>
    <xdr:cxnSp macro="">
      <xdr:nvCxnSpPr>
        <xdr:cNvPr id="449" name="直線コネクタ 448"/>
        <xdr:cNvCxnSpPr/>
      </xdr:nvCxnSpPr>
      <xdr:spPr>
        <a:xfrm>
          <a:off x="10388600" y="1625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123820</xdr:rowOff>
    </xdr:from>
    <xdr:to>
      <xdr:col>15</xdr:col>
      <xdr:colOff>180975</xdr:colOff>
      <xdr:row>97</xdr:row>
      <xdr:rowOff>130290</xdr:rowOff>
    </xdr:to>
    <xdr:cxnSp macro="">
      <xdr:nvCxnSpPr>
        <xdr:cNvPr id="450" name="直線コネクタ 449"/>
        <xdr:cNvCxnSpPr/>
      </xdr:nvCxnSpPr>
      <xdr:spPr>
        <a:xfrm>
          <a:off x="9639300" y="15725770"/>
          <a:ext cx="838200" cy="103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131670</xdr:rowOff>
    </xdr:from>
    <xdr:ext cx="534377" cy="259045"/>
    <xdr:sp macro="" textlink="">
      <xdr:nvSpPr>
        <xdr:cNvPr id="451" name="普通建設事業費 （ うち更新整備　）平均値テキスト"/>
        <xdr:cNvSpPr txBox="1"/>
      </xdr:nvSpPr>
      <xdr:spPr>
        <a:xfrm>
          <a:off x="10528300" y="167623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153243</xdr:rowOff>
    </xdr:from>
    <xdr:to>
      <xdr:col>15</xdr:col>
      <xdr:colOff>231775</xdr:colOff>
      <xdr:row>98</xdr:row>
      <xdr:rowOff>83393</xdr:rowOff>
    </xdr:to>
    <xdr:sp macro="" textlink="">
      <xdr:nvSpPr>
        <xdr:cNvPr id="452" name="フローチャート : 判断 451"/>
        <xdr:cNvSpPr/>
      </xdr:nvSpPr>
      <xdr:spPr>
        <a:xfrm>
          <a:off x="104267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79375</xdr:rowOff>
    </xdr:from>
    <xdr:to>
      <xdr:col>14</xdr:col>
      <xdr:colOff>79375</xdr:colOff>
      <xdr:row>98</xdr:row>
      <xdr:rowOff>9525</xdr:rowOff>
    </xdr:to>
    <xdr:sp macro="" textlink="">
      <xdr:nvSpPr>
        <xdr:cNvPr id="453" name="フローチャート : 判断 452"/>
        <xdr:cNvSpPr/>
      </xdr:nvSpPr>
      <xdr:spPr>
        <a:xfrm>
          <a:off x="9588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652</xdr:rowOff>
    </xdr:from>
    <xdr:ext cx="534377" cy="259045"/>
    <xdr:sp macro="" textlink="">
      <xdr:nvSpPr>
        <xdr:cNvPr id="454" name="テキスト ボックス 453"/>
        <xdr:cNvSpPr txBox="1"/>
      </xdr:nvSpPr>
      <xdr:spPr>
        <a:xfrm>
          <a:off x="9372111" y="1680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79490</xdr:rowOff>
    </xdr:from>
    <xdr:to>
      <xdr:col>15</xdr:col>
      <xdr:colOff>231775</xdr:colOff>
      <xdr:row>98</xdr:row>
      <xdr:rowOff>9640</xdr:rowOff>
    </xdr:to>
    <xdr:sp macro="" textlink="">
      <xdr:nvSpPr>
        <xdr:cNvPr id="460" name="円/楕円 459"/>
        <xdr:cNvSpPr/>
      </xdr:nvSpPr>
      <xdr:spPr>
        <a:xfrm>
          <a:off x="10426700" y="167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102367</xdr:rowOff>
    </xdr:from>
    <xdr:ext cx="534377" cy="259045"/>
    <xdr:sp macro="" textlink="">
      <xdr:nvSpPr>
        <xdr:cNvPr id="461" name="普通建設事業費 （ うち更新整備　）該当値テキスト"/>
        <xdr:cNvSpPr txBox="1"/>
      </xdr:nvSpPr>
      <xdr:spPr>
        <a:xfrm>
          <a:off x="10528300" y="165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33,735</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73020</xdr:rowOff>
    </xdr:from>
    <xdr:to>
      <xdr:col>14</xdr:col>
      <xdr:colOff>79375</xdr:colOff>
      <xdr:row>92</xdr:row>
      <xdr:rowOff>3170</xdr:rowOff>
    </xdr:to>
    <xdr:sp macro="" textlink="">
      <xdr:nvSpPr>
        <xdr:cNvPr id="462" name="円/楕円 461"/>
        <xdr:cNvSpPr/>
      </xdr:nvSpPr>
      <xdr:spPr>
        <a:xfrm>
          <a:off x="9588500" y="1567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90</xdr:row>
      <xdr:rowOff>19697</xdr:rowOff>
    </xdr:from>
    <xdr:ext cx="599010" cy="259045"/>
    <xdr:sp macro="" textlink="">
      <xdr:nvSpPr>
        <xdr:cNvPr id="463" name="テキスト ボックス 462"/>
        <xdr:cNvSpPr txBox="1"/>
      </xdr:nvSpPr>
      <xdr:spPr>
        <a:xfrm>
          <a:off x="9339794" y="15450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7" name="テキスト ボックス 47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9" name="テキスト ボックス 47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1" name="テキスト ボックス 48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3" name="テキスト ボックス 48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5" name="直線コネクタ 484"/>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88"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89" name="直線コネクタ 488"/>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103627</xdr:rowOff>
    </xdr:from>
    <xdr:to>
      <xdr:col>23</xdr:col>
      <xdr:colOff>517525</xdr:colOff>
      <xdr:row>38</xdr:row>
      <xdr:rowOff>117206</xdr:rowOff>
    </xdr:to>
    <xdr:cxnSp macro="">
      <xdr:nvCxnSpPr>
        <xdr:cNvPr id="490" name="直線コネクタ 489"/>
        <xdr:cNvCxnSpPr/>
      </xdr:nvCxnSpPr>
      <xdr:spPr>
        <a:xfrm flipV="1">
          <a:off x="15481300" y="6618727"/>
          <a:ext cx="8382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170116</xdr:rowOff>
    </xdr:from>
    <xdr:ext cx="469744" cy="259045"/>
    <xdr:sp macro="" textlink="">
      <xdr:nvSpPr>
        <xdr:cNvPr id="491" name="災害復旧事業費平均値テキスト"/>
        <xdr:cNvSpPr txBox="1"/>
      </xdr:nvSpPr>
      <xdr:spPr>
        <a:xfrm>
          <a:off x="16370300" y="63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2" name="フローチャート : 判断 491"/>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117206</xdr:rowOff>
    </xdr:from>
    <xdr:to>
      <xdr:col>22</xdr:col>
      <xdr:colOff>365125</xdr:colOff>
      <xdr:row>38</xdr:row>
      <xdr:rowOff>139700</xdr:rowOff>
    </xdr:to>
    <xdr:cxnSp macro="">
      <xdr:nvCxnSpPr>
        <xdr:cNvPr id="493" name="直線コネクタ 492"/>
        <xdr:cNvCxnSpPr/>
      </xdr:nvCxnSpPr>
      <xdr:spPr>
        <a:xfrm flipV="1">
          <a:off x="14592300" y="6632306"/>
          <a:ext cx="889000" cy="2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4" name="フローチャート : 判断 493"/>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2979</xdr:rowOff>
    </xdr:from>
    <xdr:ext cx="469744" cy="259045"/>
    <xdr:sp macro="" textlink="">
      <xdr:nvSpPr>
        <xdr:cNvPr id="495" name="テキスト ボックス 494"/>
        <xdr:cNvSpPr txBox="1"/>
      </xdr:nvSpPr>
      <xdr:spPr>
        <a:xfrm>
          <a:off x="15246427" y="617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118577</xdr:rowOff>
    </xdr:from>
    <xdr:to>
      <xdr:col>21</xdr:col>
      <xdr:colOff>161925</xdr:colOff>
      <xdr:row>38</xdr:row>
      <xdr:rowOff>139700</xdr:rowOff>
    </xdr:to>
    <xdr:cxnSp macro="">
      <xdr:nvCxnSpPr>
        <xdr:cNvPr id="496" name="直線コネクタ 495"/>
        <xdr:cNvCxnSpPr/>
      </xdr:nvCxnSpPr>
      <xdr:spPr>
        <a:xfrm>
          <a:off x="13703300" y="6633677"/>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497" name="フローチャート : 判断 496"/>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60494</xdr:rowOff>
    </xdr:from>
    <xdr:ext cx="469744" cy="259045"/>
    <xdr:sp macro="" textlink="">
      <xdr:nvSpPr>
        <xdr:cNvPr id="498" name="テキスト ボックス 497"/>
        <xdr:cNvSpPr txBox="1"/>
      </xdr:nvSpPr>
      <xdr:spPr>
        <a:xfrm>
          <a:off x="14357427" y="60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118577</xdr:rowOff>
    </xdr:from>
    <xdr:to>
      <xdr:col>19</xdr:col>
      <xdr:colOff>644525</xdr:colOff>
      <xdr:row>38</xdr:row>
      <xdr:rowOff>118577</xdr:rowOff>
    </xdr:to>
    <xdr:cxnSp macro="">
      <xdr:nvCxnSpPr>
        <xdr:cNvPr id="499" name="直線コネクタ 498"/>
        <xdr:cNvCxnSpPr/>
      </xdr:nvCxnSpPr>
      <xdr:spPr>
        <a:xfrm>
          <a:off x="12814300" y="66336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0" name="フローチャート : 判断 499"/>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7505</xdr:rowOff>
    </xdr:from>
    <xdr:ext cx="469744" cy="259045"/>
    <xdr:sp macro="" textlink="">
      <xdr:nvSpPr>
        <xdr:cNvPr id="501" name="テキスト ボックス 500"/>
        <xdr:cNvSpPr txBox="1"/>
      </xdr:nvSpPr>
      <xdr:spPr>
        <a:xfrm>
          <a:off x="13468427" y="6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2" name="フローチャート : 判断 501"/>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46596</xdr:rowOff>
    </xdr:from>
    <xdr:ext cx="469744" cy="259045"/>
    <xdr:sp macro="" textlink="">
      <xdr:nvSpPr>
        <xdr:cNvPr id="503" name="テキスト ボックス 502"/>
        <xdr:cNvSpPr txBox="1"/>
      </xdr:nvSpPr>
      <xdr:spPr>
        <a:xfrm>
          <a:off x="12579427" y="604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52827</xdr:rowOff>
    </xdr:from>
    <xdr:to>
      <xdr:col>23</xdr:col>
      <xdr:colOff>568325</xdr:colOff>
      <xdr:row>38</xdr:row>
      <xdr:rowOff>154427</xdr:rowOff>
    </xdr:to>
    <xdr:sp macro="" textlink="">
      <xdr:nvSpPr>
        <xdr:cNvPr id="509" name="円/楕円 508"/>
        <xdr:cNvSpPr/>
      </xdr:nvSpPr>
      <xdr:spPr>
        <a:xfrm>
          <a:off x="16268700" y="656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139204</xdr:rowOff>
    </xdr:from>
    <xdr:ext cx="378565" cy="259045"/>
    <xdr:sp macro="" textlink="">
      <xdr:nvSpPr>
        <xdr:cNvPr id="510" name="災害復旧事業費該当値テキスト"/>
        <xdr:cNvSpPr txBox="1"/>
      </xdr:nvSpPr>
      <xdr:spPr>
        <a:xfrm>
          <a:off x="16370300" y="648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66406</xdr:rowOff>
    </xdr:from>
    <xdr:to>
      <xdr:col>22</xdr:col>
      <xdr:colOff>415925</xdr:colOff>
      <xdr:row>38</xdr:row>
      <xdr:rowOff>168006</xdr:rowOff>
    </xdr:to>
    <xdr:sp macro="" textlink="">
      <xdr:nvSpPr>
        <xdr:cNvPr id="511" name="円/楕円 510"/>
        <xdr:cNvSpPr/>
      </xdr:nvSpPr>
      <xdr:spPr>
        <a:xfrm>
          <a:off x="15430500" y="658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159133</xdr:rowOff>
    </xdr:from>
    <xdr:ext cx="378565" cy="259045"/>
    <xdr:sp macro="" textlink="">
      <xdr:nvSpPr>
        <xdr:cNvPr id="512" name="テキスト ボックス 511"/>
        <xdr:cNvSpPr txBox="1"/>
      </xdr:nvSpPr>
      <xdr:spPr>
        <a:xfrm>
          <a:off x="15292017" y="667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3" name="円/楕円 51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4" name="テキスト ボックス 513"/>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67777</xdr:rowOff>
    </xdr:from>
    <xdr:to>
      <xdr:col>20</xdr:col>
      <xdr:colOff>9525</xdr:colOff>
      <xdr:row>38</xdr:row>
      <xdr:rowOff>169377</xdr:rowOff>
    </xdr:to>
    <xdr:sp macro="" textlink="">
      <xdr:nvSpPr>
        <xdr:cNvPr id="515" name="円/楕円 514"/>
        <xdr:cNvSpPr/>
      </xdr:nvSpPr>
      <xdr:spPr>
        <a:xfrm>
          <a:off x="13652500" y="658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160504</xdr:rowOff>
    </xdr:from>
    <xdr:ext cx="378565" cy="259045"/>
    <xdr:sp macro="" textlink="">
      <xdr:nvSpPr>
        <xdr:cNvPr id="516" name="テキスト ボックス 515"/>
        <xdr:cNvSpPr txBox="1"/>
      </xdr:nvSpPr>
      <xdr:spPr>
        <a:xfrm>
          <a:off x="13514017" y="6675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67777</xdr:rowOff>
    </xdr:from>
    <xdr:to>
      <xdr:col>18</xdr:col>
      <xdr:colOff>492125</xdr:colOff>
      <xdr:row>38</xdr:row>
      <xdr:rowOff>169377</xdr:rowOff>
    </xdr:to>
    <xdr:sp macro="" textlink="">
      <xdr:nvSpPr>
        <xdr:cNvPr id="517" name="円/楕円 516"/>
        <xdr:cNvSpPr/>
      </xdr:nvSpPr>
      <xdr:spPr>
        <a:xfrm>
          <a:off x="12763500" y="658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160504</xdr:rowOff>
    </xdr:from>
    <xdr:ext cx="378565" cy="259045"/>
    <xdr:sp macro="" textlink="">
      <xdr:nvSpPr>
        <xdr:cNvPr id="518" name="テキスト ボックス 517"/>
        <xdr:cNvSpPr txBox="1"/>
      </xdr:nvSpPr>
      <xdr:spPr>
        <a:xfrm>
          <a:off x="12625017" y="6675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8" name="直線コネクタ 57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9" name="テキスト ボックス 57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0" name="直線コネクタ 57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1" name="テキスト ボックス 58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2" name="直線コネクタ 58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3" name="テキスト ボックス 58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4" name="直線コネクタ 58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5" name="テキスト ボックス 58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6" name="直線コネクタ 58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7" name="テキスト ボックス 58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8" name="直線コネクタ 58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9" name="テキスト ボックス 58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3" name="直線コネクタ 592"/>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4"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5" name="直線コネクタ 594"/>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596"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597" name="直線コネクタ 596"/>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115925</xdr:rowOff>
    </xdr:from>
    <xdr:to>
      <xdr:col>23</xdr:col>
      <xdr:colOff>517525</xdr:colOff>
      <xdr:row>76</xdr:row>
      <xdr:rowOff>40149</xdr:rowOff>
    </xdr:to>
    <xdr:cxnSp macro="">
      <xdr:nvCxnSpPr>
        <xdr:cNvPr id="598" name="直線コネクタ 597"/>
        <xdr:cNvCxnSpPr/>
      </xdr:nvCxnSpPr>
      <xdr:spPr>
        <a:xfrm flipV="1">
          <a:off x="15481300" y="12974675"/>
          <a:ext cx="838200" cy="9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37144</xdr:rowOff>
    </xdr:from>
    <xdr:ext cx="534377" cy="259045"/>
    <xdr:sp macro="" textlink="">
      <xdr:nvSpPr>
        <xdr:cNvPr id="599" name="公債費平均値テキスト"/>
        <xdr:cNvSpPr txBox="1"/>
      </xdr:nvSpPr>
      <xdr:spPr>
        <a:xfrm>
          <a:off x="16370300" y="12724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0" name="フローチャート : 判断 599"/>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40149</xdr:rowOff>
    </xdr:from>
    <xdr:to>
      <xdr:col>22</xdr:col>
      <xdr:colOff>365125</xdr:colOff>
      <xdr:row>76</xdr:row>
      <xdr:rowOff>65677</xdr:rowOff>
    </xdr:to>
    <xdr:cxnSp macro="">
      <xdr:nvCxnSpPr>
        <xdr:cNvPr id="601" name="直線コネクタ 600"/>
        <xdr:cNvCxnSpPr/>
      </xdr:nvCxnSpPr>
      <xdr:spPr>
        <a:xfrm flipV="1">
          <a:off x="14592300" y="13070349"/>
          <a:ext cx="889000" cy="2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2" name="フローチャート : 判断 601"/>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148396</xdr:rowOff>
    </xdr:from>
    <xdr:ext cx="534377" cy="259045"/>
    <xdr:sp macro="" textlink="">
      <xdr:nvSpPr>
        <xdr:cNvPr id="603" name="テキスト ボックス 602"/>
        <xdr:cNvSpPr txBox="1"/>
      </xdr:nvSpPr>
      <xdr:spPr>
        <a:xfrm>
          <a:off x="15214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65677</xdr:rowOff>
    </xdr:from>
    <xdr:to>
      <xdr:col>21</xdr:col>
      <xdr:colOff>161925</xdr:colOff>
      <xdr:row>76</xdr:row>
      <xdr:rowOff>69563</xdr:rowOff>
    </xdr:to>
    <xdr:cxnSp macro="">
      <xdr:nvCxnSpPr>
        <xdr:cNvPr id="604" name="直線コネクタ 603"/>
        <xdr:cNvCxnSpPr/>
      </xdr:nvCxnSpPr>
      <xdr:spPr>
        <a:xfrm flipV="1">
          <a:off x="13703300" y="13095877"/>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5" name="フローチャート : 判断 604"/>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154591</xdr:rowOff>
    </xdr:from>
    <xdr:ext cx="534377" cy="259045"/>
    <xdr:sp macro="" textlink="">
      <xdr:nvSpPr>
        <xdr:cNvPr id="606" name="テキスト ボックス 605"/>
        <xdr:cNvSpPr txBox="1"/>
      </xdr:nvSpPr>
      <xdr:spPr>
        <a:xfrm>
          <a:off x="14325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27141</xdr:rowOff>
    </xdr:from>
    <xdr:to>
      <xdr:col>19</xdr:col>
      <xdr:colOff>644525</xdr:colOff>
      <xdr:row>76</xdr:row>
      <xdr:rowOff>69563</xdr:rowOff>
    </xdr:to>
    <xdr:cxnSp macro="">
      <xdr:nvCxnSpPr>
        <xdr:cNvPr id="607" name="直線コネクタ 606"/>
        <xdr:cNvCxnSpPr/>
      </xdr:nvCxnSpPr>
      <xdr:spPr>
        <a:xfrm>
          <a:off x="12814300" y="13057341"/>
          <a:ext cx="889000" cy="4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08" name="フローチャート : 判断 607"/>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150759</xdr:rowOff>
    </xdr:from>
    <xdr:ext cx="534377" cy="259045"/>
    <xdr:sp macro="" textlink="">
      <xdr:nvSpPr>
        <xdr:cNvPr id="609" name="テキスト ボックス 608"/>
        <xdr:cNvSpPr txBox="1"/>
      </xdr:nvSpPr>
      <xdr:spPr>
        <a:xfrm>
          <a:off x="13436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0" name="フローチャート : 判断 609"/>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125112</xdr:rowOff>
    </xdr:from>
    <xdr:ext cx="534377" cy="259045"/>
    <xdr:sp macro="" textlink="">
      <xdr:nvSpPr>
        <xdr:cNvPr id="611" name="テキスト ボックス 610"/>
        <xdr:cNvSpPr txBox="1"/>
      </xdr:nvSpPr>
      <xdr:spPr>
        <a:xfrm>
          <a:off x="12547111" y="126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65125</xdr:rowOff>
    </xdr:from>
    <xdr:to>
      <xdr:col>23</xdr:col>
      <xdr:colOff>568325</xdr:colOff>
      <xdr:row>75</xdr:row>
      <xdr:rowOff>166725</xdr:rowOff>
    </xdr:to>
    <xdr:sp macro="" textlink="">
      <xdr:nvSpPr>
        <xdr:cNvPr id="617" name="円/楕円 616"/>
        <xdr:cNvSpPr/>
      </xdr:nvSpPr>
      <xdr:spPr>
        <a:xfrm>
          <a:off x="16268700" y="129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43552</xdr:rowOff>
    </xdr:from>
    <xdr:ext cx="534377" cy="259045"/>
    <xdr:sp macro="" textlink="">
      <xdr:nvSpPr>
        <xdr:cNvPr id="618" name="公債費該当値テキスト"/>
        <xdr:cNvSpPr txBox="1"/>
      </xdr:nvSpPr>
      <xdr:spPr>
        <a:xfrm>
          <a:off x="16370300" y="1290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61,434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160799</xdr:rowOff>
    </xdr:from>
    <xdr:to>
      <xdr:col>22</xdr:col>
      <xdr:colOff>415925</xdr:colOff>
      <xdr:row>76</xdr:row>
      <xdr:rowOff>90949</xdr:rowOff>
    </xdr:to>
    <xdr:sp macro="" textlink="">
      <xdr:nvSpPr>
        <xdr:cNvPr id="619" name="円/楕円 618"/>
        <xdr:cNvSpPr/>
      </xdr:nvSpPr>
      <xdr:spPr>
        <a:xfrm>
          <a:off x="15430500" y="1301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82076</xdr:rowOff>
    </xdr:from>
    <xdr:ext cx="534377" cy="259045"/>
    <xdr:sp macro="" textlink="">
      <xdr:nvSpPr>
        <xdr:cNvPr id="620" name="テキスト ボックス 619"/>
        <xdr:cNvSpPr txBox="1"/>
      </xdr:nvSpPr>
      <xdr:spPr>
        <a:xfrm>
          <a:off x="15214111" y="1311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14877</xdr:rowOff>
    </xdr:from>
    <xdr:to>
      <xdr:col>21</xdr:col>
      <xdr:colOff>212725</xdr:colOff>
      <xdr:row>76</xdr:row>
      <xdr:rowOff>116477</xdr:rowOff>
    </xdr:to>
    <xdr:sp macro="" textlink="">
      <xdr:nvSpPr>
        <xdr:cNvPr id="621" name="円/楕円 620"/>
        <xdr:cNvSpPr/>
      </xdr:nvSpPr>
      <xdr:spPr>
        <a:xfrm>
          <a:off x="14541500" y="130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107604</xdr:rowOff>
    </xdr:from>
    <xdr:ext cx="534377" cy="259045"/>
    <xdr:sp macro="" textlink="">
      <xdr:nvSpPr>
        <xdr:cNvPr id="622" name="テキスト ボックス 621"/>
        <xdr:cNvSpPr txBox="1"/>
      </xdr:nvSpPr>
      <xdr:spPr>
        <a:xfrm>
          <a:off x="14325111" y="1313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50,300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18763</xdr:rowOff>
    </xdr:from>
    <xdr:to>
      <xdr:col>20</xdr:col>
      <xdr:colOff>9525</xdr:colOff>
      <xdr:row>76</xdr:row>
      <xdr:rowOff>120363</xdr:rowOff>
    </xdr:to>
    <xdr:sp macro="" textlink="">
      <xdr:nvSpPr>
        <xdr:cNvPr id="623" name="円/楕円 622"/>
        <xdr:cNvSpPr/>
      </xdr:nvSpPr>
      <xdr:spPr>
        <a:xfrm>
          <a:off x="13652500" y="1304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111490</xdr:rowOff>
    </xdr:from>
    <xdr:ext cx="534377" cy="259045"/>
    <xdr:sp macro="" textlink="">
      <xdr:nvSpPr>
        <xdr:cNvPr id="624" name="テキスト ボックス 623"/>
        <xdr:cNvSpPr txBox="1"/>
      </xdr:nvSpPr>
      <xdr:spPr>
        <a:xfrm>
          <a:off x="13436111" y="1314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147791</xdr:rowOff>
    </xdr:from>
    <xdr:to>
      <xdr:col>18</xdr:col>
      <xdr:colOff>492125</xdr:colOff>
      <xdr:row>76</xdr:row>
      <xdr:rowOff>77941</xdr:rowOff>
    </xdr:to>
    <xdr:sp macro="" textlink="">
      <xdr:nvSpPr>
        <xdr:cNvPr id="625" name="円/楕円 624"/>
        <xdr:cNvSpPr/>
      </xdr:nvSpPr>
      <xdr:spPr>
        <a:xfrm>
          <a:off x="12763500" y="1300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69068</xdr:rowOff>
    </xdr:from>
    <xdr:ext cx="534377" cy="259045"/>
    <xdr:sp macro="" textlink="">
      <xdr:nvSpPr>
        <xdr:cNvPr id="626" name="テキスト ボックス 625"/>
        <xdr:cNvSpPr txBox="1"/>
      </xdr:nvSpPr>
      <xdr:spPr>
        <a:xfrm>
          <a:off x="12547111" y="130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0" name="テキスト ボックス 63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2" name="テキスト ボックス 64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4" name="テキスト ボックス 64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6" name="テキスト ボックス 64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2" name="直線コネクタ 651"/>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3"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4" name="直線コネクタ 653"/>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5"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6" name="直線コネクタ 655"/>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56930</xdr:rowOff>
    </xdr:from>
    <xdr:to>
      <xdr:col>23</xdr:col>
      <xdr:colOff>517525</xdr:colOff>
      <xdr:row>94</xdr:row>
      <xdr:rowOff>68148</xdr:rowOff>
    </xdr:to>
    <xdr:cxnSp macro="">
      <xdr:nvCxnSpPr>
        <xdr:cNvPr id="657" name="直線コネクタ 656"/>
        <xdr:cNvCxnSpPr/>
      </xdr:nvCxnSpPr>
      <xdr:spPr>
        <a:xfrm>
          <a:off x="15481300" y="16173230"/>
          <a:ext cx="8382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170229</xdr:rowOff>
    </xdr:from>
    <xdr:ext cx="534377" cy="259045"/>
    <xdr:sp macro="" textlink="">
      <xdr:nvSpPr>
        <xdr:cNvPr id="658" name="積立金平均値テキスト"/>
        <xdr:cNvSpPr txBox="1"/>
      </xdr:nvSpPr>
      <xdr:spPr>
        <a:xfrm>
          <a:off x="16370300" y="16629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59" name="フローチャート : 判断 658"/>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51933</xdr:rowOff>
    </xdr:from>
    <xdr:to>
      <xdr:col>22</xdr:col>
      <xdr:colOff>365125</xdr:colOff>
      <xdr:row>94</xdr:row>
      <xdr:rowOff>56930</xdr:rowOff>
    </xdr:to>
    <xdr:cxnSp macro="">
      <xdr:nvCxnSpPr>
        <xdr:cNvPr id="660" name="直線コネクタ 659"/>
        <xdr:cNvCxnSpPr/>
      </xdr:nvCxnSpPr>
      <xdr:spPr>
        <a:xfrm>
          <a:off x="14592300" y="16168233"/>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1" name="フローチャート : 判断 660"/>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92245</xdr:rowOff>
    </xdr:from>
    <xdr:ext cx="534377" cy="259045"/>
    <xdr:sp macro="" textlink="">
      <xdr:nvSpPr>
        <xdr:cNvPr id="662" name="テキスト ボックス 661"/>
        <xdr:cNvSpPr txBox="1"/>
      </xdr:nvSpPr>
      <xdr:spPr>
        <a:xfrm>
          <a:off x="15214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51933</xdr:rowOff>
    </xdr:from>
    <xdr:to>
      <xdr:col>21</xdr:col>
      <xdr:colOff>161925</xdr:colOff>
      <xdr:row>94</xdr:row>
      <xdr:rowOff>114815</xdr:rowOff>
    </xdr:to>
    <xdr:cxnSp macro="">
      <xdr:nvCxnSpPr>
        <xdr:cNvPr id="663" name="直線コネクタ 662"/>
        <xdr:cNvCxnSpPr/>
      </xdr:nvCxnSpPr>
      <xdr:spPr>
        <a:xfrm flipV="1">
          <a:off x="13703300" y="16168233"/>
          <a:ext cx="889000" cy="6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4" name="フローチャート : 判断 663"/>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109683</xdr:rowOff>
    </xdr:from>
    <xdr:ext cx="534377" cy="259045"/>
    <xdr:sp macro="" textlink="">
      <xdr:nvSpPr>
        <xdr:cNvPr id="665" name="テキスト ボックス 664"/>
        <xdr:cNvSpPr txBox="1"/>
      </xdr:nvSpPr>
      <xdr:spPr>
        <a:xfrm>
          <a:off x="14325111" y="1674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679</xdr:rowOff>
    </xdr:from>
    <xdr:to>
      <xdr:col>19</xdr:col>
      <xdr:colOff>644525</xdr:colOff>
      <xdr:row>94</xdr:row>
      <xdr:rowOff>114815</xdr:rowOff>
    </xdr:to>
    <xdr:cxnSp macro="">
      <xdr:nvCxnSpPr>
        <xdr:cNvPr id="666" name="直線コネクタ 665"/>
        <xdr:cNvCxnSpPr/>
      </xdr:nvCxnSpPr>
      <xdr:spPr>
        <a:xfrm>
          <a:off x="12814300" y="15945529"/>
          <a:ext cx="889000" cy="28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67" name="フローチャート : 判断 666"/>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7662</xdr:rowOff>
    </xdr:from>
    <xdr:ext cx="534377" cy="259045"/>
    <xdr:sp macro="" textlink="">
      <xdr:nvSpPr>
        <xdr:cNvPr id="668" name="テキスト ボックス 667"/>
        <xdr:cNvSpPr txBox="1"/>
      </xdr:nvSpPr>
      <xdr:spPr>
        <a:xfrm>
          <a:off x="13436111" y="1663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69" name="フローチャート : 判断 668"/>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2094</xdr:rowOff>
    </xdr:from>
    <xdr:ext cx="534377" cy="259045"/>
    <xdr:sp macro="" textlink="">
      <xdr:nvSpPr>
        <xdr:cNvPr id="670" name="テキスト ボックス 669"/>
        <xdr:cNvSpPr txBox="1"/>
      </xdr:nvSpPr>
      <xdr:spPr>
        <a:xfrm>
          <a:off x="12547111" y="1663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17348</xdr:rowOff>
    </xdr:from>
    <xdr:to>
      <xdr:col>23</xdr:col>
      <xdr:colOff>568325</xdr:colOff>
      <xdr:row>94</xdr:row>
      <xdr:rowOff>118948</xdr:rowOff>
    </xdr:to>
    <xdr:sp macro="" textlink="">
      <xdr:nvSpPr>
        <xdr:cNvPr id="676" name="円/楕円 675"/>
        <xdr:cNvSpPr/>
      </xdr:nvSpPr>
      <xdr:spPr>
        <a:xfrm>
          <a:off x="16268700" y="1613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40225</xdr:rowOff>
    </xdr:from>
    <xdr:ext cx="534377" cy="259045"/>
    <xdr:sp macro="" textlink="">
      <xdr:nvSpPr>
        <xdr:cNvPr id="677" name="積立金該当値テキスト"/>
        <xdr:cNvSpPr txBox="1"/>
      </xdr:nvSpPr>
      <xdr:spPr>
        <a:xfrm>
          <a:off x="16370300" y="1598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54,382</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6130</xdr:rowOff>
    </xdr:from>
    <xdr:to>
      <xdr:col>22</xdr:col>
      <xdr:colOff>415925</xdr:colOff>
      <xdr:row>94</xdr:row>
      <xdr:rowOff>107730</xdr:rowOff>
    </xdr:to>
    <xdr:sp macro="" textlink="">
      <xdr:nvSpPr>
        <xdr:cNvPr id="678" name="円/楕円 677"/>
        <xdr:cNvSpPr/>
      </xdr:nvSpPr>
      <xdr:spPr>
        <a:xfrm>
          <a:off x="15430500" y="1612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124257</xdr:rowOff>
    </xdr:from>
    <xdr:ext cx="534377" cy="259045"/>
    <xdr:sp macro="" textlink="">
      <xdr:nvSpPr>
        <xdr:cNvPr id="679" name="テキスト ボックス 678"/>
        <xdr:cNvSpPr txBox="1"/>
      </xdr:nvSpPr>
      <xdr:spPr>
        <a:xfrm>
          <a:off x="15214111" y="1589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1133</xdr:rowOff>
    </xdr:from>
    <xdr:to>
      <xdr:col>21</xdr:col>
      <xdr:colOff>212725</xdr:colOff>
      <xdr:row>94</xdr:row>
      <xdr:rowOff>102733</xdr:rowOff>
    </xdr:to>
    <xdr:sp macro="" textlink="">
      <xdr:nvSpPr>
        <xdr:cNvPr id="680" name="円/楕円 679"/>
        <xdr:cNvSpPr/>
      </xdr:nvSpPr>
      <xdr:spPr>
        <a:xfrm>
          <a:off x="14541500" y="1611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119260</xdr:rowOff>
    </xdr:from>
    <xdr:ext cx="534377" cy="259045"/>
    <xdr:sp macro="" textlink="">
      <xdr:nvSpPr>
        <xdr:cNvPr id="681" name="テキスト ボックス 680"/>
        <xdr:cNvSpPr txBox="1"/>
      </xdr:nvSpPr>
      <xdr:spPr>
        <a:xfrm>
          <a:off x="14325111" y="1589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55,375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64015</xdr:rowOff>
    </xdr:from>
    <xdr:to>
      <xdr:col>20</xdr:col>
      <xdr:colOff>9525</xdr:colOff>
      <xdr:row>94</xdr:row>
      <xdr:rowOff>165615</xdr:rowOff>
    </xdr:to>
    <xdr:sp macro="" textlink="">
      <xdr:nvSpPr>
        <xdr:cNvPr id="682" name="円/楕円 681"/>
        <xdr:cNvSpPr/>
      </xdr:nvSpPr>
      <xdr:spPr>
        <a:xfrm>
          <a:off x="13652500" y="161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10692</xdr:rowOff>
    </xdr:from>
    <xdr:ext cx="534377" cy="259045"/>
    <xdr:sp macro="" textlink="">
      <xdr:nvSpPr>
        <xdr:cNvPr id="683" name="テキスト ボックス 682"/>
        <xdr:cNvSpPr txBox="1"/>
      </xdr:nvSpPr>
      <xdr:spPr>
        <a:xfrm>
          <a:off x="13436111" y="1595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51,524</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121329</xdr:rowOff>
    </xdr:from>
    <xdr:to>
      <xdr:col>18</xdr:col>
      <xdr:colOff>492125</xdr:colOff>
      <xdr:row>93</xdr:row>
      <xdr:rowOff>51479</xdr:rowOff>
    </xdr:to>
    <xdr:sp macro="" textlink="">
      <xdr:nvSpPr>
        <xdr:cNvPr id="684" name="円/楕円 683"/>
        <xdr:cNvSpPr/>
      </xdr:nvSpPr>
      <xdr:spPr>
        <a:xfrm>
          <a:off x="12763500" y="158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68006</xdr:rowOff>
    </xdr:from>
    <xdr:ext cx="534377" cy="259045"/>
    <xdr:sp macro="" textlink="">
      <xdr:nvSpPr>
        <xdr:cNvPr id="685" name="テキスト ボックス 684"/>
        <xdr:cNvSpPr txBox="1"/>
      </xdr:nvSpPr>
      <xdr:spPr>
        <a:xfrm>
          <a:off x="12547111" y="156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9" name="テキスト ボックス 69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1" name="テキスト ボックス 70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3" name="テキスト ボックス 70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7" name="直線コネクタ 706"/>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0"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1" name="直線コネクタ 710"/>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156937</xdr:rowOff>
    </xdr:from>
    <xdr:to>
      <xdr:col>32</xdr:col>
      <xdr:colOff>187325</xdr:colOff>
      <xdr:row>38</xdr:row>
      <xdr:rowOff>94483</xdr:rowOff>
    </xdr:to>
    <xdr:cxnSp macro="">
      <xdr:nvCxnSpPr>
        <xdr:cNvPr id="712" name="直線コネクタ 711"/>
        <xdr:cNvCxnSpPr/>
      </xdr:nvCxnSpPr>
      <xdr:spPr>
        <a:xfrm>
          <a:off x="21323300" y="6500587"/>
          <a:ext cx="838200" cy="10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3"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4" name="フローチャート : 判断 713"/>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156937</xdr:rowOff>
    </xdr:from>
    <xdr:to>
      <xdr:col>31</xdr:col>
      <xdr:colOff>34925</xdr:colOff>
      <xdr:row>38</xdr:row>
      <xdr:rowOff>4049</xdr:rowOff>
    </xdr:to>
    <xdr:cxnSp macro="">
      <xdr:nvCxnSpPr>
        <xdr:cNvPr id="715" name="直線コネクタ 714"/>
        <xdr:cNvCxnSpPr/>
      </xdr:nvCxnSpPr>
      <xdr:spPr>
        <a:xfrm flipV="1">
          <a:off x="20434300" y="6500587"/>
          <a:ext cx="8890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6" name="フローチャート : 判断 715"/>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53839</xdr:rowOff>
    </xdr:from>
    <xdr:ext cx="469744" cy="259045"/>
    <xdr:sp macro="" textlink="">
      <xdr:nvSpPr>
        <xdr:cNvPr id="717" name="テキスト ボックス 716"/>
        <xdr:cNvSpPr txBox="1"/>
      </xdr:nvSpPr>
      <xdr:spPr>
        <a:xfrm>
          <a:off x="21088427"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4049</xdr:rowOff>
    </xdr:from>
    <xdr:to>
      <xdr:col>29</xdr:col>
      <xdr:colOff>517525</xdr:colOff>
      <xdr:row>38</xdr:row>
      <xdr:rowOff>137140</xdr:rowOff>
    </xdr:to>
    <xdr:cxnSp macro="">
      <xdr:nvCxnSpPr>
        <xdr:cNvPr id="718" name="直線コネクタ 717"/>
        <xdr:cNvCxnSpPr/>
      </xdr:nvCxnSpPr>
      <xdr:spPr>
        <a:xfrm flipV="1">
          <a:off x="19545300" y="6519149"/>
          <a:ext cx="889000" cy="13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19" name="フローチャート : 判断 718"/>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79991</xdr:rowOff>
    </xdr:from>
    <xdr:ext cx="469744" cy="259045"/>
    <xdr:sp macro="" textlink="">
      <xdr:nvSpPr>
        <xdr:cNvPr id="720" name="テキスト ボックス 719"/>
        <xdr:cNvSpPr txBox="1"/>
      </xdr:nvSpPr>
      <xdr:spPr>
        <a:xfrm>
          <a:off x="20199427" y="659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137140</xdr:rowOff>
    </xdr:from>
    <xdr:to>
      <xdr:col>28</xdr:col>
      <xdr:colOff>314325</xdr:colOff>
      <xdr:row>38</xdr:row>
      <xdr:rowOff>137277</xdr:rowOff>
    </xdr:to>
    <xdr:cxnSp macro="">
      <xdr:nvCxnSpPr>
        <xdr:cNvPr id="721" name="直線コネクタ 720"/>
        <xdr:cNvCxnSpPr/>
      </xdr:nvCxnSpPr>
      <xdr:spPr>
        <a:xfrm flipV="1">
          <a:off x="18656300" y="665224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2" name="フローチャート : 判断 721"/>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23" name="テキスト ボックス 722"/>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4" name="フローチャート : 判断 723"/>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5" name="テキスト ボックス 724"/>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43683</xdr:rowOff>
    </xdr:from>
    <xdr:to>
      <xdr:col>32</xdr:col>
      <xdr:colOff>238125</xdr:colOff>
      <xdr:row>38</xdr:row>
      <xdr:rowOff>145283</xdr:rowOff>
    </xdr:to>
    <xdr:sp macro="" textlink="">
      <xdr:nvSpPr>
        <xdr:cNvPr id="731" name="円/楕円 730"/>
        <xdr:cNvSpPr/>
      </xdr:nvSpPr>
      <xdr:spPr>
        <a:xfrm>
          <a:off x="22110700" y="655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130060</xdr:rowOff>
    </xdr:from>
    <xdr:ext cx="378565" cy="259045"/>
    <xdr:sp macro="" textlink="">
      <xdr:nvSpPr>
        <xdr:cNvPr id="732" name="投資及び出資金該当値テキスト"/>
        <xdr:cNvSpPr txBox="1"/>
      </xdr:nvSpPr>
      <xdr:spPr>
        <a:xfrm>
          <a:off x="22212300" y="647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106137</xdr:rowOff>
    </xdr:from>
    <xdr:to>
      <xdr:col>31</xdr:col>
      <xdr:colOff>85725</xdr:colOff>
      <xdr:row>38</xdr:row>
      <xdr:rowOff>36286</xdr:rowOff>
    </xdr:to>
    <xdr:sp macro="" textlink="">
      <xdr:nvSpPr>
        <xdr:cNvPr id="733" name="円/楕円 732"/>
        <xdr:cNvSpPr/>
      </xdr:nvSpPr>
      <xdr:spPr>
        <a:xfrm>
          <a:off x="21272500" y="64497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52814</xdr:rowOff>
    </xdr:from>
    <xdr:ext cx="469744" cy="259045"/>
    <xdr:sp macro="" textlink="">
      <xdr:nvSpPr>
        <xdr:cNvPr id="734" name="テキスト ボックス 733"/>
        <xdr:cNvSpPr txBox="1"/>
      </xdr:nvSpPr>
      <xdr:spPr>
        <a:xfrm>
          <a:off x="21088427" y="622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3,373</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124699</xdr:rowOff>
    </xdr:from>
    <xdr:to>
      <xdr:col>29</xdr:col>
      <xdr:colOff>568325</xdr:colOff>
      <xdr:row>38</xdr:row>
      <xdr:rowOff>54849</xdr:rowOff>
    </xdr:to>
    <xdr:sp macro="" textlink="">
      <xdr:nvSpPr>
        <xdr:cNvPr id="735" name="円/楕円 734"/>
        <xdr:cNvSpPr/>
      </xdr:nvSpPr>
      <xdr:spPr>
        <a:xfrm>
          <a:off x="20383500" y="646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71376</xdr:rowOff>
    </xdr:from>
    <xdr:ext cx="469744" cy="259045"/>
    <xdr:sp macro="" textlink="">
      <xdr:nvSpPr>
        <xdr:cNvPr id="736" name="テキスト ボックス 735"/>
        <xdr:cNvSpPr txBox="1"/>
      </xdr:nvSpPr>
      <xdr:spPr>
        <a:xfrm>
          <a:off x="20199427" y="624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86340</xdr:rowOff>
    </xdr:from>
    <xdr:to>
      <xdr:col>28</xdr:col>
      <xdr:colOff>365125</xdr:colOff>
      <xdr:row>39</xdr:row>
      <xdr:rowOff>16490</xdr:rowOff>
    </xdr:to>
    <xdr:sp macro="" textlink="">
      <xdr:nvSpPr>
        <xdr:cNvPr id="737" name="円/楕円 736"/>
        <xdr:cNvSpPr/>
      </xdr:nvSpPr>
      <xdr:spPr>
        <a:xfrm>
          <a:off x="19494500" y="66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7617</xdr:rowOff>
    </xdr:from>
    <xdr:ext cx="313932" cy="259045"/>
    <xdr:sp macro="" textlink="">
      <xdr:nvSpPr>
        <xdr:cNvPr id="738" name="テキスト ボックス 737"/>
        <xdr:cNvSpPr txBox="1"/>
      </xdr:nvSpPr>
      <xdr:spPr>
        <a:xfrm>
          <a:off x="19388333" y="6694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86477</xdr:rowOff>
    </xdr:from>
    <xdr:to>
      <xdr:col>27</xdr:col>
      <xdr:colOff>161925</xdr:colOff>
      <xdr:row>39</xdr:row>
      <xdr:rowOff>16627</xdr:rowOff>
    </xdr:to>
    <xdr:sp macro="" textlink="">
      <xdr:nvSpPr>
        <xdr:cNvPr id="739" name="円/楕円 738"/>
        <xdr:cNvSpPr/>
      </xdr:nvSpPr>
      <xdr:spPr>
        <a:xfrm>
          <a:off x="18605500" y="660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7754</xdr:rowOff>
    </xdr:from>
    <xdr:ext cx="313932" cy="259045"/>
    <xdr:sp macro="" textlink="">
      <xdr:nvSpPr>
        <xdr:cNvPr id="740" name="テキスト ボックス 739"/>
        <xdr:cNvSpPr txBox="1"/>
      </xdr:nvSpPr>
      <xdr:spPr>
        <a:xfrm>
          <a:off x="18499333" y="66943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1" name="直線コネクタ 75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2" name="テキスト ボックス 75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3" name="直線コネクタ 75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4" name="テキスト ボックス 75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5" name="直線コネクタ 75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6" name="テキスト ボックス 75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7" name="直線コネクタ 75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8" name="テキスト ボックス 75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0" name="テキスト ボックス 75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2" name="直線コネクタ 761"/>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4" name="直線コネクタ 76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5"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6" name="直線コネクタ 765"/>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134122</xdr:rowOff>
    </xdr:from>
    <xdr:to>
      <xdr:col>32</xdr:col>
      <xdr:colOff>187325</xdr:colOff>
      <xdr:row>58</xdr:row>
      <xdr:rowOff>135403</xdr:rowOff>
    </xdr:to>
    <xdr:cxnSp macro="">
      <xdr:nvCxnSpPr>
        <xdr:cNvPr id="767" name="直線コネクタ 766"/>
        <xdr:cNvCxnSpPr/>
      </xdr:nvCxnSpPr>
      <xdr:spPr>
        <a:xfrm flipV="1">
          <a:off x="21323300" y="10078222"/>
          <a:ext cx="8382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76709</xdr:rowOff>
    </xdr:from>
    <xdr:ext cx="469744" cy="259045"/>
    <xdr:sp macro="" textlink="">
      <xdr:nvSpPr>
        <xdr:cNvPr id="768" name="貸付金平均値テキスト"/>
        <xdr:cNvSpPr txBox="1"/>
      </xdr:nvSpPr>
      <xdr:spPr>
        <a:xfrm>
          <a:off x="22212300" y="967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69" name="フローチャート : 判断 768"/>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135403</xdr:rowOff>
    </xdr:from>
    <xdr:to>
      <xdr:col>31</xdr:col>
      <xdr:colOff>34925</xdr:colOff>
      <xdr:row>58</xdr:row>
      <xdr:rowOff>139700</xdr:rowOff>
    </xdr:to>
    <xdr:cxnSp macro="">
      <xdr:nvCxnSpPr>
        <xdr:cNvPr id="770" name="直線コネクタ 769"/>
        <xdr:cNvCxnSpPr/>
      </xdr:nvCxnSpPr>
      <xdr:spPr>
        <a:xfrm flipV="1">
          <a:off x="20434300" y="10079503"/>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1" name="フローチャート : 判断 770"/>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123862</xdr:rowOff>
    </xdr:from>
    <xdr:ext cx="469744" cy="259045"/>
    <xdr:sp macro="" textlink="">
      <xdr:nvSpPr>
        <xdr:cNvPr id="772" name="テキスト ボックス 771"/>
        <xdr:cNvSpPr txBox="1"/>
      </xdr:nvSpPr>
      <xdr:spPr>
        <a:xfrm>
          <a:off x="21088427"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3" name="直線コネクタ 772"/>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4" name="フローチャート : 判断 773"/>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104431</xdr:rowOff>
    </xdr:from>
    <xdr:ext cx="469744" cy="259045"/>
    <xdr:sp macro="" textlink="">
      <xdr:nvSpPr>
        <xdr:cNvPr id="775" name="テキスト ボックス 774"/>
        <xdr:cNvSpPr txBox="1"/>
      </xdr:nvSpPr>
      <xdr:spPr>
        <a:xfrm>
          <a:off x="20199427"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6" name="直線コネクタ 775"/>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77" name="フローチャート : 判断 776"/>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104522</xdr:rowOff>
    </xdr:from>
    <xdr:ext cx="469744" cy="259045"/>
    <xdr:sp macro="" textlink="">
      <xdr:nvSpPr>
        <xdr:cNvPr id="778" name="テキスト ボックス 777"/>
        <xdr:cNvSpPr txBox="1"/>
      </xdr:nvSpPr>
      <xdr:spPr>
        <a:xfrm>
          <a:off x="19310427" y="9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79" name="フローチャート : 判断 778"/>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80" name="テキスト ボックス 779"/>
        <xdr:cNvSpPr txBox="1"/>
      </xdr:nvSpPr>
      <xdr:spPr>
        <a:xfrm>
          <a:off x="18421427"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83322</xdr:rowOff>
    </xdr:from>
    <xdr:to>
      <xdr:col>32</xdr:col>
      <xdr:colOff>238125</xdr:colOff>
      <xdr:row>59</xdr:row>
      <xdr:rowOff>13472</xdr:rowOff>
    </xdr:to>
    <xdr:sp macro="" textlink="">
      <xdr:nvSpPr>
        <xdr:cNvPr id="786" name="円/楕円 785"/>
        <xdr:cNvSpPr/>
      </xdr:nvSpPr>
      <xdr:spPr>
        <a:xfrm>
          <a:off x="22110700" y="1002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169699</xdr:rowOff>
    </xdr:from>
    <xdr:ext cx="378565" cy="259045"/>
    <xdr:sp macro="" textlink="">
      <xdr:nvSpPr>
        <xdr:cNvPr id="787" name="貸付金該当値テキスト"/>
        <xdr:cNvSpPr txBox="1"/>
      </xdr:nvSpPr>
      <xdr:spPr>
        <a:xfrm>
          <a:off x="22212300" y="9942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84603</xdr:rowOff>
    </xdr:from>
    <xdr:to>
      <xdr:col>31</xdr:col>
      <xdr:colOff>85725</xdr:colOff>
      <xdr:row>59</xdr:row>
      <xdr:rowOff>14753</xdr:rowOff>
    </xdr:to>
    <xdr:sp macro="" textlink="">
      <xdr:nvSpPr>
        <xdr:cNvPr id="788" name="円/楕円 787"/>
        <xdr:cNvSpPr/>
      </xdr:nvSpPr>
      <xdr:spPr>
        <a:xfrm>
          <a:off x="21272500"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5880</xdr:rowOff>
    </xdr:from>
    <xdr:ext cx="313932" cy="259045"/>
    <xdr:sp macro="" textlink="">
      <xdr:nvSpPr>
        <xdr:cNvPr id="789" name="テキスト ボックス 788"/>
        <xdr:cNvSpPr txBox="1"/>
      </xdr:nvSpPr>
      <xdr:spPr>
        <a:xfrm>
          <a:off x="21166333" y="1012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0" name="円/楕円 789"/>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1" name="テキスト ボックス 790"/>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2" name="円/楕円 791"/>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3" name="テキスト ボックス 79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4" name="円/楕円 793"/>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5" name="テキスト ボックス 794"/>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53,206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7" name="直線コネクタ 80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8" name="テキスト ボックス 80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9" name="直線コネクタ 80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0" name="テキスト ボックス 80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1" name="直線コネクタ 81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2" name="テキスト ボックス 81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3" name="直線コネクタ 81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4" name="テキスト ボックス 81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5" name="直線コネクタ 81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6" name="テキスト ボックス 81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8" name="テキスト ボックス 81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0" name="直線コネクタ 819"/>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1"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2" name="直線コネクタ 821"/>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3"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4" name="直線コネクタ 823"/>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145148</xdr:rowOff>
    </xdr:from>
    <xdr:to>
      <xdr:col>32</xdr:col>
      <xdr:colOff>187325</xdr:colOff>
      <xdr:row>78</xdr:row>
      <xdr:rowOff>4318</xdr:rowOff>
    </xdr:to>
    <xdr:cxnSp macro="">
      <xdr:nvCxnSpPr>
        <xdr:cNvPr id="825" name="直線コネクタ 824"/>
        <xdr:cNvCxnSpPr/>
      </xdr:nvCxnSpPr>
      <xdr:spPr>
        <a:xfrm flipV="1">
          <a:off x="21323300" y="13346798"/>
          <a:ext cx="838200" cy="3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144415</xdr:rowOff>
    </xdr:from>
    <xdr:ext cx="534377" cy="259045"/>
    <xdr:sp macro="" textlink="">
      <xdr:nvSpPr>
        <xdr:cNvPr id="826" name="繰出金平均値テキスト"/>
        <xdr:cNvSpPr txBox="1"/>
      </xdr:nvSpPr>
      <xdr:spPr>
        <a:xfrm>
          <a:off x="22212300" y="13003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7" name="フローチャート : 判断 826"/>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4318</xdr:rowOff>
    </xdr:from>
    <xdr:to>
      <xdr:col>31</xdr:col>
      <xdr:colOff>34925</xdr:colOff>
      <xdr:row>78</xdr:row>
      <xdr:rowOff>27305</xdr:rowOff>
    </xdr:to>
    <xdr:cxnSp macro="">
      <xdr:nvCxnSpPr>
        <xdr:cNvPr id="828" name="直線コネクタ 827"/>
        <xdr:cNvCxnSpPr/>
      </xdr:nvCxnSpPr>
      <xdr:spPr>
        <a:xfrm flipV="1">
          <a:off x="20434300" y="13377418"/>
          <a:ext cx="889000" cy="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29" name="フローチャート : 判断 828"/>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139755</xdr:rowOff>
    </xdr:from>
    <xdr:ext cx="534377" cy="259045"/>
    <xdr:sp macro="" textlink="">
      <xdr:nvSpPr>
        <xdr:cNvPr id="830" name="テキスト ボックス 829"/>
        <xdr:cNvSpPr txBox="1"/>
      </xdr:nvSpPr>
      <xdr:spPr>
        <a:xfrm>
          <a:off x="21056111" y="1299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8598</xdr:rowOff>
    </xdr:from>
    <xdr:to>
      <xdr:col>29</xdr:col>
      <xdr:colOff>517525</xdr:colOff>
      <xdr:row>78</xdr:row>
      <xdr:rowOff>27305</xdr:rowOff>
    </xdr:to>
    <xdr:cxnSp macro="">
      <xdr:nvCxnSpPr>
        <xdr:cNvPr id="831" name="直線コネクタ 830"/>
        <xdr:cNvCxnSpPr/>
      </xdr:nvCxnSpPr>
      <xdr:spPr>
        <a:xfrm>
          <a:off x="19545300" y="13381698"/>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2" name="フローチャート : 判断 831"/>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156722</xdr:rowOff>
    </xdr:from>
    <xdr:ext cx="534377" cy="259045"/>
    <xdr:sp macro="" textlink="">
      <xdr:nvSpPr>
        <xdr:cNvPr id="833" name="テキスト ボックス 832"/>
        <xdr:cNvSpPr txBox="1"/>
      </xdr:nvSpPr>
      <xdr:spPr>
        <a:xfrm>
          <a:off x="20167111" y="130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8598</xdr:rowOff>
    </xdr:from>
    <xdr:to>
      <xdr:col>28</xdr:col>
      <xdr:colOff>314325</xdr:colOff>
      <xdr:row>78</xdr:row>
      <xdr:rowOff>19622</xdr:rowOff>
    </xdr:to>
    <xdr:cxnSp macro="">
      <xdr:nvCxnSpPr>
        <xdr:cNvPr id="834" name="直線コネクタ 833"/>
        <xdr:cNvCxnSpPr/>
      </xdr:nvCxnSpPr>
      <xdr:spPr>
        <a:xfrm flipV="1">
          <a:off x="18656300" y="13381698"/>
          <a:ext cx="889000" cy="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5" name="フローチャート : 判断 834"/>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171390</xdr:rowOff>
    </xdr:from>
    <xdr:ext cx="534377" cy="259045"/>
    <xdr:sp macro="" textlink="">
      <xdr:nvSpPr>
        <xdr:cNvPr id="836" name="テキスト ボックス 835"/>
        <xdr:cNvSpPr txBox="1"/>
      </xdr:nvSpPr>
      <xdr:spPr>
        <a:xfrm>
          <a:off x="19278111" y="1303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37" name="フローチャート : 判断 836"/>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12933</xdr:rowOff>
    </xdr:from>
    <xdr:ext cx="534377" cy="259045"/>
    <xdr:sp macro="" textlink="">
      <xdr:nvSpPr>
        <xdr:cNvPr id="838" name="テキスト ボックス 837"/>
        <xdr:cNvSpPr txBox="1"/>
      </xdr:nvSpPr>
      <xdr:spPr>
        <a:xfrm>
          <a:off x="18389111" y="1304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94348</xdr:rowOff>
    </xdr:from>
    <xdr:to>
      <xdr:col>32</xdr:col>
      <xdr:colOff>238125</xdr:colOff>
      <xdr:row>78</xdr:row>
      <xdr:rowOff>24498</xdr:rowOff>
    </xdr:to>
    <xdr:sp macro="" textlink="">
      <xdr:nvSpPr>
        <xdr:cNvPr id="844" name="円/楕円 843"/>
        <xdr:cNvSpPr/>
      </xdr:nvSpPr>
      <xdr:spPr>
        <a:xfrm>
          <a:off x="22110700" y="132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72775</xdr:rowOff>
    </xdr:from>
    <xdr:ext cx="534377" cy="259045"/>
    <xdr:sp macro="" textlink="">
      <xdr:nvSpPr>
        <xdr:cNvPr id="845" name="繰出金該当値テキスト"/>
        <xdr:cNvSpPr txBox="1"/>
      </xdr:nvSpPr>
      <xdr:spPr>
        <a:xfrm>
          <a:off x="22212300" y="1327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49,071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124968</xdr:rowOff>
    </xdr:from>
    <xdr:to>
      <xdr:col>31</xdr:col>
      <xdr:colOff>85725</xdr:colOff>
      <xdr:row>78</xdr:row>
      <xdr:rowOff>55118</xdr:rowOff>
    </xdr:to>
    <xdr:sp macro="" textlink="">
      <xdr:nvSpPr>
        <xdr:cNvPr id="846" name="円/楕円 845"/>
        <xdr:cNvSpPr/>
      </xdr:nvSpPr>
      <xdr:spPr>
        <a:xfrm>
          <a:off x="21272500" y="1332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46245</xdr:rowOff>
    </xdr:from>
    <xdr:ext cx="534377" cy="259045"/>
    <xdr:sp macro="" textlink="">
      <xdr:nvSpPr>
        <xdr:cNvPr id="847" name="テキスト ボックス 846"/>
        <xdr:cNvSpPr txBox="1"/>
      </xdr:nvSpPr>
      <xdr:spPr>
        <a:xfrm>
          <a:off x="21056111" y="134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147955</xdr:rowOff>
    </xdr:from>
    <xdr:to>
      <xdr:col>29</xdr:col>
      <xdr:colOff>568325</xdr:colOff>
      <xdr:row>78</xdr:row>
      <xdr:rowOff>78105</xdr:rowOff>
    </xdr:to>
    <xdr:sp macro="" textlink="">
      <xdr:nvSpPr>
        <xdr:cNvPr id="848" name="円/楕円 847"/>
        <xdr:cNvSpPr/>
      </xdr:nvSpPr>
      <xdr:spPr>
        <a:xfrm>
          <a:off x="20383500" y="133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69232</xdr:rowOff>
    </xdr:from>
    <xdr:ext cx="534377" cy="259045"/>
    <xdr:sp macro="" textlink="">
      <xdr:nvSpPr>
        <xdr:cNvPr id="849" name="テキスト ボックス 848"/>
        <xdr:cNvSpPr txBox="1"/>
      </xdr:nvSpPr>
      <xdr:spPr>
        <a:xfrm>
          <a:off x="20167111" y="1344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129248</xdr:rowOff>
    </xdr:from>
    <xdr:to>
      <xdr:col>28</xdr:col>
      <xdr:colOff>365125</xdr:colOff>
      <xdr:row>78</xdr:row>
      <xdr:rowOff>59398</xdr:rowOff>
    </xdr:to>
    <xdr:sp macro="" textlink="">
      <xdr:nvSpPr>
        <xdr:cNvPr id="850" name="円/楕円 849"/>
        <xdr:cNvSpPr/>
      </xdr:nvSpPr>
      <xdr:spPr>
        <a:xfrm>
          <a:off x="19494500" y="133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50525</xdr:rowOff>
    </xdr:from>
    <xdr:ext cx="534377" cy="259045"/>
    <xdr:sp macro="" textlink="">
      <xdr:nvSpPr>
        <xdr:cNvPr id="851" name="テキスト ボックス 850"/>
        <xdr:cNvSpPr txBox="1"/>
      </xdr:nvSpPr>
      <xdr:spPr>
        <a:xfrm>
          <a:off x="19278111" y="134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140272</xdr:rowOff>
    </xdr:from>
    <xdr:to>
      <xdr:col>27</xdr:col>
      <xdr:colOff>161925</xdr:colOff>
      <xdr:row>78</xdr:row>
      <xdr:rowOff>70422</xdr:rowOff>
    </xdr:to>
    <xdr:sp macro="" textlink="">
      <xdr:nvSpPr>
        <xdr:cNvPr id="852" name="円/楕円 851"/>
        <xdr:cNvSpPr/>
      </xdr:nvSpPr>
      <xdr:spPr>
        <a:xfrm>
          <a:off x="18605500" y="1334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61549</xdr:rowOff>
    </xdr:from>
    <xdr:ext cx="534377" cy="259045"/>
    <xdr:sp macro="" textlink="">
      <xdr:nvSpPr>
        <xdr:cNvPr id="853" name="テキスト ボックス 852"/>
        <xdr:cNvSpPr txBox="1"/>
      </xdr:nvSpPr>
      <xdr:spPr>
        <a:xfrm>
          <a:off x="18389111" y="1343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フローチャート :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8" name="フローチャート :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9" name="テキスト ボックス 87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1" name="フローチャート :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2" name="テキスト ボックス 88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4" name="フローチャート :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5" name="テキスト ボックス 88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フローチャート :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7" name="テキスト ボックス 88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円/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5" name="円/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6" name="テキスト ボックス 89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7" name="円/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8" name="テキスト ボックス 89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9" name="円/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0" name="テキスト ボックス 89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円/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2" name="テキスト ボックス 90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517,224</a:t>
          </a:r>
          <a:r>
            <a:rPr kumimoji="1" lang="ja-JP" altLang="en-US" sz="1300">
              <a:latin typeface="ＭＳ Ｐゴシック"/>
            </a:rPr>
            <a:t>円です。物件費は住民一人当たり</a:t>
          </a:r>
          <a:r>
            <a:rPr kumimoji="1" lang="en-US" altLang="ja-JP" sz="1300">
              <a:latin typeface="ＭＳ Ｐゴシック"/>
            </a:rPr>
            <a:t>68,341</a:t>
          </a:r>
          <a:r>
            <a:rPr kumimoji="1" lang="ja-JP" altLang="en-US" sz="1300">
              <a:latin typeface="ＭＳ Ｐゴシック"/>
            </a:rPr>
            <a:t>円、昨年度に続き類似団体と同レベルです。これは、新庁舎等の完成により維持管理費が増加したためです。今後は、公共施設等総合管理計画に基づき、施設の適正な管理に努めて事業費の削減を目指します。</a:t>
          </a:r>
          <a:endParaRPr kumimoji="1" lang="en-US" altLang="ja-JP" sz="1300">
            <a:latin typeface="ＭＳ Ｐゴシック"/>
          </a:endParaRPr>
        </a:p>
        <a:p>
          <a:r>
            <a:rPr kumimoji="1" lang="ja-JP" altLang="en-US" sz="1300">
              <a:latin typeface="ＭＳ Ｐゴシック"/>
            </a:rPr>
            <a:t>積立金については、類似団体と比較して高い水準にあります。合併後は財政調整基金を中心に積立を行ってきましたが、大型事業の実施時に多額の地方債を発行しているため、数年後の償還能力の確保に向けて、財政調整基金中心の積み立てから減債基金への積み立てにシフトしています。</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徳島県阿波市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39,223
38,850
191.11
20,987,911
20,287,082
525,767
12,908,622
24,378,302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139319</xdr:rowOff>
    </xdr:from>
    <xdr:to>
      <xdr:col>6</xdr:col>
      <xdr:colOff>511175</xdr:colOff>
      <xdr:row>36</xdr:row>
      <xdr:rowOff>38164</xdr:rowOff>
    </xdr:to>
    <xdr:cxnSp macro="">
      <xdr:nvCxnSpPr>
        <xdr:cNvPr id="61" name="直線コネクタ 60"/>
        <xdr:cNvCxnSpPr/>
      </xdr:nvCxnSpPr>
      <xdr:spPr>
        <a:xfrm flipV="1">
          <a:off x="3797300" y="6140069"/>
          <a:ext cx="8382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90060</xdr:rowOff>
    </xdr:from>
    <xdr:ext cx="469744" cy="259045"/>
    <xdr:sp macro="" textlink="">
      <xdr:nvSpPr>
        <xdr:cNvPr id="62" name="議会費平均値テキスト"/>
        <xdr:cNvSpPr txBox="1"/>
      </xdr:nvSpPr>
      <xdr:spPr>
        <a:xfrm>
          <a:off x="4686300" y="5919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38164</xdr:rowOff>
    </xdr:from>
    <xdr:to>
      <xdr:col>5</xdr:col>
      <xdr:colOff>358775</xdr:colOff>
      <xdr:row>36</xdr:row>
      <xdr:rowOff>75121</xdr:rowOff>
    </xdr:to>
    <xdr:cxnSp macro="">
      <xdr:nvCxnSpPr>
        <xdr:cNvPr id="64" name="直線コネクタ 63"/>
        <xdr:cNvCxnSpPr/>
      </xdr:nvCxnSpPr>
      <xdr:spPr>
        <a:xfrm flipV="1">
          <a:off x="2908300" y="6210364"/>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64914</xdr:rowOff>
    </xdr:from>
    <xdr:ext cx="469744" cy="259045"/>
    <xdr:sp macro="" textlink="">
      <xdr:nvSpPr>
        <xdr:cNvPr id="66" name="テキスト ボックス 65"/>
        <xdr:cNvSpPr txBox="1"/>
      </xdr:nvSpPr>
      <xdr:spPr>
        <a:xfrm>
          <a:off x="3562427"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63691</xdr:rowOff>
    </xdr:from>
    <xdr:to>
      <xdr:col>4</xdr:col>
      <xdr:colOff>155575</xdr:colOff>
      <xdr:row>36</xdr:row>
      <xdr:rowOff>75121</xdr:rowOff>
    </xdr:to>
    <xdr:cxnSp macro="">
      <xdr:nvCxnSpPr>
        <xdr:cNvPr id="67" name="直線コネクタ 66"/>
        <xdr:cNvCxnSpPr/>
      </xdr:nvCxnSpPr>
      <xdr:spPr>
        <a:xfrm>
          <a:off x="2019300" y="623589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75963</xdr:rowOff>
    </xdr:from>
    <xdr:ext cx="469744" cy="259045"/>
    <xdr:sp macro="" textlink="">
      <xdr:nvSpPr>
        <xdr:cNvPr id="69" name="テキスト ボックス 68"/>
        <xdr:cNvSpPr txBox="1"/>
      </xdr:nvSpPr>
      <xdr:spPr>
        <a:xfrm>
          <a:off x="2673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98742</xdr:rowOff>
    </xdr:from>
    <xdr:to>
      <xdr:col>2</xdr:col>
      <xdr:colOff>638175</xdr:colOff>
      <xdr:row>36</xdr:row>
      <xdr:rowOff>63691</xdr:rowOff>
    </xdr:to>
    <xdr:cxnSp macro="">
      <xdr:nvCxnSpPr>
        <xdr:cNvPr id="70" name="直線コネクタ 69"/>
        <xdr:cNvCxnSpPr/>
      </xdr:nvCxnSpPr>
      <xdr:spPr>
        <a:xfrm>
          <a:off x="1130300" y="6099492"/>
          <a:ext cx="889000" cy="13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36339</xdr:rowOff>
    </xdr:from>
    <xdr:ext cx="469744" cy="259045"/>
    <xdr:sp macro="" textlink="">
      <xdr:nvSpPr>
        <xdr:cNvPr id="72" name="テキスト ボックス 71"/>
        <xdr:cNvSpPr txBox="1"/>
      </xdr:nvSpPr>
      <xdr:spPr>
        <a:xfrm>
          <a:off x="1784427"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81678</xdr:rowOff>
    </xdr:from>
    <xdr:ext cx="469744" cy="259045"/>
    <xdr:sp macro="" textlink="">
      <xdr:nvSpPr>
        <xdr:cNvPr id="74" name="テキスト ボックス 73"/>
        <xdr:cNvSpPr txBox="1"/>
      </xdr:nvSpPr>
      <xdr:spPr>
        <a:xfrm>
          <a:off x="895427" y="573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88519</xdr:rowOff>
    </xdr:from>
    <xdr:to>
      <xdr:col>6</xdr:col>
      <xdr:colOff>561975</xdr:colOff>
      <xdr:row>36</xdr:row>
      <xdr:rowOff>18669</xdr:rowOff>
    </xdr:to>
    <xdr:sp macro="" textlink="">
      <xdr:nvSpPr>
        <xdr:cNvPr id="80" name="円/楕円 79"/>
        <xdr:cNvSpPr/>
      </xdr:nvSpPr>
      <xdr:spPr>
        <a:xfrm>
          <a:off x="4584700" y="60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66946</xdr:rowOff>
    </xdr:from>
    <xdr:ext cx="469744" cy="259045"/>
    <xdr:sp macro="" textlink="">
      <xdr:nvSpPr>
        <xdr:cNvPr id="81" name="議会費該当値テキスト"/>
        <xdr:cNvSpPr txBox="1"/>
      </xdr:nvSpPr>
      <xdr:spPr>
        <a:xfrm>
          <a:off x="4686300" y="606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158814</xdr:rowOff>
    </xdr:from>
    <xdr:to>
      <xdr:col>5</xdr:col>
      <xdr:colOff>409575</xdr:colOff>
      <xdr:row>36</xdr:row>
      <xdr:rowOff>88964</xdr:rowOff>
    </xdr:to>
    <xdr:sp macro="" textlink="">
      <xdr:nvSpPr>
        <xdr:cNvPr id="82" name="円/楕円 81"/>
        <xdr:cNvSpPr/>
      </xdr:nvSpPr>
      <xdr:spPr>
        <a:xfrm>
          <a:off x="3746500" y="615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80091</xdr:rowOff>
    </xdr:from>
    <xdr:ext cx="469744" cy="259045"/>
    <xdr:sp macro="" textlink="">
      <xdr:nvSpPr>
        <xdr:cNvPr id="83" name="テキスト ボックス 82"/>
        <xdr:cNvSpPr txBox="1"/>
      </xdr:nvSpPr>
      <xdr:spPr>
        <a:xfrm>
          <a:off x="3562427" y="625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24321</xdr:rowOff>
    </xdr:from>
    <xdr:to>
      <xdr:col>4</xdr:col>
      <xdr:colOff>206375</xdr:colOff>
      <xdr:row>36</xdr:row>
      <xdr:rowOff>125921</xdr:rowOff>
    </xdr:to>
    <xdr:sp macro="" textlink="">
      <xdr:nvSpPr>
        <xdr:cNvPr id="84" name="円/楕円 83"/>
        <xdr:cNvSpPr/>
      </xdr:nvSpPr>
      <xdr:spPr>
        <a:xfrm>
          <a:off x="2857500" y="619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117048</xdr:rowOff>
    </xdr:from>
    <xdr:ext cx="469744" cy="259045"/>
    <xdr:sp macro="" textlink="">
      <xdr:nvSpPr>
        <xdr:cNvPr id="85" name="テキスト ボックス 84"/>
        <xdr:cNvSpPr txBox="1"/>
      </xdr:nvSpPr>
      <xdr:spPr>
        <a:xfrm>
          <a:off x="2673427" y="628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12891</xdr:rowOff>
    </xdr:from>
    <xdr:to>
      <xdr:col>3</xdr:col>
      <xdr:colOff>3175</xdr:colOff>
      <xdr:row>36</xdr:row>
      <xdr:rowOff>114491</xdr:rowOff>
    </xdr:to>
    <xdr:sp macro="" textlink="">
      <xdr:nvSpPr>
        <xdr:cNvPr id="86" name="円/楕円 85"/>
        <xdr:cNvSpPr/>
      </xdr:nvSpPr>
      <xdr:spPr>
        <a:xfrm>
          <a:off x="1968500" y="618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105618</xdr:rowOff>
    </xdr:from>
    <xdr:ext cx="469744" cy="259045"/>
    <xdr:sp macro="" textlink="">
      <xdr:nvSpPr>
        <xdr:cNvPr id="87" name="テキスト ボックス 86"/>
        <xdr:cNvSpPr txBox="1"/>
      </xdr:nvSpPr>
      <xdr:spPr>
        <a:xfrm>
          <a:off x="1784427" y="6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47942</xdr:rowOff>
    </xdr:from>
    <xdr:to>
      <xdr:col>1</xdr:col>
      <xdr:colOff>485775</xdr:colOff>
      <xdr:row>35</xdr:row>
      <xdr:rowOff>149542</xdr:rowOff>
    </xdr:to>
    <xdr:sp macro="" textlink="">
      <xdr:nvSpPr>
        <xdr:cNvPr id="88" name="円/楕円 87"/>
        <xdr:cNvSpPr/>
      </xdr:nvSpPr>
      <xdr:spPr>
        <a:xfrm>
          <a:off x="1079500" y="60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140669</xdr:rowOff>
    </xdr:from>
    <xdr:ext cx="469744" cy="259045"/>
    <xdr:sp macro="" textlink="">
      <xdr:nvSpPr>
        <xdr:cNvPr id="89" name="テキスト ボックス 88"/>
        <xdr:cNvSpPr txBox="1"/>
      </xdr:nvSpPr>
      <xdr:spPr>
        <a:xfrm>
          <a:off x="895427" y="614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34978</xdr:rowOff>
    </xdr:from>
    <xdr:to>
      <xdr:col>6</xdr:col>
      <xdr:colOff>511175</xdr:colOff>
      <xdr:row>57</xdr:row>
      <xdr:rowOff>10106</xdr:rowOff>
    </xdr:to>
    <xdr:cxnSp macro="">
      <xdr:nvCxnSpPr>
        <xdr:cNvPr id="119" name="直線コネクタ 118"/>
        <xdr:cNvCxnSpPr/>
      </xdr:nvCxnSpPr>
      <xdr:spPr>
        <a:xfrm>
          <a:off x="3797300" y="8950378"/>
          <a:ext cx="838200" cy="83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34218</xdr:rowOff>
    </xdr:from>
    <xdr:ext cx="534377" cy="259045"/>
    <xdr:sp macro="" textlink="">
      <xdr:nvSpPr>
        <xdr:cNvPr id="120" name="総務費平均値テキスト"/>
        <xdr:cNvSpPr txBox="1"/>
      </xdr:nvSpPr>
      <xdr:spPr>
        <a:xfrm>
          <a:off x="4686300" y="9806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34978</xdr:rowOff>
    </xdr:from>
    <xdr:to>
      <xdr:col>5</xdr:col>
      <xdr:colOff>358775</xdr:colOff>
      <xdr:row>56</xdr:row>
      <xdr:rowOff>12271</xdr:rowOff>
    </xdr:to>
    <xdr:cxnSp macro="">
      <xdr:nvCxnSpPr>
        <xdr:cNvPr id="122" name="直線コネクタ 121"/>
        <xdr:cNvCxnSpPr/>
      </xdr:nvCxnSpPr>
      <xdr:spPr>
        <a:xfrm flipV="1">
          <a:off x="2908300" y="8950378"/>
          <a:ext cx="889000" cy="6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73552</xdr:rowOff>
    </xdr:from>
    <xdr:ext cx="534377" cy="259045"/>
    <xdr:sp macro="" textlink="">
      <xdr:nvSpPr>
        <xdr:cNvPr id="124" name="テキスト ボックス 123"/>
        <xdr:cNvSpPr txBox="1"/>
      </xdr:nvSpPr>
      <xdr:spPr>
        <a:xfrm>
          <a:off x="3530111" y="100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12271</xdr:rowOff>
    </xdr:from>
    <xdr:to>
      <xdr:col>4</xdr:col>
      <xdr:colOff>155575</xdr:colOff>
      <xdr:row>56</xdr:row>
      <xdr:rowOff>160129</xdr:rowOff>
    </xdr:to>
    <xdr:cxnSp macro="">
      <xdr:nvCxnSpPr>
        <xdr:cNvPr id="125" name="直線コネクタ 124"/>
        <xdr:cNvCxnSpPr/>
      </xdr:nvCxnSpPr>
      <xdr:spPr>
        <a:xfrm flipV="1">
          <a:off x="2019300" y="9613471"/>
          <a:ext cx="889000" cy="14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49085</xdr:rowOff>
    </xdr:from>
    <xdr:ext cx="534377" cy="259045"/>
    <xdr:sp macro="" textlink="">
      <xdr:nvSpPr>
        <xdr:cNvPr id="127" name="テキスト ボックス 126"/>
        <xdr:cNvSpPr txBox="1"/>
      </xdr:nvSpPr>
      <xdr:spPr>
        <a:xfrm>
          <a:off x="2641111" y="99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104313</xdr:rowOff>
    </xdr:from>
    <xdr:to>
      <xdr:col>2</xdr:col>
      <xdr:colOff>638175</xdr:colOff>
      <xdr:row>56</xdr:row>
      <xdr:rowOff>160129</xdr:rowOff>
    </xdr:to>
    <xdr:cxnSp macro="">
      <xdr:nvCxnSpPr>
        <xdr:cNvPr id="128" name="直線コネクタ 127"/>
        <xdr:cNvCxnSpPr/>
      </xdr:nvCxnSpPr>
      <xdr:spPr>
        <a:xfrm>
          <a:off x="1130300" y="9705513"/>
          <a:ext cx="889000" cy="5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43187</xdr:rowOff>
    </xdr:from>
    <xdr:ext cx="534377" cy="259045"/>
    <xdr:sp macro="" textlink="">
      <xdr:nvSpPr>
        <xdr:cNvPr id="130" name="テキスト ボックス 129"/>
        <xdr:cNvSpPr txBox="1"/>
      </xdr:nvSpPr>
      <xdr:spPr>
        <a:xfrm>
          <a:off x="1752111" y="998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33045</xdr:rowOff>
    </xdr:from>
    <xdr:ext cx="534377" cy="259045"/>
    <xdr:sp macro="" textlink="">
      <xdr:nvSpPr>
        <xdr:cNvPr id="132" name="テキスト ボックス 131"/>
        <xdr:cNvSpPr txBox="1"/>
      </xdr:nvSpPr>
      <xdr:spPr>
        <a:xfrm>
          <a:off x="863111" y="99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130756</xdr:rowOff>
    </xdr:from>
    <xdr:to>
      <xdr:col>6</xdr:col>
      <xdr:colOff>561975</xdr:colOff>
      <xdr:row>57</xdr:row>
      <xdr:rowOff>60906</xdr:rowOff>
    </xdr:to>
    <xdr:sp macro="" textlink="">
      <xdr:nvSpPr>
        <xdr:cNvPr id="138" name="円/楕円 137"/>
        <xdr:cNvSpPr/>
      </xdr:nvSpPr>
      <xdr:spPr>
        <a:xfrm>
          <a:off x="4584700" y="973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153633</xdr:rowOff>
    </xdr:from>
    <xdr:ext cx="534377" cy="259045"/>
    <xdr:sp macro="" textlink="">
      <xdr:nvSpPr>
        <xdr:cNvPr id="139" name="総務費該当値テキスト"/>
        <xdr:cNvSpPr txBox="1"/>
      </xdr:nvSpPr>
      <xdr:spPr>
        <a:xfrm>
          <a:off x="4686300" y="958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99,507</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155628</xdr:rowOff>
    </xdr:from>
    <xdr:to>
      <xdr:col>5</xdr:col>
      <xdr:colOff>409575</xdr:colOff>
      <xdr:row>52</xdr:row>
      <xdr:rowOff>85778</xdr:rowOff>
    </xdr:to>
    <xdr:sp macro="" textlink="">
      <xdr:nvSpPr>
        <xdr:cNvPr id="140" name="円/楕円 139"/>
        <xdr:cNvSpPr/>
      </xdr:nvSpPr>
      <xdr:spPr>
        <a:xfrm>
          <a:off x="3746500" y="889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50</xdr:row>
      <xdr:rowOff>102305</xdr:rowOff>
    </xdr:from>
    <xdr:ext cx="599010" cy="259045"/>
    <xdr:sp macro="" textlink="">
      <xdr:nvSpPr>
        <xdr:cNvPr id="141" name="テキスト ボックス 140"/>
        <xdr:cNvSpPr txBox="1"/>
      </xdr:nvSpPr>
      <xdr:spPr>
        <a:xfrm>
          <a:off x="3497794" y="867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208,743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132921</xdr:rowOff>
    </xdr:from>
    <xdr:to>
      <xdr:col>4</xdr:col>
      <xdr:colOff>206375</xdr:colOff>
      <xdr:row>56</xdr:row>
      <xdr:rowOff>63071</xdr:rowOff>
    </xdr:to>
    <xdr:sp macro="" textlink="">
      <xdr:nvSpPr>
        <xdr:cNvPr id="142" name="円/楕円 141"/>
        <xdr:cNvSpPr/>
      </xdr:nvSpPr>
      <xdr:spPr>
        <a:xfrm>
          <a:off x="2857500" y="956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79598</xdr:rowOff>
    </xdr:from>
    <xdr:ext cx="599010" cy="259045"/>
    <xdr:sp macro="" textlink="">
      <xdr:nvSpPr>
        <xdr:cNvPr id="143" name="テキスト ボックス 142"/>
        <xdr:cNvSpPr txBox="1"/>
      </xdr:nvSpPr>
      <xdr:spPr>
        <a:xfrm>
          <a:off x="2608794" y="93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121,723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109329</xdr:rowOff>
    </xdr:from>
    <xdr:to>
      <xdr:col>3</xdr:col>
      <xdr:colOff>3175</xdr:colOff>
      <xdr:row>57</xdr:row>
      <xdr:rowOff>39479</xdr:rowOff>
    </xdr:to>
    <xdr:sp macro="" textlink="">
      <xdr:nvSpPr>
        <xdr:cNvPr id="144" name="円/楕円 143"/>
        <xdr:cNvSpPr/>
      </xdr:nvSpPr>
      <xdr:spPr>
        <a:xfrm>
          <a:off x="1968500" y="971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56006</xdr:rowOff>
    </xdr:from>
    <xdr:ext cx="599010" cy="259045"/>
    <xdr:sp macro="" textlink="">
      <xdr:nvSpPr>
        <xdr:cNvPr id="145" name="テキスト ボックス 144"/>
        <xdr:cNvSpPr txBox="1"/>
      </xdr:nvSpPr>
      <xdr:spPr>
        <a:xfrm>
          <a:off x="1719794" y="948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102,319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53513</xdr:rowOff>
    </xdr:from>
    <xdr:to>
      <xdr:col>1</xdr:col>
      <xdr:colOff>485775</xdr:colOff>
      <xdr:row>56</xdr:row>
      <xdr:rowOff>155113</xdr:rowOff>
    </xdr:to>
    <xdr:sp macro="" textlink="">
      <xdr:nvSpPr>
        <xdr:cNvPr id="146" name="円/楕円 145"/>
        <xdr:cNvSpPr/>
      </xdr:nvSpPr>
      <xdr:spPr>
        <a:xfrm>
          <a:off x="1079500" y="965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190</xdr:rowOff>
    </xdr:from>
    <xdr:ext cx="599010" cy="259045"/>
    <xdr:sp macro="" textlink="">
      <xdr:nvSpPr>
        <xdr:cNvPr id="147" name="テキスト ボックス 146"/>
        <xdr:cNvSpPr txBox="1"/>
      </xdr:nvSpPr>
      <xdr:spPr>
        <a:xfrm>
          <a:off x="830794" y="942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149279</xdr:rowOff>
    </xdr:from>
    <xdr:to>
      <xdr:col>6</xdr:col>
      <xdr:colOff>511175</xdr:colOff>
      <xdr:row>74</xdr:row>
      <xdr:rowOff>164465</xdr:rowOff>
    </xdr:to>
    <xdr:cxnSp macro="">
      <xdr:nvCxnSpPr>
        <xdr:cNvPr id="179" name="直線コネクタ 178"/>
        <xdr:cNvCxnSpPr/>
      </xdr:nvCxnSpPr>
      <xdr:spPr>
        <a:xfrm flipV="1">
          <a:off x="3797300" y="12836579"/>
          <a:ext cx="8382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152170</xdr:rowOff>
    </xdr:from>
    <xdr:ext cx="599010" cy="259045"/>
    <xdr:sp macro="" textlink="">
      <xdr:nvSpPr>
        <xdr:cNvPr id="180" name="民生費平均値テキスト"/>
        <xdr:cNvSpPr txBox="1"/>
      </xdr:nvSpPr>
      <xdr:spPr>
        <a:xfrm>
          <a:off x="4686300" y="12839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164465</xdr:rowOff>
    </xdr:from>
    <xdr:to>
      <xdr:col>5</xdr:col>
      <xdr:colOff>358775</xdr:colOff>
      <xdr:row>75</xdr:row>
      <xdr:rowOff>19228</xdr:rowOff>
    </xdr:to>
    <xdr:cxnSp macro="">
      <xdr:nvCxnSpPr>
        <xdr:cNvPr id="182" name="直線コネクタ 181"/>
        <xdr:cNvCxnSpPr/>
      </xdr:nvCxnSpPr>
      <xdr:spPr>
        <a:xfrm flipV="1">
          <a:off x="2908300" y="12851765"/>
          <a:ext cx="889000" cy="2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162751</xdr:rowOff>
    </xdr:from>
    <xdr:ext cx="599010" cy="259045"/>
    <xdr:sp macro="" textlink="">
      <xdr:nvSpPr>
        <xdr:cNvPr id="184" name="テキスト ボックス 183"/>
        <xdr:cNvSpPr txBox="1"/>
      </xdr:nvSpPr>
      <xdr:spPr>
        <a:xfrm>
          <a:off x="3497794" y="1302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19228</xdr:rowOff>
    </xdr:from>
    <xdr:to>
      <xdr:col>4</xdr:col>
      <xdr:colOff>155575</xdr:colOff>
      <xdr:row>75</xdr:row>
      <xdr:rowOff>52701</xdr:rowOff>
    </xdr:to>
    <xdr:cxnSp macro="">
      <xdr:nvCxnSpPr>
        <xdr:cNvPr id="185" name="直線コネクタ 184"/>
        <xdr:cNvCxnSpPr/>
      </xdr:nvCxnSpPr>
      <xdr:spPr>
        <a:xfrm flipV="1">
          <a:off x="2019300" y="12877978"/>
          <a:ext cx="889000" cy="3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75612</xdr:rowOff>
    </xdr:from>
    <xdr:ext cx="599010" cy="259045"/>
    <xdr:sp macro="" textlink="">
      <xdr:nvSpPr>
        <xdr:cNvPr id="187" name="テキスト ボックス 186"/>
        <xdr:cNvSpPr txBox="1"/>
      </xdr:nvSpPr>
      <xdr:spPr>
        <a:xfrm>
          <a:off x="2608794" y="1310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52701</xdr:rowOff>
    </xdr:from>
    <xdr:to>
      <xdr:col>2</xdr:col>
      <xdr:colOff>638175</xdr:colOff>
      <xdr:row>75</xdr:row>
      <xdr:rowOff>79001</xdr:rowOff>
    </xdr:to>
    <xdr:cxnSp macro="">
      <xdr:nvCxnSpPr>
        <xdr:cNvPr id="188" name="直線コネクタ 187"/>
        <xdr:cNvCxnSpPr/>
      </xdr:nvCxnSpPr>
      <xdr:spPr>
        <a:xfrm flipV="1">
          <a:off x="1130300" y="12911451"/>
          <a:ext cx="889000" cy="2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162937</xdr:rowOff>
    </xdr:from>
    <xdr:ext cx="599010" cy="259045"/>
    <xdr:sp macro="" textlink="">
      <xdr:nvSpPr>
        <xdr:cNvPr id="190" name="テキスト ボックス 189"/>
        <xdr:cNvSpPr txBox="1"/>
      </xdr:nvSpPr>
      <xdr:spPr>
        <a:xfrm>
          <a:off x="1719794" y="1319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151964</xdr:rowOff>
    </xdr:from>
    <xdr:ext cx="599010" cy="259045"/>
    <xdr:sp macro="" textlink="">
      <xdr:nvSpPr>
        <xdr:cNvPr id="192" name="テキスト ボックス 191"/>
        <xdr:cNvSpPr txBox="1"/>
      </xdr:nvSpPr>
      <xdr:spPr>
        <a:xfrm>
          <a:off x="830794" y="1318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98479</xdr:rowOff>
    </xdr:from>
    <xdr:to>
      <xdr:col>6</xdr:col>
      <xdr:colOff>561975</xdr:colOff>
      <xdr:row>75</xdr:row>
      <xdr:rowOff>28629</xdr:rowOff>
    </xdr:to>
    <xdr:sp macro="" textlink="">
      <xdr:nvSpPr>
        <xdr:cNvPr id="198" name="円/楕円 197"/>
        <xdr:cNvSpPr/>
      </xdr:nvSpPr>
      <xdr:spPr>
        <a:xfrm>
          <a:off x="4584700" y="1278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121356</xdr:rowOff>
    </xdr:from>
    <xdr:ext cx="599010" cy="259045"/>
    <xdr:sp macro="" textlink="">
      <xdr:nvSpPr>
        <xdr:cNvPr id="199" name="民生費該当値テキスト"/>
        <xdr:cNvSpPr txBox="1"/>
      </xdr:nvSpPr>
      <xdr:spPr>
        <a:xfrm>
          <a:off x="4686300" y="1263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164,120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113665</xdr:rowOff>
    </xdr:from>
    <xdr:to>
      <xdr:col>5</xdr:col>
      <xdr:colOff>409575</xdr:colOff>
      <xdr:row>75</xdr:row>
      <xdr:rowOff>43815</xdr:rowOff>
    </xdr:to>
    <xdr:sp macro="" textlink="">
      <xdr:nvSpPr>
        <xdr:cNvPr id="200" name="円/楕円 199"/>
        <xdr:cNvSpPr/>
      </xdr:nvSpPr>
      <xdr:spPr>
        <a:xfrm>
          <a:off x="3746500" y="128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60342</xdr:rowOff>
    </xdr:from>
    <xdr:ext cx="599010" cy="259045"/>
    <xdr:sp macro="" textlink="">
      <xdr:nvSpPr>
        <xdr:cNvPr id="201" name="テキスト ボックス 200"/>
        <xdr:cNvSpPr txBox="1"/>
      </xdr:nvSpPr>
      <xdr:spPr>
        <a:xfrm>
          <a:off x="3497794" y="1257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162,725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139878</xdr:rowOff>
    </xdr:from>
    <xdr:to>
      <xdr:col>4</xdr:col>
      <xdr:colOff>206375</xdr:colOff>
      <xdr:row>75</xdr:row>
      <xdr:rowOff>70028</xdr:rowOff>
    </xdr:to>
    <xdr:sp macro="" textlink="">
      <xdr:nvSpPr>
        <xdr:cNvPr id="202" name="円/楕円 201"/>
        <xdr:cNvSpPr/>
      </xdr:nvSpPr>
      <xdr:spPr>
        <a:xfrm>
          <a:off x="2857500" y="1282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86555</xdr:rowOff>
    </xdr:from>
    <xdr:ext cx="599010" cy="259045"/>
    <xdr:sp macro="" textlink="">
      <xdr:nvSpPr>
        <xdr:cNvPr id="203" name="テキスト ボックス 202"/>
        <xdr:cNvSpPr txBox="1"/>
      </xdr:nvSpPr>
      <xdr:spPr>
        <a:xfrm>
          <a:off x="2608794" y="1260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160,317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1901</xdr:rowOff>
    </xdr:from>
    <xdr:to>
      <xdr:col>3</xdr:col>
      <xdr:colOff>3175</xdr:colOff>
      <xdr:row>75</xdr:row>
      <xdr:rowOff>103501</xdr:rowOff>
    </xdr:to>
    <xdr:sp macro="" textlink="">
      <xdr:nvSpPr>
        <xdr:cNvPr id="204" name="円/楕円 203"/>
        <xdr:cNvSpPr/>
      </xdr:nvSpPr>
      <xdr:spPr>
        <a:xfrm>
          <a:off x="1968500" y="1286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120028</xdr:rowOff>
    </xdr:from>
    <xdr:ext cx="599010" cy="259045"/>
    <xdr:sp macro="" textlink="">
      <xdr:nvSpPr>
        <xdr:cNvPr id="205" name="テキスト ボックス 204"/>
        <xdr:cNvSpPr txBox="1"/>
      </xdr:nvSpPr>
      <xdr:spPr>
        <a:xfrm>
          <a:off x="1719794" y="1263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157,242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28201</xdr:rowOff>
    </xdr:from>
    <xdr:to>
      <xdr:col>1</xdr:col>
      <xdr:colOff>485775</xdr:colOff>
      <xdr:row>75</xdr:row>
      <xdr:rowOff>129801</xdr:rowOff>
    </xdr:to>
    <xdr:sp macro="" textlink="">
      <xdr:nvSpPr>
        <xdr:cNvPr id="206" name="円/楕円 205"/>
        <xdr:cNvSpPr/>
      </xdr:nvSpPr>
      <xdr:spPr>
        <a:xfrm>
          <a:off x="1079500" y="1288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146328</xdr:rowOff>
    </xdr:from>
    <xdr:ext cx="599010" cy="259045"/>
    <xdr:sp macro="" textlink="">
      <xdr:nvSpPr>
        <xdr:cNvPr id="207" name="テキスト ボックス 206"/>
        <xdr:cNvSpPr txBox="1"/>
      </xdr:nvSpPr>
      <xdr:spPr>
        <a:xfrm>
          <a:off x="830794" y="1266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149563</xdr:rowOff>
    </xdr:from>
    <xdr:to>
      <xdr:col>6</xdr:col>
      <xdr:colOff>511175</xdr:colOff>
      <xdr:row>96</xdr:row>
      <xdr:rowOff>163474</xdr:rowOff>
    </xdr:to>
    <xdr:cxnSp macro="">
      <xdr:nvCxnSpPr>
        <xdr:cNvPr id="239" name="直線コネクタ 238"/>
        <xdr:cNvCxnSpPr/>
      </xdr:nvCxnSpPr>
      <xdr:spPr>
        <a:xfrm flipV="1">
          <a:off x="3797300" y="16608763"/>
          <a:ext cx="838200" cy="1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112137</xdr:rowOff>
    </xdr:from>
    <xdr:ext cx="534377" cy="259045"/>
    <xdr:sp macro="" textlink="">
      <xdr:nvSpPr>
        <xdr:cNvPr id="240" name="衛生費平均値テキスト"/>
        <xdr:cNvSpPr txBox="1"/>
      </xdr:nvSpPr>
      <xdr:spPr>
        <a:xfrm>
          <a:off x="4686300" y="1639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163474</xdr:rowOff>
    </xdr:from>
    <xdr:to>
      <xdr:col>5</xdr:col>
      <xdr:colOff>358775</xdr:colOff>
      <xdr:row>97</xdr:row>
      <xdr:rowOff>5414</xdr:rowOff>
    </xdr:to>
    <xdr:cxnSp macro="">
      <xdr:nvCxnSpPr>
        <xdr:cNvPr id="242" name="直線コネクタ 241"/>
        <xdr:cNvCxnSpPr/>
      </xdr:nvCxnSpPr>
      <xdr:spPr>
        <a:xfrm flipV="1">
          <a:off x="2908300" y="16622674"/>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38997</xdr:rowOff>
    </xdr:from>
    <xdr:ext cx="534377" cy="259045"/>
    <xdr:sp macro="" textlink="">
      <xdr:nvSpPr>
        <xdr:cNvPr id="244" name="テキスト ボックス 243"/>
        <xdr:cNvSpPr txBox="1"/>
      </xdr:nvSpPr>
      <xdr:spPr>
        <a:xfrm>
          <a:off x="3530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161858</xdr:rowOff>
    </xdr:from>
    <xdr:to>
      <xdr:col>4</xdr:col>
      <xdr:colOff>155575</xdr:colOff>
      <xdr:row>97</xdr:row>
      <xdr:rowOff>5414</xdr:rowOff>
    </xdr:to>
    <xdr:cxnSp macro="">
      <xdr:nvCxnSpPr>
        <xdr:cNvPr id="245" name="直線コネクタ 244"/>
        <xdr:cNvCxnSpPr/>
      </xdr:nvCxnSpPr>
      <xdr:spPr>
        <a:xfrm>
          <a:off x="2019300" y="16621058"/>
          <a:ext cx="889000" cy="1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54722</xdr:rowOff>
    </xdr:from>
    <xdr:ext cx="534377" cy="259045"/>
    <xdr:sp macro="" textlink="">
      <xdr:nvSpPr>
        <xdr:cNvPr id="247" name="テキスト ボックス 246"/>
        <xdr:cNvSpPr txBox="1"/>
      </xdr:nvSpPr>
      <xdr:spPr>
        <a:xfrm>
          <a:off x="2641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161858</xdr:rowOff>
    </xdr:from>
    <xdr:to>
      <xdr:col>2</xdr:col>
      <xdr:colOff>638175</xdr:colOff>
      <xdr:row>97</xdr:row>
      <xdr:rowOff>63021</xdr:rowOff>
    </xdr:to>
    <xdr:cxnSp macro="">
      <xdr:nvCxnSpPr>
        <xdr:cNvPr id="248" name="直線コネクタ 247"/>
        <xdr:cNvCxnSpPr/>
      </xdr:nvCxnSpPr>
      <xdr:spPr>
        <a:xfrm flipV="1">
          <a:off x="1130300" y="16621058"/>
          <a:ext cx="889000" cy="7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42474</xdr:rowOff>
    </xdr:from>
    <xdr:ext cx="534377" cy="259045"/>
    <xdr:sp macro="" textlink="">
      <xdr:nvSpPr>
        <xdr:cNvPr id="250" name="テキスト ボックス 249"/>
        <xdr:cNvSpPr txBox="1"/>
      </xdr:nvSpPr>
      <xdr:spPr>
        <a:xfrm>
          <a:off x="1752111" y="166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112451</xdr:rowOff>
    </xdr:from>
    <xdr:ext cx="534377" cy="259045"/>
    <xdr:sp macro="" textlink="">
      <xdr:nvSpPr>
        <xdr:cNvPr id="252" name="テキスト ボックス 251"/>
        <xdr:cNvSpPr txBox="1"/>
      </xdr:nvSpPr>
      <xdr:spPr>
        <a:xfrm>
          <a:off x="863111" y="164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98763</xdr:rowOff>
    </xdr:from>
    <xdr:to>
      <xdr:col>6</xdr:col>
      <xdr:colOff>561975</xdr:colOff>
      <xdr:row>97</xdr:row>
      <xdr:rowOff>28913</xdr:rowOff>
    </xdr:to>
    <xdr:sp macro="" textlink="">
      <xdr:nvSpPr>
        <xdr:cNvPr id="258" name="円/楕円 257"/>
        <xdr:cNvSpPr/>
      </xdr:nvSpPr>
      <xdr:spPr>
        <a:xfrm>
          <a:off x="4584700" y="1655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77190</xdr:rowOff>
    </xdr:from>
    <xdr:ext cx="534377" cy="259045"/>
    <xdr:sp macro="" textlink="">
      <xdr:nvSpPr>
        <xdr:cNvPr id="259" name="衛生費該当値テキスト"/>
        <xdr:cNvSpPr txBox="1"/>
      </xdr:nvSpPr>
      <xdr:spPr>
        <a:xfrm>
          <a:off x="4686300" y="1653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48,396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112674</xdr:rowOff>
    </xdr:from>
    <xdr:to>
      <xdr:col>5</xdr:col>
      <xdr:colOff>409575</xdr:colOff>
      <xdr:row>97</xdr:row>
      <xdr:rowOff>42824</xdr:rowOff>
    </xdr:to>
    <xdr:sp macro="" textlink="">
      <xdr:nvSpPr>
        <xdr:cNvPr id="260" name="円/楕円 259"/>
        <xdr:cNvSpPr/>
      </xdr:nvSpPr>
      <xdr:spPr>
        <a:xfrm>
          <a:off x="3746500" y="1657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59351</xdr:rowOff>
    </xdr:from>
    <xdr:ext cx="534377" cy="259045"/>
    <xdr:sp macro="" textlink="">
      <xdr:nvSpPr>
        <xdr:cNvPr id="261" name="テキスト ボックス 260"/>
        <xdr:cNvSpPr txBox="1"/>
      </xdr:nvSpPr>
      <xdr:spPr>
        <a:xfrm>
          <a:off x="3530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126064</xdr:rowOff>
    </xdr:from>
    <xdr:to>
      <xdr:col>4</xdr:col>
      <xdr:colOff>206375</xdr:colOff>
      <xdr:row>97</xdr:row>
      <xdr:rowOff>56214</xdr:rowOff>
    </xdr:to>
    <xdr:sp macro="" textlink="">
      <xdr:nvSpPr>
        <xdr:cNvPr id="262" name="円/楕円 261"/>
        <xdr:cNvSpPr/>
      </xdr:nvSpPr>
      <xdr:spPr>
        <a:xfrm>
          <a:off x="2857500" y="165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72741</xdr:rowOff>
    </xdr:from>
    <xdr:ext cx="534377" cy="259045"/>
    <xdr:sp macro="" textlink="">
      <xdr:nvSpPr>
        <xdr:cNvPr id="263" name="テキスト ボックス 262"/>
        <xdr:cNvSpPr txBox="1"/>
      </xdr:nvSpPr>
      <xdr:spPr>
        <a:xfrm>
          <a:off x="2641111" y="163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46,724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111058</xdr:rowOff>
    </xdr:from>
    <xdr:to>
      <xdr:col>3</xdr:col>
      <xdr:colOff>3175</xdr:colOff>
      <xdr:row>97</xdr:row>
      <xdr:rowOff>41208</xdr:rowOff>
    </xdr:to>
    <xdr:sp macro="" textlink="">
      <xdr:nvSpPr>
        <xdr:cNvPr id="264" name="円/楕円 263"/>
        <xdr:cNvSpPr/>
      </xdr:nvSpPr>
      <xdr:spPr>
        <a:xfrm>
          <a:off x="1968500" y="1657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57735</xdr:rowOff>
    </xdr:from>
    <xdr:ext cx="534377" cy="259045"/>
    <xdr:sp macro="" textlink="">
      <xdr:nvSpPr>
        <xdr:cNvPr id="265" name="テキスト ボックス 264"/>
        <xdr:cNvSpPr txBox="1"/>
      </xdr:nvSpPr>
      <xdr:spPr>
        <a:xfrm>
          <a:off x="1752111" y="1634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12221</xdr:rowOff>
    </xdr:from>
    <xdr:to>
      <xdr:col>1</xdr:col>
      <xdr:colOff>485775</xdr:colOff>
      <xdr:row>97</xdr:row>
      <xdr:rowOff>113821</xdr:rowOff>
    </xdr:to>
    <xdr:sp macro="" textlink="">
      <xdr:nvSpPr>
        <xdr:cNvPr id="266" name="円/楕円 265"/>
        <xdr:cNvSpPr/>
      </xdr:nvSpPr>
      <xdr:spPr>
        <a:xfrm>
          <a:off x="1079500" y="1664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104948</xdr:rowOff>
    </xdr:from>
    <xdr:ext cx="534377" cy="259045"/>
    <xdr:sp macro="" textlink="">
      <xdr:nvSpPr>
        <xdr:cNvPr id="267" name="テキスト ボックス 266"/>
        <xdr:cNvSpPr txBox="1"/>
      </xdr:nvSpPr>
      <xdr:spPr>
        <a:xfrm>
          <a:off x="863111" y="16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7112</xdr:rowOff>
    </xdr:from>
    <xdr:to>
      <xdr:col>15</xdr:col>
      <xdr:colOff>180975</xdr:colOff>
      <xdr:row>39</xdr:row>
      <xdr:rowOff>19876</xdr:rowOff>
    </xdr:to>
    <xdr:cxnSp macro="">
      <xdr:nvCxnSpPr>
        <xdr:cNvPr id="296" name="直線コネクタ 295"/>
        <xdr:cNvCxnSpPr/>
      </xdr:nvCxnSpPr>
      <xdr:spPr>
        <a:xfrm>
          <a:off x="9639300" y="6693662"/>
          <a:ext cx="8382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122064</xdr:rowOff>
    </xdr:from>
    <xdr:ext cx="469744" cy="259045"/>
    <xdr:sp macro="" textlink="">
      <xdr:nvSpPr>
        <xdr:cNvPr id="297" name="労働費平均値テキスト"/>
        <xdr:cNvSpPr txBox="1"/>
      </xdr:nvSpPr>
      <xdr:spPr>
        <a:xfrm>
          <a:off x="10528300" y="6294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153797</xdr:rowOff>
    </xdr:from>
    <xdr:to>
      <xdr:col>14</xdr:col>
      <xdr:colOff>28575</xdr:colOff>
      <xdr:row>39</xdr:row>
      <xdr:rowOff>7112</xdr:rowOff>
    </xdr:to>
    <xdr:cxnSp macro="">
      <xdr:nvCxnSpPr>
        <xdr:cNvPr id="299" name="直線コネクタ 298"/>
        <xdr:cNvCxnSpPr/>
      </xdr:nvCxnSpPr>
      <xdr:spPr>
        <a:xfrm>
          <a:off x="8750300" y="6668897"/>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137113</xdr:rowOff>
    </xdr:from>
    <xdr:ext cx="469744" cy="259045"/>
    <xdr:sp macro="" textlink="">
      <xdr:nvSpPr>
        <xdr:cNvPr id="301" name="テキスト ボックス 300"/>
        <xdr:cNvSpPr txBox="1"/>
      </xdr:nvSpPr>
      <xdr:spPr>
        <a:xfrm>
          <a:off x="9404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143891</xdr:rowOff>
    </xdr:from>
    <xdr:to>
      <xdr:col>12</xdr:col>
      <xdr:colOff>511175</xdr:colOff>
      <xdr:row>38</xdr:row>
      <xdr:rowOff>153797</xdr:rowOff>
    </xdr:to>
    <xdr:cxnSp macro="">
      <xdr:nvCxnSpPr>
        <xdr:cNvPr id="302" name="直線コネクタ 301"/>
        <xdr:cNvCxnSpPr/>
      </xdr:nvCxnSpPr>
      <xdr:spPr>
        <a:xfrm>
          <a:off x="7861300" y="6658991"/>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4" name="テキスト ボックス 303"/>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79311</xdr:rowOff>
    </xdr:from>
    <xdr:to>
      <xdr:col>11</xdr:col>
      <xdr:colOff>307975</xdr:colOff>
      <xdr:row>38</xdr:row>
      <xdr:rowOff>143891</xdr:rowOff>
    </xdr:to>
    <xdr:cxnSp macro="">
      <xdr:nvCxnSpPr>
        <xdr:cNvPr id="305" name="直線コネクタ 304"/>
        <xdr:cNvCxnSpPr/>
      </xdr:nvCxnSpPr>
      <xdr:spPr>
        <a:xfrm>
          <a:off x="6972300" y="6422961"/>
          <a:ext cx="889000" cy="23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7" name="テキスト ボックス 306"/>
        <xdr:cNvSpPr txBox="1"/>
      </xdr:nvSpPr>
      <xdr:spPr>
        <a:xfrm>
          <a:off x="7626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xdr:rowOff>
    </xdr:from>
    <xdr:ext cx="469744" cy="259045"/>
    <xdr:sp macro="" textlink="">
      <xdr:nvSpPr>
        <xdr:cNvPr id="309" name="テキスト ボックス 308"/>
        <xdr:cNvSpPr txBox="1"/>
      </xdr:nvSpPr>
      <xdr:spPr>
        <a:xfrm>
          <a:off x="6737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140526</xdr:rowOff>
    </xdr:from>
    <xdr:to>
      <xdr:col>15</xdr:col>
      <xdr:colOff>231775</xdr:colOff>
      <xdr:row>39</xdr:row>
      <xdr:rowOff>70676</xdr:rowOff>
    </xdr:to>
    <xdr:sp macro="" textlink="">
      <xdr:nvSpPr>
        <xdr:cNvPr id="315" name="円/楕円 314"/>
        <xdr:cNvSpPr/>
      </xdr:nvSpPr>
      <xdr:spPr>
        <a:xfrm>
          <a:off x="10426700" y="665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55453</xdr:rowOff>
    </xdr:from>
    <xdr:ext cx="378565" cy="259045"/>
    <xdr:sp macro="" textlink="">
      <xdr:nvSpPr>
        <xdr:cNvPr id="316" name="労働費該当値テキスト"/>
        <xdr:cNvSpPr txBox="1"/>
      </xdr:nvSpPr>
      <xdr:spPr>
        <a:xfrm>
          <a:off x="10528300" y="6570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127762</xdr:rowOff>
    </xdr:from>
    <xdr:to>
      <xdr:col>14</xdr:col>
      <xdr:colOff>79375</xdr:colOff>
      <xdr:row>39</xdr:row>
      <xdr:rowOff>57912</xdr:rowOff>
    </xdr:to>
    <xdr:sp macro="" textlink="">
      <xdr:nvSpPr>
        <xdr:cNvPr id="317" name="円/楕円 316"/>
        <xdr:cNvSpPr/>
      </xdr:nvSpPr>
      <xdr:spPr>
        <a:xfrm>
          <a:off x="95885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49039</xdr:rowOff>
    </xdr:from>
    <xdr:ext cx="378565" cy="259045"/>
    <xdr:sp macro="" textlink="">
      <xdr:nvSpPr>
        <xdr:cNvPr id="318" name="テキスト ボックス 317"/>
        <xdr:cNvSpPr txBox="1"/>
      </xdr:nvSpPr>
      <xdr:spPr>
        <a:xfrm>
          <a:off x="9450017" y="6735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102997</xdr:rowOff>
    </xdr:from>
    <xdr:to>
      <xdr:col>12</xdr:col>
      <xdr:colOff>561975</xdr:colOff>
      <xdr:row>39</xdr:row>
      <xdr:rowOff>33147</xdr:rowOff>
    </xdr:to>
    <xdr:sp macro="" textlink="">
      <xdr:nvSpPr>
        <xdr:cNvPr id="319" name="円/楕円 318"/>
        <xdr:cNvSpPr/>
      </xdr:nvSpPr>
      <xdr:spPr>
        <a:xfrm>
          <a:off x="8699500" y="66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24274</xdr:rowOff>
    </xdr:from>
    <xdr:ext cx="378565" cy="259045"/>
    <xdr:sp macro="" textlink="">
      <xdr:nvSpPr>
        <xdr:cNvPr id="320" name="テキスト ボックス 319"/>
        <xdr:cNvSpPr txBox="1"/>
      </xdr:nvSpPr>
      <xdr:spPr>
        <a:xfrm>
          <a:off x="8561017" y="67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93091</xdr:rowOff>
    </xdr:from>
    <xdr:to>
      <xdr:col>11</xdr:col>
      <xdr:colOff>358775</xdr:colOff>
      <xdr:row>39</xdr:row>
      <xdr:rowOff>23241</xdr:rowOff>
    </xdr:to>
    <xdr:sp macro="" textlink="">
      <xdr:nvSpPr>
        <xdr:cNvPr id="321" name="円/楕円 320"/>
        <xdr:cNvSpPr/>
      </xdr:nvSpPr>
      <xdr:spPr>
        <a:xfrm>
          <a:off x="7810500" y="66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14368</xdr:rowOff>
    </xdr:from>
    <xdr:ext cx="378565" cy="259045"/>
    <xdr:sp macro="" textlink="">
      <xdr:nvSpPr>
        <xdr:cNvPr id="322" name="テキスト ボックス 321"/>
        <xdr:cNvSpPr txBox="1"/>
      </xdr:nvSpPr>
      <xdr:spPr>
        <a:xfrm>
          <a:off x="7672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28511</xdr:rowOff>
    </xdr:from>
    <xdr:to>
      <xdr:col>10</xdr:col>
      <xdr:colOff>155575</xdr:colOff>
      <xdr:row>37</xdr:row>
      <xdr:rowOff>130111</xdr:rowOff>
    </xdr:to>
    <xdr:sp macro="" textlink="">
      <xdr:nvSpPr>
        <xdr:cNvPr id="323" name="円/楕円 322"/>
        <xdr:cNvSpPr/>
      </xdr:nvSpPr>
      <xdr:spPr>
        <a:xfrm>
          <a:off x="6921500" y="63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121238</xdr:rowOff>
    </xdr:from>
    <xdr:ext cx="469744" cy="259045"/>
    <xdr:sp macro="" textlink="">
      <xdr:nvSpPr>
        <xdr:cNvPr id="324" name="テキスト ボックス 323"/>
        <xdr:cNvSpPr txBox="1"/>
      </xdr:nvSpPr>
      <xdr:spPr>
        <a:xfrm>
          <a:off x="6737427" y="646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83756</xdr:rowOff>
    </xdr:from>
    <xdr:to>
      <xdr:col>15</xdr:col>
      <xdr:colOff>180975</xdr:colOff>
      <xdr:row>57</xdr:row>
      <xdr:rowOff>86437</xdr:rowOff>
    </xdr:to>
    <xdr:cxnSp macro="">
      <xdr:nvCxnSpPr>
        <xdr:cNvPr id="353" name="直線コネクタ 352"/>
        <xdr:cNvCxnSpPr/>
      </xdr:nvCxnSpPr>
      <xdr:spPr>
        <a:xfrm flipV="1">
          <a:off x="9639300" y="9856406"/>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107663</xdr:rowOff>
    </xdr:from>
    <xdr:ext cx="534377" cy="259045"/>
    <xdr:sp macro="" textlink="">
      <xdr:nvSpPr>
        <xdr:cNvPr id="354" name="農林水産業費平均値テキスト"/>
        <xdr:cNvSpPr txBox="1"/>
      </xdr:nvSpPr>
      <xdr:spPr>
        <a:xfrm>
          <a:off x="10528300" y="9537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86437</xdr:rowOff>
    </xdr:from>
    <xdr:to>
      <xdr:col>14</xdr:col>
      <xdr:colOff>28575</xdr:colOff>
      <xdr:row>57</xdr:row>
      <xdr:rowOff>134404</xdr:rowOff>
    </xdr:to>
    <xdr:cxnSp macro="">
      <xdr:nvCxnSpPr>
        <xdr:cNvPr id="356" name="直線コネクタ 355"/>
        <xdr:cNvCxnSpPr/>
      </xdr:nvCxnSpPr>
      <xdr:spPr>
        <a:xfrm flipV="1">
          <a:off x="8750300" y="9859087"/>
          <a:ext cx="889000" cy="4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95381</xdr:rowOff>
    </xdr:from>
    <xdr:ext cx="534377" cy="259045"/>
    <xdr:sp macro="" textlink="">
      <xdr:nvSpPr>
        <xdr:cNvPr id="358" name="テキスト ボックス 357"/>
        <xdr:cNvSpPr txBox="1"/>
      </xdr:nvSpPr>
      <xdr:spPr>
        <a:xfrm>
          <a:off x="9372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134404</xdr:rowOff>
    </xdr:from>
    <xdr:to>
      <xdr:col>12</xdr:col>
      <xdr:colOff>511175</xdr:colOff>
      <xdr:row>58</xdr:row>
      <xdr:rowOff>4331</xdr:rowOff>
    </xdr:to>
    <xdr:cxnSp macro="">
      <xdr:nvCxnSpPr>
        <xdr:cNvPr id="359" name="直線コネクタ 358"/>
        <xdr:cNvCxnSpPr/>
      </xdr:nvCxnSpPr>
      <xdr:spPr>
        <a:xfrm flipV="1">
          <a:off x="7861300" y="9907054"/>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98010</xdr:rowOff>
    </xdr:from>
    <xdr:ext cx="534377" cy="259045"/>
    <xdr:sp macro="" textlink="">
      <xdr:nvSpPr>
        <xdr:cNvPr id="361" name="テキスト ボックス 360"/>
        <xdr:cNvSpPr txBox="1"/>
      </xdr:nvSpPr>
      <xdr:spPr>
        <a:xfrm>
          <a:off x="8483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156655</xdr:rowOff>
    </xdr:from>
    <xdr:to>
      <xdr:col>11</xdr:col>
      <xdr:colOff>307975</xdr:colOff>
      <xdr:row>58</xdr:row>
      <xdr:rowOff>4331</xdr:rowOff>
    </xdr:to>
    <xdr:cxnSp macro="">
      <xdr:nvCxnSpPr>
        <xdr:cNvPr id="362" name="直線コネクタ 361"/>
        <xdr:cNvCxnSpPr/>
      </xdr:nvCxnSpPr>
      <xdr:spPr>
        <a:xfrm>
          <a:off x="6972300" y="9929305"/>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113352</xdr:rowOff>
    </xdr:from>
    <xdr:ext cx="534377" cy="259045"/>
    <xdr:sp macro="" textlink="">
      <xdr:nvSpPr>
        <xdr:cNvPr id="364" name="テキスト ボックス 363"/>
        <xdr:cNvSpPr txBox="1"/>
      </xdr:nvSpPr>
      <xdr:spPr>
        <a:xfrm>
          <a:off x="7594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125709</xdr:rowOff>
    </xdr:from>
    <xdr:ext cx="534377" cy="259045"/>
    <xdr:sp macro="" textlink="">
      <xdr:nvSpPr>
        <xdr:cNvPr id="366" name="テキスト ボックス 365"/>
        <xdr:cNvSpPr txBox="1"/>
      </xdr:nvSpPr>
      <xdr:spPr>
        <a:xfrm>
          <a:off x="6705111" y="95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32956</xdr:rowOff>
    </xdr:from>
    <xdr:to>
      <xdr:col>15</xdr:col>
      <xdr:colOff>231775</xdr:colOff>
      <xdr:row>57</xdr:row>
      <xdr:rowOff>134556</xdr:rowOff>
    </xdr:to>
    <xdr:sp macro="" textlink="">
      <xdr:nvSpPr>
        <xdr:cNvPr id="372" name="円/楕円 371"/>
        <xdr:cNvSpPr/>
      </xdr:nvSpPr>
      <xdr:spPr>
        <a:xfrm>
          <a:off x="10426700" y="980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11383</xdr:rowOff>
    </xdr:from>
    <xdr:ext cx="534377" cy="259045"/>
    <xdr:sp macro="" textlink="">
      <xdr:nvSpPr>
        <xdr:cNvPr id="373" name="農林水産業費該当値テキスト"/>
        <xdr:cNvSpPr txBox="1"/>
      </xdr:nvSpPr>
      <xdr:spPr>
        <a:xfrm>
          <a:off x="10528300" y="978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23,905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35637</xdr:rowOff>
    </xdr:from>
    <xdr:to>
      <xdr:col>14</xdr:col>
      <xdr:colOff>79375</xdr:colOff>
      <xdr:row>57</xdr:row>
      <xdr:rowOff>137237</xdr:rowOff>
    </xdr:to>
    <xdr:sp macro="" textlink="">
      <xdr:nvSpPr>
        <xdr:cNvPr id="374" name="円/楕円 373"/>
        <xdr:cNvSpPr/>
      </xdr:nvSpPr>
      <xdr:spPr>
        <a:xfrm>
          <a:off x="9588500" y="980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128364</xdr:rowOff>
    </xdr:from>
    <xdr:ext cx="534377" cy="259045"/>
    <xdr:sp macro="" textlink="">
      <xdr:nvSpPr>
        <xdr:cNvPr id="375" name="テキスト ボックス 374"/>
        <xdr:cNvSpPr txBox="1"/>
      </xdr:nvSpPr>
      <xdr:spPr>
        <a:xfrm>
          <a:off x="9372111" y="990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83604</xdr:rowOff>
    </xdr:from>
    <xdr:to>
      <xdr:col>12</xdr:col>
      <xdr:colOff>561975</xdr:colOff>
      <xdr:row>58</xdr:row>
      <xdr:rowOff>13754</xdr:rowOff>
    </xdr:to>
    <xdr:sp macro="" textlink="">
      <xdr:nvSpPr>
        <xdr:cNvPr id="376" name="円/楕円 375"/>
        <xdr:cNvSpPr/>
      </xdr:nvSpPr>
      <xdr:spPr>
        <a:xfrm>
          <a:off x="8699500" y="985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4881</xdr:rowOff>
    </xdr:from>
    <xdr:ext cx="534377" cy="259045"/>
    <xdr:sp macro="" textlink="">
      <xdr:nvSpPr>
        <xdr:cNvPr id="377" name="テキスト ボックス 376"/>
        <xdr:cNvSpPr txBox="1"/>
      </xdr:nvSpPr>
      <xdr:spPr>
        <a:xfrm>
          <a:off x="8483111" y="994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124981</xdr:rowOff>
    </xdr:from>
    <xdr:to>
      <xdr:col>11</xdr:col>
      <xdr:colOff>358775</xdr:colOff>
      <xdr:row>58</xdr:row>
      <xdr:rowOff>55131</xdr:rowOff>
    </xdr:to>
    <xdr:sp macro="" textlink="">
      <xdr:nvSpPr>
        <xdr:cNvPr id="378" name="円/楕円 377"/>
        <xdr:cNvSpPr/>
      </xdr:nvSpPr>
      <xdr:spPr>
        <a:xfrm>
          <a:off x="7810500" y="98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46258</xdr:rowOff>
    </xdr:from>
    <xdr:ext cx="534377" cy="259045"/>
    <xdr:sp macro="" textlink="">
      <xdr:nvSpPr>
        <xdr:cNvPr id="379" name="テキスト ボックス 378"/>
        <xdr:cNvSpPr txBox="1"/>
      </xdr:nvSpPr>
      <xdr:spPr>
        <a:xfrm>
          <a:off x="7594111" y="999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105855</xdr:rowOff>
    </xdr:from>
    <xdr:to>
      <xdr:col>10</xdr:col>
      <xdr:colOff>155575</xdr:colOff>
      <xdr:row>58</xdr:row>
      <xdr:rowOff>36005</xdr:rowOff>
    </xdr:to>
    <xdr:sp macro="" textlink="">
      <xdr:nvSpPr>
        <xdr:cNvPr id="380" name="円/楕円 379"/>
        <xdr:cNvSpPr/>
      </xdr:nvSpPr>
      <xdr:spPr>
        <a:xfrm>
          <a:off x="6921500" y="987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27132</xdr:rowOff>
    </xdr:from>
    <xdr:ext cx="534377" cy="259045"/>
    <xdr:sp macro="" textlink="">
      <xdr:nvSpPr>
        <xdr:cNvPr id="381" name="テキスト ボックス 380"/>
        <xdr:cNvSpPr txBox="1"/>
      </xdr:nvSpPr>
      <xdr:spPr>
        <a:xfrm>
          <a:off x="6705111" y="997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36030</xdr:rowOff>
    </xdr:from>
    <xdr:to>
      <xdr:col>15</xdr:col>
      <xdr:colOff>180975</xdr:colOff>
      <xdr:row>78</xdr:row>
      <xdr:rowOff>68605</xdr:rowOff>
    </xdr:to>
    <xdr:cxnSp macro="">
      <xdr:nvCxnSpPr>
        <xdr:cNvPr id="410" name="直線コネクタ 409"/>
        <xdr:cNvCxnSpPr/>
      </xdr:nvCxnSpPr>
      <xdr:spPr>
        <a:xfrm flipV="1">
          <a:off x="9639300" y="13409130"/>
          <a:ext cx="8382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95128</xdr:rowOff>
    </xdr:from>
    <xdr:ext cx="534377" cy="259045"/>
    <xdr:sp macro="" textlink="">
      <xdr:nvSpPr>
        <xdr:cNvPr id="411" name="商工費平均値テキスト"/>
        <xdr:cNvSpPr txBox="1"/>
      </xdr:nvSpPr>
      <xdr:spPr>
        <a:xfrm>
          <a:off x="10528300" y="1278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68605</xdr:rowOff>
    </xdr:from>
    <xdr:to>
      <xdr:col>14</xdr:col>
      <xdr:colOff>28575</xdr:colOff>
      <xdr:row>78</xdr:row>
      <xdr:rowOff>91123</xdr:rowOff>
    </xdr:to>
    <xdr:cxnSp macro="">
      <xdr:nvCxnSpPr>
        <xdr:cNvPr id="413" name="直線コネクタ 412"/>
        <xdr:cNvCxnSpPr/>
      </xdr:nvCxnSpPr>
      <xdr:spPr>
        <a:xfrm flipV="1">
          <a:off x="8750300" y="13441705"/>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120616</xdr:rowOff>
    </xdr:from>
    <xdr:ext cx="534377" cy="259045"/>
    <xdr:sp macro="" textlink="">
      <xdr:nvSpPr>
        <xdr:cNvPr id="415" name="テキスト ボックス 414"/>
        <xdr:cNvSpPr txBox="1"/>
      </xdr:nvSpPr>
      <xdr:spPr>
        <a:xfrm>
          <a:off x="9372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91123</xdr:rowOff>
    </xdr:from>
    <xdr:to>
      <xdr:col>12</xdr:col>
      <xdr:colOff>511175</xdr:colOff>
      <xdr:row>78</xdr:row>
      <xdr:rowOff>93027</xdr:rowOff>
    </xdr:to>
    <xdr:cxnSp macro="">
      <xdr:nvCxnSpPr>
        <xdr:cNvPr id="416" name="直線コネクタ 415"/>
        <xdr:cNvCxnSpPr/>
      </xdr:nvCxnSpPr>
      <xdr:spPr>
        <a:xfrm flipV="1">
          <a:off x="7861300" y="13464223"/>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133113</xdr:rowOff>
    </xdr:from>
    <xdr:ext cx="534377" cy="259045"/>
    <xdr:sp macro="" textlink="">
      <xdr:nvSpPr>
        <xdr:cNvPr id="418" name="テキスト ボックス 417"/>
        <xdr:cNvSpPr txBox="1"/>
      </xdr:nvSpPr>
      <xdr:spPr>
        <a:xfrm>
          <a:off x="8483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113716</xdr:rowOff>
    </xdr:from>
    <xdr:to>
      <xdr:col>11</xdr:col>
      <xdr:colOff>307975</xdr:colOff>
      <xdr:row>78</xdr:row>
      <xdr:rowOff>93027</xdr:rowOff>
    </xdr:to>
    <xdr:cxnSp macro="">
      <xdr:nvCxnSpPr>
        <xdr:cNvPr id="419" name="直線コネクタ 418"/>
        <xdr:cNvCxnSpPr/>
      </xdr:nvCxnSpPr>
      <xdr:spPr>
        <a:xfrm>
          <a:off x="6972300" y="13315366"/>
          <a:ext cx="889000" cy="15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127664</xdr:rowOff>
    </xdr:from>
    <xdr:ext cx="534377" cy="259045"/>
    <xdr:sp macro="" textlink="">
      <xdr:nvSpPr>
        <xdr:cNvPr id="421" name="テキスト ボックス 420"/>
        <xdr:cNvSpPr txBox="1"/>
      </xdr:nvSpPr>
      <xdr:spPr>
        <a:xfrm>
          <a:off x="7594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113339</xdr:rowOff>
    </xdr:from>
    <xdr:ext cx="534377" cy="259045"/>
    <xdr:sp macro="" textlink="">
      <xdr:nvSpPr>
        <xdr:cNvPr id="423" name="テキスト ボックス 422"/>
        <xdr:cNvSpPr txBox="1"/>
      </xdr:nvSpPr>
      <xdr:spPr>
        <a:xfrm>
          <a:off x="6705111" y="128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156680</xdr:rowOff>
    </xdr:from>
    <xdr:to>
      <xdr:col>15</xdr:col>
      <xdr:colOff>231775</xdr:colOff>
      <xdr:row>78</xdr:row>
      <xdr:rowOff>86830</xdr:rowOff>
    </xdr:to>
    <xdr:sp macro="" textlink="">
      <xdr:nvSpPr>
        <xdr:cNvPr id="429" name="円/楕円 428"/>
        <xdr:cNvSpPr/>
      </xdr:nvSpPr>
      <xdr:spPr>
        <a:xfrm>
          <a:off x="10426700" y="133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71607</xdr:rowOff>
    </xdr:from>
    <xdr:ext cx="469744" cy="259045"/>
    <xdr:sp macro="" textlink="">
      <xdr:nvSpPr>
        <xdr:cNvPr id="430" name="商工費該当値テキスト"/>
        <xdr:cNvSpPr txBox="1"/>
      </xdr:nvSpPr>
      <xdr:spPr>
        <a:xfrm>
          <a:off x="10528300" y="132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17805</xdr:rowOff>
    </xdr:from>
    <xdr:to>
      <xdr:col>14</xdr:col>
      <xdr:colOff>79375</xdr:colOff>
      <xdr:row>78</xdr:row>
      <xdr:rowOff>119405</xdr:rowOff>
    </xdr:to>
    <xdr:sp macro="" textlink="">
      <xdr:nvSpPr>
        <xdr:cNvPr id="431" name="円/楕円 430"/>
        <xdr:cNvSpPr/>
      </xdr:nvSpPr>
      <xdr:spPr>
        <a:xfrm>
          <a:off x="9588500" y="133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110532</xdr:rowOff>
    </xdr:from>
    <xdr:ext cx="469744" cy="259045"/>
    <xdr:sp macro="" textlink="">
      <xdr:nvSpPr>
        <xdr:cNvPr id="432" name="テキスト ボックス 431"/>
        <xdr:cNvSpPr txBox="1"/>
      </xdr:nvSpPr>
      <xdr:spPr>
        <a:xfrm>
          <a:off x="9404427" y="1348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40323</xdr:rowOff>
    </xdr:from>
    <xdr:to>
      <xdr:col>12</xdr:col>
      <xdr:colOff>561975</xdr:colOff>
      <xdr:row>78</xdr:row>
      <xdr:rowOff>141923</xdr:rowOff>
    </xdr:to>
    <xdr:sp macro="" textlink="">
      <xdr:nvSpPr>
        <xdr:cNvPr id="433" name="円/楕円 432"/>
        <xdr:cNvSpPr/>
      </xdr:nvSpPr>
      <xdr:spPr>
        <a:xfrm>
          <a:off x="8699500" y="134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133050</xdr:rowOff>
    </xdr:from>
    <xdr:ext cx="469744" cy="259045"/>
    <xdr:sp macro="" textlink="">
      <xdr:nvSpPr>
        <xdr:cNvPr id="434" name="テキスト ボックス 433"/>
        <xdr:cNvSpPr txBox="1"/>
      </xdr:nvSpPr>
      <xdr:spPr>
        <a:xfrm>
          <a:off x="8515427" y="1350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42227</xdr:rowOff>
    </xdr:from>
    <xdr:to>
      <xdr:col>11</xdr:col>
      <xdr:colOff>358775</xdr:colOff>
      <xdr:row>78</xdr:row>
      <xdr:rowOff>143827</xdr:rowOff>
    </xdr:to>
    <xdr:sp macro="" textlink="">
      <xdr:nvSpPr>
        <xdr:cNvPr id="435" name="円/楕円 434"/>
        <xdr:cNvSpPr/>
      </xdr:nvSpPr>
      <xdr:spPr>
        <a:xfrm>
          <a:off x="7810500" y="1341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134954</xdr:rowOff>
    </xdr:from>
    <xdr:ext cx="469744" cy="259045"/>
    <xdr:sp macro="" textlink="">
      <xdr:nvSpPr>
        <xdr:cNvPr id="436" name="テキスト ボックス 435"/>
        <xdr:cNvSpPr txBox="1"/>
      </xdr:nvSpPr>
      <xdr:spPr>
        <a:xfrm>
          <a:off x="7626427" y="1350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62916</xdr:rowOff>
    </xdr:from>
    <xdr:to>
      <xdr:col>10</xdr:col>
      <xdr:colOff>155575</xdr:colOff>
      <xdr:row>77</xdr:row>
      <xdr:rowOff>164516</xdr:rowOff>
    </xdr:to>
    <xdr:sp macro="" textlink="">
      <xdr:nvSpPr>
        <xdr:cNvPr id="437" name="円/楕円 436"/>
        <xdr:cNvSpPr/>
      </xdr:nvSpPr>
      <xdr:spPr>
        <a:xfrm>
          <a:off x="6921500" y="1326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155643</xdr:rowOff>
    </xdr:from>
    <xdr:ext cx="469744" cy="259045"/>
    <xdr:sp macro="" textlink="">
      <xdr:nvSpPr>
        <xdr:cNvPr id="438" name="テキスト ボックス 437"/>
        <xdr:cNvSpPr txBox="1"/>
      </xdr:nvSpPr>
      <xdr:spPr>
        <a:xfrm>
          <a:off x="6737427" y="13357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11089</xdr:rowOff>
    </xdr:from>
    <xdr:to>
      <xdr:col>15</xdr:col>
      <xdr:colOff>180975</xdr:colOff>
      <xdr:row>97</xdr:row>
      <xdr:rowOff>92501</xdr:rowOff>
    </xdr:to>
    <xdr:cxnSp macro="">
      <xdr:nvCxnSpPr>
        <xdr:cNvPr id="467" name="直線コネクタ 466"/>
        <xdr:cNvCxnSpPr/>
      </xdr:nvCxnSpPr>
      <xdr:spPr>
        <a:xfrm flipV="1">
          <a:off x="9639300" y="16641739"/>
          <a:ext cx="838200" cy="8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106238</xdr:rowOff>
    </xdr:from>
    <xdr:ext cx="534377" cy="259045"/>
    <xdr:sp macro="" textlink="">
      <xdr:nvSpPr>
        <xdr:cNvPr id="468" name="土木費平均値テキスト"/>
        <xdr:cNvSpPr txBox="1"/>
      </xdr:nvSpPr>
      <xdr:spPr>
        <a:xfrm>
          <a:off x="10528300" y="16393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92501</xdr:rowOff>
    </xdr:from>
    <xdr:to>
      <xdr:col>14</xdr:col>
      <xdr:colOff>28575</xdr:colOff>
      <xdr:row>97</xdr:row>
      <xdr:rowOff>96296</xdr:rowOff>
    </xdr:to>
    <xdr:cxnSp macro="">
      <xdr:nvCxnSpPr>
        <xdr:cNvPr id="470" name="直線コネクタ 469"/>
        <xdr:cNvCxnSpPr/>
      </xdr:nvCxnSpPr>
      <xdr:spPr>
        <a:xfrm flipV="1">
          <a:off x="8750300" y="16723151"/>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43677</xdr:rowOff>
    </xdr:from>
    <xdr:ext cx="534377" cy="259045"/>
    <xdr:sp macro="" textlink="">
      <xdr:nvSpPr>
        <xdr:cNvPr id="472" name="テキスト ボックス 471"/>
        <xdr:cNvSpPr txBox="1"/>
      </xdr:nvSpPr>
      <xdr:spPr>
        <a:xfrm>
          <a:off x="9372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96296</xdr:rowOff>
    </xdr:from>
    <xdr:to>
      <xdr:col>12</xdr:col>
      <xdr:colOff>511175</xdr:colOff>
      <xdr:row>97</xdr:row>
      <xdr:rowOff>134145</xdr:rowOff>
    </xdr:to>
    <xdr:cxnSp macro="">
      <xdr:nvCxnSpPr>
        <xdr:cNvPr id="473" name="直線コネクタ 472"/>
        <xdr:cNvCxnSpPr/>
      </xdr:nvCxnSpPr>
      <xdr:spPr>
        <a:xfrm flipV="1">
          <a:off x="7861300" y="16726946"/>
          <a:ext cx="889000" cy="3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22737</xdr:rowOff>
    </xdr:from>
    <xdr:ext cx="534377" cy="259045"/>
    <xdr:sp macro="" textlink="">
      <xdr:nvSpPr>
        <xdr:cNvPr id="475" name="テキスト ボックス 474"/>
        <xdr:cNvSpPr txBox="1"/>
      </xdr:nvSpPr>
      <xdr:spPr>
        <a:xfrm>
          <a:off x="8483111" y="163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84706</xdr:rowOff>
    </xdr:from>
    <xdr:to>
      <xdr:col>11</xdr:col>
      <xdr:colOff>307975</xdr:colOff>
      <xdr:row>97</xdr:row>
      <xdr:rowOff>134145</xdr:rowOff>
    </xdr:to>
    <xdr:cxnSp macro="">
      <xdr:nvCxnSpPr>
        <xdr:cNvPr id="476" name="直線コネクタ 475"/>
        <xdr:cNvCxnSpPr/>
      </xdr:nvCxnSpPr>
      <xdr:spPr>
        <a:xfrm>
          <a:off x="6972300" y="16715356"/>
          <a:ext cx="889000" cy="4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80177</xdr:rowOff>
    </xdr:from>
    <xdr:ext cx="534377" cy="259045"/>
    <xdr:sp macro="" textlink="">
      <xdr:nvSpPr>
        <xdr:cNvPr id="478" name="テキスト ボックス 477"/>
        <xdr:cNvSpPr txBox="1"/>
      </xdr:nvSpPr>
      <xdr:spPr>
        <a:xfrm>
          <a:off x="7594111" y="163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79621</xdr:rowOff>
    </xdr:from>
    <xdr:ext cx="534377" cy="259045"/>
    <xdr:sp macro="" textlink="">
      <xdr:nvSpPr>
        <xdr:cNvPr id="480" name="テキスト ボックス 479"/>
        <xdr:cNvSpPr txBox="1"/>
      </xdr:nvSpPr>
      <xdr:spPr>
        <a:xfrm>
          <a:off x="6705111" y="163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131739</xdr:rowOff>
    </xdr:from>
    <xdr:to>
      <xdr:col>15</xdr:col>
      <xdr:colOff>231775</xdr:colOff>
      <xdr:row>97</xdr:row>
      <xdr:rowOff>61889</xdr:rowOff>
    </xdr:to>
    <xdr:sp macro="" textlink="">
      <xdr:nvSpPr>
        <xdr:cNvPr id="486" name="円/楕円 485"/>
        <xdr:cNvSpPr/>
      </xdr:nvSpPr>
      <xdr:spPr>
        <a:xfrm>
          <a:off x="10426700" y="1659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110166</xdr:rowOff>
    </xdr:from>
    <xdr:ext cx="534377" cy="259045"/>
    <xdr:sp macro="" textlink="">
      <xdr:nvSpPr>
        <xdr:cNvPr id="487" name="土木費該当値テキスト"/>
        <xdr:cNvSpPr txBox="1"/>
      </xdr:nvSpPr>
      <xdr:spPr>
        <a:xfrm>
          <a:off x="10528300" y="1656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49,378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41701</xdr:rowOff>
    </xdr:from>
    <xdr:to>
      <xdr:col>14</xdr:col>
      <xdr:colOff>79375</xdr:colOff>
      <xdr:row>97</xdr:row>
      <xdr:rowOff>143301</xdr:rowOff>
    </xdr:to>
    <xdr:sp macro="" textlink="">
      <xdr:nvSpPr>
        <xdr:cNvPr id="488" name="円/楕円 487"/>
        <xdr:cNvSpPr/>
      </xdr:nvSpPr>
      <xdr:spPr>
        <a:xfrm>
          <a:off x="9588500" y="1667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134428</xdr:rowOff>
    </xdr:from>
    <xdr:ext cx="534377" cy="259045"/>
    <xdr:sp macro="" textlink="">
      <xdr:nvSpPr>
        <xdr:cNvPr id="489" name="テキスト ボックス 488"/>
        <xdr:cNvSpPr txBox="1"/>
      </xdr:nvSpPr>
      <xdr:spPr>
        <a:xfrm>
          <a:off x="9372111" y="1676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45496</xdr:rowOff>
    </xdr:from>
    <xdr:to>
      <xdr:col>12</xdr:col>
      <xdr:colOff>561975</xdr:colOff>
      <xdr:row>97</xdr:row>
      <xdr:rowOff>147096</xdr:rowOff>
    </xdr:to>
    <xdr:sp macro="" textlink="">
      <xdr:nvSpPr>
        <xdr:cNvPr id="490" name="円/楕円 489"/>
        <xdr:cNvSpPr/>
      </xdr:nvSpPr>
      <xdr:spPr>
        <a:xfrm>
          <a:off x="8699500" y="1667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138223</xdr:rowOff>
    </xdr:from>
    <xdr:ext cx="534377" cy="259045"/>
    <xdr:sp macro="" textlink="">
      <xdr:nvSpPr>
        <xdr:cNvPr id="491" name="テキスト ボックス 490"/>
        <xdr:cNvSpPr txBox="1"/>
      </xdr:nvSpPr>
      <xdr:spPr>
        <a:xfrm>
          <a:off x="8483111" y="1676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83345</xdr:rowOff>
    </xdr:from>
    <xdr:to>
      <xdr:col>11</xdr:col>
      <xdr:colOff>358775</xdr:colOff>
      <xdr:row>98</xdr:row>
      <xdr:rowOff>13495</xdr:rowOff>
    </xdr:to>
    <xdr:sp macro="" textlink="">
      <xdr:nvSpPr>
        <xdr:cNvPr id="492" name="円/楕円 491"/>
        <xdr:cNvSpPr/>
      </xdr:nvSpPr>
      <xdr:spPr>
        <a:xfrm>
          <a:off x="7810500" y="167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4622</xdr:rowOff>
    </xdr:from>
    <xdr:ext cx="534377" cy="259045"/>
    <xdr:sp macro="" textlink="">
      <xdr:nvSpPr>
        <xdr:cNvPr id="493" name="テキスト ボックス 492"/>
        <xdr:cNvSpPr txBox="1"/>
      </xdr:nvSpPr>
      <xdr:spPr>
        <a:xfrm>
          <a:off x="7594111" y="1680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33906</xdr:rowOff>
    </xdr:from>
    <xdr:to>
      <xdr:col>10</xdr:col>
      <xdr:colOff>155575</xdr:colOff>
      <xdr:row>97</xdr:row>
      <xdr:rowOff>135506</xdr:rowOff>
    </xdr:to>
    <xdr:sp macro="" textlink="">
      <xdr:nvSpPr>
        <xdr:cNvPr id="494" name="円/楕円 493"/>
        <xdr:cNvSpPr/>
      </xdr:nvSpPr>
      <xdr:spPr>
        <a:xfrm>
          <a:off x="6921500" y="1666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126633</xdr:rowOff>
    </xdr:from>
    <xdr:ext cx="534377" cy="259045"/>
    <xdr:sp macro="" textlink="">
      <xdr:nvSpPr>
        <xdr:cNvPr id="495" name="テキスト ボックス 494"/>
        <xdr:cNvSpPr txBox="1"/>
      </xdr:nvSpPr>
      <xdr:spPr>
        <a:xfrm>
          <a:off x="6705111" y="1675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90418</xdr:rowOff>
    </xdr:from>
    <xdr:to>
      <xdr:col>23</xdr:col>
      <xdr:colOff>517525</xdr:colOff>
      <xdr:row>37</xdr:row>
      <xdr:rowOff>109068</xdr:rowOff>
    </xdr:to>
    <xdr:cxnSp macro="">
      <xdr:nvCxnSpPr>
        <xdr:cNvPr id="524" name="直線コネクタ 523"/>
        <xdr:cNvCxnSpPr/>
      </xdr:nvCxnSpPr>
      <xdr:spPr>
        <a:xfrm flipV="1">
          <a:off x="15481300" y="6434068"/>
          <a:ext cx="838200" cy="1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75449</xdr:rowOff>
    </xdr:from>
    <xdr:ext cx="534377" cy="259045"/>
    <xdr:sp macro="" textlink="">
      <xdr:nvSpPr>
        <xdr:cNvPr id="525" name="消防費平均値テキスト"/>
        <xdr:cNvSpPr txBox="1"/>
      </xdr:nvSpPr>
      <xdr:spPr>
        <a:xfrm>
          <a:off x="16370300" y="6076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78778</xdr:rowOff>
    </xdr:from>
    <xdr:to>
      <xdr:col>22</xdr:col>
      <xdr:colOff>365125</xdr:colOff>
      <xdr:row>37</xdr:row>
      <xdr:rowOff>109068</xdr:rowOff>
    </xdr:to>
    <xdr:cxnSp macro="">
      <xdr:nvCxnSpPr>
        <xdr:cNvPr id="527" name="直線コネクタ 526"/>
        <xdr:cNvCxnSpPr/>
      </xdr:nvCxnSpPr>
      <xdr:spPr>
        <a:xfrm>
          <a:off x="14592300" y="6422428"/>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152849</xdr:rowOff>
    </xdr:from>
    <xdr:ext cx="534377" cy="259045"/>
    <xdr:sp macro="" textlink="">
      <xdr:nvSpPr>
        <xdr:cNvPr id="529" name="テキスト ボックス 528"/>
        <xdr:cNvSpPr txBox="1"/>
      </xdr:nvSpPr>
      <xdr:spPr>
        <a:xfrm>
          <a:off x="15214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78778</xdr:rowOff>
    </xdr:from>
    <xdr:to>
      <xdr:col>21</xdr:col>
      <xdr:colOff>161925</xdr:colOff>
      <xdr:row>37</xdr:row>
      <xdr:rowOff>110954</xdr:rowOff>
    </xdr:to>
    <xdr:cxnSp macro="">
      <xdr:nvCxnSpPr>
        <xdr:cNvPr id="530" name="直線コネクタ 529"/>
        <xdr:cNvCxnSpPr/>
      </xdr:nvCxnSpPr>
      <xdr:spPr>
        <a:xfrm flipV="1">
          <a:off x="13703300" y="6422428"/>
          <a:ext cx="889000" cy="3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164165</xdr:rowOff>
    </xdr:from>
    <xdr:ext cx="534377" cy="259045"/>
    <xdr:sp macro="" textlink="">
      <xdr:nvSpPr>
        <xdr:cNvPr id="532" name="テキスト ボックス 531"/>
        <xdr:cNvSpPr txBox="1"/>
      </xdr:nvSpPr>
      <xdr:spPr>
        <a:xfrm>
          <a:off x="14325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80797</xdr:rowOff>
    </xdr:from>
    <xdr:to>
      <xdr:col>19</xdr:col>
      <xdr:colOff>644525</xdr:colOff>
      <xdr:row>37</xdr:row>
      <xdr:rowOff>110954</xdr:rowOff>
    </xdr:to>
    <xdr:cxnSp macro="">
      <xdr:nvCxnSpPr>
        <xdr:cNvPr id="533" name="直線コネクタ 532"/>
        <xdr:cNvCxnSpPr/>
      </xdr:nvCxnSpPr>
      <xdr:spPr>
        <a:xfrm>
          <a:off x="12814300" y="6252997"/>
          <a:ext cx="889000" cy="20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32929</xdr:rowOff>
    </xdr:from>
    <xdr:ext cx="534377" cy="259045"/>
    <xdr:sp macro="" textlink="">
      <xdr:nvSpPr>
        <xdr:cNvPr id="535" name="テキスト ボックス 534"/>
        <xdr:cNvSpPr txBox="1"/>
      </xdr:nvSpPr>
      <xdr:spPr>
        <a:xfrm>
          <a:off x="13436111" y="60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17892</xdr:rowOff>
    </xdr:from>
    <xdr:ext cx="534377" cy="259045"/>
    <xdr:sp macro="" textlink="">
      <xdr:nvSpPr>
        <xdr:cNvPr id="537" name="テキスト ボックス 536"/>
        <xdr:cNvSpPr txBox="1"/>
      </xdr:nvSpPr>
      <xdr:spPr>
        <a:xfrm>
          <a:off x="12547111" y="636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39618</xdr:rowOff>
    </xdr:from>
    <xdr:to>
      <xdr:col>23</xdr:col>
      <xdr:colOff>568325</xdr:colOff>
      <xdr:row>37</xdr:row>
      <xdr:rowOff>141218</xdr:rowOff>
    </xdr:to>
    <xdr:sp macro="" textlink="">
      <xdr:nvSpPr>
        <xdr:cNvPr id="543" name="円/楕円 542"/>
        <xdr:cNvSpPr/>
      </xdr:nvSpPr>
      <xdr:spPr>
        <a:xfrm>
          <a:off x="16268700" y="638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125995</xdr:rowOff>
    </xdr:from>
    <xdr:ext cx="534377" cy="259045"/>
    <xdr:sp macro="" textlink="">
      <xdr:nvSpPr>
        <xdr:cNvPr id="544" name="消防費該当値テキスト"/>
        <xdr:cNvSpPr txBox="1"/>
      </xdr:nvSpPr>
      <xdr:spPr>
        <a:xfrm>
          <a:off x="16370300" y="629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15,587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58268</xdr:rowOff>
    </xdr:from>
    <xdr:to>
      <xdr:col>22</xdr:col>
      <xdr:colOff>415925</xdr:colOff>
      <xdr:row>37</xdr:row>
      <xdr:rowOff>159868</xdr:rowOff>
    </xdr:to>
    <xdr:sp macro="" textlink="">
      <xdr:nvSpPr>
        <xdr:cNvPr id="545" name="円/楕円 544"/>
        <xdr:cNvSpPr/>
      </xdr:nvSpPr>
      <xdr:spPr>
        <a:xfrm>
          <a:off x="15430500" y="64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150995</xdr:rowOff>
    </xdr:from>
    <xdr:ext cx="534377" cy="259045"/>
    <xdr:sp macro="" textlink="">
      <xdr:nvSpPr>
        <xdr:cNvPr id="546" name="テキスト ボックス 545"/>
        <xdr:cNvSpPr txBox="1"/>
      </xdr:nvSpPr>
      <xdr:spPr>
        <a:xfrm>
          <a:off x="15214111" y="649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27978</xdr:rowOff>
    </xdr:from>
    <xdr:to>
      <xdr:col>21</xdr:col>
      <xdr:colOff>212725</xdr:colOff>
      <xdr:row>37</xdr:row>
      <xdr:rowOff>129578</xdr:rowOff>
    </xdr:to>
    <xdr:sp macro="" textlink="">
      <xdr:nvSpPr>
        <xdr:cNvPr id="547" name="円/楕円 546"/>
        <xdr:cNvSpPr/>
      </xdr:nvSpPr>
      <xdr:spPr>
        <a:xfrm>
          <a:off x="14541500" y="63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120705</xdr:rowOff>
    </xdr:from>
    <xdr:ext cx="534377" cy="259045"/>
    <xdr:sp macro="" textlink="">
      <xdr:nvSpPr>
        <xdr:cNvPr id="548" name="テキスト ボックス 547"/>
        <xdr:cNvSpPr txBox="1"/>
      </xdr:nvSpPr>
      <xdr:spPr>
        <a:xfrm>
          <a:off x="14325111" y="64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60154</xdr:rowOff>
    </xdr:from>
    <xdr:to>
      <xdr:col>20</xdr:col>
      <xdr:colOff>9525</xdr:colOff>
      <xdr:row>37</xdr:row>
      <xdr:rowOff>161754</xdr:rowOff>
    </xdr:to>
    <xdr:sp macro="" textlink="">
      <xdr:nvSpPr>
        <xdr:cNvPr id="549" name="円/楕円 548"/>
        <xdr:cNvSpPr/>
      </xdr:nvSpPr>
      <xdr:spPr>
        <a:xfrm>
          <a:off x="13652500" y="640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152881</xdr:rowOff>
    </xdr:from>
    <xdr:ext cx="534377" cy="259045"/>
    <xdr:sp macro="" textlink="">
      <xdr:nvSpPr>
        <xdr:cNvPr id="550" name="テキスト ボックス 549"/>
        <xdr:cNvSpPr txBox="1"/>
      </xdr:nvSpPr>
      <xdr:spPr>
        <a:xfrm>
          <a:off x="13436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29997</xdr:rowOff>
    </xdr:from>
    <xdr:to>
      <xdr:col>18</xdr:col>
      <xdr:colOff>492125</xdr:colOff>
      <xdr:row>36</xdr:row>
      <xdr:rowOff>131597</xdr:rowOff>
    </xdr:to>
    <xdr:sp macro="" textlink="">
      <xdr:nvSpPr>
        <xdr:cNvPr id="551" name="円/楕円 550"/>
        <xdr:cNvSpPr/>
      </xdr:nvSpPr>
      <xdr:spPr>
        <a:xfrm>
          <a:off x="12763500" y="620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148124</xdr:rowOff>
    </xdr:from>
    <xdr:ext cx="534377" cy="259045"/>
    <xdr:sp macro="" textlink="">
      <xdr:nvSpPr>
        <xdr:cNvPr id="552" name="テキスト ボックス 551"/>
        <xdr:cNvSpPr txBox="1"/>
      </xdr:nvSpPr>
      <xdr:spPr>
        <a:xfrm>
          <a:off x="12547111" y="597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45941</xdr:rowOff>
    </xdr:from>
    <xdr:to>
      <xdr:col>23</xdr:col>
      <xdr:colOff>517525</xdr:colOff>
      <xdr:row>57</xdr:row>
      <xdr:rowOff>47346</xdr:rowOff>
    </xdr:to>
    <xdr:cxnSp macro="">
      <xdr:nvCxnSpPr>
        <xdr:cNvPr id="584" name="直線コネクタ 583"/>
        <xdr:cNvCxnSpPr/>
      </xdr:nvCxnSpPr>
      <xdr:spPr>
        <a:xfrm>
          <a:off x="15481300" y="9304241"/>
          <a:ext cx="838200" cy="5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83969</xdr:rowOff>
    </xdr:from>
    <xdr:ext cx="534377" cy="259045"/>
    <xdr:sp macro="" textlink="">
      <xdr:nvSpPr>
        <xdr:cNvPr id="585" name="教育費平均値テキスト"/>
        <xdr:cNvSpPr txBox="1"/>
      </xdr:nvSpPr>
      <xdr:spPr>
        <a:xfrm>
          <a:off x="16370300" y="934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24420</xdr:rowOff>
    </xdr:from>
    <xdr:to>
      <xdr:col>22</xdr:col>
      <xdr:colOff>365125</xdr:colOff>
      <xdr:row>54</xdr:row>
      <xdr:rowOff>45941</xdr:rowOff>
    </xdr:to>
    <xdr:cxnSp macro="">
      <xdr:nvCxnSpPr>
        <xdr:cNvPr id="587" name="直線コネクタ 586"/>
        <xdr:cNvCxnSpPr/>
      </xdr:nvCxnSpPr>
      <xdr:spPr>
        <a:xfrm>
          <a:off x="14592300" y="9282720"/>
          <a:ext cx="8890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98368</xdr:rowOff>
    </xdr:from>
    <xdr:ext cx="534377" cy="259045"/>
    <xdr:sp macro="" textlink="">
      <xdr:nvSpPr>
        <xdr:cNvPr id="589" name="テキスト ボックス 588"/>
        <xdr:cNvSpPr txBox="1"/>
      </xdr:nvSpPr>
      <xdr:spPr>
        <a:xfrm>
          <a:off x="15214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24420</xdr:rowOff>
    </xdr:from>
    <xdr:to>
      <xdr:col>21</xdr:col>
      <xdr:colOff>161925</xdr:colOff>
      <xdr:row>55</xdr:row>
      <xdr:rowOff>76574</xdr:rowOff>
    </xdr:to>
    <xdr:cxnSp macro="">
      <xdr:nvCxnSpPr>
        <xdr:cNvPr id="590" name="直線コネクタ 589"/>
        <xdr:cNvCxnSpPr/>
      </xdr:nvCxnSpPr>
      <xdr:spPr>
        <a:xfrm flipV="1">
          <a:off x="13703300" y="9282720"/>
          <a:ext cx="889000" cy="22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54084</xdr:rowOff>
    </xdr:from>
    <xdr:ext cx="534377" cy="259045"/>
    <xdr:sp macro="" textlink="">
      <xdr:nvSpPr>
        <xdr:cNvPr id="592" name="テキスト ボックス 591"/>
        <xdr:cNvSpPr txBox="1"/>
      </xdr:nvSpPr>
      <xdr:spPr>
        <a:xfrm>
          <a:off x="14325111" y="96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76574</xdr:rowOff>
    </xdr:from>
    <xdr:to>
      <xdr:col>19</xdr:col>
      <xdr:colOff>644525</xdr:colOff>
      <xdr:row>56</xdr:row>
      <xdr:rowOff>29793</xdr:rowOff>
    </xdr:to>
    <xdr:cxnSp macro="">
      <xdr:nvCxnSpPr>
        <xdr:cNvPr id="593" name="直線コネクタ 592"/>
        <xdr:cNvCxnSpPr/>
      </xdr:nvCxnSpPr>
      <xdr:spPr>
        <a:xfrm flipV="1">
          <a:off x="12814300" y="9506324"/>
          <a:ext cx="889000" cy="12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81892</xdr:rowOff>
    </xdr:from>
    <xdr:ext cx="534377" cy="259045"/>
    <xdr:sp macro="" textlink="">
      <xdr:nvSpPr>
        <xdr:cNvPr id="595" name="テキスト ボックス 594"/>
        <xdr:cNvSpPr txBox="1"/>
      </xdr:nvSpPr>
      <xdr:spPr>
        <a:xfrm>
          <a:off x="13436111" y="96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106466</xdr:rowOff>
    </xdr:from>
    <xdr:ext cx="534377" cy="259045"/>
    <xdr:sp macro="" textlink="">
      <xdr:nvSpPr>
        <xdr:cNvPr id="597" name="テキスト ボックス 596"/>
        <xdr:cNvSpPr txBox="1"/>
      </xdr:nvSpPr>
      <xdr:spPr>
        <a:xfrm>
          <a:off x="12547111" y="97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167996</xdr:rowOff>
    </xdr:from>
    <xdr:to>
      <xdr:col>23</xdr:col>
      <xdr:colOff>568325</xdr:colOff>
      <xdr:row>57</xdr:row>
      <xdr:rowOff>98146</xdr:rowOff>
    </xdr:to>
    <xdr:sp macro="" textlink="">
      <xdr:nvSpPr>
        <xdr:cNvPr id="603" name="円/楕円 602"/>
        <xdr:cNvSpPr/>
      </xdr:nvSpPr>
      <xdr:spPr>
        <a:xfrm>
          <a:off x="16268700" y="976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146423</xdr:rowOff>
    </xdr:from>
    <xdr:ext cx="534377" cy="259045"/>
    <xdr:sp macro="" textlink="">
      <xdr:nvSpPr>
        <xdr:cNvPr id="604" name="教育費該当値テキスト"/>
        <xdr:cNvSpPr txBox="1"/>
      </xdr:nvSpPr>
      <xdr:spPr>
        <a:xfrm>
          <a:off x="16370300" y="974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44,156</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166591</xdr:rowOff>
    </xdr:from>
    <xdr:to>
      <xdr:col>22</xdr:col>
      <xdr:colOff>415925</xdr:colOff>
      <xdr:row>54</xdr:row>
      <xdr:rowOff>96741</xdr:rowOff>
    </xdr:to>
    <xdr:sp macro="" textlink="">
      <xdr:nvSpPr>
        <xdr:cNvPr id="605" name="円/楕円 604"/>
        <xdr:cNvSpPr/>
      </xdr:nvSpPr>
      <xdr:spPr>
        <a:xfrm>
          <a:off x="15430500" y="925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113268</xdr:rowOff>
    </xdr:from>
    <xdr:ext cx="534377" cy="259045"/>
    <xdr:sp macro="" textlink="">
      <xdr:nvSpPr>
        <xdr:cNvPr id="606" name="テキスト ボックス 605"/>
        <xdr:cNvSpPr txBox="1"/>
      </xdr:nvSpPr>
      <xdr:spPr>
        <a:xfrm>
          <a:off x="15214111" y="902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75,742</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145070</xdr:rowOff>
    </xdr:from>
    <xdr:to>
      <xdr:col>21</xdr:col>
      <xdr:colOff>212725</xdr:colOff>
      <xdr:row>54</xdr:row>
      <xdr:rowOff>75220</xdr:rowOff>
    </xdr:to>
    <xdr:sp macro="" textlink="">
      <xdr:nvSpPr>
        <xdr:cNvPr id="607" name="円/楕円 606"/>
        <xdr:cNvSpPr/>
      </xdr:nvSpPr>
      <xdr:spPr>
        <a:xfrm>
          <a:off x="14541500" y="92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91747</xdr:rowOff>
    </xdr:from>
    <xdr:ext cx="534377" cy="259045"/>
    <xdr:sp macro="" textlink="">
      <xdr:nvSpPr>
        <xdr:cNvPr id="608" name="テキスト ボックス 607"/>
        <xdr:cNvSpPr txBox="1"/>
      </xdr:nvSpPr>
      <xdr:spPr>
        <a:xfrm>
          <a:off x="14325111" y="900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77,060</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25774</xdr:rowOff>
    </xdr:from>
    <xdr:to>
      <xdr:col>20</xdr:col>
      <xdr:colOff>9525</xdr:colOff>
      <xdr:row>55</xdr:row>
      <xdr:rowOff>127374</xdr:rowOff>
    </xdr:to>
    <xdr:sp macro="" textlink="">
      <xdr:nvSpPr>
        <xdr:cNvPr id="609" name="円/楕円 608"/>
        <xdr:cNvSpPr/>
      </xdr:nvSpPr>
      <xdr:spPr>
        <a:xfrm>
          <a:off x="13652500" y="94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143901</xdr:rowOff>
    </xdr:from>
    <xdr:ext cx="534377" cy="259045"/>
    <xdr:sp macro="" textlink="">
      <xdr:nvSpPr>
        <xdr:cNvPr id="610" name="テキスト ボックス 609"/>
        <xdr:cNvSpPr txBox="1"/>
      </xdr:nvSpPr>
      <xdr:spPr>
        <a:xfrm>
          <a:off x="13436111" y="923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63,366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150443</xdr:rowOff>
    </xdr:from>
    <xdr:to>
      <xdr:col>18</xdr:col>
      <xdr:colOff>492125</xdr:colOff>
      <xdr:row>56</xdr:row>
      <xdr:rowOff>80593</xdr:rowOff>
    </xdr:to>
    <xdr:sp macro="" textlink="">
      <xdr:nvSpPr>
        <xdr:cNvPr id="611" name="円/楕円 610"/>
        <xdr:cNvSpPr/>
      </xdr:nvSpPr>
      <xdr:spPr>
        <a:xfrm>
          <a:off x="12763500" y="95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97120</xdr:rowOff>
    </xdr:from>
    <xdr:ext cx="534377" cy="259045"/>
    <xdr:sp macro="" textlink="">
      <xdr:nvSpPr>
        <xdr:cNvPr id="612" name="テキスト ボックス 611"/>
        <xdr:cNvSpPr txBox="1"/>
      </xdr:nvSpPr>
      <xdr:spPr>
        <a:xfrm>
          <a:off x="12547111" y="935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103626</xdr:rowOff>
    </xdr:from>
    <xdr:to>
      <xdr:col>23</xdr:col>
      <xdr:colOff>517525</xdr:colOff>
      <xdr:row>78</xdr:row>
      <xdr:rowOff>117205</xdr:rowOff>
    </xdr:to>
    <xdr:cxnSp macro="">
      <xdr:nvCxnSpPr>
        <xdr:cNvPr id="639" name="直線コネクタ 638"/>
        <xdr:cNvCxnSpPr/>
      </xdr:nvCxnSpPr>
      <xdr:spPr>
        <a:xfrm flipV="1">
          <a:off x="15481300" y="13476726"/>
          <a:ext cx="8382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170116</xdr:rowOff>
    </xdr:from>
    <xdr:ext cx="469744" cy="259045"/>
    <xdr:sp macro="" textlink="">
      <xdr:nvSpPr>
        <xdr:cNvPr id="640" name="災害復旧費平均値テキスト"/>
        <xdr:cNvSpPr txBox="1"/>
      </xdr:nvSpPr>
      <xdr:spPr>
        <a:xfrm>
          <a:off x="16370300" y="1320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117205</xdr:rowOff>
    </xdr:from>
    <xdr:to>
      <xdr:col>22</xdr:col>
      <xdr:colOff>365125</xdr:colOff>
      <xdr:row>78</xdr:row>
      <xdr:rowOff>139700</xdr:rowOff>
    </xdr:to>
    <xdr:cxnSp macro="">
      <xdr:nvCxnSpPr>
        <xdr:cNvPr id="642" name="直線コネクタ 641"/>
        <xdr:cNvCxnSpPr/>
      </xdr:nvCxnSpPr>
      <xdr:spPr>
        <a:xfrm flipV="1">
          <a:off x="14592300" y="13490305"/>
          <a:ext cx="889000" cy="2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3" name="フローチャート : 判断 642"/>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2979</xdr:rowOff>
    </xdr:from>
    <xdr:ext cx="469744" cy="259045"/>
    <xdr:sp macro="" textlink="">
      <xdr:nvSpPr>
        <xdr:cNvPr id="644" name="テキスト ボックス 643"/>
        <xdr:cNvSpPr txBox="1"/>
      </xdr:nvSpPr>
      <xdr:spPr>
        <a:xfrm>
          <a:off x="15246427" y="130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118577</xdr:rowOff>
    </xdr:from>
    <xdr:to>
      <xdr:col>21</xdr:col>
      <xdr:colOff>161925</xdr:colOff>
      <xdr:row>78</xdr:row>
      <xdr:rowOff>139700</xdr:rowOff>
    </xdr:to>
    <xdr:cxnSp macro="">
      <xdr:nvCxnSpPr>
        <xdr:cNvPr id="645" name="直線コネクタ 644"/>
        <xdr:cNvCxnSpPr/>
      </xdr:nvCxnSpPr>
      <xdr:spPr>
        <a:xfrm>
          <a:off x="13703300" y="13491677"/>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6" name="フローチャート : 判断 645"/>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60494</xdr:rowOff>
    </xdr:from>
    <xdr:ext cx="469744" cy="259045"/>
    <xdr:sp macro="" textlink="">
      <xdr:nvSpPr>
        <xdr:cNvPr id="647" name="テキスト ボックス 646"/>
        <xdr:cNvSpPr txBox="1"/>
      </xdr:nvSpPr>
      <xdr:spPr>
        <a:xfrm>
          <a:off x="14357427" y="129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118577</xdr:rowOff>
    </xdr:from>
    <xdr:to>
      <xdr:col>19</xdr:col>
      <xdr:colOff>644525</xdr:colOff>
      <xdr:row>78</xdr:row>
      <xdr:rowOff>118577</xdr:rowOff>
    </xdr:to>
    <xdr:cxnSp macro="">
      <xdr:nvCxnSpPr>
        <xdr:cNvPr id="648" name="直線コネクタ 647"/>
        <xdr:cNvCxnSpPr/>
      </xdr:nvCxnSpPr>
      <xdr:spPr>
        <a:xfrm>
          <a:off x="12814300" y="134916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49" name="フローチャート : 判断 648"/>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7505</xdr:rowOff>
    </xdr:from>
    <xdr:ext cx="469744" cy="259045"/>
    <xdr:sp macro="" textlink="">
      <xdr:nvSpPr>
        <xdr:cNvPr id="650" name="テキスト ボックス 649"/>
        <xdr:cNvSpPr txBox="1"/>
      </xdr:nvSpPr>
      <xdr:spPr>
        <a:xfrm>
          <a:off x="13468427" y="1286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1" name="フローチャート : 判断 650"/>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46596</xdr:rowOff>
    </xdr:from>
    <xdr:ext cx="469744" cy="259045"/>
    <xdr:sp macro="" textlink="">
      <xdr:nvSpPr>
        <xdr:cNvPr id="652" name="テキスト ボックス 651"/>
        <xdr:cNvSpPr txBox="1"/>
      </xdr:nvSpPr>
      <xdr:spPr>
        <a:xfrm>
          <a:off x="12579427" y="1290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52826</xdr:rowOff>
    </xdr:from>
    <xdr:to>
      <xdr:col>23</xdr:col>
      <xdr:colOff>568325</xdr:colOff>
      <xdr:row>78</xdr:row>
      <xdr:rowOff>154426</xdr:rowOff>
    </xdr:to>
    <xdr:sp macro="" textlink="">
      <xdr:nvSpPr>
        <xdr:cNvPr id="658" name="円/楕円 657"/>
        <xdr:cNvSpPr/>
      </xdr:nvSpPr>
      <xdr:spPr>
        <a:xfrm>
          <a:off x="16268700" y="134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139203</xdr:rowOff>
    </xdr:from>
    <xdr:ext cx="378565" cy="259045"/>
    <xdr:sp macro="" textlink="">
      <xdr:nvSpPr>
        <xdr:cNvPr id="659" name="災害復旧費該当値テキスト"/>
        <xdr:cNvSpPr txBox="1"/>
      </xdr:nvSpPr>
      <xdr:spPr>
        <a:xfrm>
          <a:off x="16370300" y="1334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66405</xdr:rowOff>
    </xdr:from>
    <xdr:to>
      <xdr:col>22</xdr:col>
      <xdr:colOff>415925</xdr:colOff>
      <xdr:row>78</xdr:row>
      <xdr:rowOff>168005</xdr:rowOff>
    </xdr:to>
    <xdr:sp macro="" textlink="">
      <xdr:nvSpPr>
        <xdr:cNvPr id="660" name="円/楕円 659"/>
        <xdr:cNvSpPr/>
      </xdr:nvSpPr>
      <xdr:spPr>
        <a:xfrm>
          <a:off x="15430500" y="134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159132</xdr:rowOff>
    </xdr:from>
    <xdr:ext cx="378565" cy="259045"/>
    <xdr:sp macro="" textlink="">
      <xdr:nvSpPr>
        <xdr:cNvPr id="661" name="テキスト ボックス 660"/>
        <xdr:cNvSpPr txBox="1"/>
      </xdr:nvSpPr>
      <xdr:spPr>
        <a:xfrm>
          <a:off x="15292017" y="1353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62" name="円/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3" name="テキスト ボックス 662"/>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67777</xdr:rowOff>
    </xdr:from>
    <xdr:to>
      <xdr:col>20</xdr:col>
      <xdr:colOff>9525</xdr:colOff>
      <xdr:row>78</xdr:row>
      <xdr:rowOff>169377</xdr:rowOff>
    </xdr:to>
    <xdr:sp macro="" textlink="">
      <xdr:nvSpPr>
        <xdr:cNvPr id="664" name="円/楕円 663"/>
        <xdr:cNvSpPr/>
      </xdr:nvSpPr>
      <xdr:spPr>
        <a:xfrm>
          <a:off x="13652500" y="1344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160504</xdr:rowOff>
    </xdr:from>
    <xdr:ext cx="378565" cy="259045"/>
    <xdr:sp macro="" textlink="">
      <xdr:nvSpPr>
        <xdr:cNvPr id="665" name="テキスト ボックス 664"/>
        <xdr:cNvSpPr txBox="1"/>
      </xdr:nvSpPr>
      <xdr:spPr>
        <a:xfrm>
          <a:off x="13514017" y="13533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67777</xdr:rowOff>
    </xdr:from>
    <xdr:to>
      <xdr:col>18</xdr:col>
      <xdr:colOff>492125</xdr:colOff>
      <xdr:row>78</xdr:row>
      <xdr:rowOff>169377</xdr:rowOff>
    </xdr:to>
    <xdr:sp macro="" textlink="">
      <xdr:nvSpPr>
        <xdr:cNvPr id="666" name="円/楕円 665"/>
        <xdr:cNvSpPr/>
      </xdr:nvSpPr>
      <xdr:spPr>
        <a:xfrm>
          <a:off x="12763500" y="1344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160504</xdr:rowOff>
    </xdr:from>
    <xdr:ext cx="378565" cy="259045"/>
    <xdr:sp macro="" textlink="">
      <xdr:nvSpPr>
        <xdr:cNvPr id="667" name="テキスト ボックス 666"/>
        <xdr:cNvSpPr txBox="1"/>
      </xdr:nvSpPr>
      <xdr:spPr>
        <a:xfrm>
          <a:off x="12625017" y="13533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3" name="直線コネクタ 692"/>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4"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5" name="直線コネクタ 694"/>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6"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7" name="直線コネクタ 696"/>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115926</xdr:rowOff>
    </xdr:from>
    <xdr:to>
      <xdr:col>23</xdr:col>
      <xdr:colOff>517525</xdr:colOff>
      <xdr:row>96</xdr:row>
      <xdr:rowOff>40149</xdr:rowOff>
    </xdr:to>
    <xdr:cxnSp macro="">
      <xdr:nvCxnSpPr>
        <xdr:cNvPr id="698" name="直線コネクタ 697"/>
        <xdr:cNvCxnSpPr/>
      </xdr:nvCxnSpPr>
      <xdr:spPr>
        <a:xfrm flipV="1">
          <a:off x="15481300" y="16403676"/>
          <a:ext cx="838200" cy="9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36840</xdr:rowOff>
    </xdr:from>
    <xdr:ext cx="534377" cy="259045"/>
    <xdr:sp macro="" textlink="">
      <xdr:nvSpPr>
        <xdr:cNvPr id="699" name="公債費平均値テキスト"/>
        <xdr:cNvSpPr txBox="1"/>
      </xdr:nvSpPr>
      <xdr:spPr>
        <a:xfrm>
          <a:off x="16370300" y="1615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0" name="フローチャート : 判断 699"/>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40149</xdr:rowOff>
    </xdr:from>
    <xdr:to>
      <xdr:col>22</xdr:col>
      <xdr:colOff>365125</xdr:colOff>
      <xdr:row>96</xdr:row>
      <xdr:rowOff>65677</xdr:rowOff>
    </xdr:to>
    <xdr:cxnSp macro="">
      <xdr:nvCxnSpPr>
        <xdr:cNvPr id="701" name="直線コネクタ 700"/>
        <xdr:cNvCxnSpPr/>
      </xdr:nvCxnSpPr>
      <xdr:spPr>
        <a:xfrm flipV="1">
          <a:off x="14592300" y="16499349"/>
          <a:ext cx="889000" cy="2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2" name="フローチャート : 判断 701"/>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148223</xdr:rowOff>
    </xdr:from>
    <xdr:ext cx="534377" cy="259045"/>
    <xdr:sp macro="" textlink="">
      <xdr:nvSpPr>
        <xdr:cNvPr id="703" name="テキスト ボックス 702"/>
        <xdr:cNvSpPr txBox="1"/>
      </xdr:nvSpPr>
      <xdr:spPr>
        <a:xfrm>
          <a:off x="15214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65677</xdr:rowOff>
    </xdr:from>
    <xdr:to>
      <xdr:col>21</xdr:col>
      <xdr:colOff>161925</xdr:colOff>
      <xdr:row>96</xdr:row>
      <xdr:rowOff>69563</xdr:rowOff>
    </xdr:to>
    <xdr:cxnSp macro="">
      <xdr:nvCxnSpPr>
        <xdr:cNvPr id="704" name="直線コネクタ 703"/>
        <xdr:cNvCxnSpPr/>
      </xdr:nvCxnSpPr>
      <xdr:spPr>
        <a:xfrm flipV="1">
          <a:off x="13703300" y="16524877"/>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5" name="フローチャート : 判断 704"/>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154557</xdr:rowOff>
    </xdr:from>
    <xdr:ext cx="534377" cy="259045"/>
    <xdr:sp macro="" textlink="">
      <xdr:nvSpPr>
        <xdr:cNvPr id="706" name="テキスト ボックス 705"/>
        <xdr:cNvSpPr txBox="1"/>
      </xdr:nvSpPr>
      <xdr:spPr>
        <a:xfrm>
          <a:off x="14325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27141</xdr:rowOff>
    </xdr:from>
    <xdr:to>
      <xdr:col>19</xdr:col>
      <xdr:colOff>644525</xdr:colOff>
      <xdr:row>96</xdr:row>
      <xdr:rowOff>69563</xdr:rowOff>
    </xdr:to>
    <xdr:cxnSp macro="">
      <xdr:nvCxnSpPr>
        <xdr:cNvPr id="707" name="直線コネクタ 706"/>
        <xdr:cNvCxnSpPr/>
      </xdr:nvCxnSpPr>
      <xdr:spPr>
        <a:xfrm>
          <a:off x="12814300" y="16486341"/>
          <a:ext cx="889000" cy="4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08" name="フローチャート : 判断 707"/>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150661</xdr:rowOff>
    </xdr:from>
    <xdr:ext cx="534377" cy="259045"/>
    <xdr:sp macro="" textlink="">
      <xdr:nvSpPr>
        <xdr:cNvPr id="709" name="テキスト ボックス 708"/>
        <xdr:cNvSpPr txBox="1"/>
      </xdr:nvSpPr>
      <xdr:spPr>
        <a:xfrm>
          <a:off x="13436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0" name="フローチャート : 判断 709"/>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124916</xdr:rowOff>
    </xdr:from>
    <xdr:ext cx="534377" cy="259045"/>
    <xdr:sp macro="" textlink="">
      <xdr:nvSpPr>
        <xdr:cNvPr id="711" name="テキスト ボックス 710"/>
        <xdr:cNvSpPr txBox="1"/>
      </xdr:nvSpPr>
      <xdr:spPr>
        <a:xfrm>
          <a:off x="12547111" y="160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65126</xdr:rowOff>
    </xdr:from>
    <xdr:to>
      <xdr:col>23</xdr:col>
      <xdr:colOff>568325</xdr:colOff>
      <xdr:row>95</xdr:row>
      <xdr:rowOff>166726</xdr:rowOff>
    </xdr:to>
    <xdr:sp macro="" textlink="">
      <xdr:nvSpPr>
        <xdr:cNvPr id="717" name="円/楕円 716"/>
        <xdr:cNvSpPr/>
      </xdr:nvSpPr>
      <xdr:spPr>
        <a:xfrm>
          <a:off x="16268700" y="1635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43553</xdr:rowOff>
    </xdr:from>
    <xdr:ext cx="534377" cy="259045"/>
    <xdr:sp macro="" textlink="">
      <xdr:nvSpPr>
        <xdr:cNvPr id="718" name="公債費該当値テキスト"/>
        <xdr:cNvSpPr txBox="1"/>
      </xdr:nvSpPr>
      <xdr:spPr>
        <a:xfrm>
          <a:off x="16370300" y="1633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61,434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160799</xdr:rowOff>
    </xdr:from>
    <xdr:to>
      <xdr:col>22</xdr:col>
      <xdr:colOff>415925</xdr:colOff>
      <xdr:row>96</xdr:row>
      <xdr:rowOff>90949</xdr:rowOff>
    </xdr:to>
    <xdr:sp macro="" textlink="">
      <xdr:nvSpPr>
        <xdr:cNvPr id="719" name="円/楕円 718"/>
        <xdr:cNvSpPr/>
      </xdr:nvSpPr>
      <xdr:spPr>
        <a:xfrm>
          <a:off x="15430500" y="1644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82076</xdr:rowOff>
    </xdr:from>
    <xdr:ext cx="534377" cy="259045"/>
    <xdr:sp macro="" textlink="">
      <xdr:nvSpPr>
        <xdr:cNvPr id="720" name="テキスト ボックス 719"/>
        <xdr:cNvSpPr txBox="1"/>
      </xdr:nvSpPr>
      <xdr:spPr>
        <a:xfrm>
          <a:off x="15214111" y="1654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14877</xdr:rowOff>
    </xdr:from>
    <xdr:to>
      <xdr:col>21</xdr:col>
      <xdr:colOff>212725</xdr:colOff>
      <xdr:row>96</xdr:row>
      <xdr:rowOff>116477</xdr:rowOff>
    </xdr:to>
    <xdr:sp macro="" textlink="">
      <xdr:nvSpPr>
        <xdr:cNvPr id="721" name="円/楕円 720"/>
        <xdr:cNvSpPr/>
      </xdr:nvSpPr>
      <xdr:spPr>
        <a:xfrm>
          <a:off x="14541500" y="1647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107604</xdr:rowOff>
    </xdr:from>
    <xdr:ext cx="534377" cy="259045"/>
    <xdr:sp macro="" textlink="">
      <xdr:nvSpPr>
        <xdr:cNvPr id="722" name="テキスト ボックス 721"/>
        <xdr:cNvSpPr txBox="1"/>
      </xdr:nvSpPr>
      <xdr:spPr>
        <a:xfrm>
          <a:off x="14325111" y="165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50,300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18763</xdr:rowOff>
    </xdr:from>
    <xdr:to>
      <xdr:col>20</xdr:col>
      <xdr:colOff>9525</xdr:colOff>
      <xdr:row>96</xdr:row>
      <xdr:rowOff>120363</xdr:rowOff>
    </xdr:to>
    <xdr:sp macro="" textlink="">
      <xdr:nvSpPr>
        <xdr:cNvPr id="723" name="円/楕円 722"/>
        <xdr:cNvSpPr/>
      </xdr:nvSpPr>
      <xdr:spPr>
        <a:xfrm>
          <a:off x="13652500" y="164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111490</xdr:rowOff>
    </xdr:from>
    <xdr:ext cx="534377" cy="259045"/>
    <xdr:sp macro="" textlink="">
      <xdr:nvSpPr>
        <xdr:cNvPr id="724" name="テキスト ボックス 723"/>
        <xdr:cNvSpPr txBox="1"/>
      </xdr:nvSpPr>
      <xdr:spPr>
        <a:xfrm>
          <a:off x="13436111" y="1657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147791</xdr:rowOff>
    </xdr:from>
    <xdr:to>
      <xdr:col>18</xdr:col>
      <xdr:colOff>492125</xdr:colOff>
      <xdr:row>96</xdr:row>
      <xdr:rowOff>77941</xdr:rowOff>
    </xdr:to>
    <xdr:sp macro="" textlink="">
      <xdr:nvSpPr>
        <xdr:cNvPr id="725" name="円/楕円 724"/>
        <xdr:cNvSpPr/>
      </xdr:nvSpPr>
      <xdr:spPr>
        <a:xfrm>
          <a:off x="12763500" y="1643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69068</xdr:rowOff>
    </xdr:from>
    <xdr:ext cx="534377" cy="259045"/>
    <xdr:sp macro="" textlink="">
      <xdr:nvSpPr>
        <xdr:cNvPr id="726" name="テキスト ボックス 725"/>
        <xdr:cNvSpPr txBox="1"/>
      </xdr:nvSpPr>
      <xdr:spPr>
        <a:xfrm>
          <a:off x="12547111" y="1652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0" name="直線コネクタ 749"/>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1"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3"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4" name="直線コネクタ 753"/>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6"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7" name="フローチャート : 判断 756"/>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59" name="フローチャート : 判断 758"/>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0" name="テキスト ボックス 759"/>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2" name="フローチャート : 判断 761"/>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3" name="テキスト ボックス 762"/>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5" name="フローチャート : 判断 764"/>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66" name="テキスト ボックス 765"/>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7" name="フローチャート : 判断 766"/>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68" name="テキスト ボックス 767"/>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5"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総務費、教育費の住民一人あたりのコストが類似団体と乖離している年度の主な要因は、平成</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年度に集中的に実施された新庁舎建設及び新学校給食センター建設事業によるものです。公債費は住民一人当たり</a:t>
          </a:r>
          <a:r>
            <a:rPr kumimoji="1" lang="en-US" altLang="ja-JP" sz="1300">
              <a:latin typeface="ＭＳ Ｐゴシック"/>
            </a:rPr>
            <a:t>51,434</a:t>
          </a:r>
          <a:r>
            <a:rPr kumimoji="1" lang="ja-JP" altLang="en-US" sz="1300">
              <a:latin typeface="ＭＳ Ｐゴシック"/>
            </a:rPr>
            <a:t>円で昨年度に比べ上昇していますが、主な要因は新庁舎建設事業などの大型事業の終了により、地方債の元金償還が平成</a:t>
          </a:r>
          <a:r>
            <a:rPr kumimoji="1" lang="en-US" altLang="ja-JP" sz="1300">
              <a:latin typeface="ＭＳ Ｐゴシック"/>
            </a:rPr>
            <a:t>27</a:t>
          </a:r>
          <a:r>
            <a:rPr kumimoji="1" lang="ja-JP" altLang="en-US" sz="1300">
              <a:latin typeface="ＭＳ Ｐゴシック"/>
            </a:rPr>
            <a:t>年度より開始されるためです。</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latin typeface="+mn-lt"/>
              <a:ea typeface="+mn-ea"/>
              <a:cs typeface="+mn-cs"/>
            </a:rPr>
            <a:t>　新庁舎建設事業などの終了や繰越し事業などにより、前年度と比較して実質収支額が約</a:t>
          </a:r>
          <a:r>
            <a:rPr lang="en-US" altLang="ja-JP" sz="1100" b="0" i="0" baseline="0">
              <a:solidFill>
                <a:schemeClr val="dk1"/>
              </a:solidFill>
              <a:latin typeface="+mn-lt"/>
              <a:ea typeface="+mn-ea"/>
              <a:cs typeface="+mn-cs"/>
            </a:rPr>
            <a:t>1</a:t>
          </a:r>
          <a:r>
            <a:rPr lang="ja-JP" altLang="en-US" sz="1100" b="0" i="0" baseline="0">
              <a:solidFill>
                <a:schemeClr val="dk1"/>
              </a:solidFill>
              <a:latin typeface="+mn-lt"/>
              <a:ea typeface="+mn-ea"/>
              <a:cs typeface="+mn-cs"/>
            </a:rPr>
            <a:t>億円の増、標準財政規模に占める割合では</a:t>
          </a:r>
          <a:r>
            <a:rPr lang="en-US" altLang="ja-JP" sz="1100" b="0" i="0" baseline="0">
              <a:solidFill>
                <a:schemeClr val="dk1"/>
              </a:solidFill>
              <a:latin typeface="+mn-lt"/>
              <a:ea typeface="+mn-ea"/>
              <a:cs typeface="+mn-cs"/>
            </a:rPr>
            <a:t>0.82</a:t>
          </a:r>
          <a:r>
            <a:rPr lang="ja-JP" altLang="en-US" sz="1100" b="0" i="0" baseline="0">
              <a:solidFill>
                <a:schemeClr val="dk1"/>
              </a:solidFill>
              <a:latin typeface="+mn-lt"/>
              <a:ea typeface="+mn-ea"/>
              <a:cs typeface="+mn-cs"/>
            </a:rPr>
            <a:t>％の増です。</a:t>
          </a:r>
          <a:r>
            <a:rPr lang="ja-JP" altLang="ja-JP" sz="1100" b="0" i="0" baseline="0">
              <a:solidFill>
                <a:schemeClr val="dk1"/>
              </a:solidFill>
              <a:latin typeface="+mn-lt"/>
              <a:ea typeface="+mn-ea"/>
              <a:cs typeface="+mn-cs"/>
            </a:rPr>
            <a:t>単年度収支も約</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億円の増</a:t>
          </a:r>
          <a:r>
            <a:rPr lang="ja-JP" altLang="en-US" sz="1100" b="0" i="0" baseline="0">
              <a:solidFill>
                <a:schemeClr val="dk1"/>
              </a:solidFill>
              <a:latin typeface="+mn-lt"/>
              <a:ea typeface="+mn-ea"/>
              <a:cs typeface="+mn-cs"/>
            </a:rPr>
            <a:t>で</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財政調整基金積立額などと併せた実質単年度収支は約</a:t>
          </a:r>
          <a:r>
            <a:rPr lang="en-US" altLang="ja-JP" sz="1100" b="0" i="0" baseline="0">
              <a:solidFill>
                <a:schemeClr val="dk1"/>
              </a:solidFill>
              <a:latin typeface="+mn-lt"/>
              <a:ea typeface="+mn-ea"/>
              <a:cs typeface="+mn-cs"/>
            </a:rPr>
            <a:t>3</a:t>
          </a:r>
          <a:r>
            <a:rPr lang="ja-JP" altLang="en-US" sz="1100" b="0" i="0" baseline="0">
              <a:solidFill>
                <a:schemeClr val="dk1"/>
              </a:solidFill>
              <a:latin typeface="+mn-lt"/>
              <a:ea typeface="+mn-ea"/>
              <a:cs typeface="+mn-cs"/>
            </a:rPr>
            <a:t>億円の増、</a:t>
          </a:r>
          <a:r>
            <a:rPr lang="ja-JP" altLang="ja-JP" sz="1100" b="0" i="0" baseline="0">
              <a:solidFill>
                <a:schemeClr val="dk1"/>
              </a:solidFill>
              <a:latin typeface="+mn-lt"/>
              <a:ea typeface="+mn-ea"/>
              <a:cs typeface="+mn-cs"/>
            </a:rPr>
            <a:t>標準財政規模に占める割合では</a:t>
          </a:r>
          <a:r>
            <a:rPr lang="en-US" altLang="ja-JP" sz="1100" b="0" i="0" baseline="0">
              <a:solidFill>
                <a:schemeClr val="dk1"/>
              </a:solidFill>
              <a:latin typeface="+mn-lt"/>
              <a:ea typeface="+mn-ea"/>
              <a:cs typeface="+mn-cs"/>
            </a:rPr>
            <a:t>2.49</a:t>
          </a:r>
          <a:r>
            <a:rPr lang="ja-JP" altLang="ja-JP" sz="1100" b="0" i="0" baseline="0">
              <a:solidFill>
                <a:schemeClr val="dk1"/>
              </a:solidFill>
              <a:latin typeface="+mn-lt"/>
              <a:ea typeface="+mn-ea"/>
              <a:cs typeface="+mn-cs"/>
            </a:rPr>
            <a:t>％の増</a:t>
          </a:r>
          <a:r>
            <a:rPr lang="ja-JP" altLang="en-US" sz="1100" b="0" i="0" baseline="0">
              <a:solidFill>
                <a:schemeClr val="dk1"/>
              </a:solidFill>
              <a:latin typeface="+mn-lt"/>
              <a:ea typeface="+mn-ea"/>
              <a:cs typeface="+mn-cs"/>
            </a:rPr>
            <a:t>です</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財政調整基金残高が前年度を上回る積み立てが出来た主な要因は、合併特例債などの交付税措置のある有利な地方債の活用により財源が確保できたこと、新庁舎建設事業の完了に伴う特定目的基金の廃止に</a:t>
          </a:r>
          <a:r>
            <a:rPr lang="ja-JP" altLang="en-US" sz="1100" b="0" i="0" baseline="0">
              <a:solidFill>
                <a:schemeClr val="dk1"/>
              </a:solidFill>
              <a:latin typeface="+mn-lt"/>
              <a:ea typeface="+mn-ea"/>
              <a:cs typeface="+mn-cs"/>
            </a:rPr>
            <a:t>より、</a:t>
          </a:r>
          <a:r>
            <a:rPr lang="ja-JP" altLang="ja-JP" sz="1100" b="0" i="0" baseline="0">
              <a:solidFill>
                <a:schemeClr val="dk1"/>
              </a:solidFill>
              <a:latin typeface="+mn-lt"/>
              <a:ea typeface="+mn-ea"/>
              <a:cs typeface="+mn-cs"/>
            </a:rPr>
            <a:t>残金を財政調整基金に積み立てたため</a:t>
          </a:r>
          <a:r>
            <a:rPr lang="ja-JP" altLang="en-US" sz="1100" b="0" i="0" baseline="0">
              <a:solidFill>
                <a:schemeClr val="dk1"/>
              </a:solidFill>
              <a:latin typeface="+mn-lt"/>
              <a:ea typeface="+mn-ea"/>
              <a:cs typeface="+mn-cs"/>
            </a:rPr>
            <a:t>など</a:t>
          </a:r>
          <a:r>
            <a:rPr lang="ja-JP" altLang="ja-JP" sz="1100" b="0" i="0" baseline="0">
              <a:solidFill>
                <a:schemeClr val="dk1"/>
              </a:solidFill>
              <a:latin typeface="+mn-lt"/>
              <a:ea typeface="+mn-ea"/>
              <a:cs typeface="+mn-cs"/>
            </a:rPr>
            <a:t>です。</a:t>
          </a:r>
          <a:endParaRPr lang="en-US" altLang="ja-JP" sz="1100" b="0" i="0" baseline="0">
            <a:solidFill>
              <a:schemeClr val="dk1"/>
            </a:solidFill>
            <a:latin typeface="+mn-lt"/>
            <a:ea typeface="+mn-ea"/>
            <a:cs typeface="+mn-cs"/>
          </a:endParaRPr>
        </a:p>
        <a:p>
          <a:endParaRPr kumimoji="1"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年度決算においても公営事業会計において赤字額はありません。</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水道事業会計については、平成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a:t>
          </a:r>
          <a:r>
            <a:rPr lang="ja-JP" altLang="en-US" sz="1100" b="0" i="0" baseline="0">
              <a:solidFill>
                <a:schemeClr val="dk1"/>
              </a:solidFill>
              <a:latin typeface="+mn-lt"/>
              <a:ea typeface="+mn-ea"/>
              <a:cs typeface="+mn-cs"/>
            </a:rPr>
            <a:t>も引き続き</a:t>
          </a:r>
          <a:r>
            <a:rPr lang="ja-JP" altLang="ja-JP" sz="1100" b="0" i="0" baseline="0">
              <a:solidFill>
                <a:schemeClr val="dk1"/>
              </a:solidFill>
              <a:latin typeface="+mn-lt"/>
              <a:ea typeface="+mn-ea"/>
              <a:cs typeface="+mn-cs"/>
            </a:rPr>
            <a:t>市場高区配水池</a:t>
          </a:r>
          <a:r>
            <a:rPr lang="ja-JP" altLang="en-US" sz="1100" b="0" i="0" baseline="0">
              <a:solidFill>
                <a:schemeClr val="dk1"/>
              </a:solidFill>
              <a:latin typeface="+mn-lt"/>
              <a:ea typeface="+mn-ea"/>
              <a:cs typeface="+mn-cs"/>
            </a:rPr>
            <a:t>からの</a:t>
          </a:r>
          <a:r>
            <a:rPr lang="ja-JP" altLang="ja-JP" sz="1100" b="0" i="0" baseline="0">
              <a:solidFill>
                <a:schemeClr val="dk1"/>
              </a:solidFill>
              <a:latin typeface="+mn-lt"/>
              <a:ea typeface="+mn-ea"/>
              <a:cs typeface="+mn-cs"/>
            </a:rPr>
            <a:t>連絡管布設事業</a:t>
          </a:r>
          <a:r>
            <a:rPr lang="ja-JP" altLang="en-US" sz="1100" b="0" i="0" baseline="0">
              <a:solidFill>
                <a:schemeClr val="dk1"/>
              </a:solidFill>
              <a:latin typeface="+mn-lt"/>
              <a:ea typeface="+mn-ea"/>
              <a:cs typeface="+mn-cs"/>
            </a:rPr>
            <a:t>を</a:t>
          </a:r>
          <a:r>
            <a:rPr lang="ja-JP" altLang="ja-JP" sz="1100" b="0" i="0" baseline="0">
              <a:solidFill>
                <a:schemeClr val="dk1"/>
              </a:solidFill>
              <a:latin typeface="+mn-lt"/>
              <a:ea typeface="+mn-ea"/>
              <a:cs typeface="+mn-cs"/>
            </a:rPr>
            <a:t>進めています。本事業では、一般会計からの繰出金に合併特例債を活用しました。</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公営事業会計については引き続き事業内容の精査及び財源確保に向けた取り組みを行い、また、普通建設事業に対する繰出金については交付税措置のある地方債を活用することで、一般会計共に財政の健全化に努めます。</a:t>
          </a:r>
          <a:endParaRPr kumimoji="1"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20987911</v>
      </c>
      <c r="BO4" s="379"/>
      <c r="BP4" s="379"/>
      <c r="BQ4" s="379"/>
      <c r="BR4" s="379"/>
      <c r="BS4" s="379"/>
      <c r="BT4" s="379"/>
      <c r="BU4" s="380"/>
      <c r="BV4" s="378">
        <v>25878094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4.0999999999999996</v>
      </c>
      <c r="CU4" s="385"/>
      <c r="CV4" s="385"/>
      <c r="CW4" s="385"/>
      <c r="CX4" s="385"/>
      <c r="CY4" s="385"/>
      <c r="CZ4" s="385"/>
      <c r="DA4" s="386"/>
      <c r="DB4" s="384">
        <v>3.3</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20287082</v>
      </c>
      <c r="BO5" s="416"/>
      <c r="BP5" s="416"/>
      <c r="BQ5" s="416"/>
      <c r="BR5" s="416"/>
      <c r="BS5" s="416"/>
      <c r="BT5" s="416"/>
      <c r="BU5" s="417"/>
      <c r="BV5" s="415">
        <v>25205904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84</v>
      </c>
      <c r="CU5" s="413"/>
      <c r="CV5" s="413"/>
      <c r="CW5" s="413"/>
      <c r="CX5" s="413"/>
      <c r="CY5" s="413"/>
      <c r="CZ5" s="413"/>
      <c r="DA5" s="414"/>
      <c r="DB5" s="412">
        <v>83.2</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700829</v>
      </c>
      <c r="BO6" s="416"/>
      <c r="BP6" s="416"/>
      <c r="BQ6" s="416"/>
      <c r="BR6" s="416"/>
      <c r="BS6" s="416"/>
      <c r="BT6" s="416"/>
      <c r="BU6" s="417"/>
      <c r="BV6" s="415">
        <v>672190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88.8</v>
      </c>
      <c r="CU6" s="453"/>
      <c r="CV6" s="453"/>
      <c r="CW6" s="453"/>
      <c r="CX6" s="453"/>
      <c r="CY6" s="453"/>
      <c r="CZ6" s="453"/>
      <c r="DA6" s="454"/>
      <c r="DB6" s="452">
        <v>88.4</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175062</v>
      </c>
      <c r="BO7" s="416"/>
      <c r="BP7" s="416"/>
      <c r="BQ7" s="416"/>
      <c r="BR7" s="416"/>
      <c r="BS7" s="416"/>
      <c r="BT7" s="416"/>
      <c r="BU7" s="417"/>
      <c r="BV7" s="415">
        <v>264451</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12908622</v>
      </c>
      <c r="CU7" s="416"/>
      <c r="CV7" s="416"/>
      <c r="CW7" s="416"/>
      <c r="CX7" s="416"/>
      <c r="CY7" s="416"/>
      <c r="CZ7" s="416"/>
      <c r="DA7" s="417"/>
      <c r="DB7" s="415">
        <v>12528604</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525767</v>
      </c>
      <c r="BO8" s="416"/>
      <c r="BP8" s="416"/>
      <c r="BQ8" s="416"/>
      <c r="BR8" s="416"/>
      <c r="BS8" s="416"/>
      <c r="BT8" s="416"/>
      <c r="BU8" s="417"/>
      <c r="BV8" s="415">
        <v>407739</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0.36</v>
      </c>
      <c r="CU8" s="456"/>
      <c r="CV8" s="456"/>
      <c r="CW8" s="456"/>
      <c r="CX8" s="456"/>
      <c r="CY8" s="456"/>
      <c r="CZ8" s="456"/>
      <c r="DA8" s="457"/>
      <c r="DB8" s="455">
        <v>0.36</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37202</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118028</v>
      </c>
      <c r="BO9" s="416"/>
      <c r="BP9" s="416"/>
      <c r="BQ9" s="416"/>
      <c r="BR9" s="416"/>
      <c r="BS9" s="416"/>
      <c r="BT9" s="416"/>
      <c r="BU9" s="417"/>
      <c r="BV9" s="415">
        <v>-5685</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15.4</v>
      </c>
      <c r="CU9" s="413"/>
      <c r="CV9" s="413"/>
      <c r="CW9" s="413"/>
      <c r="CX9" s="413"/>
      <c r="CY9" s="413"/>
      <c r="CZ9" s="413"/>
      <c r="DA9" s="414"/>
      <c r="DB9" s="412">
        <v>13.6</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39247</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1059954</v>
      </c>
      <c r="BO10" s="416"/>
      <c r="BP10" s="416"/>
      <c r="BQ10" s="416"/>
      <c r="BR10" s="416"/>
      <c r="BS10" s="416"/>
      <c r="BT10" s="416"/>
      <c r="BU10" s="417"/>
      <c r="BV10" s="415">
        <v>852064</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107</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39223</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550000</v>
      </c>
      <c r="BO12" s="416"/>
      <c r="BP12" s="416"/>
      <c r="BQ12" s="416"/>
      <c r="BR12" s="416"/>
      <c r="BS12" s="416"/>
      <c r="BT12" s="416"/>
      <c r="BU12" s="417"/>
      <c r="BV12" s="415">
        <v>550000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38850</v>
      </c>
      <c r="S13" s="497"/>
      <c r="T13" s="497"/>
      <c r="U13" s="497"/>
      <c r="V13" s="498"/>
      <c r="W13" s="431" t="s">
        <v>121</v>
      </c>
      <c r="X13" s="432"/>
      <c r="Y13" s="432"/>
      <c r="Z13" s="432"/>
      <c r="AA13" s="432"/>
      <c r="AB13" s="422"/>
      <c r="AC13" s="466">
        <v>3255</v>
      </c>
      <c r="AD13" s="467"/>
      <c r="AE13" s="467"/>
      <c r="AF13" s="467"/>
      <c r="AG13" s="506"/>
      <c r="AH13" s="466">
        <v>4219</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627982</v>
      </c>
      <c r="BO13" s="416"/>
      <c r="BP13" s="416"/>
      <c r="BQ13" s="416"/>
      <c r="BR13" s="416"/>
      <c r="BS13" s="416"/>
      <c r="BT13" s="416"/>
      <c r="BU13" s="417"/>
      <c r="BV13" s="415">
        <v>296379</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5.9</v>
      </c>
      <c r="CU13" s="413"/>
      <c r="CV13" s="413"/>
      <c r="CW13" s="413"/>
      <c r="CX13" s="413"/>
      <c r="CY13" s="413"/>
      <c r="CZ13" s="413"/>
      <c r="DA13" s="414"/>
      <c r="DB13" s="412">
        <v>6.4</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39777</v>
      </c>
      <c r="S14" s="497"/>
      <c r="T14" s="497"/>
      <c r="U14" s="497"/>
      <c r="V14" s="498"/>
      <c r="W14" s="405"/>
      <c r="X14" s="406"/>
      <c r="Y14" s="406"/>
      <c r="Z14" s="406"/>
      <c r="AA14" s="406"/>
      <c r="AB14" s="395"/>
      <c r="AC14" s="499">
        <v>18.8</v>
      </c>
      <c r="AD14" s="500"/>
      <c r="AE14" s="500"/>
      <c r="AF14" s="500"/>
      <c r="AG14" s="501"/>
      <c r="AH14" s="499">
        <v>21.2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119</v>
      </c>
      <c r="CU14" s="511"/>
      <c r="CV14" s="511"/>
      <c r="CW14" s="511"/>
      <c r="CX14" s="511"/>
      <c r="CY14" s="511"/>
      <c r="CZ14" s="511"/>
      <c r="DA14" s="512"/>
      <c r="DB14" s="510" t="s">
        <v>119</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39383</v>
      </c>
      <c r="S15" s="497"/>
      <c r="T15" s="497"/>
      <c r="U15" s="497"/>
      <c r="V15" s="498"/>
      <c r="W15" s="431" t="s">
        <v>127</v>
      </c>
      <c r="X15" s="432"/>
      <c r="Y15" s="432"/>
      <c r="Z15" s="432"/>
      <c r="AA15" s="432"/>
      <c r="AB15" s="422"/>
      <c r="AC15" s="466">
        <v>4583</v>
      </c>
      <c r="AD15" s="467"/>
      <c r="AE15" s="467"/>
      <c r="AF15" s="467"/>
      <c r="AG15" s="506"/>
      <c r="AH15" s="466">
        <v>5565</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3496311</v>
      </c>
      <c r="BO15" s="379"/>
      <c r="BP15" s="379"/>
      <c r="BQ15" s="379"/>
      <c r="BR15" s="379"/>
      <c r="BS15" s="379"/>
      <c r="BT15" s="379"/>
      <c r="BU15" s="380"/>
      <c r="BV15" s="378">
        <v>3308824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26.5</v>
      </c>
      <c r="AD16" s="500"/>
      <c r="AE16" s="500"/>
      <c r="AF16" s="500"/>
      <c r="AG16" s="501"/>
      <c r="AH16" s="499">
        <v>27.9</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9946121</v>
      </c>
      <c r="BO16" s="416"/>
      <c r="BP16" s="416"/>
      <c r="BQ16" s="416"/>
      <c r="BR16" s="416"/>
      <c r="BS16" s="416"/>
      <c r="BT16" s="416"/>
      <c r="BU16" s="417"/>
      <c r="BV16" s="415">
        <v>9153400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9458</v>
      </c>
      <c r="AD17" s="467"/>
      <c r="AE17" s="467"/>
      <c r="AF17" s="467"/>
      <c r="AG17" s="506"/>
      <c r="AH17" s="466">
        <v>10034</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4387578</v>
      </c>
      <c r="BO17" s="416"/>
      <c r="BP17" s="416"/>
      <c r="BQ17" s="416"/>
      <c r="BR17" s="416"/>
      <c r="BS17" s="416"/>
      <c r="BT17" s="416"/>
      <c r="BU17" s="417"/>
      <c r="BV17" s="415">
        <v>4210009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191.11</v>
      </c>
      <c r="M18" s="528"/>
      <c r="N18" s="528"/>
      <c r="O18" s="528"/>
      <c r="P18" s="528"/>
      <c r="Q18" s="528"/>
      <c r="R18" s="529"/>
      <c r="S18" s="529"/>
      <c r="T18" s="529"/>
      <c r="U18" s="529"/>
      <c r="V18" s="530"/>
      <c r="W18" s="433"/>
      <c r="X18" s="434"/>
      <c r="Y18" s="434"/>
      <c r="Z18" s="434"/>
      <c r="AA18" s="434"/>
      <c r="AB18" s="425"/>
      <c r="AC18" s="531">
        <v>54.7</v>
      </c>
      <c r="AD18" s="532"/>
      <c r="AE18" s="532"/>
      <c r="AF18" s="532"/>
      <c r="AG18" s="533"/>
      <c r="AH18" s="531">
        <v>50.4</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10995402</v>
      </c>
      <c r="BO18" s="416"/>
      <c r="BP18" s="416"/>
      <c r="BQ18" s="416"/>
      <c r="BR18" s="416"/>
      <c r="BS18" s="416"/>
      <c r="BT18" s="416"/>
      <c r="BU18" s="417"/>
      <c r="BV18" s="415">
        <v>10490520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195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15358519</v>
      </c>
      <c r="BO19" s="416"/>
      <c r="BP19" s="416"/>
      <c r="BQ19" s="416"/>
      <c r="BR19" s="416"/>
      <c r="BS19" s="416"/>
      <c r="BT19" s="416"/>
      <c r="BU19" s="417"/>
      <c r="BV19" s="415">
        <v>15030237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13108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24378302</v>
      </c>
      <c r="BO23" s="416"/>
      <c r="BP23" s="416"/>
      <c r="BQ23" s="416"/>
      <c r="BR23" s="416"/>
      <c r="BS23" s="416"/>
      <c r="BT23" s="416"/>
      <c r="BU23" s="417"/>
      <c r="BV23" s="415">
        <v>25331562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8800</v>
      </c>
      <c r="R24" s="467"/>
      <c r="S24" s="467"/>
      <c r="T24" s="467"/>
      <c r="U24" s="467"/>
      <c r="V24" s="506"/>
      <c r="W24" s="561"/>
      <c r="X24" s="549"/>
      <c r="Y24" s="550"/>
      <c r="Z24" s="465" t="s">
        <v>150</v>
      </c>
      <c r="AA24" s="445"/>
      <c r="AB24" s="445"/>
      <c r="AC24" s="445"/>
      <c r="AD24" s="445"/>
      <c r="AE24" s="445"/>
      <c r="AF24" s="445"/>
      <c r="AG24" s="446"/>
      <c r="AH24" s="466">
        <v>326</v>
      </c>
      <c r="AI24" s="467"/>
      <c r="AJ24" s="467"/>
      <c r="AK24" s="467"/>
      <c r="AL24" s="506"/>
      <c r="AM24" s="466">
        <v>1064716</v>
      </c>
      <c r="AN24" s="467"/>
      <c r="AO24" s="467"/>
      <c r="AP24" s="467"/>
      <c r="AQ24" s="467"/>
      <c r="AR24" s="506"/>
      <c r="AS24" s="466">
        <v>3266</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12142806</v>
      </c>
      <c r="BO24" s="416"/>
      <c r="BP24" s="416"/>
      <c r="BQ24" s="416"/>
      <c r="BR24" s="416"/>
      <c r="BS24" s="416"/>
      <c r="BT24" s="416"/>
      <c r="BU24" s="417"/>
      <c r="BV24" s="415">
        <v>12265746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7040</v>
      </c>
      <c r="R25" s="467"/>
      <c r="S25" s="467"/>
      <c r="T25" s="467"/>
      <c r="U25" s="467"/>
      <c r="V25" s="506"/>
      <c r="W25" s="561"/>
      <c r="X25" s="549"/>
      <c r="Y25" s="550"/>
      <c r="Z25" s="465" t="s">
        <v>153</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3597977</v>
      </c>
      <c r="BO25" s="379"/>
      <c r="BP25" s="379"/>
      <c r="BQ25" s="379"/>
      <c r="BR25" s="379"/>
      <c r="BS25" s="379"/>
      <c r="BT25" s="379"/>
      <c r="BU25" s="380"/>
      <c r="BV25" s="378">
        <v>3701325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6330</v>
      </c>
      <c r="R26" s="467"/>
      <c r="S26" s="467"/>
      <c r="T26" s="467"/>
      <c r="U26" s="467"/>
      <c r="V26" s="506"/>
      <c r="W26" s="561"/>
      <c r="X26" s="549"/>
      <c r="Y26" s="550"/>
      <c r="Z26" s="465" t="s">
        <v>156</v>
      </c>
      <c r="AA26" s="571"/>
      <c r="AB26" s="571"/>
      <c r="AC26" s="571"/>
      <c r="AD26" s="571"/>
      <c r="AE26" s="571"/>
      <c r="AF26" s="571"/>
      <c r="AG26" s="572"/>
      <c r="AH26" s="466">
        <v>22</v>
      </c>
      <c r="AI26" s="467"/>
      <c r="AJ26" s="467"/>
      <c r="AK26" s="467"/>
      <c r="AL26" s="506"/>
      <c r="AM26" s="466">
        <v>70026</v>
      </c>
      <c r="AN26" s="467"/>
      <c r="AO26" s="467"/>
      <c r="AP26" s="467"/>
      <c r="AQ26" s="467"/>
      <c r="AR26" s="506"/>
      <c r="AS26" s="466">
        <v>3183</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4200</v>
      </c>
      <c r="R27" s="467"/>
      <c r="S27" s="467"/>
      <c r="T27" s="467"/>
      <c r="U27" s="467"/>
      <c r="V27" s="506"/>
      <c r="W27" s="561"/>
      <c r="X27" s="549"/>
      <c r="Y27" s="550"/>
      <c r="Z27" s="465" t="s">
        <v>159</v>
      </c>
      <c r="AA27" s="445"/>
      <c r="AB27" s="445"/>
      <c r="AC27" s="445"/>
      <c r="AD27" s="445"/>
      <c r="AE27" s="445"/>
      <c r="AF27" s="445"/>
      <c r="AG27" s="446"/>
      <c r="AH27" s="466">
        <v>14</v>
      </c>
      <c r="AI27" s="467"/>
      <c r="AJ27" s="467"/>
      <c r="AK27" s="467"/>
      <c r="AL27" s="506"/>
      <c r="AM27" s="466">
        <v>43120</v>
      </c>
      <c r="AN27" s="467"/>
      <c r="AO27" s="467"/>
      <c r="AP27" s="467"/>
      <c r="AQ27" s="467"/>
      <c r="AR27" s="506"/>
      <c r="AS27" s="466">
        <v>3080</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119</v>
      </c>
      <c r="BO27" s="585"/>
      <c r="BP27" s="585"/>
      <c r="BQ27" s="585"/>
      <c r="BR27" s="585"/>
      <c r="BS27" s="585"/>
      <c r="BT27" s="585"/>
      <c r="BU27" s="586"/>
      <c r="BV27" s="584" t="s">
        <v>119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3700</v>
      </c>
      <c r="R28" s="467"/>
      <c r="S28" s="467"/>
      <c r="T28" s="467"/>
      <c r="U28" s="467"/>
      <c r="V28" s="506"/>
      <c r="W28" s="561"/>
      <c r="X28" s="549"/>
      <c r="Y28" s="550"/>
      <c r="Z28" s="465" t="s">
        <v>162</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4503943</v>
      </c>
      <c r="BO28" s="379"/>
      <c r="BP28" s="379"/>
      <c r="BQ28" s="379"/>
      <c r="BR28" s="379"/>
      <c r="BS28" s="379"/>
      <c r="BT28" s="379"/>
      <c r="BU28" s="380"/>
      <c r="BV28" s="378">
        <v>3993989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18</v>
      </c>
      <c r="M29" s="467"/>
      <c r="N29" s="467"/>
      <c r="O29" s="467"/>
      <c r="P29" s="506"/>
      <c r="Q29" s="466">
        <v>3400</v>
      </c>
      <c r="R29" s="467"/>
      <c r="S29" s="467"/>
      <c r="T29" s="467"/>
      <c r="U29" s="467"/>
      <c r="V29" s="506"/>
      <c r="W29" s="562"/>
      <c r="X29" s="563"/>
      <c r="Y29" s="564"/>
      <c r="Z29" s="465" t="s">
        <v>166</v>
      </c>
      <c r="AA29" s="445"/>
      <c r="AB29" s="445"/>
      <c r="AC29" s="445"/>
      <c r="AD29" s="445"/>
      <c r="AE29" s="445"/>
      <c r="AF29" s="445"/>
      <c r="AG29" s="446"/>
      <c r="AH29" s="466">
        <v>340</v>
      </c>
      <c r="AI29" s="467"/>
      <c r="AJ29" s="467"/>
      <c r="AK29" s="467"/>
      <c r="AL29" s="506"/>
      <c r="AM29" s="466">
        <v>1107836</v>
      </c>
      <c r="AN29" s="467"/>
      <c r="AO29" s="467"/>
      <c r="AP29" s="467"/>
      <c r="AQ29" s="467"/>
      <c r="AR29" s="506"/>
      <c r="AS29" s="466">
        <v>3258</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3158694</v>
      </c>
      <c r="BO29" s="416"/>
      <c r="BP29" s="416"/>
      <c r="BQ29" s="416"/>
      <c r="BR29" s="416"/>
      <c r="BS29" s="416"/>
      <c r="BT29" s="416"/>
      <c r="BU29" s="417"/>
      <c r="BV29" s="415">
        <v>2756720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5651437</v>
      </c>
      <c r="BO30" s="585"/>
      <c r="BP30" s="585"/>
      <c r="BQ30" s="585"/>
      <c r="BR30" s="585"/>
      <c r="BS30" s="585"/>
      <c r="BT30" s="585"/>
      <c r="BU30" s="586"/>
      <c r="BV30" s="584">
        <v>5353216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伊沢谷簡易水道事業特別会計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徳島県後期高齢者医療広域連合（一般会計）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御所リゾート</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徳島県後期高齢者医療広域連合（後期高齢者医療事業会計）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IF('各会計、関係団体の財政状況及び健全化判断比率'!B34="","",'各会計、関係団体の財政状況及び健全化判断比率'!B34)</f>
        <v>特定環境保全公共下水道事業特別会計</v>
      </c>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阿北特別養護老人ホーム組合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中央広域環境施設組合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阿北環境整備組合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徳島県市町村総合事務組合（一般会計）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徳島県市町村総合事務組合（滞納整理機構特別会計）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徳島県市町村議会議員公務災害補償等組合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徳島中央広域連合（一般会計）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19</v>
      </c>
      <c r="BX43" s="596"/>
      <c r="BY43" s="597" t="str">
        <f>IF('各会計、関係団体の財政状況及び健全化判断比率'!B77="","",'各会計、関係団体の財政状況及び健全化判断比率'!B77)</f>
        <v>徳島中央広域連合（中央地区広域振興事業特別会計）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1" t="s">
        <v>524</v>
      </c>
      <c r="D34" s="1181"/>
      <c r="E34" s="1182"/>
      <c r="F34" s="32">
        <v>7.54</v>
      </c>
      <c r="G34" s="33">
        <v>8.48</v>
      </c>
      <c r="H34" s="33">
        <v>9.01</v>
      </c>
      <c r="I34" s="33">
        <v>8.83</v>
      </c>
      <c r="J34" s="34">
        <v>8.7799999999999994</v>
      </c>
      <c r="K34" s="22"/>
      <c r="L34" s="22"/>
      <c r="M34" s="22"/>
      <c r="N34" s="22"/>
      <c r="O34" s="22"/>
      <c r="P34" s="22"/>
    </row>
    <row r="35" spans="1:16" ht="39" customHeight="1" x14ac:dyDescent="0.15">
      <c r="A35" s="22"/>
      <c r="B35" s="35"/>
      <c r="C35" s="1175" t="s">
        <v>525</v>
      </c>
      <c r="D35" s="1176"/>
      <c r="E35" s="1177"/>
      <c r="F35" s="36">
        <v>2.64</v>
      </c>
      <c r="G35" s="37">
        <v>3.94</v>
      </c>
      <c r="H35" s="37">
        <v>3.3</v>
      </c>
      <c r="I35" s="37">
        <v>3.24</v>
      </c>
      <c r="J35" s="38">
        <v>4.0599999999999996</v>
      </c>
      <c r="K35" s="22"/>
      <c r="L35" s="22"/>
      <c r="M35" s="22"/>
      <c r="N35" s="22"/>
      <c r="O35" s="22"/>
      <c r="P35" s="22"/>
    </row>
    <row r="36" spans="1:16" ht="39" customHeight="1" x14ac:dyDescent="0.15">
      <c r="A36" s="22"/>
      <c r="B36" s="35"/>
      <c r="C36" s="1175" t="s">
        <v>526</v>
      </c>
      <c r="D36" s="1176"/>
      <c r="E36" s="1177"/>
      <c r="F36" s="36">
        <v>1.24</v>
      </c>
      <c r="G36" s="37">
        <v>1.26</v>
      </c>
      <c r="H36" s="37">
        <v>1.29</v>
      </c>
      <c r="I36" s="37">
        <v>1.26</v>
      </c>
      <c r="J36" s="38">
        <v>0.61</v>
      </c>
      <c r="K36" s="22"/>
      <c r="L36" s="22"/>
      <c r="M36" s="22"/>
      <c r="N36" s="22"/>
      <c r="O36" s="22"/>
      <c r="P36" s="22"/>
    </row>
    <row r="37" spans="1:16" ht="39" customHeight="1" x14ac:dyDescent="0.15">
      <c r="A37" s="22"/>
      <c r="B37" s="35"/>
      <c r="C37" s="1175" t="s">
        <v>527</v>
      </c>
      <c r="D37" s="1176"/>
      <c r="E37" s="1177"/>
      <c r="F37" s="36">
        <v>0.03</v>
      </c>
      <c r="G37" s="37">
        <v>0.33</v>
      </c>
      <c r="H37" s="37">
        <v>0.2</v>
      </c>
      <c r="I37" s="37">
        <v>0.32</v>
      </c>
      <c r="J37" s="38">
        <v>0.49</v>
      </c>
      <c r="K37" s="22"/>
      <c r="L37" s="22"/>
      <c r="M37" s="22"/>
      <c r="N37" s="22"/>
      <c r="O37" s="22"/>
      <c r="P37" s="22"/>
    </row>
    <row r="38" spans="1:16" ht="39" customHeight="1" x14ac:dyDescent="0.15">
      <c r="A38" s="22"/>
      <c r="B38" s="35"/>
      <c r="C38" s="1175" t="s">
        <v>528</v>
      </c>
      <c r="D38" s="1176"/>
      <c r="E38" s="1177"/>
      <c r="F38" s="36">
        <v>0.02</v>
      </c>
      <c r="G38" s="37">
        <v>0.04</v>
      </c>
      <c r="H38" s="37">
        <v>0.03</v>
      </c>
      <c r="I38" s="37">
        <v>0.05</v>
      </c>
      <c r="J38" s="38">
        <v>0.05</v>
      </c>
      <c r="K38" s="22"/>
      <c r="L38" s="22"/>
      <c r="M38" s="22"/>
      <c r="N38" s="22"/>
      <c r="O38" s="22"/>
      <c r="P38" s="22"/>
    </row>
    <row r="39" spans="1:16" ht="39" customHeight="1" x14ac:dyDescent="0.15">
      <c r="A39" s="22"/>
      <c r="B39" s="35"/>
      <c r="C39" s="1175" t="s">
        <v>529</v>
      </c>
      <c r="D39" s="1176"/>
      <c r="E39" s="1177"/>
      <c r="F39" s="36">
        <v>0.01</v>
      </c>
      <c r="G39" s="37">
        <v>0</v>
      </c>
      <c r="H39" s="37">
        <v>0.01</v>
      </c>
      <c r="I39" s="37">
        <v>0.01</v>
      </c>
      <c r="J39" s="38">
        <v>0.01</v>
      </c>
      <c r="K39" s="22"/>
      <c r="L39" s="22"/>
      <c r="M39" s="22"/>
      <c r="N39" s="22"/>
      <c r="O39" s="22"/>
      <c r="P39" s="22"/>
    </row>
    <row r="40" spans="1:16" ht="39" customHeight="1" x14ac:dyDescent="0.15">
      <c r="A40" s="22"/>
      <c r="B40" s="35"/>
      <c r="C40" s="1175" t="s">
        <v>530</v>
      </c>
      <c r="D40" s="1176"/>
      <c r="E40" s="1177"/>
      <c r="F40" s="36">
        <v>0</v>
      </c>
      <c r="G40" s="37">
        <v>0.02</v>
      </c>
      <c r="H40" s="37">
        <v>0.01</v>
      </c>
      <c r="I40" s="37">
        <v>0</v>
      </c>
      <c r="J40" s="38">
        <v>0</v>
      </c>
      <c r="K40" s="22"/>
      <c r="L40" s="22"/>
      <c r="M40" s="22"/>
      <c r="N40" s="22"/>
      <c r="O40" s="22"/>
      <c r="P40" s="22"/>
    </row>
    <row r="41" spans="1:16" ht="39" customHeight="1" x14ac:dyDescent="0.15">
      <c r="A41" s="22"/>
      <c r="B41" s="35"/>
      <c r="C41" s="1175" t="s">
        <v>531</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532</v>
      </c>
      <c r="D42" s="1176"/>
      <c r="E42" s="1177"/>
      <c r="F42" s="36" t="s">
        <v>479</v>
      </c>
      <c r="G42" s="37" t="s">
        <v>479</v>
      </c>
      <c r="H42" s="37" t="s">
        <v>479</v>
      </c>
      <c r="I42" s="37" t="s">
        <v>479</v>
      </c>
      <c r="J42" s="38" t="s">
        <v>479</v>
      </c>
      <c r="K42" s="22"/>
      <c r="L42" s="22"/>
      <c r="M42" s="22"/>
      <c r="N42" s="22"/>
      <c r="O42" s="22"/>
      <c r="P42" s="22"/>
    </row>
    <row r="43" spans="1:16" ht="39" customHeight="1" thickBot="1" x14ac:dyDescent="0.2">
      <c r="A43" s="22"/>
      <c r="B43" s="40"/>
      <c r="C43" s="1178" t="s">
        <v>533</v>
      </c>
      <c r="D43" s="1179"/>
      <c r="E43" s="118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2184</v>
      </c>
      <c r="L45" s="60">
        <v>2018</v>
      </c>
      <c r="M45" s="60">
        <v>2021</v>
      </c>
      <c r="N45" s="60">
        <v>2094</v>
      </c>
      <c r="O45" s="61">
        <v>2410</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x14ac:dyDescent="0.15">
      <c r="A48" s="48"/>
      <c r="B48" s="1193"/>
      <c r="C48" s="1194"/>
      <c r="D48" s="62"/>
      <c r="E48" s="1185" t="s">
        <v>14</v>
      </c>
      <c r="F48" s="1185"/>
      <c r="G48" s="1185"/>
      <c r="H48" s="1185"/>
      <c r="I48" s="1185"/>
      <c r="J48" s="1186"/>
      <c r="K48" s="63">
        <v>81</v>
      </c>
      <c r="L48" s="64">
        <v>82</v>
      </c>
      <c r="M48" s="64">
        <v>83</v>
      </c>
      <c r="N48" s="64">
        <v>85</v>
      </c>
      <c r="O48" s="65">
        <v>84</v>
      </c>
      <c r="P48" s="48"/>
      <c r="Q48" s="48"/>
      <c r="R48" s="48"/>
      <c r="S48" s="48"/>
      <c r="T48" s="48"/>
      <c r="U48" s="48"/>
    </row>
    <row r="49" spans="1:21" ht="30.75" customHeight="1" x14ac:dyDescent="0.15">
      <c r="A49" s="48"/>
      <c r="B49" s="1193"/>
      <c r="C49" s="1194"/>
      <c r="D49" s="62"/>
      <c r="E49" s="1185" t="s">
        <v>15</v>
      </c>
      <c r="F49" s="1185"/>
      <c r="G49" s="1185"/>
      <c r="H49" s="1185"/>
      <c r="I49" s="1185"/>
      <c r="J49" s="1186"/>
      <c r="K49" s="63">
        <v>257</v>
      </c>
      <c r="L49" s="64">
        <v>253</v>
      </c>
      <c r="M49" s="64">
        <v>252</v>
      </c>
      <c r="N49" s="64">
        <v>251</v>
      </c>
      <c r="O49" s="65">
        <v>251</v>
      </c>
      <c r="P49" s="48"/>
      <c r="Q49" s="48"/>
      <c r="R49" s="48"/>
      <c r="S49" s="48"/>
      <c r="T49" s="48"/>
      <c r="U49" s="48"/>
    </row>
    <row r="50" spans="1:21" ht="30.75" customHeight="1" x14ac:dyDescent="0.15">
      <c r="A50" s="48"/>
      <c r="B50" s="1193"/>
      <c r="C50" s="1194"/>
      <c r="D50" s="62"/>
      <c r="E50" s="1185" t="s">
        <v>16</v>
      </c>
      <c r="F50" s="1185"/>
      <c r="G50" s="1185"/>
      <c r="H50" s="1185"/>
      <c r="I50" s="1185"/>
      <c r="J50" s="1186"/>
      <c r="K50" s="63">
        <v>206</v>
      </c>
      <c r="L50" s="64">
        <v>177</v>
      </c>
      <c r="M50" s="64">
        <v>135</v>
      </c>
      <c r="N50" s="64">
        <v>112</v>
      </c>
      <c r="O50" s="65">
        <v>68</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479</v>
      </c>
      <c r="L51" s="64" t="s">
        <v>479</v>
      </c>
      <c r="M51" s="64">
        <v>0</v>
      </c>
      <c r="N51" s="64">
        <v>0</v>
      </c>
      <c r="O51" s="65" t="s">
        <v>479</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1754</v>
      </c>
      <c r="L52" s="64">
        <v>1731</v>
      </c>
      <c r="M52" s="64">
        <v>1794</v>
      </c>
      <c r="N52" s="64">
        <v>1977</v>
      </c>
      <c r="O52" s="65">
        <v>2162</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974</v>
      </c>
      <c r="L53" s="69">
        <v>799</v>
      </c>
      <c r="M53" s="69">
        <v>697</v>
      </c>
      <c r="N53" s="69">
        <v>565</v>
      </c>
      <c r="O53" s="70">
        <v>651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199" t="s">
        <v>23</v>
      </c>
      <c r="C41" s="1200"/>
      <c r="D41" s="81"/>
      <c r="E41" s="1205" t="s">
        <v>24</v>
      </c>
      <c r="F41" s="1205"/>
      <c r="G41" s="1205"/>
      <c r="H41" s="1206"/>
      <c r="I41" s="82">
        <v>19717</v>
      </c>
      <c r="J41" s="83">
        <v>20068</v>
      </c>
      <c r="K41" s="83">
        <v>21442</v>
      </c>
      <c r="L41" s="83">
        <v>25332</v>
      </c>
      <c r="M41" s="84">
        <v>24378</v>
      </c>
    </row>
    <row r="42" spans="2:13" ht="27.75" customHeight="1" x14ac:dyDescent="0.15">
      <c r="B42" s="1201"/>
      <c r="C42" s="1202"/>
      <c r="D42" s="85"/>
      <c r="E42" s="1207" t="s">
        <v>25</v>
      </c>
      <c r="F42" s="1207"/>
      <c r="G42" s="1207"/>
      <c r="H42" s="1208"/>
      <c r="I42" s="86">
        <v>735</v>
      </c>
      <c r="J42" s="87">
        <v>575</v>
      </c>
      <c r="K42" s="87">
        <v>453</v>
      </c>
      <c r="L42" s="87">
        <v>352</v>
      </c>
      <c r="M42" s="88">
        <v>293</v>
      </c>
    </row>
    <row r="43" spans="2:13" ht="27.75" customHeight="1" x14ac:dyDescent="0.15">
      <c r="B43" s="1201"/>
      <c r="C43" s="1202"/>
      <c r="D43" s="85"/>
      <c r="E43" s="1207" t="s">
        <v>26</v>
      </c>
      <c r="F43" s="1207"/>
      <c r="G43" s="1207"/>
      <c r="H43" s="1208"/>
      <c r="I43" s="86">
        <v>1013</v>
      </c>
      <c r="J43" s="87">
        <v>976</v>
      </c>
      <c r="K43" s="87">
        <v>917</v>
      </c>
      <c r="L43" s="87">
        <v>850</v>
      </c>
      <c r="M43" s="88">
        <v>783</v>
      </c>
    </row>
    <row r="44" spans="2:13" ht="27.75" customHeight="1" x14ac:dyDescent="0.15">
      <c r="B44" s="1201"/>
      <c r="C44" s="1202"/>
      <c r="D44" s="85"/>
      <c r="E44" s="1207" t="s">
        <v>27</v>
      </c>
      <c r="F44" s="1207"/>
      <c r="G44" s="1207"/>
      <c r="H44" s="1208"/>
      <c r="I44" s="86">
        <v>1873</v>
      </c>
      <c r="J44" s="87">
        <v>1641</v>
      </c>
      <c r="K44" s="87">
        <v>1411</v>
      </c>
      <c r="L44" s="87">
        <v>1176</v>
      </c>
      <c r="M44" s="88">
        <v>940</v>
      </c>
    </row>
    <row r="45" spans="2:13" ht="27.75" customHeight="1" x14ac:dyDescent="0.15">
      <c r="B45" s="1201"/>
      <c r="C45" s="1202"/>
      <c r="D45" s="85"/>
      <c r="E45" s="1207" t="s">
        <v>28</v>
      </c>
      <c r="F45" s="1207"/>
      <c r="G45" s="1207"/>
      <c r="H45" s="1208"/>
      <c r="I45" s="86">
        <v>3830</v>
      </c>
      <c r="J45" s="87">
        <v>3807</v>
      </c>
      <c r="K45" s="87">
        <v>3716</v>
      </c>
      <c r="L45" s="87">
        <v>3484</v>
      </c>
      <c r="M45" s="88">
        <v>3368</v>
      </c>
    </row>
    <row r="46" spans="2:13" ht="27.75" customHeight="1" x14ac:dyDescent="0.15">
      <c r="B46" s="1201"/>
      <c r="C46" s="1202"/>
      <c r="D46" s="85"/>
      <c r="E46" s="1207" t="s">
        <v>29</v>
      </c>
      <c r="F46" s="1207"/>
      <c r="G46" s="1207"/>
      <c r="H46" s="1208"/>
      <c r="I46" s="86" t="s">
        <v>479</v>
      </c>
      <c r="J46" s="87" t="s">
        <v>479</v>
      </c>
      <c r="K46" s="87" t="s">
        <v>479</v>
      </c>
      <c r="L46" s="87" t="s">
        <v>479</v>
      </c>
      <c r="M46" s="88" t="s">
        <v>479</v>
      </c>
    </row>
    <row r="47" spans="2:13" ht="27.75" customHeight="1" x14ac:dyDescent="0.15">
      <c r="B47" s="1201"/>
      <c r="C47" s="1202"/>
      <c r="D47" s="85"/>
      <c r="E47" s="1207" t="s">
        <v>30</v>
      </c>
      <c r="F47" s="1207"/>
      <c r="G47" s="1207"/>
      <c r="H47" s="1208"/>
      <c r="I47" s="86" t="s">
        <v>479</v>
      </c>
      <c r="J47" s="87" t="s">
        <v>479</v>
      </c>
      <c r="K47" s="87" t="s">
        <v>479</v>
      </c>
      <c r="L47" s="87" t="s">
        <v>479</v>
      </c>
      <c r="M47" s="88" t="s">
        <v>479</v>
      </c>
    </row>
    <row r="48" spans="2:13" ht="27.75" customHeight="1" x14ac:dyDescent="0.15">
      <c r="B48" s="1203"/>
      <c r="C48" s="1204"/>
      <c r="D48" s="85"/>
      <c r="E48" s="1207" t="s">
        <v>31</v>
      </c>
      <c r="F48" s="1207"/>
      <c r="G48" s="1207"/>
      <c r="H48" s="1208"/>
      <c r="I48" s="86" t="s">
        <v>479</v>
      </c>
      <c r="J48" s="87" t="s">
        <v>479</v>
      </c>
      <c r="K48" s="87" t="s">
        <v>479</v>
      </c>
      <c r="L48" s="87" t="s">
        <v>479</v>
      </c>
      <c r="M48" s="88" t="s">
        <v>479</v>
      </c>
    </row>
    <row r="49" spans="2:13" ht="27.75" customHeight="1" x14ac:dyDescent="0.15">
      <c r="B49" s="1209" t="s">
        <v>32</v>
      </c>
      <c r="C49" s="1210"/>
      <c r="D49" s="89"/>
      <c r="E49" s="1207" t="s">
        <v>33</v>
      </c>
      <c r="F49" s="1207"/>
      <c r="G49" s="1207"/>
      <c r="H49" s="1208"/>
      <c r="I49" s="86">
        <v>7733</v>
      </c>
      <c r="J49" s="87">
        <v>8512</v>
      </c>
      <c r="K49" s="87">
        <v>9874</v>
      </c>
      <c r="L49" s="87">
        <v>10342</v>
      </c>
      <c r="M49" s="88">
        <v>11556</v>
      </c>
    </row>
    <row r="50" spans="2:13" ht="27.75" customHeight="1" x14ac:dyDescent="0.15">
      <c r="B50" s="1201"/>
      <c r="C50" s="1202"/>
      <c r="D50" s="85"/>
      <c r="E50" s="1207" t="s">
        <v>34</v>
      </c>
      <c r="F50" s="1207"/>
      <c r="G50" s="1207"/>
      <c r="H50" s="1208"/>
      <c r="I50" s="86">
        <v>184</v>
      </c>
      <c r="J50" s="87">
        <v>289</v>
      </c>
      <c r="K50" s="87">
        <v>418</v>
      </c>
      <c r="L50" s="87">
        <v>360</v>
      </c>
      <c r="M50" s="88">
        <v>337</v>
      </c>
    </row>
    <row r="51" spans="2:13" ht="27.75" customHeight="1" x14ac:dyDescent="0.15">
      <c r="B51" s="1203"/>
      <c r="C51" s="1204"/>
      <c r="D51" s="85"/>
      <c r="E51" s="1207" t="s">
        <v>35</v>
      </c>
      <c r="F51" s="1207"/>
      <c r="G51" s="1207"/>
      <c r="H51" s="1208"/>
      <c r="I51" s="86">
        <v>17573</v>
      </c>
      <c r="J51" s="87">
        <v>17699</v>
      </c>
      <c r="K51" s="87">
        <v>18216</v>
      </c>
      <c r="L51" s="87">
        <v>20701</v>
      </c>
      <c r="M51" s="88">
        <v>19688</v>
      </c>
    </row>
    <row r="52" spans="2:13" ht="27.75" customHeight="1" thickBot="1" x14ac:dyDescent="0.2">
      <c r="B52" s="1211" t="s">
        <v>36</v>
      </c>
      <c r="C52" s="1212"/>
      <c r="D52" s="90"/>
      <c r="E52" s="1213" t="s">
        <v>37</v>
      </c>
      <c r="F52" s="1213"/>
      <c r="G52" s="1213"/>
      <c r="H52" s="1214"/>
      <c r="I52" s="91">
        <v>1678</v>
      </c>
      <c r="J52" s="92">
        <v>567</v>
      </c>
      <c r="K52" s="92">
        <v>-569</v>
      </c>
      <c r="L52" s="92">
        <v>-210</v>
      </c>
      <c r="M52" s="93">
        <v>-1820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550</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551</v>
      </c>
    </row>
    <row r="50" spans="1:17" x14ac:dyDescent="0.15">
      <c r="B50" s="248"/>
      <c r="C50" s="244"/>
      <c r="D50" s="244"/>
      <c r="E50" s="244"/>
      <c r="F50" s="244"/>
      <c r="G50" s="1236"/>
      <c r="H50" s="1237"/>
      <c r="I50" s="1237"/>
      <c r="J50" s="1238"/>
      <c r="K50" s="354" t="s">
        <v>519</v>
      </c>
      <c r="L50" s="354" t="s">
        <v>520</v>
      </c>
      <c r="M50" s="354" t="s">
        <v>521</v>
      </c>
      <c r="N50" s="354" t="s">
        <v>522</v>
      </c>
      <c r="O50" s="354" t="s">
        <v>523</v>
      </c>
    </row>
    <row r="51" spans="1:17" x14ac:dyDescent="0.15">
      <c r="B51" s="248"/>
      <c r="C51" s="244"/>
      <c r="D51" s="244"/>
      <c r="E51" s="244"/>
      <c r="F51" s="244"/>
      <c r="G51" s="1239" t="s">
        <v>552</v>
      </c>
      <c r="H51" s="1240"/>
      <c r="I51" s="1245" t="s">
        <v>553</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554</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555</v>
      </c>
      <c r="H55" s="1220"/>
      <c r="I55" s="1225" t="s">
        <v>553</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554</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556</v>
      </c>
      <c r="C63" s="244"/>
      <c r="D63" s="244"/>
      <c r="E63" s="244"/>
      <c r="F63" s="244"/>
      <c r="G63" s="244"/>
      <c r="H63" s="244"/>
      <c r="I63" s="244"/>
      <c r="J63" s="244"/>
      <c r="K63" s="244"/>
      <c r="L63" s="244"/>
      <c r="M63" s="244"/>
      <c r="N63" s="244"/>
      <c r="O63" s="244"/>
    </row>
    <row r="64" spans="1:17" x14ac:dyDescent="0.15">
      <c r="B64" s="248"/>
      <c r="C64" s="244"/>
      <c r="D64" s="244"/>
      <c r="E64" s="244"/>
      <c r="F64" s="244"/>
      <c r="G64" s="351" t="s">
        <v>550</v>
      </c>
      <c r="I64" s="352"/>
      <c r="J64" s="352"/>
      <c r="K64" s="352"/>
      <c r="L64" s="244"/>
      <c r="M64" s="244"/>
      <c r="N64" s="244"/>
      <c r="O64" s="244"/>
    </row>
    <row r="65" spans="2:30" x14ac:dyDescent="0.15">
      <c r="B65" s="248"/>
      <c r="C65" s="244"/>
      <c r="D65" s="244"/>
      <c r="E65" s="244"/>
      <c r="F65" s="244"/>
      <c r="G65" s="1227" t="s">
        <v>559</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557</v>
      </c>
      <c r="I71" s="368"/>
      <c r="J71" s="364"/>
      <c r="K71" s="364"/>
      <c r="L71" s="365"/>
      <c r="M71" s="364"/>
      <c r="N71" s="365"/>
      <c r="O71" s="366"/>
    </row>
    <row r="72" spans="2:30" x14ac:dyDescent="0.15">
      <c r="B72" s="248"/>
      <c r="C72" s="244"/>
      <c r="D72" s="244"/>
      <c r="E72" s="244"/>
      <c r="F72" s="244"/>
      <c r="G72" s="1236"/>
      <c r="H72" s="1237"/>
      <c r="I72" s="1237"/>
      <c r="J72" s="1238"/>
      <c r="K72" s="354" t="s">
        <v>519</v>
      </c>
      <c r="L72" s="354" t="s">
        <v>520</v>
      </c>
      <c r="M72" s="354" t="s">
        <v>521</v>
      </c>
      <c r="N72" s="354" t="s">
        <v>522</v>
      </c>
      <c r="O72" s="354" t="s">
        <v>523</v>
      </c>
    </row>
    <row r="73" spans="2:30" x14ac:dyDescent="0.15">
      <c r="B73" s="248"/>
      <c r="C73" s="244"/>
      <c r="D73" s="244"/>
      <c r="E73" s="244"/>
      <c r="F73" s="244"/>
      <c r="G73" s="1239" t="s">
        <v>552</v>
      </c>
      <c r="H73" s="1240"/>
      <c r="I73" s="1245" t="s">
        <v>553</v>
      </c>
      <c r="J73" s="1245"/>
      <c r="K73" s="1226">
        <v>15.3</v>
      </c>
      <c r="L73" s="1226">
        <v>5.2</v>
      </c>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558</v>
      </c>
      <c r="J75" s="1225"/>
      <c r="K75" s="1247">
        <v>9.4</v>
      </c>
      <c r="L75" s="1247">
        <v>8.5</v>
      </c>
      <c r="M75" s="1247">
        <v>7.6</v>
      </c>
      <c r="N75" s="1247">
        <v>6.4</v>
      </c>
      <c r="O75" s="1247">
        <v>5.9</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555</v>
      </c>
      <c r="H77" s="1220"/>
      <c r="I77" s="1225" t="s">
        <v>553</v>
      </c>
      <c r="J77" s="1225"/>
      <c r="K77" s="1226">
        <v>75.900000000000006</v>
      </c>
      <c r="L77" s="1226">
        <v>64.599999999999994</v>
      </c>
      <c r="M77" s="1215">
        <v>52.8</v>
      </c>
      <c r="N77" s="1215">
        <v>48.6</v>
      </c>
      <c r="O77" s="1215">
        <v>32.799999999999997</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558</v>
      </c>
      <c r="J79" s="1217"/>
      <c r="K79" s="1218">
        <v>13.5</v>
      </c>
      <c r="L79" s="1218">
        <v>12.4</v>
      </c>
      <c r="M79" s="1218">
        <v>11.5</v>
      </c>
      <c r="N79" s="1218">
        <v>10.4</v>
      </c>
      <c r="O79" s="1218">
        <v>9.5</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62224</v>
      </c>
      <c r="E3" s="116"/>
      <c r="F3" s="117">
        <v>67088</v>
      </c>
      <c r="G3" s="118"/>
      <c r="H3" s="119"/>
    </row>
    <row r="4" spans="1:8" x14ac:dyDescent="0.15">
      <c r="A4" s="120"/>
      <c r="B4" s="121"/>
      <c r="C4" s="122"/>
      <c r="D4" s="123">
        <v>45610</v>
      </c>
      <c r="E4" s="124"/>
      <c r="F4" s="125">
        <v>37146</v>
      </c>
      <c r="G4" s="126"/>
      <c r="H4" s="127"/>
    </row>
    <row r="5" spans="1:8" x14ac:dyDescent="0.15">
      <c r="A5" s="108" t="s">
        <v>513</v>
      </c>
      <c r="B5" s="113"/>
      <c r="C5" s="114"/>
      <c r="D5" s="115">
        <v>71063</v>
      </c>
      <c r="E5" s="116"/>
      <c r="F5" s="117">
        <v>70489</v>
      </c>
      <c r="G5" s="118"/>
      <c r="H5" s="119"/>
    </row>
    <row r="6" spans="1:8" x14ac:dyDescent="0.15">
      <c r="A6" s="120"/>
      <c r="B6" s="121"/>
      <c r="C6" s="122"/>
      <c r="D6" s="123">
        <v>48883</v>
      </c>
      <c r="E6" s="124"/>
      <c r="F6" s="125">
        <v>37817</v>
      </c>
      <c r="G6" s="126"/>
      <c r="H6" s="127"/>
    </row>
    <row r="7" spans="1:8" x14ac:dyDescent="0.15">
      <c r="A7" s="108" t="s">
        <v>514</v>
      </c>
      <c r="B7" s="113"/>
      <c r="C7" s="114"/>
      <c r="D7" s="115">
        <v>113950</v>
      </c>
      <c r="E7" s="116"/>
      <c r="F7" s="117">
        <v>84389</v>
      </c>
      <c r="G7" s="118"/>
      <c r="H7" s="119"/>
    </row>
    <row r="8" spans="1:8" x14ac:dyDescent="0.15">
      <c r="A8" s="120"/>
      <c r="B8" s="121"/>
      <c r="C8" s="122"/>
      <c r="D8" s="123">
        <v>71709</v>
      </c>
      <c r="E8" s="124"/>
      <c r="F8" s="125">
        <v>44339</v>
      </c>
      <c r="G8" s="126"/>
      <c r="H8" s="127"/>
    </row>
    <row r="9" spans="1:8" x14ac:dyDescent="0.15">
      <c r="A9" s="108" t="s">
        <v>515</v>
      </c>
      <c r="B9" s="113"/>
      <c r="C9" s="114"/>
      <c r="D9" s="115">
        <v>188936</v>
      </c>
      <c r="E9" s="116"/>
      <c r="F9" s="117">
        <v>83623</v>
      </c>
      <c r="G9" s="118"/>
      <c r="H9" s="119"/>
    </row>
    <row r="10" spans="1:8" x14ac:dyDescent="0.15">
      <c r="A10" s="120"/>
      <c r="B10" s="121"/>
      <c r="C10" s="122"/>
      <c r="D10" s="123">
        <v>158120</v>
      </c>
      <c r="E10" s="124"/>
      <c r="F10" s="125">
        <v>48787</v>
      </c>
      <c r="G10" s="126"/>
      <c r="H10" s="127"/>
    </row>
    <row r="11" spans="1:8" x14ac:dyDescent="0.15">
      <c r="A11" s="108" t="s">
        <v>516</v>
      </c>
      <c r="B11" s="113"/>
      <c r="C11" s="114"/>
      <c r="D11" s="115">
        <v>56791</v>
      </c>
      <c r="E11" s="116"/>
      <c r="F11" s="117">
        <v>87974</v>
      </c>
      <c r="G11" s="118"/>
      <c r="H11" s="119"/>
    </row>
    <row r="12" spans="1:8" x14ac:dyDescent="0.15">
      <c r="A12" s="120"/>
      <c r="B12" s="121"/>
      <c r="C12" s="128"/>
      <c r="D12" s="123">
        <v>23679</v>
      </c>
      <c r="E12" s="124"/>
      <c r="F12" s="125">
        <v>48183</v>
      </c>
      <c r="G12" s="126"/>
      <c r="H12" s="127"/>
    </row>
    <row r="13" spans="1:8" x14ac:dyDescent="0.15">
      <c r="A13" s="108"/>
      <c r="B13" s="113"/>
      <c r="C13" s="129"/>
      <c r="D13" s="130">
        <v>98593</v>
      </c>
      <c r="E13" s="131"/>
      <c r="F13" s="132">
        <v>78713</v>
      </c>
      <c r="G13" s="133"/>
      <c r="H13" s="119"/>
    </row>
    <row r="14" spans="1:8" x14ac:dyDescent="0.15">
      <c r="A14" s="120"/>
      <c r="B14" s="121"/>
      <c r="C14" s="122"/>
      <c r="D14" s="123">
        <v>69600</v>
      </c>
      <c r="E14" s="124"/>
      <c r="F14" s="125">
        <v>43254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2.66</v>
      </c>
      <c r="C19" s="134">
        <f>ROUND(VALUE(SUBSTITUTE(実質収支比率等に係る経年分析!G$48,"▲","-")),2)</f>
        <v>3.96</v>
      </c>
      <c r="D19" s="134">
        <f>ROUND(VALUE(SUBSTITUTE(実質収支比率等に係る経年分析!H$48,"▲","-")),2)</f>
        <v>3.31</v>
      </c>
      <c r="E19" s="134">
        <f>ROUND(VALUE(SUBSTITUTE(実質収支比率等に係る経年分析!I$48,"▲","-")),2)</f>
        <v>3.25</v>
      </c>
      <c r="F19" s="134">
        <f>ROUND(VALUE(SUBSTITUTE(実質収支比率等に係る経年分析!J$48,"▲","-")),2)</f>
        <v>4.07</v>
      </c>
    </row>
    <row r="20" spans="1:11" x14ac:dyDescent="0.15">
      <c r="A20" s="134" t="s">
        <v>42</v>
      </c>
      <c r="B20" s="134">
        <f>ROUND(VALUE(SUBSTITUTE(実質収支比率等に係る経年分析!F$47,"▲","-")),2)</f>
        <v>26.59</v>
      </c>
      <c r="C20" s="134">
        <f>ROUND(VALUE(SUBSTITUTE(実質収支比率等に係る経年分析!G$47,"▲","-")),2)</f>
        <v>27.53</v>
      </c>
      <c r="D20" s="134">
        <f>ROUND(VALUE(SUBSTITUTE(実質収支比率等に係る経年分析!H$47,"▲","-")),2)</f>
        <v>29.59</v>
      </c>
      <c r="E20" s="134">
        <f>ROUND(VALUE(SUBSTITUTE(実質収支比率等に係る経年分析!I$47,"▲","-")),2)</f>
        <v>31.88</v>
      </c>
      <c r="F20" s="134">
        <f>ROUND(VALUE(SUBSTITUTE(実質収支比率等に係る経年分析!J$47,"▲","-")),2)</f>
        <v>34.89</v>
      </c>
    </row>
    <row r="21" spans="1:11" x14ac:dyDescent="0.15">
      <c r="A21" s="134" t="s">
        <v>43</v>
      </c>
      <c r="B21" s="134">
        <f>IF(ISNUMBER(VALUE(SUBSTITUTE(実質収支比率等に係る経年分析!F$49,"▲","-"))),ROUND(VALUE(SUBSTITUTE(実質収支比率等に係る経年分析!F$49,"▲","-")),2),NA())</f>
        <v>3.48</v>
      </c>
      <c r="C21" s="134">
        <f>IF(ISNUMBER(VALUE(SUBSTITUTE(実質収支比率等に係る経年分析!G$49,"▲","-"))),ROUND(VALUE(SUBSTITUTE(実質収支比率等に係る経年分析!G$49,"▲","-")),2),NA())</f>
        <v>1.75</v>
      </c>
      <c r="D21" s="134">
        <f>IF(ISNUMBER(VALUE(SUBSTITUTE(実質収支比率等に係る経年分析!H$49,"▲","-"))),ROUND(VALUE(SUBSTITUTE(実質収支比率等に係る経年分析!H$49,"▲","-")),2),NA())</f>
        <v>1.46</v>
      </c>
      <c r="E21" s="134">
        <f>IF(ISNUMBER(VALUE(SUBSTITUTE(実質収支比率等に係る経年分析!I$49,"▲","-"))),ROUND(VALUE(SUBSTITUTE(実質収支比率等に係る経年分析!I$49,"▲","-")),2),NA())</f>
        <v>2.37</v>
      </c>
      <c r="F21" s="134">
        <f>IF(ISNUMBER(VALUE(SUBSTITUTE(実質収支比率等に係る経年分析!J$49,"▲","-"))),ROUND(VALUE(SUBSTITUTE(実質収支比率等に係る経年分析!J$49,"▲","-")),2),NA())</f>
        <v>4.8600000000000003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伊沢谷簡易水道事業特別会計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住宅新築資金等貸付事業特別会計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0.49</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4.0599999999999996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8.83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8.7799999999999994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1754</v>
      </c>
      <c r="E42" s="136"/>
      <c r="F42" s="136"/>
      <c r="G42" s="136">
        <f>'実質公債費比率（分子）の構造'!L$52</f>
        <v>1731</v>
      </c>
      <c r="H42" s="136"/>
      <c r="I42" s="136"/>
      <c r="J42" s="136">
        <f>'実質公債費比率（分子）の構造'!M$52</f>
        <v>1794</v>
      </c>
      <c r="K42" s="136"/>
      <c r="L42" s="136"/>
      <c r="M42" s="136">
        <f>'実質公債費比率（分子）の構造'!N$52</f>
        <v>1977</v>
      </c>
      <c r="N42" s="136"/>
      <c r="O42" s="136"/>
      <c r="P42" s="136">
        <f>'実質公債費比率（分子）の構造'!O$52</f>
        <v>2162</v>
      </c>
    </row>
    <row r="43" spans="1:16" x14ac:dyDescent="0.15">
      <c r="A43" s="136" t="s">
        <v>51</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x14ac:dyDescent="0.15">
      <c r="A44" s="136" t="s">
        <v>52</v>
      </c>
      <c r="B44" s="136">
        <f>'実質公債費比率（分子）の構造'!K$50</f>
        <v>206</v>
      </c>
      <c r="C44" s="136"/>
      <c r="D44" s="136"/>
      <c r="E44" s="136">
        <f>'実質公債費比率（分子）の構造'!L$50</f>
        <v>177</v>
      </c>
      <c r="F44" s="136"/>
      <c r="G44" s="136"/>
      <c r="H44" s="136">
        <f>'実質公債費比率（分子）の構造'!M$50</f>
        <v>135</v>
      </c>
      <c r="I44" s="136"/>
      <c r="J44" s="136"/>
      <c r="K44" s="136">
        <f>'実質公債費比率（分子）の構造'!N$50</f>
        <v>112</v>
      </c>
      <c r="L44" s="136"/>
      <c r="M44" s="136"/>
      <c r="N44" s="136">
        <f>'実質公債費比率（分子）の構造'!O$50</f>
        <v>68</v>
      </c>
      <c r="O44" s="136"/>
      <c r="P44" s="136"/>
    </row>
    <row r="45" spans="1:16" x14ac:dyDescent="0.15">
      <c r="A45" s="136" t="s">
        <v>53</v>
      </c>
      <c r="B45" s="136">
        <f>'実質公債費比率（分子）の構造'!K$49</f>
        <v>257</v>
      </c>
      <c r="C45" s="136"/>
      <c r="D45" s="136"/>
      <c r="E45" s="136">
        <f>'実質公債費比率（分子）の構造'!L$49</f>
        <v>253</v>
      </c>
      <c r="F45" s="136"/>
      <c r="G45" s="136"/>
      <c r="H45" s="136">
        <f>'実質公債費比率（分子）の構造'!M$49</f>
        <v>252</v>
      </c>
      <c r="I45" s="136"/>
      <c r="J45" s="136"/>
      <c r="K45" s="136">
        <f>'実質公債費比率（分子）の構造'!N$49</f>
        <v>251</v>
      </c>
      <c r="L45" s="136"/>
      <c r="M45" s="136"/>
      <c r="N45" s="136">
        <f>'実質公債費比率（分子）の構造'!O$49</f>
        <v>251</v>
      </c>
      <c r="O45" s="136"/>
      <c r="P45" s="136"/>
    </row>
    <row r="46" spans="1:16" x14ac:dyDescent="0.15">
      <c r="A46" s="136" t="s">
        <v>54</v>
      </c>
      <c r="B46" s="136">
        <f>'実質公債費比率（分子）の構造'!K$48</f>
        <v>81</v>
      </c>
      <c r="C46" s="136"/>
      <c r="D46" s="136"/>
      <c r="E46" s="136">
        <f>'実質公債費比率（分子）の構造'!L$48</f>
        <v>82</v>
      </c>
      <c r="F46" s="136"/>
      <c r="G46" s="136"/>
      <c r="H46" s="136">
        <f>'実質公債費比率（分子）の構造'!M$48</f>
        <v>83</v>
      </c>
      <c r="I46" s="136"/>
      <c r="J46" s="136"/>
      <c r="K46" s="136">
        <f>'実質公債費比率（分子）の構造'!N$48</f>
        <v>85</v>
      </c>
      <c r="L46" s="136"/>
      <c r="M46" s="136"/>
      <c r="N46" s="136">
        <f>'実質公債費比率（分子）の構造'!O$48</f>
        <v>84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2184</v>
      </c>
      <c r="C49" s="136"/>
      <c r="D49" s="136"/>
      <c r="E49" s="136">
        <f>'実質公債費比率（分子）の構造'!L$45</f>
        <v>2018</v>
      </c>
      <c r="F49" s="136"/>
      <c r="G49" s="136"/>
      <c r="H49" s="136">
        <f>'実質公債費比率（分子）の構造'!M$45</f>
        <v>2021</v>
      </c>
      <c r="I49" s="136"/>
      <c r="J49" s="136"/>
      <c r="K49" s="136">
        <f>'実質公債費比率（分子）の構造'!N$45</f>
        <v>2094</v>
      </c>
      <c r="L49" s="136"/>
      <c r="M49" s="136"/>
      <c r="N49" s="136">
        <f>'実質公債費比率（分子）の構造'!O$45</f>
        <v>2410</v>
      </c>
      <c r="O49" s="136"/>
      <c r="P49" s="136"/>
    </row>
    <row r="50" spans="1:16" x14ac:dyDescent="0.15">
      <c r="A50" s="136" t="s">
        <v>58</v>
      </c>
      <c r="B50" s="136" t="e">
        <f>NA()</f>
        <v>#N/A</v>
      </c>
      <c r="C50" s="136">
        <f>IF(ISNUMBER('実質公債費比率（分子）の構造'!K$53),'実質公債費比率（分子）の構造'!K$53,NA())</f>
        <v>974</v>
      </c>
      <c r="D50" s="136" t="e">
        <f>NA()</f>
        <v>#N/A</v>
      </c>
      <c r="E50" s="136" t="e">
        <f>NA()</f>
        <v>#N/A</v>
      </c>
      <c r="F50" s="136">
        <f>IF(ISNUMBER('実質公債費比率（分子）の構造'!L$53),'実質公債費比率（分子）の構造'!L$53,NA())</f>
        <v>799</v>
      </c>
      <c r="G50" s="136" t="e">
        <f>NA()</f>
        <v>#N/A</v>
      </c>
      <c r="H50" s="136" t="e">
        <f>NA()</f>
        <v>#N/A</v>
      </c>
      <c r="I50" s="136">
        <f>IF(ISNUMBER('実質公債費比率（分子）の構造'!M$53),'実質公債費比率（分子）の構造'!M$53,NA())</f>
        <v>697</v>
      </c>
      <c r="J50" s="136" t="e">
        <f>NA()</f>
        <v>#N/A</v>
      </c>
      <c r="K50" s="136" t="e">
        <f>NA()</f>
        <v>#N/A</v>
      </c>
      <c r="L50" s="136">
        <f>IF(ISNUMBER('実質公債費比率（分子）の構造'!N$53),'実質公債費比率（分子）の構造'!N$53,NA())</f>
        <v>565</v>
      </c>
      <c r="M50" s="136" t="e">
        <f>NA()</f>
        <v>#N/A</v>
      </c>
      <c r="N50" s="136" t="e">
        <f>NA()</f>
        <v>#N/A</v>
      </c>
      <c r="O50" s="136">
        <f>IF(ISNUMBER('実質公債費比率（分子）の構造'!O$53),'実質公債費比率（分子）の構造'!O$53,NA())</f>
        <v>651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17573</v>
      </c>
      <c r="E56" s="135"/>
      <c r="F56" s="135"/>
      <c r="G56" s="135">
        <f>'将来負担比率（分子）の構造'!J$51</f>
        <v>17699</v>
      </c>
      <c r="H56" s="135"/>
      <c r="I56" s="135"/>
      <c r="J56" s="135">
        <f>'将来負担比率（分子）の構造'!K$51</f>
        <v>18216</v>
      </c>
      <c r="K56" s="135"/>
      <c r="L56" s="135"/>
      <c r="M56" s="135">
        <f>'将来負担比率（分子）の構造'!L$51</f>
        <v>20701</v>
      </c>
      <c r="N56" s="135"/>
      <c r="O56" s="135"/>
      <c r="P56" s="135">
        <f>'将来負担比率（分子）の構造'!M$51</f>
        <v>19688</v>
      </c>
    </row>
    <row r="57" spans="1:16" x14ac:dyDescent="0.15">
      <c r="A57" s="135" t="s">
        <v>34</v>
      </c>
      <c r="B57" s="135"/>
      <c r="C57" s="135"/>
      <c r="D57" s="135">
        <f>'将来負担比率（分子）の構造'!I$50</f>
        <v>184</v>
      </c>
      <c r="E57" s="135"/>
      <c r="F57" s="135"/>
      <c r="G57" s="135">
        <f>'将来負担比率（分子）の構造'!J$50</f>
        <v>289</v>
      </c>
      <c r="H57" s="135"/>
      <c r="I57" s="135"/>
      <c r="J57" s="135">
        <f>'将来負担比率（分子）の構造'!K$50</f>
        <v>418</v>
      </c>
      <c r="K57" s="135"/>
      <c r="L57" s="135"/>
      <c r="M57" s="135">
        <f>'将来負担比率（分子）の構造'!L$50</f>
        <v>360</v>
      </c>
      <c r="N57" s="135"/>
      <c r="O57" s="135"/>
      <c r="P57" s="135">
        <f>'将来負担比率（分子）の構造'!M$50</f>
        <v>337</v>
      </c>
    </row>
    <row r="58" spans="1:16" x14ac:dyDescent="0.15">
      <c r="A58" s="135" t="s">
        <v>33</v>
      </c>
      <c r="B58" s="135"/>
      <c r="C58" s="135"/>
      <c r="D58" s="135">
        <f>'将来負担比率（分子）の構造'!I$49</f>
        <v>7733</v>
      </c>
      <c r="E58" s="135"/>
      <c r="F58" s="135"/>
      <c r="G58" s="135">
        <f>'将来負担比率（分子）の構造'!J$49</f>
        <v>8512</v>
      </c>
      <c r="H58" s="135"/>
      <c r="I58" s="135"/>
      <c r="J58" s="135">
        <f>'将来負担比率（分子）の構造'!K$49</f>
        <v>9874</v>
      </c>
      <c r="K58" s="135"/>
      <c r="L58" s="135"/>
      <c r="M58" s="135">
        <f>'将来負担比率（分子）の構造'!L$49</f>
        <v>10342</v>
      </c>
      <c r="N58" s="135"/>
      <c r="O58" s="135"/>
      <c r="P58" s="135">
        <f>'将来負担比率（分子）の構造'!M$49</f>
        <v>11556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3830</v>
      </c>
      <c r="C62" s="135"/>
      <c r="D62" s="135"/>
      <c r="E62" s="135">
        <f>'将来負担比率（分子）の構造'!J$45</f>
        <v>3807</v>
      </c>
      <c r="F62" s="135"/>
      <c r="G62" s="135"/>
      <c r="H62" s="135">
        <f>'将来負担比率（分子）の構造'!K$45</f>
        <v>3716</v>
      </c>
      <c r="I62" s="135"/>
      <c r="J62" s="135"/>
      <c r="K62" s="135">
        <f>'将来負担比率（分子）の構造'!L$45</f>
        <v>3484</v>
      </c>
      <c r="L62" s="135"/>
      <c r="M62" s="135"/>
      <c r="N62" s="135">
        <f>'将来負担比率（分子）の構造'!M$45</f>
        <v>3368</v>
      </c>
      <c r="O62" s="135"/>
      <c r="P62" s="135"/>
    </row>
    <row r="63" spans="1:16" x14ac:dyDescent="0.15">
      <c r="A63" s="135" t="s">
        <v>27</v>
      </c>
      <c r="B63" s="135">
        <f>'将来負担比率（分子）の構造'!I$44</f>
        <v>1873</v>
      </c>
      <c r="C63" s="135"/>
      <c r="D63" s="135"/>
      <c r="E63" s="135">
        <f>'将来負担比率（分子）の構造'!J$44</f>
        <v>1641</v>
      </c>
      <c r="F63" s="135"/>
      <c r="G63" s="135"/>
      <c r="H63" s="135">
        <f>'将来負担比率（分子）の構造'!K$44</f>
        <v>1411</v>
      </c>
      <c r="I63" s="135"/>
      <c r="J63" s="135"/>
      <c r="K63" s="135">
        <f>'将来負担比率（分子）の構造'!L$44</f>
        <v>1176</v>
      </c>
      <c r="L63" s="135"/>
      <c r="M63" s="135"/>
      <c r="N63" s="135">
        <f>'将来負担比率（分子）の構造'!M$44</f>
        <v>940</v>
      </c>
      <c r="O63" s="135"/>
      <c r="P63" s="135"/>
    </row>
    <row r="64" spans="1:16" x14ac:dyDescent="0.15">
      <c r="A64" s="135" t="s">
        <v>26</v>
      </c>
      <c r="B64" s="135">
        <f>'将来負担比率（分子）の構造'!I$43</f>
        <v>1013</v>
      </c>
      <c r="C64" s="135"/>
      <c r="D64" s="135"/>
      <c r="E64" s="135">
        <f>'将来負担比率（分子）の構造'!J$43</f>
        <v>976</v>
      </c>
      <c r="F64" s="135"/>
      <c r="G64" s="135"/>
      <c r="H64" s="135">
        <f>'将来負担比率（分子）の構造'!K$43</f>
        <v>917</v>
      </c>
      <c r="I64" s="135"/>
      <c r="J64" s="135"/>
      <c r="K64" s="135">
        <f>'将来負担比率（分子）の構造'!L$43</f>
        <v>850</v>
      </c>
      <c r="L64" s="135"/>
      <c r="M64" s="135"/>
      <c r="N64" s="135">
        <f>'将来負担比率（分子）の構造'!M$43</f>
        <v>783</v>
      </c>
      <c r="O64" s="135"/>
      <c r="P64" s="135"/>
    </row>
    <row r="65" spans="1:16" x14ac:dyDescent="0.15">
      <c r="A65" s="135" t="s">
        <v>25</v>
      </c>
      <c r="B65" s="135">
        <f>'将来負担比率（分子）の構造'!I$42</f>
        <v>735</v>
      </c>
      <c r="C65" s="135"/>
      <c r="D65" s="135"/>
      <c r="E65" s="135">
        <f>'将来負担比率（分子）の構造'!J$42</f>
        <v>575</v>
      </c>
      <c r="F65" s="135"/>
      <c r="G65" s="135"/>
      <c r="H65" s="135">
        <f>'将来負担比率（分子）の構造'!K$42</f>
        <v>453</v>
      </c>
      <c r="I65" s="135"/>
      <c r="J65" s="135"/>
      <c r="K65" s="135">
        <f>'将来負担比率（分子）の構造'!L$42</f>
        <v>352</v>
      </c>
      <c r="L65" s="135"/>
      <c r="M65" s="135"/>
      <c r="N65" s="135">
        <f>'将来負担比率（分子）の構造'!M$42</f>
        <v>293</v>
      </c>
      <c r="O65" s="135"/>
      <c r="P65" s="135"/>
    </row>
    <row r="66" spans="1:16" x14ac:dyDescent="0.15">
      <c r="A66" s="135" t="s">
        <v>24</v>
      </c>
      <c r="B66" s="135">
        <f>'将来負担比率（分子）の構造'!I$41</f>
        <v>19717</v>
      </c>
      <c r="C66" s="135"/>
      <c r="D66" s="135"/>
      <c r="E66" s="135">
        <f>'将来負担比率（分子）の構造'!J$41</f>
        <v>20068</v>
      </c>
      <c r="F66" s="135"/>
      <c r="G66" s="135"/>
      <c r="H66" s="135">
        <f>'将来負担比率（分子）の構造'!K$41</f>
        <v>21442</v>
      </c>
      <c r="I66" s="135"/>
      <c r="J66" s="135"/>
      <c r="K66" s="135">
        <f>'将来負担比率（分子）の構造'!L$41</f>
        <v>25332</v>
      </c>
      <c r="L66" s="135"/>
      <c r="M66" s="135"/>
      <c r="N66" s="135">
        <f>'将来負担比率（分子）の構造'!M$41</f>
        <v>24378</v>
      </c>
      <c r="O66" s="135"/>
      <c r="P66" s="135"/>
    </row>
    <row r="67" spans="1:16" x14ac:dyDescent="0.15">
      <c r="A67" s="135" t="s">
        <v>62</v>
      </c>
      <c r="B67" s="135" t="e">
        <f>NA()</f>
        <v>#N/A</v>
      </c>
      <c r="C67" s="135">
        <f>IF(ISNUMBER('将来負担比率（分子）の構造'!I$52), IF('将来負担比率（分子）の構造'!I$52 &lt; 0, 0, '将来負担比率（分子）の構造'!I$52), NA())</f>
        <v>1678</v>
      </c>
      <c r="D67" s="135" t="e">
        <f>NA()</f>
        <v>#N/A</v>
      </c>
      <c r="E67" s="135" t="e">
        <f>NA()</f>
        <v>#N/A</v>
      </c>
      <c r="F67" s="135">
        <f>IF(ISNUMBER('将来負担比率（分子）の構造'!J$52), IF('将来負担比率（分子）の構造'!J$52 &lt; 0, 0, '将来負担比率（分子）の構造'!J$52), NA())</f>
        <v>567</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3502263</v>
      </c>
      <c r="S5" s="613"/>
      <c r="T5" s="613"/>
      <c r="U5" s="613"/>
      <c r="V5" s="613"/>
      <c r="W5" s="613"/>
      <c r="X5" s="613"/>
      <c r="Y5" s="614"/>
      <c r="Z5" s="615">
        <v>16.7</v>
      </c>
      <c r="AA5" s="615"/>
      <c r="AB5" s="615"/>
      <c r="AC5" s="615"/>
      <c r="AD5" s="616">
        <v>3502263</v>
      </c>
      <c r="AE5" s="616"/>
      <c r="AF5" s="616"/>
      <c r="AG5" s="616"/>
      <c r="AH5" s="616"/>
      <c r="AI5" s="616"/>
      <c r="AJ5" s="616"/>
      <c r="AK5" s="616"/>
      <c r="AL5" s="617">
        <v>28.3</v>
      </c>
      <c r="AM5" s="618"/>
      <c r="AN5" s="618"/>
      <c r="AO5" s="619"/>
      <c r="AP5" s="609" t="s">
        <v>205</v>
      </c>
      <c r="AQ5" s="610"/>
      <c r="AR5" s="610"/>
      <c r="AS5" s="610"/>
      <c r="AT5" s="610"/>
      <c r="AU5" s="610"/>
      <c r="AV5" s="610"/>
      <c r="AW5" s="610"/>
      <c r="AX5" s="610"/>
      <c r="AY5" s="610"/>
      <c r="AZ5" s="610"/>
      <c r="BA5" s="610"/>
      <c r="BB5" s="610"/>
      <c r="BC5" s="610"/>
      <c r="BD5" s="610"/>
      <c r="BE5" s="610"/>
      <c r="BF5" s="611"/>
      <c r="BG5" s="623">
        <v>3502190</v>
      </c>
      <c r="BH5" s="624"/>
      <c r="BI5" s="624"/>
      <c r="BJ5" s="624"/>
      <c r="BK5" s="624"/>
      <c r="BL5" s="624"/>
      <c r="BM5" s="624"/>
      <c r="BN5" s="625"/>
      <c r="BO5" s="626">
        <v>100</v>
      </c>
      <c r="BP5" s="626"/>
      <c r="BQ5" s="626"/>
      <c r="BR5" s="626"/>
      <c r="BS5" s="627">
        <v>22552</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236270</v>
      </c>
      <c r="S6" s="624"/>
      <c r="T6" s="624"/>
      <c r="U6" s="624"/>
      <c r="V6" s="624"/>
      <c r="W6" s="624"/>
      <c r="X6" s="624"/>
      <c r="Y6" s="625"/>
      <c r="Z6" s="626">
        <v>1.1000000000000001</v>
      </c>
      <c r="AA6" s="626"/>
      <c r="AB6" s="626"/>
      <c r="AC6" s="626"/>
      <c r="AD6" s="627">
        <v>236270</v>
      </c>
      <c r="AE6" s="627"/>
      <c r="AF6" s="627"/>
      <c r="AG6" s="627"/>
      <c r="AH6" s="627"/>
      <c r="AI6" s="627"/>
      <c r="AJ6" s="627"/>
      <c r="AK6" s="627"/>
      <c r="AL6" s="628">
        <v>1.9</v>
      </c>
      <c r="AM6" s="629"/>
      <c r="AN6" s="629"/>
      <c r="AO6" s="630"/>
      <c r="AP6" s="620" t="s">
        <v>210</v>
      </c>
      <c r="AQ6" s="621"/>
      <c r="AR6" s="621"/>
      <c r="AS6" s="621"/>
      <c r="AT6" s="621"/>
      <c r="AU6" s="621"/>
      <c r="AV6" s="621"/>
      <c r="AW6" s="621"/>
      <c r="AX6" s="621"/>
      <c r="AY6" s="621"/>
      <c r="AZ6" s="621"/>
      <c r="BA6" s="621"/>
      <c r="BB6" s="621"/>
      <c r="BC6" s="621"/>
      <c r="BD6" s="621"/>
      <c r="BE6" s="621"/>
      <c r="BF6" s="622"/>
      <c r="BG6" s="623">
        <v>3502190</v>
      </c>
      <c r="BH6" s="624"/>
      <c r="BI6" s="624"/>
      <c r="BJ6" s="624"/>
      <c r="BK6" s="624"/>
      <c r="BL6" s="624"/>
      <c r="BM6" s="624"/>
      <c r="BN6" s="625"/>
      <c r="BO6" s="626">
        <v>100</v>
      </c>
      <c r="BP6" s="626"/>
      <c r="BQ6" s="626"/>
      <c r="BR6" s="626"/>
      <c r="BS6" s="627">
        <v>22552</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200120</v>
      </c>
      <c r="CS6" s="624"/>
      <c r="CT6" s="624"/>
      <c r="CU6" s="624"/>
      <c r="CV6" s="624"/>
      <c r="CW6" s="624"/>
      <c r="CX6" s="624"/>
      <c r="CY6" s="625"/>
      <c r="CZ6" s="626">
        <v>1</v>
      </c>
      <c r="DA6" s="626"/>
      <c r="DB6" s="626"/>
      <c r="DC6" s="626"/>
      <c r="DD6" s="632" t="s">
        <v>212</v>
      </c>
      <c r="DE6" s="624"/>
      <c r="DF6" s="624"/>
      <c r="DG6" s="624"/>
      <c r="DH6" s="624"/>
      <c r="DI6" s="624"/>
      <c r="DJ6" s="624"/>
      <c r="DK6" s="624"/>
      <c r="DL6" s="624"/>
      <c r="DM6" s="624"/>
      <c r="DN6" s="624"/>
      <c r="DO6" s="624"/>
      <c r="DP6" s="625"/>
      <c r="DQ6" s="632">
        <v>200120</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8132</v>
      </c>
      <c r="S7" s="624"/>
      <c r="T7" s="624"/>
      <c r="U7" s="624"/>
      <c r="V7" s="624"/>
      <c r="W7" s="624"/>
      <c r="X7" s="624"/>
      <c r="Y7" s="625"/>
      <c r="Z7" s="626">
        <v>0</v>
      </c>
      <c r="AA7" s="626"/>
      <c r="AB7" s="626"/>
      <c r="AC7" s="626"/>
      <c r="AD7" s="627">
        <v>8132</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1420260</v>
      </c>
      <c r="BH7" s="624"/>
      <c r="BI7" s="624"/>
      <c r="BJ7" s="624"/>
      <c r="BK7" s="624"/>
      <c r="BL7" s="624"/>
      <c r="BM7" s="624"/>
      <c r="BN7" s="625"/>
      <c r="BO7" s="626">
        <v>40.6</v>
      </c>
      <c r="BP7" s="626"/>
      <c r="BQ7" s="626"/>
      <c r="BR7" s="626"/>
      <c r="BS7" s="627">
        <v>22552</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3902966</v>
      </c>
      <c r="CS7" s="624"/>
      <c r="CT7" s="624"/>
      <c r="CU7" s="624"/>
      <c r="CV7" s="624"/>
      <c r="CW7" s="624"/>
      <c r="CX7" s="624"/>
      <c r="CY7" s="625"/>
      <c r="CZ7" s="626">
        <v>19.2</v>
      </c>
      <c r="DA7" s="626"/>
      <c r="DB7" s="626"/>
      <c r="DC7" s="626"/>
      <c r="DD7" s="632">
        <v>12824</v>
      </c>
      <c r="DE7" s="624"/>
      <c r="DF7" s="624"/>
      <c r="DG7" s="624"/>
      <c r="DH7" s="624"/>
      <c r="DI7" s="624"/>
      <c r="DJ7" s="624"/>
      <c r="DK7" s="624"/>
      <c r="DL7" s="624"/>
      <c r="DM7" s="624"/>
      <c r="DN7" s="624"/>
      <c r="DO7" s="624"/>
      <c r="DP7" s="625"/>
      <c r="DQ7" s="632">
        <v>3465136</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35312</v>
      </c>
      <c r="S8" s="624"/>
      <c r="T8" s="624"/>
      <c r="U8" s="624"/>
      <c r="V8" s="624"/>
      <c r="W8" s="624"/>
      <c r="X8" s="624"/>
      <c r="Y8" s="625"/>
      <c r="Z8" s="626">
        <v>0.2</v>
      </c>
      <c r="AA8" s="626"/>
      <c r="AB8" s="626"/>
      <c r="AC8" s="626"/>
      <c r="AD8" s="627">
        <v>35312</v>
      </c>
      <c r="AE8" s="627"/>
      <c r="AF8" s="627"/>
      <c r="AG8" s="627"/>
      <c r="AH8" s="627"/>
      <c r="AI8" s="627"/>
      <c r="AJ8" s="627"/>
      <c r="AK8" s="627"/>
      <c r="AL8" s="628">
        <v>0.3</v>
      </c>
      <c r="AM8" s="629"/>
      <c r="AN8" s="629"/>
      <c r="AO8" s="630"/>
      <c r="AP8" s="620" t="s">
        <v>217</v>
      </c>
      <c r="AQ8" s="621"/>
      <c r="AR8" s="621"/>
      <c r="AS8" s="621"/>
      <c r="AT8" s="621"/>
      <c r="AU8" s="621"/>
      <c r="AV8" s="621"/>
      <c r="AW8" s="621"/>
      <c r="AX8" s="621"/>
      <c r="AY8" s="621"/>
      <c r="AZ8" s="621"/>
      <c r="BA8" s="621"/>
      <c r="BB8" s="621"/>
      <c r="BC8" s="621"/>
      <c r="BD8" s="621"/>
      <c r="BE8" s="621"/>
      <c r="BF8" s="622"/>
      <c r="BG8" s="623">
        <v>48092</v>
      </c>
      <c r="BH8" s="624"/>
      <c r="BI8" s="624"/>
      <c r="BJ8" s="624"/>
      <c r="BK8" s="624"/>
      <c r="BL8" s="624"/>
      <c r="BM8" s="624"/>
      <c r="BN8" s="625"/>
      <c r="BO8" s="626">
        <v>1.4</v>
      </c>
      <c r="BP8" s="626"/>
      <c r="BQ8" s="626"/>
      <c r="BR8" s="626"/>
      <c r="BS8" s="632" t="s">
        <v>109</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6437289</v>
      </c>
      <c r="CS8" s="624"/>
      <c r="CT8" s="624"/>
      <c r="CU8" s="624"/>
      <c r="CV8" s="624"/>
      <c r="CW8" s="624"/>
      <c r="CX8" s="624"/>
      <c r="CY8" s="625"/>
      <c r="CZ8" s="626">
        <v>31.7</v>
      </c>
      <c r="DA8" s="626"/>
      <c r="DB8" s="626"/>
      <c r="DC8" s="626"/>
      <c r="DD8" s="632">
        <v>32257</v>
      </c>
      <c r="DE8" s="624"/>
      <c r="DF8" s="624"/>
      <c r="DG8" s="624"/>
      <c r="DH8" s="624"/>
      <c r="DI8" s="624"/>
      <c r="DJ8" s="624"/>
      <c r="DK8" s="624"/>
      <c r="DL8" s="624"/>
      <c r="DM8" s="624"/>
      <c r="DN8" s="624"/>
      <c r="DO8" s="624"/>
      <c r="DP8" s="625"/>
      <c r="DQ8" s="632">
        <v>3700223</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34321</v>
      </c>
      <c r="S9" s="624"/>
      <c r="T9" s="624"/>
      <c r="U9" s="624"/>
      <c r="V9" s="624"/>
      <c r="W9" s="624"/>
      <c r="X9" s="624"/>
      <c r="Y9" s="625"/>
      <c r="Z9" s="626">
        <v>0.2</v>
      </c>
      <c r="AA9" s="626"/>
      <c r="AB9" s="626"/>
      <c r="AC9" s="626"/>
      <c r="AD9" s="627">
        <v>34321</v>
      </c>
      <c r="AE9" s="627"/>
      <c r="AF9" s="627"/>
      <c r="AG9" s="627"/>
      <c r="AH9" s="627"/>
      <c r="AI9" s="627"/>
      <c r="AJ9" s="627"/>
      <c r="AK9" s="627"/>
      <c r="AL9" s="628">
        <v>0.3</v>
      </c>
      <c r="AM9" s="629"/>
      <c r="AN9" s="629"/>
      <c r="AO9" s="630"/>
      <c r="AP9" s="620" t="s">
        <v>220</v>
      </c>
      <c r="AQ9" s="621"/>
      <c r="AR9" s="621"/>
      <c r="AS9" s="621"/>
      <c r="AT9" s="621"/>
      <c r="AU9" s="621"/>
      <c r="AV9" s="621"/>
      <c r="AW9" s="621"/>
      <c r="AX9" s="621"/>
      <c r="AY9" s="621"/>
      <c r="AZ9" s="621"/>
      <c r="BA9" s="621"/>
      <c r="BB9" s="621"/>
      <c r="BC9" s="621"/>
      <c r="BD9" s="621"/>
      <c r="BE9" s="621"/>
      <c r="BF9" s="622"/>
      <c r="BG9" s="623">
        <v>1182289</v>
      </c>
      <c r="BH9" s="624"/>
      <c r="BI9" s="624"/>
      <c r="BJ9" s="624"/>
      <c r="BK9" s="624"/>
      <c r="BL9" s="624"/>
      <c r="BM9" s="624"/>
      <c r="BN9" s="625"/>
      <c r="BO9" s="626">
        <v>33.799999999999997</v>
      </c>
      <c r="BP9" s="626"/>
      <c r="BQ9" s="626"/>
      <c r="BR9" s="626"/>
      <c r="BS9" s="632" t="s">
        <v>109</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1898231</v>
      </c>
      <c r="CS9" s="624"/>
      <c r="CT9" s="624"/>
      <c r="CU9" s="624"/>
      <c r="CV9" s="624"/>
      <c r="CW9" s="624"/>
      <c r="CX9" s="624"/>
      <c r="CY9" s="625"/>
      <c r="CZ9" s="626">
        <v>9.4</v>
      </c>
      <c r="DA9" s="626"/>
      <c r="DB9" s="626"/>
      <c r="DC9" s="626"/>
      <c r="DD9" s="632">
        <v>82849</v>
      </c>
      <c r="DE9" s="624"/>
      <c r="DF9" s="624"/>
      <c r="DG9" s="624"/>
      <c r="DH9" s="624"/>
      <c r="DI9" s="624"/>
      <c r="DJ9" s="624"/>
      <c r="DK9" s="624"/>
      <c r="DL9" s="624"/>
      <c r="DM9" s="624"/>
      <c r="DN9" s="624"/>
      <c r="DO9" s="624"/>
      <c r="DP9" s="625"/>
      <c r="DQ9" s="632">
        <v>1651667</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645202</v>
      </c>
      <c r="S10" s="624"/>
      <c r="T10" s="624"/>
      <c r="U10" s="624"/>
      <c r="V10" s="624"/>
      <c r="W10" s="624"/>
      <c r="X10" s="624"/>
      <c r="Y10" s="625"/>
      <c r="Z10" s="626">
        <v>3.1</v>
      </c>
      <c r="AA10" s="626"/>
      <c r="AB10" s="626"/>
      <c r="AC10" s="626"/>
      <c r="AD10" s="627">
        <v>645202</v>
      </c>
      <c r="AE10" s="627"/>
      <c r="AF10" s="627"/>
      <c r="AG10" s="627"/>
      <c r="AH10" s="627"/>
      <c r="AI10" s="627"/>
      <c r="AJ10" s="627"/>
      <c r="AK10" s="627"/>
      <c r="AL10" s="628">
        <v>5.2</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63907</v>
      </c>
      <c r="BH10" s="624"/>
      <c r="BI10" s="624"/>
      <c r="BJ10" s="624"/>
      <c r="BK10" s="624"/>
      <c r="BL10" s="624"/>
      <c r="BM10" s="624"/>
      <c r="BN10" s="625"/>
      <c r="BO10" s="626">
        <v>1.8</v>
      </c>
      <c r="BP10" s="626"/>
      <c r="BQ10" s="626"/>
      <c r="BR10" s="626"/>
      <c r="BS10" s="632" t="s">
        <v>109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5059</v>
      </c>
      <c r="CS10" s="624"/>
      <c r="CT10" s="624"/>
      <c r="CU10" s="624"/>
      <c r="CV10" s="624"/>
      <c r="CW10" s="624"/>
      <c r="CX10" s="624"/>
      <c r="CY10" s="625"/>
      <c r="CZ10" s="626">
        <v>0</v>
      </c>
      <c r="DA10" s="626"/>
      <c r="DB10" s="626"/>
      <c r="DC10" s="626"/>
      <c r="DD10" s="632" t="s">
        <v>109</v>
      </c>
      <c r="DE10" s="624"/>
      <c r="DF10" s="624"/>
      <c r="DG10" s="624"/>
      <c r="DH10" s="624"/>
      <c r="DI10" s="624"/>
      <c r="DJ10" s="624"/>
      <c r="DK10" s="624"/>
      <c r="DL10" s="624"/>
      <c r="DM10" s="624"/>
      <c r="DN10" s="624"/>
      <c r="DO10" s="624"/>
      <c r="DP10" s="625"/>
      <c r="DQ10" s="632">
        <v>4540</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37971</v>
      </c>
      <c r="S11" s="624"/>
      <c r="T11" s="624"/>
      <c r="U11" s="624"/>
      <c r="V11" s="624"/>
      <c r="W11" s="624"/>
      <c r="X11" s="624"/>
      <c r="Y11" s="625"/>
      <c r="Z11" s="626">
        <v>0.2</v>
      </c>
      <c r="AA11" s="626"/>
      <c r="AB11" s="626"/>
      <c r="AC11" s="626"/>
      <c r="AD11" s="627">
        <v>37971</v>
      </c>
      <c r="AE11" s="627"/>
      <c r="AF11" s="627"/>
      <c r="AG11" s="627"/>
      <c r="AH11" s="627"/>
      <c r="AI11" s="627"/>
      <c r="AJ11" s="627"/>
      <c r="AK11" s="627"/>
      <c r="AL11" s="628">
        <v>0.3</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125972</v>
      </c>
      <c r="BH11" s="624"/>
      <c r="BI11" s="624"/>
      <c r="BJ11" s="624"/>
      <c r="BK11" s="624"/>
      <c r="BL11" s="624"/>
      <c r="BM11" s="624"/>
      <c r="BN11" s="625"/>
      <c r="BO11" s="626">
        <v>3.6</v>
      </c>
      <c r="BP11" s="626"/>
      <c r="BQ11" s="626"/>
      <c r="BR11" s="626"/>
      <c r="BS11" s="632">
        <v>22552</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937624</v>
      </c>
      <c r="CS11" s="624"/>
      <c r="CT11" s="624"/>
      <c r="CU11" s="624"/>
      <c r="CV11" s="624"/>
      <c r="CW11" s="624"/>
      <c r="CX11" s="624"/>
      <c r="CY11" s="625"/>
      <c r="CZ11" s="626">
        <v>4.5999999999999996</v>
      </c>
      <c r="DA11" s="626"/>
      <c r="DB11" s="626"/>
      <c r="DC11" s="626"/>
      <c r="DD11" s="632">
        <v>255409</v>
      </c>
      <c r="DE11" s="624"/>
      <c r="DF11" s="624"/>
      <c r="DG11" s="624"/>
      <c r="DH11" s="624"/>
      <c r="DI11" s="624"/>
      <c r="DJ11" s="624"/>
      <c r="DK11" s="624"/>
      <c r="DL11" s="624"/>
      <c r="DM11" s="624"/>
      <c r="DN11" s="624"/>
      <c r="DO11" s="624"/>
      <c r="DP11" s="625"/>
      <c r="DQ11" s="632">
        <v>526907</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1722461</v>
      </c>
      <c r="BH12" s="624"/>
      <c r="BI12" s="624"/>
      <c r="BJ12" s="624"/>
      <c r="BK12" s="624"/>
      <c r="BL12" s="624"/>
      <c r="BM12" s="624"/>
      <c r="BN12" s="625"/>
      <c r="BO12" s="626">
        <v>49.2</v>
      </c>
      <c r="BP12" s="626"/>
      <c r="BQ12" s="626"/>
      <c r="BR12" s="626"/>
      <c r="BS12" s="632" t="s">
        <v>109</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185171</v>
      </c>
      <c r="CS12" s="624"/>
      <c r="CT12" s="624"/>
      <c r="CU12" s="624"/>
      <c r="CV12" s="624"/>
      <c r="CW12" s="624"/>
      <c r="CX12" s="624"/>
      <c r="CY12" s="625"/>
      <c r="CZ12" s="626">
        <v>0.9</v>
      </c>
      <c r="DA12" s="626"/>
      <c r="DB12" s="626"/>
      <c r="DC12" s="626"/>
      <c r="DD12" s="632">
        <v>39194</v>
      </c>
      <c r="DE12" s="624"/>
      <c r="DF12" s="624"/>
      <c r="DG12" s="624"/>
      <c r="DH12" s="624"/>
      <c r="DI12" s="624"/>
      <c r="DJ12" s="624"/>
      <c r="DK12" s="624"/>
      <c r="DL12" s="624"/>
      <c r="DM12" s="624"/>
      <c r="DN12" s="624"/>
      <c r="DO12" s="624"/>
      <c r="DP12" s="625"/>
      <c r="DQ12" s="632">
        <v>149634</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32810</v>
      </c>
      <c r="S13" s="624"/>
      <c r="T13" s="624"/>
      <c r="U13" s="624"/>
      <c r="V13" s="624"/>
      <c r="W13" s="624"/>
      <c r="X13" s="624"/>
      <c r="Y13" s="625"/>
      <c r="Z13" s="626">
        <v>0.2</v>
      </c>
      <c r="AA13" s="626"/>
      <c r="AB13" s="626"/>
      <c r="AC13" s="626"/>
      <c r="AD13" s="627">
        <v>32810</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1720685</v>
      </c>
      <c r="BH13" s="624"/>
      <c r="BI13" s="624"/>
      <c r="BJ13" s="624"/>
      <c r="BK13" s="624"/>
      <c r="BL13" s="624"/>
      <c r="BM13" s="624"/>
      <c r="BN13" s="625"/>
      <c r="BO13" s="626">
        <v>49.1</v>
      </c>
      <c r="BP13" s="626"/>
      <c r="BQ13" s="626"/>
      <c r="BR13" s="626"/>
      <c r="BS13" s="632" t="s">
        <v>109</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1936755</v>
      </c>
      <c r="CS13" s="624"/>
      <c r="CT13" s="624"/>
      <c r="CU13" s="624"/>
      <c r="CV13" s="624"/>
      <c r="CW13" s="624"/>
      <c r="CX13" s="624"/>
      <c r="CY13" s="625"/>
      <c r="CZ13" s="626">
        <v>9.5</v>
      </c>
      <c r="DA13" s="626"/>
      <c r="DB13" s="626"/>
      <c r="DC13" s="626"/>
      <c r="DD13" s="632">
        <v>1565606</v>
      </c>
      <c r="DE13" s="624"/>
      <c r="DF13" s="624"/>
      <c r="DG13" s="624"/>
      <c r="DH13" s="624"/>
      <c r="DI13" s="624"/>
      <c r="DJ13" s="624"/>
      <c r="DK13" s="624"/>
      <c r="DL13" s="624"/>
      <c r="DM13" s="624"/>
      <c r="DN13" s="624"/>
      <c r="DO13" s="624"/>
      <c r="DP13" s="625"/>
      <c r="DQ13" s="632">
        <v>674450</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112201</v>
      </c>
      <c r="BH14" s="624"/>
      <c r="BI14" s="624"/>
      <c r="BJ14" s="624"/>
      <c r="BK14" s="624"/>
      <c r="BL14" s="624"/>
      <c r="BM14" s="624"/>
      <c r="BN14" s="625"/>
      <c r="BO14" s="626">
        <v>3.2</v>
      </c>
      <c r="BP14" s="626"/>
      <c r="BQ14" s="626"/>
      <c r="BR14" s="626"/>
      <c r="BS14" s="632" t="s">
        <v>109</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611356</v>
      </c>
      <c r="CS14" s="624"/>
      <c r="CT14" s="624"/>
      <c r="CU14" s="624"/>
      <c r="CV14" s="624"/>
      <c r="CW14" s="624"/>
      <c r="CX14" s="624"/>
      <c r="CY14" s="625"/>
      <c r="CZ14" s="626">
        <v>3</v>
      </c>
      <c r="DA14" s="626"/>
      <c r="DB14" s="626"/>
      <c r="DC14" s="626"/>
      <c r="DD14" s="632">
        <v>51918</v>
      </c>
      <c r="DE14" s="624"/>
      <c r="DF14" s="624"/>
      <c r="DG14" s="624"/>
      <c r="DH14" s="624"/>
      <c r="DI14" s="624"/>
      <c r="DJ14" s="624"/>
      <c r="DK14" s="624"/>
      <c r="DL14" s="624"/>
      <c r="DM14" s="624"/>
      <c r="DN14" s="624"/>
      <c r="DO14" s="624"/>
      <c r="DP14" s="625"/>
      <c r="DQ14" s="632">
        <v>548104</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9065</v>
      </c>
      <c r="S15" s="624"/>
      <c r="T15" s="624"/>
      <c r="U15" s="624"/>
      <c r="V15" s="624"/>
      <c r="W15" s="624"/>
      <c r="X15" s="624"/>
      <c r="Y15" s="625"/>
      <c r="Z15" s="626">
        <v>0</v>
      </c>
      <c r="AA15" s="626"/>
      <c r="AB15" s="626"/>
      <c r="AC15" s="626"/>
      <c r="AD15" s="627">
        <v>9065</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247268</v>
      </c>
      <c r="BH15" s="624"/>
      <c r="BI15" s="624"/>
      <c r="BJ15" s="624"/>
      <c r="BK15" s="624"/>
      <c r="BL15" s="624"/>
      <c r="BM15" s="624"/>
      <c r="BN15" s="625"/>
      <c r="BO15" s="626">
        <v>7.1</v>
      </c>
      <c r="BP15" s="626"/>
      <c r="BQ15" s="626"/>
      <c r="BR15" s="626"/>
      <c r="BS15" s="632" t="s">
        <v>109</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1731935</v>
      </c>
      <c r="CS15" s="624"/>
      <c r="CT15" s="624"/>
      <c r="CU15" s="624"/>
      <c r="CV15" s="624"/>
      <c r="CW15" s="624"/>
      <c r="CX15" s="624"/>
      <c r="CY15" s="625"/>
      <c r="CZ15" s="626">
        <v>8.5</v>
      </c>
      <c r="DA15" s="626"/>
      <c r="DB15" s="626"/>
      <c r="DC15" s="626"/>
      <c r="DD15" s="632">
        <v>187450</v>
      </c>
      <c r="DE15" s="624"/>
      <c r="DF15" s="624"/>
      <c r="DG15" s="624"/>
      <c r="DH15" s="624"/>
      <c r="DI15" s="624"/>
      <c r="DJ15" s="624"/>
      <c r="DK15" s="624"/>
      <c r="DL15" s="624"/>
      <c r="DM15" s="624"/>
      <c r="DN15" s="624"/>
      <c r="DO15" s="624"/>
      <c r="DP15" s="625"/>
      <c r="DQ15" s="632">
        <v>1363761</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8655998</v>
      </c>
      <c r="S16" s="624"/>
      <c r="T16" s="624"/>
      <c r="U16" s="624"/>
      <c r="V16" s="624"/>
      <c r="W16" s="624"/>
      <c r="X16" s="624"/>
      <c r="Y16" s="625"/>
      <c r="Z16" s="626">
        <v>41.2</v>
      </c>
      <c r="AA16" s="626"/>
      <c r="AB16" s="626"/>
      <c r="AC16" s="626"/>
      <c r="AD16" s="627">
        <v>7818723</v>
      </c>
      <c r="AE16" s="627"/>
      <c r="AF16" s="627"/>
      <c r="AG16" s="627"/>
      <c r="AH16" s="627"/>
      <c r="AI16" s="627"/>
      <c r="AJ16" s="627"/>
      <c r="AK16" s="627"/>
      <c r="AL16" s="628">
        <v>63.1</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30952</v>
      </c>
      <c r="CS16" s="624"/>
      <c r="CT16" s="624"/>
      <c r="CU16" s="624"/>
      <c r="CV16" s="624"/>
      <c r="CW16" s="624"/>
      <c r="CX16" s="624"/>
      <c r="CY16" s="625"/>
      <c r="CZ16" s="626">
        <v>0.2</v>
      </c>
      <c r="DA16" s="626"/>
      <c r="DB16" s="626"/>
      <c r="DC16" s="626"/>
      <c r="DD16" s="632" t="s">
        <v>109</v>
      </c>
      <c r="DE16" s="624"/>
      <c r="DF16" s="624"/>
      <c r="DG16" s="624"/>
      <c r="DH16" s="624"/>
      <c r="DI16" s="624"/>
      <c r="DJ16" s="624"/>
      <c r="DK16" s="624"/>
      <c r="DL16" s="624"/>
      <c r="DM16" s="624"/>
      <c r="DN16" s="624"/>
      <c r="DO16" s="624"/>
      <c r="DP16" s="625"/>
      <c r="DQ16" s="632">
        <v>6083</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7818723</v>
      </c>
      <c r="S17" s="624"/>
      <c r="T17" s="624"/>
      <c r="U17" s="624"/>
      <c r="V17" s="624"/>
      <c r="W17" s="624"/>
      <c r="X17" s="624"/>
      <c r="Y17" s="625"/>
      <c r="Z17" s="626">
        <v>37.299999999999997</v>
      </c>
      <c r="AA17" s="626"/>
      <c r="AB17" s="626"/>
      <c r="AC17" s="626"/>
      <c r="AD17" s="627">
        <v>7818723</v>
      </c>
      <c r="AE17" s="627"/>
      <c r="AF17" s="627"/>
      <c r="AG17" s="627"/>
      <c r="AH17" s="627"/>
      <c r="AI17" s="627"/>
      <c r="AJ17" s="627"/>
      <c r="AK17" s="627"/>
      <c r="AL17" s="628">
        <v>63.1</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2409624</v>
      </c>
      <c r="CS17" s="624"/>
      <c r="CT17" s="624"/>
      <c r="CU17" s="624"/>
      <c r="CV17" s="624"/>
      <c r="CW17" s="624"/>
      <c r="CX17" s="624"/>
      <c r="CY17" s="625"/>
      <c r="CZ17" s="626">
        <v>11.9</v>
      </c>
      <c r="DA17" s="626"/>
      <c r="DB17" s="626"/>
      <c r="DC17" s="626"/>
      <c r="DD17" s="632" t="s">
        <v>109</v>
      </c>
      <c r="DE17" s="624"/>
      <c r="DF17" s="624"/>
      <c r="DG17" s="624"/>
      <c r="DH17" s="624"/>
      <c r="DI17" s="624"/>
      <c r="DJ17" s="624"/>
      <c r="DK17" s="624"/>
      <c r="DL17" s="624"/>
      <c r="DM17" s="624"/>
      <c r="DN17" s="624"/>
      <c r="DO17" s="624"/>
      <c r="DP17" s="625"/>
      <c r="DQ17" s="632">
        <v>2367065</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837275</v>
      </c>
      <c r="S18" s="624"/>
      <c r="T18" s="624"/>
      <c r="U18" s="624"/>
      <c r="V18" s="624"/>
      <c r="W18" s="624"/>
      <c r="X18" s="624"/>
      <c r="Y18" s="625"/>
      <c r="Z18" s="626">
        <v>4</v>
      </c>
      <c r="AA18" s="626"/>
      <c r="AB18" s="626"/>
      <c r="AC18" s="626"/>
      <c r="AD18" s="627" t="s">
        <v>109</v>
      </c>
      <c r="AE18" s="627"/>
      <c r="AF18" s="627"/>
      <c r="AG18" s="627"/>
      <c r="AH18" s="627"/>
      <c r="AI18" s="627"/>
      <c r="AJ18" s="627"/>
      <c r="AK18" s="627"/>
      <c r="AL18" s="628" t="s">
        <v>109</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73</v>
      </c>
      <c r="BH19" s="624"/>
      <c r="BI19" s="624"/>
      <c r="BJ19" s="624"/>
      <c r="BK19" s="624"/>
      <c r="BL19" s="624"/>
      <c r="BM19" s="624"/>
      <c r="BN19" s="625"/>
      <c r="BO19" s="626">
        <v>0</v>
      </c>
      <c r="BP19" s="626"/>
      <c r="BQ19" s="626"/>
      <c r="BR19" s="626"/>
      <c r="BS19" s="632" t="s">
        <v>109</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13197344</v>
      </c>
      <c r="S20" s="624"/>
      <c r="T20" s="624"/>
      <c r="U20" s="624"/>
      <c r="V20" s="624"/>
      <c r="W20" s="624"/>
      <c r="X20" s="624"/>
      <c r="Y20" s="625"/>
      <c r="Z20" s="626">
        <v>62.9</v>
      </c>
      <c r="AA20" s="626"/>
      <c r="AB20" s="626"/>
      <c r="AC20" s="626"/>
      <c r="AD20" s="627">
        <v>12360069</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73</v>
      </c>
      <c r="BH20" s="624"/>
      <c r="BI20" s="624"/>
      <c r="BJ20" s="624"/>
      <c r="BK20" s="624"/>
      <c r="BL20" s="624"/>
      <c r="BM20" s="624"/>
      <c r="BN20" s="625"/>
      <c r="BO20" s="626">
        <v>0</v>
      </c>
      <c r="BP20" s="626"/>
      <c r="BQ20" s="626"/>
      <c r="BR20" s="626"/>
      <c r="BS20" s="632" t="s">
        <v>109</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20287082</v>
      </c>
      <c r="CS20" s="624"/>
      <c r="CT20" s="624"/>
      <c r="CU20" s="624"/>
      <c r="CV20" s="624"/>
      <c r="CW20" s="624"/>
      <c r="CX20" s="624"/>
      <c r="CY20" s="625"/>
      <c r="CZ20" s="626">
        <v>100</v>
      </c>
      <c r="DA20" s="626"/>
      <c r="DB20" s="626"/>
      <c r="DC20" s="626"/>
      <c r="DD20" s="632">
        <v>2227507</v>
      </c>
      <c r="DE20" s="624"/>
      <c r="DF20" s="624"/>
      <c r="DG20" s="624"/>
      <c r="DH20" s="624"/>
      <c r="DI20" s="624"/>
      <c r="DJ20" s="624"/>
      <c r="DK20" s="624"/>
      <c r="DL20" s="624"/>
      <c r="DM20" s="624"/>
      <c r="DN20" s="624"/>
      <c r="DO20" s="624"/>
      <c r="DP20" s="625"/>
      <c r="DQ20" s="632">
        <v>14657690</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7374</v>
      </c>
      <c r="S21" s="624"/>
      <c r="T21" s="624"/>
      <c r="U21" s="624"/>
      <c r="V21" s="624"/>
      <c r="W21" s="624"/>
      <c r="X21" s="624"/>
      <c r="Y21" s="625"/>
      <c r="Z21" s="626">
        <v>0</v>
      </c>
      <c r="AA21" s="626"/>
      <c r="AB21" s="626"/>
      <c r="AC21" s="626"/>
      <c r="AD21" s="627">
        <v>7374</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73</v>
      </c>
      <c r="BH21" s="624"/>
      <c r="BI21" s="624"/>
      <c r="BJ21" s="624"/>
      <c r="BK21" s="624"/>
      <c r="BL21" s="624"/>
      <c r="BM21" s="624"/>
      <c r="BN21" s="625"/>
      <c r="BO21" s="626">
        <v>0</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49902</v>
      </c>
      <c r="S22" s="624"/>
      <c r="T22" s="624"/>
      <c r="U22" s="624"/>
      <c r="V22" s="624"/>
      <c r="W22" s="624"/>
      <c r="X22" s="624"/>
      <c r="Y22" s="625"/>
      <c r="Z22" s="626">
        <v>0.2</v>
      </c>
      <c r="AA22" s="626"/>
      <c r="AB22" s="626"/>
      <c r="AC22" s="626"/>
      <c r="AD22" s="627" t="s">
        <v>109</v>
      </c>
      <c r="AE22" s="627"/>
      <c r="AF22" s="627"/>
      <c r="AG22" s="627"/>
      <c r="AH22" s="627"/>
      <c r="AI22" s="627"/>
      <c r="AJ22" s="627"/>
      <c r="AK22" s="627"/>
      <c r="AL22" s="628" t="s">
        <v>109</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504020</v>
      </c>
      <c r="S23" s="624"/>
      <c r="T23" s="624"/>
      <c r="U23" s="624"/>
      <c r="V23" s="624"/>
      <c r="W23" s="624"/>
      <c r="X23" s="624"/>
      <c r="Y23" s="625"/>
      <c r="Z23" s="626">
        <v>2.4</v>
      </c>
      <c r="AA23" s="626"/>
      <c r="AB23" s="626"/>
      <c r="AC23" s="626"/>
      <c r="AD23" s="627" t="s">
        <v>109</v>
      </c>
      <c r="AE23" s="627"/>
      <c r="AF23" s="627"/>
      <c r="AG23" s="627"/>
      <c r="AH23" s="627"/>
      <c r="AI23" s="627"/>
      <c r="AJ23" s="627"/>
      <c r="AK23" s="627"/>
      <c r="AL23" s="628" t="s">
        <v>109</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59546</v>
      </c>
      <c r="S24" s="624"/>
      <c r="T24" s="624"/>
      <c r="U24" s="624"/>
      <c r="V24" s="624"/>
      <c r="W24" s="624"/>
      <c r="X24" s="624"/>
      <c r="Y24" s="625"/>
      <c r="Z24" s="626">
        <v>0.3</v>
      </c>
      <c r="AA24" s="626"/>
      <c r="AB24" s="626"/>
      <c r="AC24" s="626"/>
      <c r="AD24" s="627" t="s">
        <v>109</v>
      </c>
      <c r="AE24" s="627"/>
      <c r="AF24" s="627"/>
      <c r="AG24" s="627"/>
      <c r="AH24" s="627"/>
      <c r="AI24" s="627"/>
      <c r="AJ24" s="627"/>
      <c r="AK24" s="627"/>
      <c r="AL24" s="628" t="s">
        <v>109</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8786522</v>
      </c>
      <c r="CS24" s="613"/>
      <c r="CT24" s="613"/>
      <c r="CU24" s="613"/>
      <c r="CV24" s="613"/>
      <c r="CW24" s="613"/>
      <c r="CX24" s="613"/>
      <c r="CY24" s="614"/>
      <c r="CZ24" s="650">
        <v>43.3</v>
      </c>
      <c r="DA24" s="651"/>
      <c r="DB24" s="651"/>
      <c r="DC24" s="652"/>
      <c r="DD24" s="649">
        <v>6351770</v>
      </c>
      <c r="DE24" s="613"/>
      <c r="DF24" s="613"/>
      <c r="DG24" s="613"/>
      <c r="DH24" s="613"/>
      <c r="DI24" s="613"/>
      <c r="DJ24" s="613"/>
      <c r="DK24" s="614"/>
      <c r="DL24" s="649">
        <v>6260455</v>
      </c>
      <c r="DM24" s="613"/>
      <c r="DN24" s="613"/>
      <c r="DO24" s="613"/>
      <c r="DP24" s="613"/>
      <c r="DQ24" s="613"/>
      <c r="DR24" s="613"/>
      <c r="DS24" s="613"/>
      <c r="DT24" s="613"/>
      <c r="DU24" s="613"/>
      <c r="DV24" s="614"/>
      <c r="DW24" s="617">
        <v>47.8</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2535228</v>
      </c>
      <c r="S25" s="624"/>
      <c r="T25" s="624"/>
      <c r="U25" s="624"/>
      <c r="V25" s="624"/>
      <c r="W25" s="624"/>
      <c r="X25" s="624"/>
      <c r="Y25" s="625"/>
      <c r="Z25" s="626">
        <v>12.1</v>
      </c>
      <c r="AA25" s="626"/>
      <c r="AB25" s="626"/>
      <c r="AC25" s="626"/>
      <c r="AD25" s="627" t="s">
        <v>109</v>
      </c>
      <c r="AE25" s="627"/>
      <c r="AF25" s="627"/>
      <c r="AG25" s="627"/>
      <c r="AH25" s="627"/>
      <c r="AI25" s="627"/>
      <c r="AJ25" s="627"/>
      <c r="AK25" s="627"/>
      <c r="AL25" s="628" t="s">
        <v>109</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3171276</v>
      </c>
      <c r="CS25" s="655"/>
      <c r="CT25" s="655"/>
      <c r="CU25" s="655"/>
      <c r="CV25" s="655"/>
      <c r="CW25" s="655"/>
      <c r="CX25" s="655"/>
      <c r="CY25" s="656"/>
      <c r="CZ25" s="657">
        <v>15.6</v>
      </c>
      <c r="DA25" s="658"/>
      <c r="DB25" s="658"/>
      <c r="DC25" s="659"/>
      <c r="DD25" s="632">
        <v>3005179</v>
      </c>
      <c r="DE25" s="655"/>
      <c r="DF25" s="655"/>
      <c r="DG25" s="655"/>
      <c r="DH25" s="655"/>
      <c r="DI25" s="655"/>
      <c r="DJ25" s="655"/>
      <c r="DK25" s="656"/>
      <c r="DL25" s="632">
        <v>2914139</v>
      </c>
      <c r="DM25" s="655"/>
      <c r="DN25" s="655"/>
      <c r="DO25" s="655"/>
      <c r="DP25" s="655"/>
      <c r="DQ25" s="655"/>
      <c r="DR25" s="655"/>
      <c r="DS25" s="655"/>
      <c r="DT25" s="655"/>
      <c r="DU25" s="655"/>
      <c r="DV25" s="656"/>
      <c r="DW25" s="628">
        <v>22.3</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1971433</v>
      </c>
      <c r="CS26" s="624"/>
      <c r="CT26" s="624"/>
      <c r="CU26" s="624"/>
      <c r="CV26" s="624"/>
      <c r="CW26" s="624"/>
      <c r="CX26" s="624"/>
      <c r="CY26" s="625"/>
      <c r="CZ26" s="657">
        <v>9.6999999999999993</v>
      </c>
      <c r="DA26" s="658"/>
      <c r="DB26" s="658"/>
      <c r="DC26" s="659"/>
      <c r="DD26" s="632">
        <v>1846225</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1441895</v>
      </c>
      <c r="S27" s="624"/>
      <c r="T27" s="624"/>
      <c r="U27" s="624"/>
      <c r="V27" s="624"/>
      <c r="W27" s="624"/>
      <c r="X27" s="624"/>
      <c r="Y27" s="625"/>
      <c r="Z27" s="626">
        <v>6.9</v>
      </c>
      <c r="AA27" s="626"/>
      <c r="AB27" s="626"/>
      <c r="AC27" s="626"/>
      <c r="AD27" s="627" t="s">
        <v>109</v>
      </c>
      <c r="AE27" s="627"/>
      <c r="AF27" s="627"/>
      <c r="AG27" s="627"/>
      <c r="AH27" s="627"/>
      <c r="AI27" s="627"/>
      <c r="AJ27" s="627"/>
      <c r="AK27" s="627"/>
      <c r="AL27" s="628" t="s">
        <v>109</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3502263</v>
      </c>
      <c r="BH27" s="624"/>
      <c r="BI27" s="624"/>
      <c r="BJ27" s="624"/>
      <c r="BK27" s="624"/>
      <c r="BL27" s="624"/>
      <c r="BM27" s="624"/>
      <c r="BN27" s="625"/>
      <c r="BO27" s="626">
        <v>100</v>
      </c>
      <c r="BP27" s="626"/>
      <c r="BQ27" s="626"/>
      <c r="BR27" s="626"/>
      <c r="BS27" s="632">
        <v>22552</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3205622</v>
      </c>
      <c r="CS27" s="655"/>
      <c r="CT27" s="655"/>
      <c r="CU27" s="655"/>
      <c r="CV27" s="655"/>
      <c r="CW27" s="655"/>
      <c r="CX27" s="655"/>
      <c r="CY27" s="656"/>
      <c r="CZ27" s="657">
        <v>15.8</v>
      </c>
      <c r="DA27" s="658"/>
      <c r="DB27" s="658"/>
      <c r="DC27" s="659"/>
      <c r="DD27" s="632">
        <v>979526</v>
      </c>
      <c r="DE27" s="655"/>
      <c r="DF27" s="655"/>
      <c r="DG27" s="655"/>
      <c r="DH27" s="655"/>
      <c r="DI27" s="655"/>
      <c r="DJ27" s="655"/>
      <c r="DK27" s="656"/>
      <c r="DL27" s="632">
        <v>979251</v>
      </c>
      <c r="DM27" s="655"/>
      <c r="DN27" s="655"/>
      <c r="DO27" s="655"/>
      <c r="DP27" s="655"/>
      <c r="DQ27" s="655"/>
      <c r="DR27" s="655"/>
      <c r="DS27" s="655"/>
      <c r="DT27" s="655"/>
      <c r="DU27" s="655"/>
      <c r="DV27" s="656"/>
      <c r="DW27" s="628">
        <v>7.5</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31855</v>
      </c>
      <c r="S28" s="624"/>
      <c r="T28" s="624"/>
      <c r="U28" s="624"/>
      <c r="V28" s="624"/>
      <c r="W28" s="624"/>
      <c r="X28" s="624"/>
      <c r="Y28" s="625"/>
      <c r="Z28" s="626">
        <v>0.2</v>
      </c>
      <c r="AA28" s="626"/>
      <c r="AB28" s="626"/>
      <c r="AC28" s="626"/>
      <c r="AD28" s="627">
        <v>14201</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2409624</v>
      </c>
      <c r="CS28" s="624"/>
      <c r="CT28" s="624"/>
      <c r="CU28" s="624"/>
      <c r="CV28" s="624"/>
      <c r="CW28" s="624"/>
      <c r="CX28" s="624"/>
      <c r="CY28" s="625"/>
      <c r="CZ28" s="657">
        <v>11.9</v>
      </c>
      <c r="DA28" s="658"/>
      <c r="DB28" s="658"/>
      <c r="DC28" s="659"/>
      <c r="DD28" s="632">
        <v>2367065</v>
      </c>
      <c r="DE28" s="624"/>
      <c r="DF28" s="624"/>
      <c r="DG28" s="624"/>
      <c r="DH28" s="624"/>
      <c r="DI28" s="624"/>
      <c r="DJ28" s="624"/>
      <c r="DK28" s="625"/>
      <c r="DL28" s="632">
        <v>2367065</v>
      </c>
      <c r="DM28" s="624"/>
      <c r="DN28" s="624"/>
      <c r="DO28" s="624"/>
      <c r="DP28" s="624"/>
      <c r="DQ28" s="624"/>
      <c r="DR28" s="624"/>
      <c r="DS28" s="624"/>
      <c r="DT28" s="624"/>
      <c r="DU28" s="624"/>
      <c r="DV28" s="625"/>
      <c r="DW28" s="628">
        <v>18.100000000000001</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3472</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2409624</v>
      </c>
      <c r="CS29" s="655"/>
      <c r="CT29" s="655"/>
      <c r="CU29" s="655"/>
      <c r="CV29" s="655"/>
      <c r="CW29" s="655"/>
      <c r="CX29" s="655"/>
      <c r="CY29" s="656"/>
      <c r="CZ29" s="657">
        <v>11.9</v>
      </c>
      <c r="DA29" s="658"/>
      <c r="DB29" s="658"/>
      <c r="DC29" s="659"/>
      <c r="DD29" s="632">
        <v>2367065</v>
      </c>
      <c r="DE29" s="655"/>
      <c r="DF29" s="655"/>
      <c r="DG29" s="655"/>
      <c r="DH29" s="655"/>
      <c r="DI29" s="655"/>
      <c r="DJ29" s="655"/>
      <c r="DK29" s="656"/>
      <c r="DL29" s="632">
        <v>2367065</v>
      </c>
      <c r="DM29" s="655"/>
      <c r="DN29" s="655"/>
      <c r="DO29" s="655"/>
      <c r="DP29" s="655"/>
      <c r="DQ29" s="655"/>
      <c r="DR29" s="655"/>
      <c r="DS29" s="655"/>
      <c r="DT29" s="655"/>
      <c r="DU29" s="655"/>
      <c r="DV29" s="656"/>
      <c r="DW29" s="628">
        <v>18.100000000000001</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923586</v>
      </c>
      <c r="S30" s="624"/>
      <c r="T30" s="624"/>
      <c r="U30" s="624"/>
      <c r="V30" s="624"/>
      <c r="W30" s="624"/>
      <c r="X30" s="624"/>
      <c r="Y30" s="625"/>
      <c r="Z30" s="626">
        <v>4.4000000000000004</v>
      </c>
      <c r="AA30" s="626"/>
      <c r="AB30" s="626"/>
      <c r="AC30" s="626"/>
      <c r="AD30" s="627" t="s">
        <v>109</v>
      </c>
      <c r="AE30" s="627"/>
      <c r="AF30" s="627"/>
      <c r="AG30" s="627"/>
      <c r="AH30" s="627"/>
      <c r="AI30" s="627"/>
      <c r="AJ30" s="627"/>
      <c r="AK30" s="627"/>
      <c r="AL30" s="628" t="s">
        <v>109</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98.1</v>
      </c>
      <c r="BH30" s="682"/>
      <c r="BI30" s="682"/>
      <c r="BJ30" s="682"/>
      <c r="BK30" s="682"/>
      <c r="BL30" s="682"/>
      <c r="BM30" s="618">
        <v>92</v>
      </c>
      <c r="BN30" s="682"/>
      <c r="BO30" s="682"/>
      <c r="BP30" s="682"/>
      <c r="BQ30" s="683"/>
      <c r="BR30" s="681">
        <v>97.8</v>
      </c>
      <c r="BS30" s="682"/>
      <c r="BT30" s="682"/>
      <c r="BU30" s="682"/>
      <c r="BV30" s="682"/>
      <c r="BW30" s="682"/>
      <c r="BX30" s="618">
        <v>91.4</v>
      </c>
      <c r="BY30" s="682"/>
      <c r="BZ30" s="682"/>
      <c r="CA30" s="682"/>
      <c r="CB30" s="683"/>
      <c r="CD30" s="686"/>
      <c r="CE30" s="687"/>
      <c r="CF30" s="637" t="s">
        <v>289</v>
      </c>
      <c r="CG30" s="638"/>
      <c r="CH30" s="638"/>
      <c r="CI30" s="638"/>
      <c r="CJ30" s="638"/>
      <c r="CK30" s="638"/>
      <c r="CL30" s="638"/>
      <c r="CM30" s="638"/>
      <c r="CN30" s="638"/>
      <c r="CO30" s="638"/>
      <c r="CP30" s="638"/>
      <c r="CQ30" s="639"/>
      <c r="CR30" s="623">
        <v>2198560</v>
      </c>
      <c r="CS30" s="624"/>
      <c r="CT30" s="624"/>
      <c r="CU30" s="624"/>
      <c r="CV30" s="624"/>
      <c r="CW30" s="624"/>
      <c r="CX30" s="624"/>
      <c r="CY30" s="625"/>
      <c r="CZ30" s="657">
        <v>10.8</v>
      </c>
      <c r="DA30" s="658"/>
      <c r="DB30" s="658"/>
      <c r="DC30" s="659"/>
      <c r="DD30" s="632">
        <v>2156670</v>
      </c>
      <c r="DE30" s="624"/>
      <c r="DF30" s="624"/>
      <c r="DG30" s="624"/>
      <c r="DH30" s="624"/>
      <c r="DI30" s="624"/>
      <c r="DJ30" s="624"/>
      <c r="DK30" s="625"/>
      <c r="DL30" s="632">
        <v>2156670</v>
      </c>
      <c r="DM30" s="624"/>
      <c r="DN30" s="624"/>
      <c r="DO30" s="624"/>
      <c r="DP30" s="624"/>
      <c r="DQ30" s="624"/>
      <c r="DR30" s="624"/>
      <c r="DS30" s="624"/>
      <c r="DT30" s="624"/>
      <c r="DU30" s="624"/>
      <c r="DV30" s="625"/>
      <c r="DW30" s="628">
        <v>16.5</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672190</v>
      </c>
      <c r="S31" s="624"/>
      <c r="T31" s="624"/>
      <c r="U31" s="624"/>
      <c r="V31" s="624"/>
      <c r="W31" s="624"/>
      <c r="X31" s="624"/>
      <c r="Y31" s="625"/>
      <c r="Z31" s="626">
        <v>3.2</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98.7</v>
      </c>
      <c r="BH31" s="655"/>
      <c r="BI31" s="655"/>
      <c r="BJ31" s="655"/>
      <c r="BK31" s="655"/>
      <c r="BL31" s="655"/>
      <c r="BM31" s="629">
        <v>95.5</v>
      </c>
      <c r="BN31" s="679"/>
      <c r="BO31" s="679"/>
      <c r="BP31" s="679"/>
      <c r="BQ31" s="680"/>
      <c r="BR31" s="678">
        <v>98.4</v>
      </c>
      <c r="BS31" s="655"/>
      <c r="BT31" s="655"/>
      <c r="BU31" s="655"/>
      <c r="BV31" s="655"/>
      <c r="BW31" s="655"/>
      <c r="BX31" s="629">
        <v>94.9</v>
      </c>
      <c r="BY31" s="679"/>
      <c r="BZ31" s="679"/>
      <c r="CA31" s="679"/>
      <c r="CB31" s="680"/>
      <c r="CD31" s="686"/>
      <c r="CE31" s="687"/>
      <c r="CF31" s="637" t="s">
        <v>293</v>
      </c>
      <c r="CG31" s="638"/>
      <c r="CH31" s="638"/>
      <c r="CI31" s="638"/>
      <c r="CJ31" s="638"/>
      <c r="CK31" s="638"/>
      <c r="CL31" s="638"/>
      <c r="CM31" s="638"/>
      <c r="CN31" s="638"/>
      <c r="CO31" s="638"/>
      <c r="CP31" s="638"/>
      <c r="CQ31" s="639"/>
      <c r="CR31" s="623">
        <v>211064</v>
      </c>
      <c r="CS31" s="655"/>
      <c r="CT31" s="655"/>
      <c r="CU31" s="655"/>
      <c r="CV31" s="655"/>
      <c r="CW31" s="655"/>
      <c r="CX31" s="655"/>
      <c r="CY31" s="656"/>
      <c r="CZ31" s="657">
        <v>1</v>
      </c>
      <c r="DA31" s="658"/>
      <c r="DB31" s="658"/>
      <c r="DC31" s="659"/>
      <c r="DD31" s="632">
        <v>210395</v>
      </c>
      <c r="DE31" s="655"/>
      <c r="DF31" s="655"/>
      <c r="DG31" s="655"/>
      <c r="DH31" s="655"/>
      <c r="DI31" s="655"/>
      <c r="DJ31" s="655"/>
      <c r="DK31" s="656"/>
      <c r="DL31" s="632">
        <v>210395</v>
      </c>
      <c r="DM31" s="655"/>
      <c r="DN31" s="655"/>
      <c r="DO31" s="655"/>
      <c r="DP31" s="655"/>
      <c r="DQ31" s="655"/>
      <c r="DR31" s="655"/>
      <c r="DS31" s="655"/>
      <c r="DT31" s="655"/>
      <c r="DU31" s="655"/>
      <c r="DV31" s="656"/>
      <c r="DW31" s="628">
        <v>1.6</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316199</v>
      </c>
      <c r="S32" s="624"/>
      <c r="T32" s="624"/>
      <c r="U32" s="624"/>
      <c r="V32" s="624"/>
      <c r="W32" s="624"/>
      <c r="X32" s="624"/>
      <c r="Y32" s="625"/>
      <c r="Z32" s="626">
        <v>1.5</v>
      </c>
      <c r="AA32" s="626"/>
      <c r="AB32" s="626"/>
      <c r="AC32" s="626"/>
      <c r="AD32" s="627">
        <v>2270</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97.4</v>
      </c>
      <c r="BH32" s="691"/>
      <c r="BI32" s="691"/>
      <c r="BJ32" s="691"/>
      <c r="BK32" s="691"/>
      <c r="BL32" s="691"/>
      <c r="BM32" s="692">
        <v>88.8</v>
      </c>
      <c r="BN32" s="691"/>
      <c r="BO32" s="691"/>
      <c r="BP32" s="691"/>
      <c r="BQ32" s="693"/>
      <c r="BR32" s="690">
        <v>97.2</v>
      </c>
      <c r="BS32" s="691"/>
      <c r="BT32" s="691"/>
      <c r="BU32" s="691"/>
      <c r="BV32" s="691"/>
      <c r="BW32" s="691"/>
      <c r="BX32" s="692">
        <v>88.3</v>
      </c>
      <c r="BY32" s="691"/>
      <c r="BZ32" s="691"/>
      <c r="CA32" s="691"/>
      <c r="CB32" s="693"/>
      <c r="CD32" s="688"/>
      <c r="CE32" s="689"/>
      <c r="CF32" s="637" t="s">
        <v>296</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1245300</v>
      </c>
      <c r="S33" s="624"/>
      <c r="T33" s="624"/>
      <c r="U33" s="624"/>
      <c r="V33" s="624"/>
      <c r="W33" s="624"/>
      <c r="X33" s="624"/>
      <c r="Y33" s="625"/>
      <c r="Z33" s="626">
        <v>5.9</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9242101</v>
      </c>
      <c r="CS33" s="655"/>
      <c r="CT33" s="655"/>
      <c r="CU33" s="655"/>
      <c r="CV33" s="655"/>
      <c r="CW33" s="655"/>
      <c r="CX33" s="655"/>
      <c r="CY33" s="656"/>
      <c r="CZ33" s="657">
        <v>45.6</v>
      </c>
      <c r="DA33" s="658"/>
      <c r="DB33" s="658"/>
      <c r="DC33" s="659"/>
      <c r="DD33" s="632">
        <v>7684579</v>
      </c>
      <c r="DE33" s="655"/>
      <c r="DF33" s="655"/>
      <c r="DG33" s="655"/>
      <c r="DH33" s="655"/>
      <c r="DI33" s="655"/>
      <c r="DJ33" s="655"/>
      <c r="DK33" s="656"/>
      <c r="DL33" s="632">
        <v>4734947</v>
      </c>
      <c r="DM33" s="655"/>
      <c r="DN33" s="655"/>
      <c r="DO33" s="655"/>
      <c r="DP33" s="655"/>
      <c r="DQ33" s="655"/>
      <c r="DR33" s="655"/>
      <c r="DS33" s="655"/>
      <c r="DT33" s="655"/>
      <c r="DU33" s="655"/>
      <c r="DV33" s="656"/>
      <c r="DW33" s="628">
        <v>36.200000000000003</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2680533</v>
      </c>
      <c r="CS34" s="624"/>
      <c r="CT34" s="624"/>
      <c r="CU34" s="624"/>
      <c r="CV34" s="624"/>
      <c r="CW34" s="624"/>
      <c r="CX34" s="624"/>
      <c r="CY34" s="625"/>
      <c r="CZ34" s="657">
        <v>13.2</v>
      </c>
      <c r="DA34" s="658"/>
      <c r="DB34" s="658"/>
      <c r="DC34" s="659"/>
      <c r="DD34" s="632">
        <v>1850298</v>
      </c>
      <c r="DE34" s="624"/>
      <c r="DF34" s="624"/>
      <c r="DG34" s="624"/>
      <c r="DH34" s="624"/>
      <c r="DI34" s="624"/>
      <c r="DJ34" s="624"/>
      <c r="DK34" s="625"/>
      <c r="DL34" s="632">
        <v>1361463</v>
      </c>
      <c r="DM34" s="624"/>
      <c r="DN34" s="624"/>
      <c r="DO34" s="624"/>
      <c r="DP34" s="624"/>
      <c r="DQ34" s="624"/>
      <c r="DR34" s="624"/>
      <c r="DS34" s="624"/>
      <c r="DT34" s="624"/>
      <c r="DU34" s="624"/>
      <c r="DV34" s="625"/>
      <c r="DW34" s="628">
        <v>10.4</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702300</v>
      </c>
      <c r="S35" s="624"/>
      <c r="T35" s="624"/>
      <c r="U35" s="624"/>
      <c r="V35" s="624"/>
      <c r="W35" s="624"/>
      <c r="X35" s="624"/>
      <c r="Y35" s="625"/>
      <c r="Z35" s="626">
        <v>3.3</v>
      </c>
      <c r="AA35" s="626"/>
      <c r="AB35" s="626"/>
      <c r="AC35" s="626"/>
      <c r="AD35" s="627" t="s">
        <v>109</v>
      </c>
      <c r="AE35" s="627"/>
      <c r="AF35" s="627"/>
      <c r="AG35" s="627"/>
      <c r="AH35" s="627"/>
      <c r="AI35" s="627"/>
      <c r="AJ35" s="627"/>
      <c r="AK35" s="627"/>
      <c r="AL35" s="628" t="s">
        <v>109</v>
      </c>
      <c r="AM35" s="629"/>
      <c r="AN35" s="629"/>
      <c r="AO35" s="630"/>
      <c r="AP35" s="186"/>
      <c r="AQ35" s="634" t="s">
        <v>304</v>
      </c>
      <c r="AR35" s="635"/>
      <c r="AS35" s="635"/>
      <c r="AT35" s="635"/>
      <c r="AU35" s="635"/>
      <c r="AV35" s="635"/>
      <c r="AW35" s="635"/>
      <c r="AX35" s="635"/>
      <c r="AY35" s="636"/>
      <c r="AZ35" s="612">
        <v>1972026</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79804</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130060</v>
      </c>
      <c r="CS35" s="655"/>
      <c r="CT35" s="655"/>
      <c r="CU35" s="655"/>
      <c r="CV35" s="655"/>
      <c r="CW35" s="655"/>
      <c r="CX35" s="655"/>
      <c r="CY35" s="656"/>
      <c r="CZ35" s="657">
        <v>0.6</v>
      </c>
      <c r="DA35" s="658"/>
      <c r="DB35" s="658"/>
      <c r="DC35" s="659"/>
      <c r="DD35" s="632">
        <v>109190</v>
      </c>
      <c r="DE35" s="655"/>
      <c r="DF35" s="655"/>
      <c r="DG35" s="655"/>
      <c r="DH35" s="655"/>
      <c r="DI35" s="655"/>
      <c r="DJ35" s="655"/>
      <c r="DK35" s="656"/>
      <c r="DL35" s="632">
        <v>109190</v>
      </c>
      <c r="DM35" s="655"/>
      <c r="DN35" s="655"/>
      <c r="DO35" s="655"/>
      <c r="DP35" s="655"/>
      <c r="DQ35" s="655"/>
      <c r="DR35" s="655"/>
      <c r="DS35" s="655"/>
      <c r="DT35" s="655"/>
      <c r="DU35" s="655"/>
      <c r="DV35" s="656"/>
      <c r="DW35" s="628">
        <v>0.8</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20987911</v>
      </c>
      <c r="S36" s="696"/>
      <c r="T36" s="696"/>
      <c r="U36" s="696"/>
      <c r="V36" s="696"/>
      <c r="W36" s="696"/>
      <c r="X36" s="696"/>
      <c r="Y36" s="697"/>
      <c r="Z36" s="698">
        <v>100</v>
      </c>
      <c r="AA36" s="698"/>
      <c r="AB36" s="698"/>
      <c r="AC36" s="698"/>
      <c r="AD36" s="699">
        <v>12383914</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106000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3740</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2330186</v>
      </c>
      <c r="CS36" s="624"/>
      <c r="CT36" s="624"/>
      <c r="CU36" s="624"/>
      <c r="CV36" s="624"/>
      <c r="CW36" s="624"/>
      <c r="CX36" s="624"/>
      <c r="CY36" s="625"/>
      <c r="CZ36" s="657">
        <v>11.5</v>
      </c>
      <c r="DA36" s="658"/>
      <c r="DB36" s="658"/>
      <c r="DC36" s="659"/>
      <c r="DD36" s="632">
        <v>2035459</v>
      </c>
      <c r="DE36" s="624"/>
      <c r="DF36" s="624"/>
      <c r="DG36" s="624"/>
      <c r="DH36" s="624"/>
      <c r="DI36" s="624"/>
      <c r="DJ36" s="624"/>
      <c r="DK36" s="625"/>
      <c r="DL36" s="632">
        <v>1810910</v>
      </c>
      <c r="DM36" s="624"/>
      <c r="DN36" s="624"/>
      <c r="DO36" s="624"/>
      <c r="DP36" s="624"/>
      <c r="DQ36" s="624"/>
      <c r="DR36" s="624"/>
      <c r="DS36" s="624"/>
      <c r="DT36" s="624"/>
      <c r="DU36" s="624"/>
      <c r="DV36" s="625"/>
      <c r="DW36" s="628">
        <v>13.8</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47320</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5578</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1387072</v>
      </c>
      <c r="CS37" s="655"/>
      <c r="CT37" s="655"/>
      <c r="CU37" s="655"/>
      <c r="CV37" s="655"/>
      <c r="CW37" s="655"/>
      <c r="CX37" s="655"/>
      <c r="CY37" s="656"/>
      <c r="CZ37" s="657">
        <v>6.8</v>
      </c>
      <c r="DA37" s="658"/>
      <c r="DB37" s="658"/>
      <c r="DC37" s="659"/>
      <c r="DD37" s="632">
        <v>1359604</v>
      </c>
      <c r="DE37" s="655"/>
      <c r="DF37" s="655"/>
      <c r="DG37" s="655"/>
      <c r="DH37" s="655"/>
      <c r="DI37" s="655"/>
      <c r="DJ37" s="655"/>
      <c r="DK37" s="656"/>
      <c r="DL37" s="632">
        <v>1358332</v>
      </c>
      <c r="DM37" s="655"/>
      <c r="DN37" s="655"/>
      <c r="DO37" s="655"/>
      <c r="DP37" s="655"/>
      <c r="DQ37" s="655"/>
      <c r="DR37" s="655"/>
      <c r="DS37" s="655"/>
      <c r="DT37" s="655"/>
      <c r="DU37" s="655"/>
      <c r="DV37" s="656"/>
      <c r="DW37" s="628">
        <v>10.4</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1200</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9760</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1924706</v>
      </c>
      <c r="CS38" s="624"/>
      <c r="CT38" s="624"/>
      <c r="CU38" s="624"/>
      <c r="CV38" s="624"/>
      <c r="CW38" s="624"/>
      <c r="CX38" s="624"/>
      <c r="CY38" s="625"/>
      <c r="CZ38" s="657">
        <v>9.5</v>
      </c>
      <c r="DA38" s="658"/>
      <c r="DB38" s="658"/>
      <c r="DC38" s="659"/>
      <c r="DD38" s="632">
        <v>1563011</v>
      </c>
      <c r="DE38" s="624"/>
      <c r="DF38" s="624"/>
      <c r="DG38" s="624"/>
      <c r="DH38" s="624"/>
      <c r="DI38" s="624"/>
      <c r="DJ38" s="624"/>
      <c r="DK38" s="625"/>
      <c r="DL38" s="632">
        <v>1453384</v>
      </c>
      <c r="DM38" s="624"/>
      <c r="DN38" s="624"/>
      <c r="DO38" s="624"/>
      <c r="DP38" s="624"/>
      <c r="DQ38" s="624"/>
      <c r="DR38" s="624"/>
      <c r="DS38" s="624"/>
      <c r="DT38" s="624"/>
      <c r="DU38" s="624"/>
      <c r="DV38" s="625"/>
      <c r="DW38" s="628">
        <v>11.1</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109</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91</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2133031</v>
      </c>
      <c r="CS39" s="655"/>
      <c r="CT39" s="655"/>
      <c r="CU39" s="655"/>
      <c r="CV39" s="655"/>
      <c r="CW39" s="655"/>
      <c r="CX39" s="655"/>
      <c r="CY39" s="656"/>
      <c r="CZ39" s="657">
        <v>10.5</v>
      </c>
      <c r="DA39" s="658"/>
      <c r="DB39" s="658"/>
      <c r="DC39" s="659"/>
      <c r="DD39" s="632">
        <v>2120253</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465351</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137</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43585</v>
      </c>
      <c r="CS40" s="624"/>
      <c r="CT40" s="624"/>
      <c r="CU40" s="624"/>
      <c r="CV40" s="624"/>
      <c r="CW40" s="624"/>
      <c r="CX40" s="624"/>
      <c r="CY40" s="625"/>
      <c r="CZ40" s="657">
        <v>0.2</v>
      </c>
      <c r="DA40" s="658"/>
      <c r="DB40" s="658"/>
      <c r="DC40" s="659"/>
      <c r="DD40" s="632">
        <v>6368</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1352155</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329</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2258459</v>
      </c>
      <c r="CS42" s="624"/>
      <c r="CT42" s="624"/>
      <c r="CU42" s="624"/>
      <c r="CV42" s="624"/>
      <c r="CW42" s="624"/>
      <c r="CX42" s="624"/>
      <c r="CY42" s="625"/>
      <c r="CZ42" s="657">
        <v>11.1</v>
      </c>
      <c r="DA42" s="706"/>
      <c r="DB42" s="706"/>
      <c r="DC42" s="707"/>
      <c r="DD42" s="632">
        <v>621341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17517</v>
      </c>
      <c r="CS43" s="655"/>
      <c r="CT43" s="655"/>
      <c r="CU43" s="655"/>
      <c r="CV43" s="655"/>
      <c r="CW43" s="655"/>
      <c r="CX43" s="655"/>
      <c r="CY43" s="656"/>
      <c r="CZ43" s="657">
        <v>0.1</v>
      </c>
      <c r="DA43" s="658"/>
      <c r="DB43" s="658"/>
      <c r="DC43" s="659"/>
      <c r="DD43" s="632">
        <v>17517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2227507</v>
      </c>
      <c r="CS44" s="624"/>
      <c r="CT44" s="624"/>
      <c r="CU44" s="624"/>
      <c r="CV44" s="624"/>
      <c r="CW44" s="624"/>
      <c r="CX44" s="624"/>
      <c r="CY44" s="625"/>
      <c r="CZ44" s="657">
        <v>11</v>
      </c>
      <c r="DA44" s="706"/>
      <c r="DB44" s="706"/>
      <c r="DC44" s="707"/>
      <c r="DD44" s="632">
        <v>615258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1264761</v>
      </c>
      <c r="CS45" s="655"/>
      <c r="CT45" s="655"/>
      <c r="CU45" s="655"/>
      <c r="CV45" s="655"/>
      <c r="CW45" s="655"/>
      <c r="CX45" s="655"/>
      <c r="CY45" s="656"/>
      <c r="CZ45" s="657">
        <v>6.2</v>
      </c>
      <c r="DA45" s="658"/>
      <c r="DB45" s="658"/>
      <c r="DC45" s="659"/>
      <c r="DD45" s="632">
        <v>127290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928767</v>
      </c>
      <c r="CS46" s="624"/>
      <c r="CT46" s="624"/>
      <c r="CU46" s="624"/>
      <c r="CV46" s="624"/>
      <c r="CW46" s="624"/>
      <c r="CX46" s="624"/>
      <c r="CY46" s="625"/>
      <c r="CZ46" s="657">
        <v>4.5999999999999996</v>
      </c>
      <c r="DA46" s="706"/>
      <c r="DB46" s="706"/>
      <c r="DC46" s="707"/>
      <c r="DD46" s="632">
        <v>477689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30952</v>
      </c>
      <c r="CS47" s="655"/>
      <c r="CT47" s="655"/>
      <c r="CU47" s="655"/>
      <c r="CV47" s="655"/>
      <c r="CW47" s="655"/>
      <c r="CX47" s="655"/>
      <c r="CY47" s="656"/>
      <c r="CZ47" s="657">
        <v>0.2</v>
      </c>
      <c r="DA47" s="658"/>
      <c r="DB47" s="658"/>
      <c r="DC47" s="659"/>
      <c r="DD47" s="632">
        <v>6083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20287082</v>
      </c>
      <c r="CS49" s="691"/>
      <c r="CT49" s="691"/>
      <c r="CU49" s="691"/>
      <c r="CV49" s="691"/>
      <c r="CW49" s="691"/>
      <c r="CX49" s="691"/>
      <c r="CY49" s="718"/>
      <c r="CZ49" s="719">
        <v>100</v>
      </c>
      <c r="DA49" s="720"/>
      <c r="DB49" s="720"/>
      <c r="DC49" s="721"/>
      <c r="DD49" s="722">
        <v>14657690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0" zoomScaleNormal="8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21007</v>
      </c>
      <c r="R7" s="753"/>
      <c r="S7" s="753"/>
      <c r="T7" s="753"/>
      <c r="U7" s="753"/>
      <c r="V7" s="753">
        <v>20308</v>
      </c>
      <c r="W7" s="753"/>
      <c r="X7" s="753"/>
      <c r="Y7" s="753"/>
      <c r="Z7" s="753"/>
      <c r="AA7" s="753">
        <v>700</v>
      </c>
      <c r="AB7" s="753"/>
      <c r="AC7" s="753"/>
      <c r="AD7" s="753"/>
      <c r="AE7" s="754"/>
      <c r="AF7" s="755">
        <v>525</v>
      </c>
      <c r="AG7" s="756"/>
      <c r="AH7" s="756"/>
      <c r="AI7" s="756"/>
      <c r="AJ7" s="757"/>
      <c r="AK7" s="792">
        <v>924</v>
      </c>
      <c r="AL7" s="793"/>
      <c r="AM7" s="793"/>
      <c r="AN7" s="793"/>
      <c r="AO7" s="793"/>
      <c r="AP7" s="793">
        <v>24376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536</v>
      </c>
      <c r="BT7" s="797"/>
      <c r="BU7" s="797"/>
      <c r="BV7" s="797"/>
      <c r="BW7" s="797"/>
      <c r="BX7" s="797"/>
      <c r="BY7" s="797"/>
      <c r="BZ7" s="797"/>
      <c r="CA7" s="797"/>
      <c r="CB7" s="797"/>
      <c r="CC7" s="797"/>
      <c r="CD7" s="797"/>
      <c r="CE7" s="797"/>
      <c r="CF7" s="797"/>
      <c r="CG7" s="798"/>
      <c r="CH7" s="789">
        <v>7</v>
      </c>
      <c r="CI7" s="790"/>
      <c r="CJ7" s="790"/>
      <c r="CK7" s="790"/>
      <c r="CL7" s="791"/>
      <c r="CM7" s="789">
        <v>296</v>
      </c>
      <c r="CN7" s="790"/>
      <c r="CO7" s="790"/>
      <c r="CP7" s="790"/>
      <c r="CQ7" s="791"/>
      <c r="CR7" s="789">
        <v>20</v>
      </c>
      <c r="CS7" s="790"/>
      <c r="CT7" s="790"/>
      <c r="CU7" s="790"/>
      <c r="CV7" s="791"/>
      <c r="CW7" s="789" t="s">
        <v>534</v>
      </c>
      <c r="CX7" s="790"/>
      <c r="CY7" s="790"/>
      <c r="CZ7" s="790"/>
      <c r="DA7" s="791"/>
      <c r="DB7" s="789" t="s">
        <v>479</v>
      </c>
      <c r="DC7" s="790"/>
      <c r="DD7" s="790"/>
      <c r="DE7" s="790"/>
      <c r="DF7" s="791"/>
      <c r="DG7" s="789" t="s">
        <v>479</v>
      </c>
      <c r="DH7" s="790"/>
      <c r="DI7" s="790"/>
      <c r="DJ7" s="790"/>
      <c r="DK7" s="791"/>
      <c r="DL7" s="789" t="s">
        <v>479</v>
      </c>
      <c r="DM7" s="790"/>
      <c r="DN7" s="790"/>
      <c r="DO7" s="790"/>
      <c r="DP7" s="791"/>
      <c r="DQ7" s="789" t="s">
        <v>479</v>
      </c>
      <c r="DR7" s="790"/>
      <c r="DS7" s="790"/>
      <c r="DT7" s="790"/>
      <c r="DU7" s="791"/>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v>7</v>
      </c>
      <c r="R8" s="777"/>
      <c r="S8" s="777"/>
      <c r="T8" s="777"/>
      <c r="U8" s="777"/>
      <c r="V8" s="777">
        <v>6</v>
      </c>
      <c r="W8" s="777"/>
      <c r="X8" s="777"/>
      <c r="Y8" s="777"/>
      <c r="Z8" s="777"/>
      <c r="AA8" s="777">
        <v>1</v>
      </c>
      <c r="AB8" s="777"/>
      <c r="AC8" s="777"/>
      <c r="AD8" s="777"/>
      <c r="AE8" s="778"/>
      <c r="AF8" s="779">
        <v>1</v>
      </c>
      <c r="AG8" s="780"/>
      <c r="AH8" s="780"/>
      <c r="AI8" s="780"/>
      <c r="AJ8" s="781"/>
      <c r="AK8" s="782">
        <v>0</v>
      </c>
      <c r="AL8" s="783"/>
      <c r="AM8" s="783"/>
      <c r="AN8" s="783"/>
      <c r="AO8" s="783"/>
      <c r="AP8" s="783">
        <v>2</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21012</v>
      </c>
      <c r="R23" s="812"/>
      <c r="S23" s="812"/>
      <c r="T23" s="812"/>
      <c r="U23" s="812"/>
      <c r="V23" s="812">
        <v>20311</v>
      </c>
      <c r="W23" s="812"/>
      <c r="X23" s="812"/>
      <c r="Y23" s="812"/>
      <c r="Z23" s="812"/>
      <c r="AA23" s="812">
        <v>701</v>
      </c>
      <c r="AB23" s="812"/>
      <c r="AC23" s="812"/>
      <c r="AD23" s="812"/>
      <c r="AE23" s="813"/>
      <c r="AF23" s="814">
        <v>526</v>
      </c>
      <c r="AG23" s="812"/>
      <c r="AH23" s="812"/>
      <c r="AI23" s="812"/>
      <c r="AJ23" s="815"/>
      <c r="AK23" s="816"/>
      <c r="AL23" s="817"/>
      <c r="AM23" s="817"/>
      <c r="AN23" s="817"/>
      <c r="AO23" s="817"/>
      <c r="AP23" s="812">
        <v>24378</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5584</v>
      </c>
      <c r="R28" s="841"/>
      <c r="S28" s="841"/>
      <c r="T28" s="841"/>
      <c r="U28" s="841"/>
      <c r="V28" s="841">
        <v>5504</v>
      </c>
      <c r="W28" s="841"/>
      <c r="X28" s="841"/>
      <c r="Y28" s="841"/>
      <c r="Z28" s="841"/>
      <c r="AA28" s="841">
        <v>80</v>
      </c>
      <c r="AB28" s="841"/>
      <c r="AC28" s="841"/>
      <c r="AD28" s="841"/>
      <c r="AE28" s="842"/>
      <c r="AF28" s="843">
        <v>80</v>
      </c>
      <c r="AG28" s="841"/>
      <c r="AH28" s="841"/>
      <c r="AI28" s="841"/>
      <c r="AJ28" s="844"/>
      <c r="AK28" s="845">
        <v>465</v>
      </c>
      <c r="AL28" s="836"/>
      <c r="AM28" s="836"/>
      <c r="AN28" s="836"/>
      <c r="AO28" s="836"/>
      <c r="AP28" s="836" t="s">
        <v>534</v>
      </c>
      <c r="AQ28" s="836"/>
      <c r="AR28" s="836"/>
      <c r="AS28" s="836"/>
      <c r="AT28" s="836"/>
      <c r="AU28" s="836" t="s">
        <v>479</v>
      </c>
      <c r="AV28" s="836"/>
      <c r="AW28" s="836"/>
      <c r="AX28" s="836"/>
      <c r="AY28" s="836"/>
      <c r="AZ28" s="837" t="s">
        <v>479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4288</v>
      </c>
      <c r="R29" s="777"/>
      <c r="S29" s="777"/>
      <c r="T29" s="777"/>
      <c r="U29" s="777"/>
      <c r="V29" s="777">
        <v>4224</v>
      </c>
      <c r="W29" s="777"/>
      <c r="X29" s="777"/>
      <c r="Y29" s="777"/>
      <c r="Z29" s="777"/>
      <c r="AA29" s="777">
        <v>64</v>
      </c>
      <c r="AB29" s="777"/>
      <c r="AC29" s="777"/>
      <c r="AD29" s="777"/>
      <c r="AE29" s="778"/>
      <c r="AF29" s="779">
        <v>64</v>
      </c>
      <c r="AG29" s="780"/>
      <c r="AH29" s="780"/>
      <c r="AI29" s="780"/>
      <c r="AJ29" s="781"/>
      <c r="AK29" s="848">
        <v>663</v>
      </c>
      <c r="AL29" s="849"/>
      <c r="AM29" s="849"/>
      <c r="AN29" s="849"/>
      <c r="AO29" s="849"/>
      <c r="AP29" s="849" t="s">
        <v>479</v>
      </c>
      <c r="AQ29" s="849"/>
      <c r="AR29" s="849"/>
      <c r="AS29" s="849"/>
      <c r="AT29" s="849"/>
      <c r="AU29" s="849" t="s">
        <v>479</v>
      </c>
      <c r="AV29" s="849"/>
      <c r="AW29" s="849"/>
      <c r="AX29" s="849"/>
      <c r="AY29" s="849"/>
      <c r="AZ29" s="850" t="s">
        <v>479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439</v>
      </c>
      <c r="R30" s="777"/>
      <c r="S30" s="777"/>
      <c r="T30" s="777"/>
      <c r="U30" s="777"/>
      <c r="V30" s="777">
        <v>433</v>
      </c>
      <c r="W30" s="777"/>
      <c r="X30" s="777"/>
      <c r="Y30" s="777"/>
      <c r="Z30" s="777"/>
      <c r="AA30" s="777">
        <v>6</v>
      </c>
      <c r="AB30" s="777"/>
      <c r="AC30" s="777"/>
      <c r="AD30" s="777"/>
      <c r="AE30" s="778"/>
      <c r="AF30" s="779">
        <v>6</v>
      </c>
      <c r="AG30" s="780"/>
      <c r="AH30" s="780"/>
      <c r="AI30" s="780"/>
      <c r="AJ30" s="781"/>
      <c r="AK30" s="848">
        <v>181</v>
      </c>
      <c r="AL30" s="849"/>
      <c r="AM30" s="849"/>
      <c r="AN30" s="849"/>
      <c r="AO30" s="849"/>
      <c r="AP30" s="849" t="s">
        <v>479</v>
      </c>
      <c r="AQ30" s="849"/>
      <c r="AR30" s="849"/>
      <c r="AS30" s="849"/>
      <c r="AT30" s="849"/>
      <c r="AU30" s="849" t="s">
        <v>479</v>
      </c>
      <c r="AV30" s="849"/>
      <c r="AW30" s="849"/>
      <c r="AX30" s="849"/>
      <c r="AY30" s="849"/>
      <c r="AZ30" s="850" t="s">
        <v>479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640</v>
      </c>
      <c r="R31" s="777"/>
      <c r="S31" s="777"/>
      <c r="T31" s="777"/>
      <c r="U31" s="777"/>
      <c r="V31" s="777">
        <v>590</v>
      </c>
      <c r="W31" s="777"/>
      <c r="X31" s="777"/>
      <c r="Y31" s="777"/>
      <c r="Z31" s="777"/>
      <c r="AA31" s="777">
        <v>50</v>
      </c>
      <c r="AB31" s="777"/>
      <c r="AC31" s="777"/>
      <c r="AD31" s="777"/>
      <c r="AE31" s="778"/>
      <c r="AF31" s="779">
        <v>1134</v>
      </c>
      <c r="AG31" s="780"/>
      <c r="AH31" s="780"/>
      <c r="AI31" s="780"/>
      <c r="AJ31" s="781"/>
      <c r="AK31" s="848">
        <v>48</v>
      </c>
      <c r="AL31" s="849"/>
      <c r="AM31" s="849"/>
      <c r="AN31" s="849"/>
      <c r="AO31" s="849"/>
      <c r="AP31" s="849">
        <v>1790</v>
      </c>
      <c r="AQ31" s="849"/>
      <c r="AR31" s="849"/>
      <c r="AS31" s="849"/>
      <c r="AT31" s="849"/>
      <c r="AU31" s="849">
        <v>66</v>
      </c>
      <c r="AV31" s="849"/>
      <c r="AW31" s="849"/>
      <c r="AX31" s="849"/>
      <c r="AY31" s="849"/>
      <c r="AZ31" s="850" t="s">
        <v>479</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380</v>
      </c>
      <c r="C32" s="774"/>
      <c r="D32" s="774"/>
      <c r="E32" s="774"/>
      <c r="F32" s="774"/>
      <c r="G32" s="774"/>
      <c r="H32" s="774"/>
      <c r="I32" s="774"/>
      <c r="J32" s="774"/>
      <c r="K32" s="774"/>
      <c r="L32" s="774"/>
      <c r="M32" s="774"/>
      <c r="N32" s="774"/>
      <c r="O32" s="774"/>
      <c r="P32" s="775"/>
      <c r="Q32" s="776">
        <v>3</v>
      </c>
      <c r="R32" s="777"/>
      <c r="S32" s="777"/>
      <c r="T32" s="777"/>
      <c r="U32" s="777"/>
      <c r="V32" s="777">
        <v>2</v>
      </c>
      <c r="W32" s="777"/>
      <c r="X32" s="777"/>
      <c r="Y32" s="777"/>
      <c r="Z32" s="777"/>
      <c r="AA32" s="777">
        <v>1</v>
      </c>
      <c r="AB32" s="777"/>
      <c r="AC32" s="777"/>
      <c r="AD32" s="777"/>
      <c r="AE32" s="778"/>
      <c r="AF32" s="779">
        <v>1</v>
      </c>
      <c r="AG32" s="780"/>
      <c r="AH32" s="780"/>
      <c r="AI32" s="780"/>
      <c r="AJ32" s="781"/>
      <c r="AK32" s="850" t="s">
        <v>479</v>
      </c>
      <c r="AL32" s="850"/>
      <c r="AM32" s="850"/>
      <c r="AN32" s="850"/>
      <c r="AO32" s="850"/>
      <c r="AP32" s="850" t="s">
        <v>479</v>
      </c>
      <c r="AQ32" s="850"/>
      <c r="AR32" s="850"/>
      <c r="AS32" s="850"/>
      <c r="AT32" s="850"/>
      <c r="AU32" s="850" t="s">
        <v>479</v>
      </c>
      <c r="AV32" s="850"/>
      <c r="AW32" s="850"/>
      <c r="AX32" s="850"/>
      <c r="AY32" s="850"/>
      <c r="AZ32" s="850" t="s">
        <v>479</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382</v>
      </c>
      <c r="C33" s="774"/>
      <c r="D33" s="774"/>
      <c r="E33" s="774"/>
      <c r="F33" s="774"/>
      <c r="G33" s="774"/>
      <c r="H33" s="774"/>
      <c r="I33" s="774"/>
      <c r="J33" s="774"/>
      <c r="K33" s="774"/>
      <c r="L33" s="774"/>
      <c r="M33" s="774"/>
      <c r="N33" s="774"/>
      <c r="O33" s="774"/>
      <c r="P33" s="775"/>
      <c r="Q33" s="776">
        <v>126</v>
      </c>
      <c r="R33" s="777"/>
      <c r="S33" s="777"/>
      <c r="T33" s="777"/>
      <c r="U33" s="777"/>
      <c r="V33" s="777">
        <v>124</v>
      </c>
      <c r="W33" s="777"/>
      <c r="X33" s="777"/>
      <c r="Y33" s="777"/>
      <c r="Z33" s="777"/>
      <c r="AA33" s="777">
        <v>2</v>
      </c>
      <c r="AB33" s="777"/>
      <c r="AC33" s="777"/>
      <c r="AD33" s="777"/>
      <c r="AE33" s="778"/>
      <c r="AF33" s="779">
        <v>2</v>
      </c>
      <c r="AG33" s="780"/>
      <c r="AH33" s="780"/>
      <c r="AI33" s="780"/>
      <c r="AJ33" s="781"/>
      <c r="AK33" s="848">
        <v>106</v>
      </c>
      <c r="AL33" s="849"/>
      <c r="AM33" s="849"/>
      <c r="AN33" s="849"/>
      <c r="AO33" s="849"/>
      <c r="AP33" s="849">
        <v>722</v>
      </c>
      <c r="AQ33" s="849"/>
      <c r="AR33" s="849"/>
      <c r="AS33" s="849"/>
      <c r="AT33" s="849"/>
      <c r="AU33" s="849">
        <v>722</v>
      </c>
      <c r="AV33" s="849"/>
      <c r="AW33" s="849"/>
      <c r="AX33" s="849"/>
      <c r="AY33" s="849"/>
      <c r="AZ33" s="850" t="s">
        <v>479</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383</v>
      </c>
      <c r="C34" s="774"/>
      <c r="D34" s="774"/>
      <c r="E34" s="774"/>
      <c r="F34" s="774"/>
      <c r="G34" s="774"/>
      <c r="H34" s="774"/>
      <c r="I34" s="774"/>
      <c r="J34" s="774"/>
      <c r="K34" s="774"/>
      <c r="L34" s="774"/>
      <c r="M34" s="774"/>
      <c r="N34" s="774"/>
      <c r="O34" s="774"/>
      <c r="P34" s="775"/>
      <c r="Q34" s="776" t="s">
        <v>534</v>
      </c>
      <c r="R34" s="777"/>
      <c r="S34" s="777"/>
      <c r="T34" s="777"/>
      <c r="U34" s="777"/>
      <c r="V34" s="777" t="s">
        <v>534</v>
      </c>
      <c r="W34" s="777"/>
      <c r="X34" s="777"/>
      <c r="Y34" s="777"/>
      <c r="Z34" s="777"/>
      <c r="AA34" s="777" t="s">
        <v>534</v>
      </c>
      <c r="AB34" s="777"/>
      <c r="AC34" s="777"/>
      <c r="AD34" s="777"/>
      <c r="AE34" s="778"/>
      <c r="AF34" s="779" t="s">
        <v>109</v>
      </c>
      <c r="AG34" s="780"/>
      <c r="AH34" s="780"/>
      <c r="AI34" s="780"/>
      <c r="AJ34" s="781"/>
      <c r="AK34" s="848" t="s">
        <v>535</v>
      </c>
      <c r="AL34" s="849"/>
      <c r="AM34" s="849"/>
      <c r="AN34" s="849"/>
      <c r="AO34" s="849"/>
      <c r="AP34" s="849" t="s">
        <v>535</v>
      </c>
      <c r="AQ34" s="849"/>
      <c r="AR34" s="849"/>
      <c r="AS34" s="849"/>
      <c r="AT34" s="849"/>
      <c r="AU34" s="850" t="s">
        <v>479</v>
      </c>
      <c r="AV34" s="850"/>
      <c r="AW34" s="850"/>
      <c r="AX34" s="850"/>
      <c r="AY34" s="850"/>
      <c r="AZ34" s="850" t="s">
        <v>479</v>
      </c>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1287</v>
      </c>
      <c r="AG63" s="860"/>
      <c r="AH63" s="860"/>
      <c r="AI63" s="860"/>
      <c r="AJ63" s="861"/>
      <c r="AK63" s="862"/>
      <c r="AL63" s="857"/>
      <c r="AM63" s="857"/>
      <c r="AN63" s="857"/>
      <c r="AO63" s="857"/>
      <c r="AP63" s="860">
        <v>2512</v>
      </c>
      <c r="AQ63" s="860"/>
      <c r="AR63" s="860"/>
      <c r="AS63" s="860"/>
      <c r="AT63" s="860"/>
      <c r="AU63" s="860">
        <v>788</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387</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388</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537</v>
      </c>
      <c r="C68" s="888"/>
      <c r="D68" s="888"/>
      <c r="E68" s="888"/>
      <c r="F68" s="888"/>
      <c r="G68" s="888"/>
      <c r="H68" s="888"/>
      <c r="I68" s="888"/>
      <c r="J68" s="888"/>
      <c r="K68" s="888"/>
      <c r="L68" s="888"/>
      <c r="M68" s="888"/>
      <c r="N68" s="888"/>
      <c r="O68" s="888"/>
      <c r="P68" s="889"/>
      <c r="Q68" s="890">
        <v>904</v>
      </c>
      <c r="R68" s="884"/>
      <c r="S68" s="884"/>
      <c r="T68" s="884"/>
      <c r="U68" s="884"/>
      <c r="V68" s="884">
        <v>889</v>
      </c>
      <c r="W68" s="884"/>
      <c r="X68" s="884"/>
      <c r="Y68" s="884"/>
      <c r="Z68" s="884"/>
      <c r="AA68" s="884">
        <v>15</v>
      </c>
      <c r="AB68" s="884"/>
      <c r="AC68" s="884"/>
      <c r="AD68" s="884"/>
      <c r="AE68" s="884"/>
      <c r="AF68" s="884">
        <v>15</v>
      </c>
      <c r="AG68" s="884"/>
      <c r="AH68" s="884"/>
      <c r="AI68" s="884"/>
      <c r="AJ68" s="884"/>
      <c r="AK68" s="884">
        <v>7</v>
      </c>
      <c r="AL68" s="884"/>
      <c r="AM68" s="884"/>
      <c r="AN68" s="884"/>
      <c r="AO68" s="884"/>
      <c r="AP68" s="884" t="s">
        <v>535</v>
      </c>
      <c r="AQ68" s="884"/>
      <c r="AR68" s="884"/>
      <c r="AS68" s="884"/>
      <c r="AT68" s="884"/>
      <c r="AU68" s="884" t="s">
        <v>535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538</v>
      </c>
      <c r="C69" s="892"/>
      <c r="D69" s="892"/>
      <c r="E69" s="892"/>
      <c r="F69" s="892"/>
      <c r="G69" s="892"/>
      <c r="H69" s="892"/>
      <c r="I69" s="892"/>
      <c r="J69" s="892"/>
      <c r="K69" s="892"/>
      <c r="L69" s="892"/>
      <c r="M69" s="892"/>
      <c r="N69" s="892"/>
      <c r="O69" s="892"/>
      <c r="P69" s="893"/>
      <c r="Q69" s="894">
        <v>125564</v>
      </c>
      <c r="R69" s="849"/>
      <c r="S69" s="849"/>
      <c r="T69" s="849"/>
      <c r="U69" s="849"/>
      <c r="V69" s="849">
        <v>119487</v>
      </c>
      <c r="W69" s="849"/>
      <c r="X69" s="849"/>
      <c r="Y69" s="849"/>
      <c r="Z69" s="849"/>
      <c r="AA69" s="849">
        <v>6077</v>
      </c>
      <c r="AB69" s="849"/>
      <c r="AC69" s="849"/>
      <c r="AD69" s="849"/>
      <c r="AE69" s="849"/>
      <c r="AF69" s="849">
        <v>6077</v>
      </c>
      <c r="AG69" s="849"/>
      <c r="AH69" s="849"/>
      <c r="AI69" s="849"/>
      <c r="AJ69" s="849"/>
      <c r="AK69" s="849" t="s">
        <v>534</v>
      </c>
      <c r="AL69" s="849"/>
      <c r="AM69" s="849"/>
      <c r="AN69" s="849"/>
      <c r="AO69" s="849"/>
      <c r="AP69" s="849" t="s">
        <v>534</v>
      </c>
      <c r="AQ69" s="849"/>
      <c r="AR69" s="849"/>
      <c r="AS69" s="849"/>
      <c r="AT69" s="849"/>
      <c r="AU69" s="849" t="s">
        <v>534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539</v>
      </c>
      <c r="C70" s="892"/>
      <c r="D70" s="892"/>
      <c r="E70" s="892"/>
      <c r="F70" s="892"/>
      <c r="G70" s="892"/>
      <c r="H70" s="892"/>
      <c r="I70" s="892"/>
      <c r="J70" s="892"/>
      <c r="K70" s="892"/>
      <c r="L70" s="892"/>
      <c r="M70" s="892"/>
      <c r="N70" s="892"/>
      <c r="O70" s="892"/>
      <c r="P70" s="893"/>
      <c r="Q70" s="894">
        <v>354</v>
      </c>
      <c r="R70" s="849"/>
      <c r="S70" s="849"/>
      <c r="T70" s="849"/>
      <c r="U70" s="849"/>
      <c r="V70" s="849">
        <v>317</v>
      </c>
      <c r="W70" s="849"/>
      <c r="X70" s="849"/>
      <c r="Y70" s="849"/>
      <c r="Z70" s="849"/>
      <c r="AA70" s="849">
        <v>37</v>
      </c>
      <c r="AB70" s="849"/>
      <c r="AC70" s="849"/>
      <c r="AD70" s="849"/>
      <c r="AE70" s="849"/>
      <c r="AF70" s="849">
        <v>37</v>
      </c>
      <c r="AG70" s="849"/>
      <c r="AH70" s="849"/>
      <c r="AI70" s="849"/>
      <c r="AJ70" s="849"/>
      <c r="AK70" s="849" t="s">
        <v>534</v>
      </c>
      <c r="AL70" s="849"/>
      <c r="AM70" s="849"/>
      <c r="AN70" s="849"/>
      <c r="AO70" s="849"/>
      <c r="AP70" s="849" t="s">
        <v>534</v>
      </c>
      <c r="AQ70" s="849"/>
      <c r="AR70" s="849"/>
      <c r="AS70" s="849"/>
      <c r="AT70" s="849"/>
      <c r="AU70" s="849" t="s">
        <v>534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540</v>
      </c>
      <c r="C71" s="892"/>
      <c r="D71" s="892"/>
      <c r="E71" s="892"/>
      <c r="F71" s="892"/>
      <c r="G71" s="892"/>
      <c r="H71" s="892"/>
      <c r="I71" s="892"/>
      <c r="J71" s="892"/>
      <c r="K71" s="892"/>
      <c r="L71" s="892"/>
      <c r="M71" s="892"/>
      <c r="N71" s="892"/>
      <c r="O71" s="892"/>
      <c r="P71" s="893"/>
      <c r="Q71" s="894">
        <v>2186</v>
      </c>
      <c r="R71" s="849"/>
      <c r="S71" s="849"/>
      <c r="T71" s="849"/>
      <c r="U71" s="849"/>
      <c r="V71" s="849">
        <v>2123</v>
      </c>
      <c r="W71" s="849"/>
      <c r="X71" s="849"/>
      <c r="Y71" s="849"/>
      <c r="Z71" s="849"/>
      <c r="AA71" s="849">
        <v>63</v>
      </c>
      <c r="AB71" s="849"/>
      <c r="AC71" s="849"/>
      <c r="AD71" s="849"/>
      <c r="AE71" s="849"/>
      <c r="AF71" s="849">
        <v>63</v>
      </c>
      <c r="AG71" s="849"/>
      <c r="AH71" s="849"/>
      <c r="AI71" s="849"/>
      <c r="AJ71" s="849"/>
      <c r="AK71" s="849">
        <v>5</v>
      </c>
      <c r="AL71" s="849"/>
      <c r="AM71" s="849"/>
      <c r="AN71" s="849"/>
      <c r="AO71" s="849"/>
      <c r="AP71" s="849">
        <v>2414</v>
      </c>
      <c r="AQ71" s="849"/>
      <c r="AR71" s="849"/>
      <c r="AS71" s="849"/>
      <c r="AT71" s="849"/>
      <c r="AU71" s="849">
        <v>888</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541</v>
      </c>
      <c r="C72" s="892"/>
      <c r="D72" s="892"/>
      <c r="E72" s="892"/>
      <c r="F72" s="892"/>
      <c r="G72" s="892"/>
      <c r="H72" s="892"/>
      <c r="I72" s="892"/>
      <c r="J72" s="892"/>
      <c r="K72" s="892"/>
      <c r="L72" s="892"/>
      <c r="M72" s="892"/>
      <c r="N72" s="892"/>
      <c r="O72" s="892"/>
      <c r="P72" s="893"/>
      <c r="Q72" s="894">
        <v>246</v>
      </c>
      <c r="R72" s="849"/>
      <c r="S72" s="849"/>
      <c r="T72" s="849"/>
      <c r="U72" s="849"/>
      <c r="V72" s="849">
        <v>230</v>
      </c>
      <c r="W72" s="849"/>
      <c r="X72" s="849"/>
      <c r="Y72" s="849"/>
      <c r="Z72" s="849"/>
      <c r="AA72" s="849">
        <v>16</v>
      </c>
      <c r="AB72" s="849"/>
      <c r="AC72" s="849"/>
      <c r="AD72" s="849"/>
      <c r="AE72" s="849"/>
      <c r="AF72" s="849">
        <v>16</v>
      </c>
      <c r="AG72" s="849"/>
      <c r="AH72" s="849"/>
      <c r="AI72" s="849"/>
      <c r="AJ72" s="849"/>
      <c r="AK72" s="849" t="s">
        <v>534</v>
      </c>
      <c r="AL72" s="849"/>
      <c r="AM72" s="849"/>
      <c r="AN72" s="849"/>
      <c r="AO72" s="849"/>
      <c r="AP72" s="849" t="s">
        <v>535</v>
      </c>
      <c r="AQ72" s="849"/>
      <c r="AR72" s="849"/>
      <c r="AS72" s="849"/>
      <c r="AT72" s="849"/>
      <c r="AU72" s="849" t="s">
        <v>535</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542</v>
      </c>
      <c r="C73" s="892"/>
      <c r="D73" s="892"/>
      <c r="E73" s="892"/>
      <c r="F73" s="892"/>
      <c r="G73" s="892"/>
      <c r="H73" s="892"/>
      <c r="I73" s="892"/>
      <c r="J73" s="892"/>
      <c r="K73" s="892"/>
      <c r="L73" s="892"/>
      <c r="M73" s="892"/>
      <c r="N73" s="892"/>
      <c r="O73" s="892"/>
      <c r="P73" s="893"/>
      <c r="Q73" s="894">
        <v>6212</v>
      </c>
      <c r="R73" s="849"/>
      <c r="S73" s="849"/>
      <c r="T73" s="849"/>
      <c r="U73" s="849"/>
      <c r="V73" s="849">
        <v>6205</v>
      </c>
      <c r="W73" s="849"/>
      <c r="X73" s="849"/>
      <c r="Y73" s="849"/>
      <c r="Z73" s="849"/>
      <c r="AA73" s="849">
        <v>7</v>
      </c>
      <c r="AB73" s="849"/>
      <c r="AC73" s="849"/>
      <c r="AD73" s="849"/>
      <c r="AE73" s="849"/>
      <c r="AF73" s="849">
        <v>7</v>
      </c>
      <c r="AG73" s="849"/>
      <c r="AH73" s="849"/>
      <c r="AI73" s="849"/>
      <c r="AJ73" s="849"/>
      <c r="AK73" s="849">
        <v>214</v>
      </c>
      <c r="AL73" s="849"/>
      <c r="AM73" s="849"/>
      <c r="AN73" s="849"/>
      <c r="AO73" s="849"/>
      <c r="AP73" s="849" t="s">
        <v>535</v>
      </c>
      <c r="AQ73" s="849"/>
      <c r="AR73" s="849"/>
      <c r="AS73" s="849"/>
      <c r="AT73" s="849"/>
      <c r="AU73" s="849" t="s">
        <v>535</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543</v>
      </c>
      <c r="C74" s="892"/>
      <c r="D74" s="892"/>
      <c r="E74" s="892"/>
      <c r="F74" s="892"/>
      <c r="G74" s="892"/>
      <c r="H74" s="892"/>
      <c r="I74" s="892"/>
      <c r="J74" s="892"/>
      <c r="K74" s="892"/>
      <c r="L74" s="892"/>
      <c r="M74" s="892"/>
      <c r="N74" s="892"/>
      <c r="O74" s="892"/>
      <c r="P74" s="893"/>
      <c r="Q74" s="894">
        <v>120</v>
      </c>
      <c r="R74" s="849"/>
      <c r="S74" s="849"/>
      <c r="T74" s="849"/>
      <c r="U74" s="849"/>
      <c r="V74" s="849">
        <v>66</v>
      </c>
      <c r="W74" s="849"/>
      <c r="X74" s="849"/>
      <c r="Y74" s="849"/>
      <c r="Z74" s="849"/>
      <c r="AA74" s="849">
        <v>54</v>
      </c>
      <c r="AB74" s="849"/>
      <c r="AC74" s="849"/>
      <c r="AD74" s="849"/>
      <c r="AE74" s="849"/>
      <c r="AF74" s="849">
        <v>54</v>
      </c>
      <c r="AG74" s="849"/>
      <c r="AH74" s="849"/>
      <c r="AI74" s="849"/>
      <c r="AJ74" s="849"/>
      <c r="AK74" s="849" t="s">
        <v>535</v>
      </c>
      <c r="AL74" s="849"/>
      <c r="AM74" s="849"/>
      <c r="AN74" s="849"/>
      <c r="AO74" s="849"/>
      <c r="AP74" s="849" t="s">
        <v>535</v>
      </c>
      <c r="AQ74" s="849"/>
      <c r="AR74" s="849"/>
      <c r="AS74" s="849"/>
      <c r="AT74" s="849"/>
      <c r="AU74" s="849" t="s">
        <v>535</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544</v>
      </c>
      <c r="C75" s="892"/>
      <c r="D75" s="892"/>
      <c r="E75" s="892"/>
      <c r="F75" s="892"/>
      <c r="G75" s="892"/>
      <c r="H75" s="892"/>
      <c r="I75" s="892"/>
      <c r="J75" s="892"/>
      <c r="K75" s="892"/>
      <c r="L75" s="892"/>
      <c r="M75" s="892"/>
      <c r="N75" s="892"/>
      <c r="O75" s="892"/>
      <c r="P75" s="893"/>
      <c r="Q75" s="897">
        <v>2</v>
      </c>
      <c r="R75" s="898"/>
      <c r="S75" s="898"/>
      <c r="T75" s="898"/>
      <c r="U75" s="848"/>
      <c r="V75" s="899">
        <v>1</v>
      </c>
      <c r="W75" s="898"/>
      <c r="X75" s="898"/>
      <c r="Y75" s="898"/>
      <c r="Z75" s="848"/>
      <c r="AA75" s="899">
        <v>1</v>
      </c>
      <c r="AB75" s="898"/>
      <c r="AC75" s="898"/>
      <c r="AD75" s="898"/>
      <c r="AE75" s="848"/>
      <c r="AF75" s="899">
        <v>1</v>
      </c>
      <c r="AG75" s="898"/>
      <c r="AH75" s="898"/>
      <c r="AI75" s="898"/>
      <c r="AJ75" s="848"/>
      <c r="AK75" s="899" t="s">
        <v>534</v>
      </c>
      <c r="AL75" s="898"/>
      <c r="AM75" s="898"/>
      <c r="AN75" s="898"/>
      <c r="AO75" s="848"/>
      <c r="AP75" s="849" t="s">
        <v>535</v>
      </c>
      <c r="AQ75" s="849"/>
      <c r="AR75" s="849"/>
      <c r="AS75" s="849"/>
      <c r="AT75" s="849"/>
      <c r="AU75" s="849" t="s">
        <v>535</v>
      </c>
      <c r="AV75" s="849"/>
      <c r="AW75" s="849"/>
      <c r="AX75" s="849"/>
      <c r="AY75" s="849"/>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545</v>
      </c>
      <c r="C76" s="892"/>
      <c r="D76" s="892"/>
      <c r="E76" s="892"/>
      <c r="F76" s="892"/>
      <c r="G76" s="892"/>
      <c r="H76" s="892"/>
      <c r="I76" s="892"/>
      <c r="J76" s="892"/>
      <c r="K76" s="892"/>
      <c r="L76" s="892"/>
      <c r="M76" s="892"/>
      <c r="N76" s="892"/>
      <c r="O76" s="892"/>
      <c r="P76" s="893"/>
      <c r="Q76" s="897">
        <v>1192</v>
      </c>
      <c r="R76" s="898"/>
      <c r="S76" s="898"/>
      <c r="T76" s="898"/>
      <c r="U76" s="848"/>
      <c r="V76" s="899">
        <v>1153</v>
      </c>
      <c r="W76" s="898"/>
      <c r="X76" s="898"/>
      <c r="Y76" s="898"/>
      <c r="Z76" s="848"/>
      <c r="AA76" s="899">
        <v>39</v>
      </c>
      <c r="AB76" s="898"/>
      <c r="AC76" s="898"/>
      <c r="AD76" s="898"/>
      <c r="AE76" s="848"/>
      <c r="AF76" s="899">
        <v>39</v>
      </c>
      <c r="AG76" s="898"/>
      <c r="AH76" s="898"/>
      <c r="AI76" s="898"/>
      <c r="AJ76" s="848"/>
      <c r="AK76" s="899">
        <v>15</v>
      </c>
      <c r="AL76" s="898"/>
      <c r="AM76" s="898"/>
      <c r="AN76" s="898"/>
      <c r="AO76" s="848"/>
      <c r="AP76" s="899">
        <v>108</v>
      </c>
      <c r="AQ76" s="898"/>
      <c r="AR76" s="898"/>
      <c r="AS76" s="898"/>
      <c r="AT76" s="848"/>
      <c r="AU76" s="899">
        <v>52</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546</v>
      </c>
      <c r="C77" s="892"/>
      <c r="D77" s="892"/>
      <c r="E77" s="892"/>
      <c r="F77" s="892"/>
      <c r="G77" s="892"/>
      <c r="H77" s="892"/>
      <c r="I77" s="892"/>
      <c r="J77" s="892"/>
      <c r="K77" s="892"/>
      <c r="L77" s="892"/>
      <c r="M77" s="892"/>
      <c r="N77" s="892"/>
      <c r="O77" s="892"/>
      <c r="P77" s="893"/>
      <c r="Q77" s="897">
        <v>13</v>
      </c>
      <c r="R77" s="898"/>
      <c r="S77" s="898"/>
      <c r="T77" s="898"/>
      <c r="U77" s="848"/>
      <c r="V77" s="899">
        <v>12</v>
      </c>
      <c r="W77" s="898"/>
      <c r="X77" s="898"/>
      <c r="Y77" s="898"/>
      <c r="Z77" s="848"/>
      <c r="AA77" s="899">
        <v>1</v>
      </c>
      <c r="AB77" s="898"/>
      <c r="AC77" s="898"/>
      <c r="AD77" s="898"/>
      <c r="AE77" s="848"/>
      <c r="AF77" s="899">
        <v>1</v>
      </c>
      <c r="AG77" s="898"/>
      <c r="AH77" s="898"/>
      <c r="AI77" s="898"/>
      <c r="AJ77" s="848"/>
      <c r="AK77" s="899" t="s">
        <v>535</v>
      </c>
      <c r="AL77" s="898"/>
      <c r="AM77" s="898"/>
      <c r="AN77" s="898"/>
      <c r="AO77" s="848"/>
      <c r="AP77" s="899" t="s">
        <v>535</v>
      </c>
      <c r="AQ77" s="898"/>
      <c r="AR77" s="898"/>
      <c r="AS77" s="898"/>
      <c r="AT77" s="848"/>
      <c r="AU77" s="899" t="s">
        <v>535</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547</v>
      </c>
      <c r="C78" s="892"/>
      <c r="D78" s="892"/>
      <c r="E78" s="892"/>
      <c r="F78" s="892"/>
      <c r="G78" s="892"/>
      <c r="H78" s="892"/>
      <c r="I78" s="892"/>
      <c r="J78" s="892"/>
      <c r="K78" s="892"/>
      <c r="L78" s="892"/>
      <c r="M78" s="892"/>
      <c r="N78" s="892"/>
      <c r="O78" s="892"/>
      <c r="P78" s="893"/>
      <c r="Q78" s="894">
        <v>86</v>
      </c>
      <c r="R78" s="849"/>
      <c r="S78" s="849"/>
      <c r="T78" s="849"/>
      <c r="U78" s="849"/>
      <c r="V78" s="849">
        <v>72</v>
      </c>
      <c r="W78" s="849"/>
      <c r="X78" s="849"/>
      <c r="Y78" s="849"/>
      <c r="Z78" s="849"/>
      <c r="AA78" s="849">
        <v>14</v>
      </c>
      <c r="AB78" s="849"/>
      <c r="AC78" s="849"/>
      <c r="AD78" s="849"/>
      <c r="AE78" s="849"/>
      <c r="AF78" s="849">
        <v>14</v>
      </c>
      <c r="AG78" s="849"/>
      <c r="AH78" s="849"/>
      <c r="AI78" s="849"/>
      <c r="AJ78" s="849"/>
      <c r="AK78" s="849" t="s">
        <v>535</v>
      </c>
      <c r="AL78" s="849"/>
      <c r="AM78" s="849"/>
      <c r="AN78" s="849"/>
      <c r="AO78" s="849"/>
      <c r="AP78" s="849" t="s">
        <v>535</v>
      </c>
      <c r="AQ78" s="849"/>
      <c r="AR78" s="849"/>
      <c r="AS78" s="849"/>
      <c r="AT78" s="849"/>
      <c r="AU78" s="849" t="s">
        <v>535</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6324</v>
      </c>
      <c r="AG88" s="860"/>
      <c r="AH88" s="860"/>
      <c r="AI88" s="860"/>
      <c r="AJ88" s="860"/>
      <c r="AK88" s="857"/>
      <c r="AL88" s="857"/>
      <c r="AM88" s="857"/>
      <c r="AN88" s="857"/>
      <c r="AO88" s="857"/>
      <c r="AP88" s="860">
        <v>2522</v>
      </c>
      <c r="AQ88" s="860"/>
      <c r="AR88" s="860"/>
      <c r="AS88" s="860"/>
      <c r="AT88" s="860"/>
      <c r="AU88" s="860">
        <v>940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20</v>
      </c>
      <c r="CS102" s="868"/>
      <c r="CT102" s="868"/>
      <c r="CU102" s="868"/>
      <c r="CV102" s="911"/>
      <c r="CW102" s="910" t="s">
        <v>479</v>
      </c>
      <c r="CX102" s="868"/>
      <c r="CY102" s="868"/>
      <c r="CZ102" s="868"/>
      <c r="DA102" s="911"/>
      <c r="DB102" s="910" t="s">
        <v>479</v>
      </c>
      <c r="DC102" s="868"/>
      <c r="DD102" s="868"/>
      <c r="DE102" s="868"/>
      <c r="DF102" s="911"/>
      <c r="DG102" s="910" t="s">
        <v>479</v>
      </c>
      <c r="DH102" s="868"/>
      <c r="DI102" s="868"/>
      <c r="DJ102" s="868"/>
      <c r="DK102" s="911"/>
      <c r="DL102" s="910" t="s">
        <v>479</v>
      </c>
      <c r="DM102" s="868"/>
      <c r="DN102" s="868"/>
      <c r="DO102" s="868"/>
      <c r="DP102" s="911"/>
      <c r="DQ102" s="910" t="s">
        <v>479</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283</v>
      </c>
      <c r="AG109" s="913"/>
      <c r="AH109" s="913"/>
      <c r="AI109" s="913"/>
      <c r="AJ109" s="914"/>
      <c r="AK109" s="912" t="s">
        <v>282</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283</v>
      </c>
      <c r="BW109" s="913"/>
      <c r="BX109" s="913"/>
      <c r="BY109" s="913"/>
      <c r="BZ109" s="914"/>
      <c r="CA109" s="912" t="s">
        <v>282</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283</v>
      </c>
      <c r="DM109" s="913"/>
      <c r="DN109" s="913"/>
      <c r="DO109" s="913"/>
      <c r="DP109" s="914"/>
      <c r="DQ109" s="912" t="s">
        <v>282</v>
      </c>
      <c r="DR109" s="913"/>
      <c r="DS109" s="913"/>
      <c r="DT109" s="913"/>
      <c r="DU109" s="914"/>
      <c r="DV109" s="912" t="s">
        <v>399</v>
      </c>
      <c r="DW109" s="913"/>
      <c r="DX109" s="913"/>
      <c r="DY109" s="913"/>
      <c r="DZ109" s="915"/>
    </row>
    <row r="110" spans="1:131" s="197" customFormat="1" ht="26.25" customHeight="1" x14ac:dyDescent="0.15">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2021186</v>
      </c>
      <c r="AB110" s="920"/>
      <c r="AC110" s="920"/>
      <c r="AD110" s="920"/>
      <c r="AE110" s="921"/>
      <c r="AF110" s="922">
        <v>2093940</v>
      </c>
      <c r="AG110" s="920"/>
      <c r="AH110" s="920"/>
      <c r="AI110" s="920"/>
      <c r="AJ110" s="921"/>
      <c r="AK110" s="922">
        <v>2409624</v>
      </c>
      <c r="AL110" s="920"/>
      <c r="AM110" s="920"/>
      <c r="AN110" s="920"/>
      <c r="AO110" s="921"/>
      <c r="AP110" s="923">
        <v>22.3</v>
      </c>
      <c r="AQ110" s="924"/>
      <c r="AR110" s="924"/>
      <c r="AS110" s="924"/>
      <c r="AT110" s="925"/>
      <c r="AU110" s="926" t="s">
        <v>60</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21441923</v>
      </c>
      <c r="BR110" s="957"/>
      <c r="BS110" s="957"/>
      <c r="BT110" s="957"/>
      <c r="BU110" s="957"/>
      <c r="BV110" s="957">
        <v>25331561</v>
      </c>
      <c r="BW110" s="957"/>
      <c r="BX110" s="957"/>
      <c r="BY110" s="957"/>
      <c r="BZ110" s="957"/>
      <c r="CA110" s="957">
        <v>24378302</v>
      </c>
      <c r="CB110" s="957"/>
      <c r="CC110" s="957"/>
      <c r="CD110" s="957"/>
      <c r="CE110" s="957"/>
      <c r="CF110" s="971">
        <v>225.9</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405</v>
      </c>
      <c r="DH110" s="957"/>
      <c r="DI110" s="957"/>
      <c r="DJ110" s="957"/>
      <c r="DK110" s="957"/>
      <c r="DL110" s="957" t="s">
        <v>405</v>
      </c>
      <c r="DM110" s="957"/>
      <c r="DN110" s="957"/>
      <c r="DO110" s="957"/>
      <c r="DP110" s="957"/>
      <c r="DQ110" s="957" t="s">
        <v>405</v>
      </c>
      <c r="DR110" s="957"/>
      <c r="DS110" s="957"/>
      <c r="DT110" s="957"/>
      <c r="DU110" s="957"/>
      <c r="DV110" s="958" t="s">
        <v>405</v>
      </c>
      <c r="DW110" s="958"/>
      <c r="DX110" s="958"/>
      <c r="DY110" s="958"/>
      <c r="DZ110" s="959"/>
    </row>
    <row r="111" spans="1:131" s="197" customFormat="1" ht="26.25" customHeight="1" x14ac:dyDescent="0.15">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405</v>
      </c>
      <c r="AB111" s="964"/>
      <c r="AC111" s="964"/>
      <c r="AD111" s="964"/>
      <c r="AE111" s="965"/>
      <c r="AF111" s="966" t="s">
        <v>405</v>
      </c>
      <c r="AG111" s="964"/>
      <c r="AH111" s="964"/>
      <c r="AI111" s="964"/>
      <c r="AJ111" s="965"/>
      <c r="AK111" s="966" t="s">
        <v>405</v>
      </c>
      <c r="AL111" s="964"/>
      <c r="AM111" s="964"/>
      <c r="AN111" s="964"/>
      <c r="AO111" s="965"/>
      <c r="AP111" s="967" t="s">
        <v>405</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453171</v>
      </c>
      <c r="BR111" s="950"/>
      <c r="BS111" s="950"/>
      <c r="BT111" s="950"/>
      <c r="BU111" s="950"/>
      <c r="BV111" s="950">
        <v>351534</v>
      </c>
      <c r="BW111" s="950"/>
      <c r="BX111" s="950"/>
      <c r="BY111" s="950"/>
      <c r="BZ111" s="950"/>
      <c r="CA111" s="950">
        <v>292805</v>
      </c>
      <c r="CB111" s="950"/>
      <c r="CC111" s="950"/>
      <c r="CD111" s="950"/>
      <c r="CE111" s="950"/>
      <c r="CF111" s="944">
        <v>2.7</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409</v>
      </c>
      <c r="DH111" s="950"/>
      <c r="DI111" s="950"/>
      <c r="DJ111" s="950"/>
      <c r="DK111" s="950"/>
      <c r="DL111" s="950" t="s">
        <v>409</v>
      </c>
      <c r="DM111" s="950"/>
      <c r="DN111" s="950"/>
      <c r="DO111" s="950"/>
      <c r="DP111" s="950"/>
      <c r="DQ111" s="950" t="s">
        <v>409</v>
      </c>
      <c r="DR111" s="950"/>
      <c r="DS111" s="950"/>
      <c r="DT111" s="950"/>
      <c r="DU111" s="950"/>
      <c r="DV111" s="951" t="s">
        <v>409</v>
      </c>
      <c r="DW111" s="951"/>
      <c r="DX111" s="951"/>
      <c r="DY111" s="951"/>
      <c r="DZ111" s="952"/>
    </row>
    <row r="112" spans="1:131" s="197"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409</v>
      </c>
      <c r="AB112" s="989"/>
      <c r="AC112" s="989"/>
      <c r="AD112" s="989"/>
      <c r="AE112" s="990"/>
      <c r="AF112" s="991" t="s">
        <v>409</v>
      </c>
      <c r="AG112" s="989"/>
      <c r="AH112" s="989"/>
      <c r="AI112" s="989"/>
      <c r="AJ112" s="990"/>
      <c r="AK112" s="991" t="s">
        <v>409</v>
      </c>
      <c r="AL112" s="989"/>
      <c r="AM112" s="989"/>
      <c r="AN112" s="989"/>
      <c r="AO112" s="990"/>
      <c r="AP112" s="992" t="s">
        <v>409</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917176</v>
      </c>
      <c r="BR112" s="950"/>
      <c r="BS112" s="950"/>
      <c r="BT112" s="950"/>
      <c r="BU112" s="950"/>
      <c r="BV112" s="950">
        <v>850085</v>
      </c>
      <c r="BW112" s="950"/>
      <c r="BX112" s="950"/>
      <c r="BY112" s="950"/>
      <c r="BZ112" s="950"/>
      <c r="CA112" s="950">
        <v>782509</v>
      </c>
      <c r="CB112" s="950"/>
      <c r="CC112" s="950"/>
      <c r="CD112" s="950"/>
      <c r="CE112" s="950"/>
      <c r="CF112" s="944">
        <v>7.3</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41447</v>
      </c>
      <c r="DH112" s="950"/>
      <c r="DI112" s="950"/>
      <c r="DJ112" s="950"/>
      <c r="DK112" s="950"/>
      <c r="DL112" s="950" t="s">
        <v>409</v>
      </c>
      <c r="DM112" s="950"/>
      <c r="DN112" s="950"/>
      <c r="DO112" s="950"/>
      <c r="DP112" s="950"/>
      <c r="DQ112" s="950" t="s">
        <v>409</v>
      </c>
      <c r="DR112" s="950"/>
      <c r="DS112" s="950"/>
      <c r="DT112" s="950"/>
      <c r="DU112" s="950"/>
      <c r="DV112" s="951" t="s">
        <v>409</v>
      </c>
      <c r="DW112" s="951"/>
      <c r="DX112" s="951"/>
      <c r="DY112" s="951"/>
      <c r="DZ112" s="952"/>
    </row>
    <row r="113" spans="1:130" s="197"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83493</v>
      </c>
      <c r="AB113" s="964"/>
      <c r="AC113" s="964"/>
      <c r="AD113" s="964"/>
      <c r="AE113" s="965"/>
      <c r="AF113" s="966">
        <v>84868</v>
      </c>
      <c r="AG113" s="964"/>
      <c r="AH113" s="964"/>
      <c r="AI113" s="964"/>
      <c r="AJ113" s="965"/>
      <c r="AK113" s="966">
        <v>84330</v>
      </c>
      <c r="AL113" s="964"/>
      <c r="AM113" s="964"/>
      <c r="AN113" s="964"/>
      <c r="AO113" s="965"/>
      <c r="AP113" s="967">
        <v>0.8</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1411154</v>
      </c>
      <c r="BR113" s="950"/>
      <c r="BS113" s="950"/>
      <c r="BT113" s="950"/>
      <c r="BU113" s="950"/>
      <c r="BV113" s="950">
        <v>1175543</v>
      </c>
      <c r="BW113" s="950"/>
      <c r="BX113" s="950"/>
      <c r="BY113" s="950"/>
      <c r="BZ113" s="950"/>
      <c r="CA113" s="950">
        <v>940285</v>
      </c>
      <c r="CB113" s="950"/>
      <c r="CC113" s="950"/>
      <c r="CD113" s="950"/>
      <c r="CE113" s="950"/>
      <c r="CF113" s="944">
        <v>8.6999999999999993</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409</v>
      </c>
      <c r="DH113" s="989"/>
      <c r="DI113" s="989"/>
      <c r="DJ113" s="989"/>
      <c r="DK113" s="990"/>
      <c r="DL113" s="991" t="s">
        <v>409</v>
      </c>
      <c r="DM113" s="989"/>
      <c r="DN113" s="989"/>
      <c r="DO113" s="989"/>
      <c r="DP113" s="990"/>
      <c r="DQ113" s="991" t="s">
        <v>409</v>
      </c>
      <c r="DR113" s="989"/>
      <c r="DS113" s="989"/>
      <c r="DT113" s="989"/>
      <c r="DU113" s="990"/>
      <c r="DV113" s="992" t="s">
        <v>409</v>
      </c>
      <c r="DW113" s="993"/>
      <c r="DX113" s="993"/>
      <c r="DY113" s="993"/>
      <c r="DZ113" s="994"/>
    </row>
    <row r="114" spans="1:130" s="197"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251520</v>
      </c>
      <c r="AB114" s="989"/>
      <c r="AC114" s="989"/>
      <c r="AD114" s="989"/>
      <c r="AE114" s="990"/>
      <c r="AF114" s="991">
        <v>251465</v>
      </c>
      <c r="AG114" s="989"/>
      <c r="AH114" s="989"/>
      <c r="AI114" s="989"/>
      <c r="AJ114" s="990"/>
      <c r="AK114" s="991">
        <v>251425</v>
      </c>
      <c r="AL114" s="989"/>
      <c r="AM114" s="989"/>
      <c r="AN114" s="989"/>
      <c r="AO114" s="990"/>
      <c r="AP114" s="992">
        <v>2.2999999999999998</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3716018</v>
      </c>
      <c r="BR114" s="950"/>
      <c r="BS114" s="950"/>
      <c r="BT114" s="950"/>
      <c r="BU114" s="950"/>
      <c r="BV114" s="950">
        <v>3484404</v>
      </c>
      <c r="BW114" s="950"/>
      <c r="BX114" s="950"/>
      <c r="BY114" s="950"/>
      <c r="BZ114" s="950"/>
      <c r="CA114" s="950">
        <v>3367895</v>
      </c>
      <c r="CB114" s="950"/>
      <c r="CC114" s="950"/>
      <c r="CD114" s="950"/>
      <c r="CE114" s="950"/>
      <c r="CF114" s="944">
        <v>31.2</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409</v>
      </c>
      <c r="DH114" s="989"/>
      <c r="DI114" s="989"/>
      <c r="DJ114" s="989"/>
      <c r="DK114" s="990"/>
      <c r="DL114" s="991" t="s">
        <v>409</v>
      </c>
      <c r="DM114" s="989"/>
      <c r="DN114" s="989"/>
      <c r="DO114" s="989"/>
      <c r="DP114" s="990"/>
      <c r="DQ114" s="991" t="s">
        <v>409</v>
      </c>
      <c r="DR114" s="989"/>
      <c r="DS114" s="989"/>
      <c r="DT114" s="989"/>
      <c r="DU114" s="990"/>
      <c r="DV114" s="992" t="s">
        <v>409</v>
      </c>
      <c r="DW114" s="993"/>
      <c r="DX114" s="993"/>
      <c r="DY114" s="993"/>
      <c r="DZ114" s="994"/>
    </row>
    <row r="115" spans="1:130" s="197"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135174</v>
      </c>
      <c r="AB115" s="964"/>
      <c r="AC115" s="964"/>
      <c r="AD115" s="964"/>
      <c r="AE115" s="965"/>
      <c r="AF115" s="966">
        <v>112095</v>
      </c>
      <c r="AG115" s="964"/>
      <c r="AH115" s="964"/>
      <c r="AI115" s="964"/>
      <c r="AJ115" s="965"/>
      <c r="AK115" s="966">
        <v>68357</v>
      </c>
      <c r="AL115" s="964"/>
      <c r="AM115" s="964"/>
      <c r="AN115" s="964"/>
      <c r="AO115" s="965"/>
      <c r="AP115" s="967">
        <v>0.6</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409</v>
      </c>
      <c r="BR115" s="950"/>
      <c r="BS115" s="950"/>
      <c r="BT115" s="950"/>
      <c r="BU115" s="950"/>
      <c r="BV115" s="950" t="s">
        <v>409</v>
      </c>
      <c r="BW115" s="950"/>
      <c r="BX115" s="950"/>
      <c r="BY115" s="950"/>
      <c r="BZ115" s="950"/>
      <c r="CA115" s="950" t="s">
        <v>409</v>
      </c>
      <c r="CB115" s="950"/>
      <c r="CC115" s="950"/>
      <c r="CD115" s="950"/>
      <c r="CE115" s="950"/>
      <c r="CF115" s="944" t="s">
        <v>409</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409</v>
      </c>
      <c r="DH115" s="989"/>
      <c r="DI115" s="989"/>
      <c r="DJ115" s="989"/>
      <c r="DK115" s="990"/>
      <c r="DL115" s="991" t="s">
        <v>409</v>
      </c>
      <c r="DM115" s="989"/>
      <c r="DN115" s="989"/>
      <c r="DO115" s="989"/>
      <c r="DP115" s="990"/>
      <c r="DQ115" s="991" t="s">
        <v>409</v>
      </c>
      <c r="DR115" s="989"/>
      <c r="DS115" s="989"/>
      <c r="DT115" s="989"/>
      <c r="DU115" s="990"/>
      <c r="DV115" s="992" t="s">
        <v>409</v>
      </c>
      <c r="DW115" s="993"/>
      <c r="DX115" s="993"/>
      <c r="DY115" s="993"/>
      <c r="DZ115" s="994"/>
    </row>
    <row r="116" spans="1:130" s="197" customFormat="1" ht="26.25" customHeight="1" x14ac:dyDescent="0.15">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85</v>
      </c>
      <c r="AB116" s="989"/>
      <c r="AC116" s="989"/>
      <c r="AD116" s="989"/>
      <c r="AE116" s="990"/>
      <c r="AF116" s="991">
        <v>129</v>
      </c>
      <c r="AG116" s="989"/>
      <c r="AH116" s="989"/>
      <c r="AI116" s="989"/>
      <c r="AJ116" s="990"/>
      <c r="AK116" s="991" t="s">
        <v>409</v>
      </c>
      <c r="AL116" s="989"/>
      <c r="AM116" s="989"/>
      <c r="AN116" s="989"/>
      <c r="AO116" s="990"/>
      <c r="AP116" s="992" t="s">
        <v>409</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409</v>
      </c>
      <c r="BR116" s="950"/>
      <c r="BS116" s="950"/>
      <c r="BT116" s="950"/>
      <c r="BU116" s="950"/>
      <c r="BV116" s="950" t="s">
        <v>409</v>
      </c>
      <c r="BW116" s="950"/>
      <c r="BX116" s="950"/>
      <c r="BY116" s="950"/>
      <c r="BZ116" s="950"/>
      <c r="CA116" s="950" t="s">
        <v>409</v>
      </c>
      <c r="CB116" s="950"/>
      <c r="CC116" s="950"/>
      <c r="CD116" s="950"/>
      <c r="CE116" s="950"/>
      <c r="CF116" s="944" t="s">
        <v>409</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409</v>
      </c>
      <c r="DH116" s="989"/>
      <c r="DI116" s="989"/>
      <c r="DJ116" s="989"/>
      <c r="DK116" s="990"/>
      <c r="DL116" s="991" t="s">
        <v>409</v>
      </c>
      <c r="DM116" s="989"/>
      <c r="DN116" s="989"/>
      <c r="DO116" s="989"/>
      <c r="DP116" s="990"/>
      <c r="DQ116" s="991" t="s">
        <v>409</v>
      </c>
      <c r="DR116" s="989"/>
      <c r="DS116" s="989"/>
      <c r="DT116" s="989"/>
      <c r="DU116" s="990"/>
      <c r="DV116" s="992" t="s">
        <v>409</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2491458</v>
      </c>
      <c r="AB117" s="996"/>
      <c r="AC117" s="996"/>
      <c r="AD117" s="996"/>
      <c r="AE117" s="997"/>
      <c r="AF117" s="995">
        <v>2542497</v>
      </c>
      <c r="AG117" s="996"/>
      <c r="AH117" s="996"/>
      <c r="AI117" s="996"/>
      <c r="AJ117" s="997"/>
      <c r="AK117" s="995">
        <v>2813736</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283</v>
      </c>
      <c r="AG118" s="913"/>
      <c r="AH118" s="913"/>
      <c r="AI118" s="913"/>
      <c r="AJ118" s="914"/>
      <c r="AK118" s="912" t="s">
        <v>282</v>
      </c>
      <c r="AL118" s="913"/>
      <c r="AM118" s="913"/>
      <c r="AN118" s="913"/>
      <c r="AO118" s="914"/>
      <c r="AP118" s="1020" t="s">
        <v>399</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429</v>
      </c>
      <c r="BP118" s="1024"/>
      <c r="BQ118" s="1015">
        <v>27939442</v>
      </c>
      <c r="BR118" s="1016"/>
      <c r="BS118" s="1016"/>
      <c r="BT118" s="1016"/>
      <c r="BU118" s="1016"/>
      <c r="BV118" s="1016">
        <v>31193127</v>
      </c>
      <c r="BW118" s="1016"/>
      <c r="BX118" s="1016"/>
      <c r="BY118" s="1016"/>
      <c r="BZ118" s="1016"/>
      <c r="CA118" s="1016">
        <v>29761796</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9873943</v>
      </c>
      <c r="BR119" s="957"/>
      <c r="BS119" s="957"/>
      <c r="BT119" s="957"/>
      <c r="BU119" s="957"/>
      <c r="BV119" s="957">
        <v>10341971</v>
      </c>
      <c r="BW119" s="957"/>
      <c r="BX119" s="957"/>
      <c r="BY119" s="957"/>
      <c r="BZ119" s="957"/>
      <c r="CA119" s="957">
        <v>11555991</v>
      </c>
      <c r="CB119" s="957"/>
      <c r="CC119" s="957"/>
      <c r="CD119" s="957"/>
      <c r="CE119" s="957"/>
      <c r="CF119" s="971">
        <v>107.1</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411724</v>
      </c>
      <c r="DH119" s="1028"/>
      <c r="DI119" s="1028"/>
      <c r="DJ119" s="1028"/>
      <c r="DK119" s="1029"/>
      <c r="DL119" s="1030">
        <v>351534</v>
      </c>
      <c r="DM119" s="1028"/>
      <c r="DN119" s="1028"/>
      <c r="DO119" s="1028"/>
      <c r="DP119" s="1029"/>
      <c r="DQ119" s="1030">
        <v>292805</v>
      </c>
      <c r="DR119" s="1028"/>
      <c r="DS119" s="1028"/>
      <c r="DT119" s="1028"/>
      <c r="DU119" s="1029"/>
      <c r="DV119" s="1031">
        <v>2.7</v>
      </c>
      <c r="DW119" s="1032"/>
      <c r="DX119" s="1032"/>
      <c r="DY119" s="1032"/>
      <c r="DZ119" s="1033"/>
    </row>
    <row r="120" spans="1:130" s="197" customFormat="1" ht="26.25" customHeight="1" x14ac:dyDescent="0.15">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418017</v>
      </c>
      <c r="BR120" s="950"/>
      <c r="BS120" s="950"/>
      <c r="BT120" s="950"/>
      <c r="BU120" s="950"/>
      <c r="BV120" s="950">
        <v>360145</v>
      </c>
      <c r="BW120" s="950"/>
      <c r="BX120" s="950"/>
      <c r="BY120" s="950"/>
      <c r="BZ120" s="950"/>
      <c r="CA120" s="950">
        <v>337278</v>
      </c>
      <c r="CB120" s="950"/>
      <c r="CC120" s="950"/>
      <c r="CD120" s="950"/>
      <c r="CE120" s="950"/>
      <c r="CF120" s="944">
        <v>3.1</v>
      </c>
      <c r="CG120" s="945"/>
      <c r="CH120" s="945"/>
      <c r="CI120" s="945"/>
      <c r="CJ120" s="945"/>
      <c r="CK120" s="1043" t="s">
        <v>435</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844307</v>
      </c>
      <c r="DH120" s="957"/>
      <c r="DI120" s="957"/>
      <c r="DJ120" s="957"/>
      <c r="DK120" s="957"/>
      <c r="DL120" s="957">
        <v>783829</v>
      </c>
      <c r="DM120" s="957"/>
      <c r="DN120" s="957"/>
      <c r="DO120" s="957"/>
      <c r="DP120" s="957"/>
      <c r="DQ120" s="957">
        <v>721643</v>
      </c>
      <c r="DR120" s="957"/>
      <c r="DS120" s="957"/>
      <c r="DT120" s="957"/>
      <c r="DU120" s="957"/>
      <c r="DV120" s="958">
        <v>6.7</v>
      </c>
      <c r="DW120" s="958"/>
      <c r="DX120" s="958"/>
      <c r="DY120" s="958"/>
      <c r="DZ120" s="959"/>
    </row>
    <row r="121" spans="1:130" s="197" customFormat="1" ht="26.25" customHeight="1" x14ac:dyDescent="0.15">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55962</v>
      </c>
      <c r="AB121" s="989"/>
      <c r="AC121" s="989"/>
      <c r="AD121" s="989"/>
      <c r="AE121" s="990"/>
      <c r="AF121" s="991">
        <v>40151</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18216317</v>
      </c>
      <c r="BR121" s="1016"/>
      <c r="BS121" s="1016"/>
      <c r="BT121" s="1016"/>
      <c r="BU121" s="1016"/>
      <c r="BV121" s="1016">
        <v>20701297</v>
      </c>
      <c r="BW121" s="1016"/>
      <c r="BX121" s="1016"/>
      <c r="BY121" s="1016"/>
      <c r="BZ121" s="1016"/>
      <c r="CA121" s="1016">
        <v>19688238</v>
      </c>
      <c r="CB121" s="1016"/>
      <c r="CC121" s="1016"/>
      <c r="CD121" s="1016"/>
      <c r="CE121" s="1016"/>
      <c r="CF121" s="1054">
        <v>182.5</v>
      </c>
      <c r="CG121" s="1055"/>
      <c r="CH121" s="1055"/>
      <c r="CI121" s="1055"/>
      <c r="CJ121" s="1055"/>
      <c r="CK121" s="1046"/>
      <c r="CL121" s="1047"/>
      <c r="CM121" s="1047"/>
      <c r="CN121" s="1047"/>
      <c r="CO121" s="1048"/>
      <c r="CP121" s="1037" t="s">
        <v>378</v>
      </c>
      <c r="CQ121" s="1038"/>
      <c r="CR121" s="1038"/>
      <c r="CS121" s="1038"/>
      <c r="CT121" s="1038"/>
      <c r="CU121" s="1038"/>
      <c r="CV121" s="1038"/>
      <c r="CW121" s="1038"/>
      <c r="CX121" s="1038"/>
      <c r="CY121" s="1038"/>
      <c r="CZ121" s="1038"/>
      <c r="DA121" s="1038"/>
      <c r="DB121" s="1038"/>
      <c r="DC121" s="1038"/>
      <c r="DD121" s="1038"/>
      <c r="DE121" s="1038"/>
      <c r="DF121" s="1039"/>
      <c r="DG121" s="949">
        <v>72869</v>
      </c>
      <c r="DH121" s="950"/>
      <c r="DI121" s="950"/>
      <c r="DJ121" s="950"/>
      <c r="DK121" s="950"/>
      <c r="DL121" s="950">
        <v>66256</v>
      </c>
      <c r="DM121" s="950"/>
      <c r="DN121" s="950"/>
      <c r="DO121" s="950"/>
      <c r="DP121" s="950"/>
      <c r="DQ121" s="950">
        <v>60866</v>
      </c>
      <c r="DR121" s="950"/>
      <c r="DS121" s="950"/>
      <c r="DT121" s="950"/>
      <c r="DU121" s="950"/>
      <c r="DV121" s="951">
        <v>0.6</v>
      </c>
      <c r="DW121" s="951"/>
      <c r="DX121" s="951"/>
      <c r="DY121" s="951"/>
      <c r="DZ121" s="952"/>
    </row>
    <row r="122" spans="1:130" s="197" customFormat="1" ht="26.25" customHeight="1" x14ac:dyDescent="0.15">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438</v>
      </c>
      <c r="BP122" s="1024"/>
      <c r="BQ122" s="1064">
        <v>28508277</v>
      </c>
      <c r="BR122" s="1065"/>
      <c r="BS122" s="1065"/>
      <c r="BT122" s="1065"/>
      <c r="BU122" s="1065"/>
      <c r="BV122" s="1065">
        <v>31403413</v>
      </c>
      <c r="BW122" s="1065"/>
      <c r="BX122" s="1065"/>
      <c r="BY122" s="1065"/>
      <c r="BZ122" s="1065"/>
      <c r="CA122" s="1065">
        <v>31581507</v>
      </c>
      <c r="CB122" s="1065"/>
      <c r="CC122" s="1065"/>
      <c r="CD122" s="1065"/>
      <c r="CE122" s="1065"/>
      <c r="CF122" s="1017"/>
      <c r="CG122" s="1018"/>
      <c r="CH122" s="1018"/>
      <c r="CI122" s="1018"/>
      <c r="CJ122" s="1019"/>
      <c r="CK122" s="1046"/>
      <c r="CL122" s="1047"/>
      <c r="CM122" s="1047"/>
      <c r="CN122" s="1047"/>
      <c r="CO122" s="1048"/>
      <c r="CP122" s="1037" t="s">
        <v>439</v>
      </c>
      <c r="CQ122" s="1038"/>
      <c r="CR122" s="1038"/>
      <c r="CS122" s="1038"/>
      <c r="CT122" s="1038"/>
      <c r="CU122" s="1038"/>
      <c r="CV122" s="1038"/>
      <c r="CW122" s="1038"/>
      <c r="CX122" s="1038"/>
      <c r="CY122" s="1038"/>
      <c r="CZ122" s="1038"/>
      <c r="DA122" s="1038"/>
      <c r="DB122" s="1038"/>
      <c r="DC122" s="1038"/>
      <c r="DD122" s="1038"/>
      <c r="DE122" s="1038"/>
      <c r="DF122" s="1039"/>
      <c r="DG122" s="949" t="s">
        <v>440</v>
      </c>
      <c r="DH122" s="950"/>
      <c r="DI122" s="950"/>
      <c r="DJ122" s="950"/>
      <c r="DK122" s="950"/>
      <c r="DL122" s="950" t="s">
        <v>440</v>
      </c>
      <c r="DM122" s="950"/>
      <c r="DN122" s="950"/>
      <c r="DO122" s="950"/>
      <c r="DP122" s="950"/>
      <c r="DQ122" s="950" t="s">
        <v>440</v>
      </c>
      <c r="DR122" s="950"/>
      <c r="DS122" s="950"/>
      <c r="DT122" s="950"/>
      <c r="DU122" s="950"/>
      <c r="DV122" s="951" t="s">
        <v>440</v>
      </c>
      <c r="DW122" s="951"/>
      <c r="DX122" s="951"/>
      <c r="DY122" s="951"/>
      <c r="DZ122" s="952"/>
    </row>
    <row r="123" spans="1:130" s="197" customFormat="1" ht="26.25" customHeight="1" thickBot="1" x14ac:dyDescent="0.2">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440</v>
      </c>
      <c r="AB123" s="989"/>
      <c r="AC123" s="989"/>
      <c r="AD123" s="989"/>
      <c r="AE123" s="990"/>
      <c r="AF123" s="991" t="s">
        <v>440</v>
      </c>
      <c r="AG123" s="989"/>
      <c r="AH123" s="989"/>
      <c r="AI123" s="989"/>
      <c r="AJ123" s="990"/>
      <c r="AK123" s="991" t="s">
        <v>440</v>
      </c>
      <c r="AL123" s="989"/>
      <c r="AM123" s="989"/>
      <c r="AN123" s="989"/>
      <c r="AO123" s="990"/>
      <c r="AP123" s="992" t="s">
        <v>440</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440</v>
      </c>
      <c r="BR123" s="1057"/>
      <c r="BS123" s="1057"/>
      <c r="BT123" s="1057"/>
      <c r="BU123" s="1057"/>
      <c r="BV123" s="1057" t="s">
        <v>440</v>
      </c>
      <c r="BW123" s="1057"/>
      <c r="BX123" s="1057"/>
      <c r="BY123" s="1057"/>
      <c r="BZ123" s="1057"/>
      <c r="CA123" s="1057" t="s">
        <v>440</v>
      </c>
      <c r="CB123" s="1057"/>
      <c r="CC123" s="1057"/>
      <c r="CD123" s="1057"/>
      <c r="CE123" s="1057"/>
      <c r="CF123" s="1058"/>
      <c r="CG123" s="1059"/>
      <c r="CH123" s="1059"/>
      <c r="CI123" s="1059"/>
      <c r="CJ123" s="1060"/>
      <c r="CK123" s="1046"/>
      <c r="CL123" s="1047"/>
      <c r="CM123" s="1047"/>
      <c r="CN123" s="1047"/>
      <c r="CO123" s="1048"/>
      <c r="CP123" s="1037" t="s">
        <v>442</v>
      </c>
      <c r="CQ123" s="1038"/>
      <c r="CR123" s="1038"/>
      <c r="CS123" s="1038"/>
      <c r="CT123" s="1038"/>
      <c r="CU123" s="1038"/>
      <c r="CV123" s="1038"/>
      <c r="CW123" s="1038"/>
      <c r="CX123" s="1038"/>
      <c r="CY123" s="1038"/>
      <c r="CZ123" s="1038"/>
      <c r="DA123" s="1038"/>
      <c r="DB123" s="1038"/>
      <c r="DC123" s="1038"/>
      <c r="DD123" s="1038"/>
      <c r="DE123" s="1038"/>
      <c r="DF123" s="1039"/>
      <c r="DG123" s="988" t="s">
        <v>440</v>
      </c>
      <c r="DH123" s="989"/>
      <c r="DI123" s="989"/>
      <c r="DJ123" s="989"/>
      <c r="DK123" s="990"/>
      <c r="DL123" s="991" t="s">
        <v>440</v>
      </c>
      <c r="DM123" s="989"/>
      <c r="DN123" s="989"/>
      <c r="DO123" s="989"/>
      <c r="DP123" s="990"/>
      <c r="DQ123" s="991" t="s">
        <v>440</v>
      </c>
      <c r="DR123" s="989"/>
      <c r="DS123" s="989"/>
      <c r="DT123" s="989"/>
      <c r="DU123" s="990"/>
      <c r="DV123" s="992" t="s">
        <v>440</v>
      </c>
      <c r="DW123" s="993"/>
      <c r="DX123" s="993"/>
      <c r="DY123" s="993"/>
      <c r="DZ123" s="994"/>
    </row>
    <row r="124" spans="1:130" s="197" customFormat="1" ht="26.25" customHeight="1" x14ac:dyDescent="0.15">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440</v>
      </c>
      <c r="AB124" s="989"/>
      <c r="AC124" s="989"/>
      <c r="AD124" s="989"/>
      <c r="AE124" s="990"/>
      <c r="AF124" s="991" t="s">
        <v>440</v>
      </c>
      <c r="AG124" s="989"/>
      <c r="AH124" s="989"/>
      <c r="AI124" s="989"/>
      <c r="AJ124" s="990"/>
      <c r="AK124" s="991" t="s">
        <v>440</v>
      </c>
      <c r="AL124" s="989"/>
      <c r="AM124" s="989"/>
      <c r="AN124" s="989"/>
      <c r="AO124" s="990"/>
      <c r="AP124" s="992" t="s">
        <v>440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t="s">
        <v>440</v>
      </c>
      <c r="DH124" s="1028"/>
      <c r="DI124" s="1028"/>
      <c r="DJ124" s="1028"/>
      <c r="DK124" s="1029"/>
      <c r="DL124" s="1030" t="s">
        <v>440</v>
      </c>
      <c r="DM124" s="1028"/>
      <c r="DN124" s="1028"/>
      <c r="DO124" s="1028"/>
      <c r="DP124" s="1029"/>
      <c r="DQ124" s="1030" t="s">
        <v>440</v>
      </c>
      <c r="DR124" s="1028"/>
      <c r="DS124" s="1028"/>
      <c r="DT124" s="1028"/>
      <c r="DU124" s="1029"/>
      <c r="DV124" s="1031" t="s">
        <v>440</v>
      </c>
      <c r="DW124" s="1032"/>
      <c r="DX124" s="1032"/>
      <c r="DY124" s="1032"/>
      <c r="DZ124" s="1033"/>
    </row>
    <row r="125" spans="1:130" s="197" customFormat="1" ht="26.25" customHeight="1" thickBot="1" x14ac:dyDescent="0.2">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440</v>
      </c>
      <c r="AB125" s="989"/>
      <c r="AC125" s="989"/>
      <c r="AD125" s="989"/>
      <c r="AE125" s="990"/>
      <c r="AF125" s="991" t="s">
        <v>440</v>
      </c>
      <c r="AG125" s="989"/>
      <c r="AH125" s="989"/>
      <c r="AI125" s="989"/>
      <c r="AJ125" s="990"/>
      <c r="AK125" s="991" t="s">
        <v>440</v>
      </c>
      <c r="AL125" s="989"/>
      <c r="AM125" s="989"/>
      <c r="AN125" s="989"/>
      <c r="AO125" s="990"/>
      <c r="AP125" s="992" t="s">
        <v>440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440</v>
      </c>
      <c r="DH125" s="957"/>
      <c r="DI125" s="957"/>
      <c r="DJ125" s="957"/>
      <c r="DK125" s="957"/>
      <c r="DL125" s="957" t="s">
        <v>440</v>
      </c>
      <c r="DM125" s="957"/>
      <c r="DN125" s="957"/>
      <c r="DO125" s="957"/>
      <c r="DP125" s="957"/>
      <c r="DQ125" s="957" t="s">
        <v>440</v>
      </c>
      <c r="DR125" s="957"/>
      <c r="DS125" s="957"/>
      <c r="DT125" s="957"/>
      <c r="DU125" s="957"/>
      <c r="DV125" s="958" t="s">
        <v>440</v>
      </c>
      <c r="DW125" s="958"/>
      <c r="DX125" s="958"/>
      <c r="DY125" s="958"/>
      <c r="DZ125" s="959"/>
    </row>
    <row r="126" spans="1:130" s="197" customFormat="1" ht="26.25" customHeight="1" x14ac:dyDescent="0.15">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65093</v>
      </c>
      <c r="AB126" s="989"/>
      <c r="AC126" s="989"/>
      <c r="AD126" s="989"/>
      <c r="AE126" s="990"/>
      <c r="AF126" s="991">
        <v>60190</v>
      </c>
      <c r="AG126" s="989"/>
      <c r="AH126" s="989"/>
      <c r="AI126" s="989"/>
      <c r="AJ126" s="990"/>
      <c r="AK126" s="991">
        <v>58729</v>
      </c>
      <c r="AL126" s="989"/>
      <c r="AM126" s="989"/>
      <c r="AN126" s="989"/>
      <c r="AO126" s="990"/>
      <c r="AP126" s="992">
        <v>0.5</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440</v>
      </c>
      <c r="DH126" s="950"/>
      <c r="DI126" s="950"/>
      <c r="DJ126" s="950"/>
      <c r="DK126" s="950"/>
      <c r="DL126" s="950" t="s">
        <v>440</v>
      </c>
      <c r="DM126" s="950"/>
      <c r="DN126" s="950"/>
      <c r="DO126" s="950"/>
      <c r="DP126" s="950"/>
      <c r="DQ126" s="950" t="s">
        <v>440</v>
      </c>
      <c r="DR126" s="950"/>
      <c r="DS126" s="950"/>
      <c r="DT126" s="950"/>
      <c r="DU126" s="950"/>
      <c r="DV126" s="951" t="s">
        <v>440</v>
      </c>
      <c r="DW126" s="951"/>
      <c r="DX126" s="951"/>
      <c r="DY126" s="951"/>
      <c r="DZ126" s="952"/>
    </row>
    <row r="127" spans="1:130" s="197" customFormat="1" ht="26.25" customHeight="1" thickBot="1" x14ac:dyDescent="0.2">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14119</v>
      </c>
      <c r="AB127" s="989"/>
      <c r="AC127" s="989"/>
      <c r="AD127" s="989"/>
      <c r="AE127" s="990"/>
      <c r="AF127" s="991">
        <v>11754</v>
      </c>
      <c r="AG127" s="989"/>
      <c r="AH127" s="989"/>
      <c r="AI127" s="989"/>
      <c r="AJ127" s="990"/>
      <c r="AK127" s="991">
        <v>9628</v>
      </c>
      <c r="AL127" s="989"/>
      <c r="AM127" s="989"/>
      <c r="AN127" s="989"/>
      <c r="AO127" s="990"/>
      <c r="AP127" s="992">
        <v>0.1</v>
      </c>
      <c r="AQ127" s="993"/>
      <c r="AR127" s="993"/>
      <c r="AS127" s="993"/>
      <c r="AT127" s="994"/>
      <c r="AU127" s="233"/>
      <c r="AV127" s="233"/>
      <c r="AW127" s="233"/>
      <c r="AX127" s="916" t="s">
        <v>452</v>
      </c>
      <c r="AY127" s="917"/>
      <c r="AZ127" s="917"/>
      <c r="BA127" s="917"/>
      <c r="BB127" s="917"/>
      <c r="BC127" s="917"/>
      <c r="BD127" s="917"/>
      <c r="BE127" s="918"/>
      <c r="BF127" s="1071" t="s">
        <v>440</v>
      </c>
      <c r="BG127" s="1072"/>
      <c r="BH127" s="1072"/>
      <c r="BI127" s="1072"/>
      <c r="BJ127" s="1072"/>
      <c r="BK127" s="1072"/>
      <c r="BL127" s="1081"/>
      <c r="BM127" s="1071">
        <v>12.96</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t="s">
        <v>454</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19">
        <v>49018</v>
      </c>
      <c r="AB128" s="1120"/>
      <c r="AC128" s="1120"/>
      <c r="AD128" s="1120"/>
      <c r="AE128" s="1121"/>
      <c r="AF128" s="1122">
        <v>49400</v>
      </c>
      <c r="AG128" s="1120"/>
      <c r="AH128" s="1120"/>
      <c r="AI128" s="1120"/>
      <c r="AJ128" s="1121"/>
      <c r="AK128" s="1122">
        <v>42559</v>
      </c>
      <c r="AL128" s="1120"/>
      <c r="AM128" s="1120"/>
      <c r="AN128" s="1120"/>
      <c r="AO128" s="1121"/>
      <c r="AP128" s="1123"/>
      <c r="AQ128" s="1124"/>
      <c r="AR128" s="1124"/>
      <c r="AS128" s="1124"/>
      <c r="AT128" s="1125"/>
      <c r="AU128" s="235"/>
      <c r="AV128" s="235"/>
      <c r="AW128" s="235"/>
      <c r="AX128" s="1084" t="s">
        <v>457</v>
      </c>
      <c r="AY128" s="980"/>
      <c r="AZ128" s="980"/>
      <c r="BA128" s="980"/>
      <c r="BB128" s="980"/>
      <c r="BC128" s="980"/>
      <c r="BD128" s="980"/>
      <c r="BE128" s="981"/>
      <c r="BF128" s="1096" t="s">
        <v>458</v>
      </c>
      <c r="BG128" s="1097"/>
      <c r="BH128" s="1097"/>
      <c r="BI128" s="1097"/>
      <c r="BJ128" s="1097"/>
      <c r="BK128" s="1097"/>
      <c r="BL128" s="1098"/>
      <c r="BM128" s="1096">
        <v>17.96</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459</v>
      </c>
      <c r="X129" s="1091"/>
      <c r="Y129" s="1091"/>
      <c r="Z129" s="1092"/>
      <c r="AA129" s="988">
        <v>12477486</v>
      </c>
      <c r="AB129" s="989"/>
      <c r="AC129" s="989"/>
      <c r="AD129" s="989"/>
      <c r="AE129" s="990"/>
      <c r="AF129" s="991">
        <v>12528604</v>
      </c>
      <c r="AG129" s="989"/>
      <c r="AH129" s="989"/>
      <c r="AI129" s="989"/>
      <c r="AJ129" s="990"/>
      <c r="AK129" s="991">
        <v>12908622</v>
      </c>
      <c r="AL129" s="989"/>
      <c r="AM129" s="989"/>
      <c r="AN129" s="989"/>
      <c r="AO129" s="990"/>
      <c r="AP129" s="1093"/>
      <c r="AQ129" s="1094"/>
      <c r="AR129" s="1094"/>
      <c r="AS129" s="1094"/>
      <c r="AT129" s="1095"/>
      <c r="AU129" s="235"/>
      <c r="AV129" s="235"/>
      <c r="AW129" s="235"/>
      <c r="AX129" s="1084" t="s">
        <v>460</v>
      </c>
      <c r="AY129" s="980"/>
      <c r="AZ129" s="980"/>
      <c r="BA129" s="980"/>
      <c r="BB129" s="980"/>
      <c r="BC129" s="980"/>
      <c r="BD129" s="980"/>
      <c r="BE129" s="981"/>
      <c r="BF129" s="1085">
        <v>5.9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462</v>
      </c>
      <c r="X130" s="1091"/>
      <c r="Y130" s="1091"/>
      <c r="Z130" s="1092"/>
      <c r="AA130" s="988">
        <v>1744151</v>
      </c>
      <c r="AB130" s="989"/>
      <c r="AC130" s="989"/>
      <c r="AD130" s="989"/>
      <c r="AE130" s="990"/>
      <c r="AF130" s="991">
        <v>1928161</v>
      </c>
      <c r="AG130" s="989"/>
      <c r="AH130" s="989"/>
      <c r="AI130" s="989"/>
      <c r="AJ130" s="990"/>
      <c r="AK130" s="991">
        <v>2118662</v>
      </c>
      <c r="AL130" s="989"/>
      <c r="AM130" s="989"/>
      <c r="AN130" s="989"/>
      <c r="AO130" s="990"/>
      <c r="AP130" s="1093"/>
      <c r="AQ130" s="1094"/>
      <c r="AR130" s="1094"/>
      <c r="AS130" s="1094"/>
      <c r="AT130" s="1095"/>
      <c r="AU130" s="235"/>
      <c r="AV130" s="235"/>
      <c r="AW130" s="235"/>
      <c r="AX130" s="1143" t="s">
        <v>463</v>
      </c>
      <c r="AY130" s="1075"/>
      <c r="AZ130" s="1075"/>
      <c r="BA130" s="1075"/>
      <c r="BB130" s="1075"/>
      <c r="BC130" s="1075"/>
      <c r="BD130" s="1075"/>
      <c r="BE130" s="1076"/>
      <c r="BF130" s="1105" t="s">
        <v>405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464</v>
      </c>
      <c r="X131" s="1114"/>
      <c r="Y131" s="1114"/>
      <c r="Z131" s="1115"/>
      <c r="AA131" s="1027">
        <v>10733335</v>
      </c>
      <c r="AB131" s="1028"/>
      <c r="AC131" s="1028"/>
      <c r="AD131" s="1028"/>
      <c r="AE131" s="1029"/>
      <c r="AF131" s="1030">
        <v>10600443</v>
      </c>
      <c r="AG131" s="1028"/>
      <c r="AH131" s="1028"/>
      <c r="AI131" s="1028"/>
      <c r="AJ131" s="1029"/>
      <c r="AK131" s="1030">
        <v>10789960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466</v>
      </c>
      <c r="W132" s="1131"/>
      <c r="X132" s="1131"/>
      <c r="Y132" s="1131"/>
      <c r="Z132" s="1132"/>
      <c r="AA132" s="1133">
        <v>6.505797126</v>
      </c>
      <c r="AB132" s="1134"/>
      <c r="AC132" s="1134"/>
      <c r="AD132" s="1134"/>
      <c r="AE132" s="1135"/>
      <c r="AF132" s="1136">
        <v>5.3293621790000003</v>
      </c>
      <c r="AG132" s="1134"/>
      <c r="AH132" s="1134"/>
      <c r="AI132" s="1134"/>
      <c r="AJ132" s="1135"/>
      <c r="AK132" s="1136">
        <v>6.0474274230000002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467</v>
      </c>
      <c r="W133" s="1138"/>
      <c r="X133" s="1138"/>
      <c r="Y133" s="1138"/>
      <c r="Z133" s="1139"/>
      <c r="AA133" s="1140">
        <v>7.6</v>
      </c>
      <c r="AB133" s="1141"/>
      <c r="AC133" s="1141"/>
      <c r="AD133" s="1141"/>
      <c r="AE133" s="1142"/>
      <c r="AF133" s="1140">
        <v>6.4</v>
      </c>
      <c r="AG133" s="1141"/>
      <c r="AH133" s="1141"/>
      <c r="AI133" s="1141"/>
      <c r="AJ133" s="1142"/>
      <c r="AK133" s="1140">
        <v>5.9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80" zoomScaleNormal="80" zoomScaleSheetLayoutView="4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7" t="s">
        <v>470</v>
      </c>
      <c r="L7" s="254"/>
      <c r="M7" s="255" t="s">
        <v>471</v>
      </c>
      <c r="N7" s="256"/>
    </row>
    <row r="8" spans="1:16" x14ac:dyDescent="0.15">
      <c r="A8" s="248"/>
      <c r="B8" s="244"/>
      <c r="C8" s="244"/>
      <c r="D8" s="244"/>
      <c r="E8" s="244"/>
      <c r="F8" s="244"/>
      <c r="G8" s="257"/>
      <c r="H8" s="258"/>
      <c r="I8" s="258"/>
      <c r="J8" s="259"/>
      <c r="K8" s="1148"/>
      <c r="L8" s="260" t="s">
        <v>472</v>
      </c>
      <c r="M8" s="261" t="s">
        <v>473</v>
      </c>
      <c r="N8" s="262" t="s">
        <v>474</v>
      </c>
    </row>
    <row r="9" spans="1:16" x14ac:dyDescent="0.15">
      <c r="A9" s="248"/>
      <c r="B9" s="244"/>
      <c r="C9" s="244"/>
      <c r="D9" s="244"/>
      <c r="E9" s="244"/>
      <c r="F9" s="244"/>
      <c r="G9" s="1149" t="s">
        <v>475</v>
      </c>
      <c r="H9" s="1150"/>
      <c r="I9" s="1150"/>
      <c r="J9" s="1151"/>
      <c r="K9" s="263">
        <v>3171276</v>
      </c>
      <c r="L9" s="264">
        <v>80852</v>
      </c>
      <c r="M9" s="265">
        <v>83726</v>
      </c>
      <c r="N9" s="266">
        <v>-3.4</v>
      </c>
    </row>
    <row r="10" spans="1:16" x14ac:dyDescent="0.15">
      <c r="A10" s="248"/>
      <c r="B10" s="244"/>
      <c r="C10" s="244"/>
      <c r="D10" s="244"/>
      <c r="E10" s="244"/>
      <c r="F10" s="244"/>
      <c r="G10" s="1149" t="s">
        <v>476</v>
      </c>
      <c r="H10" s="1150"/>
      <c r="I10" s="1150"/>
      <c r="J10" s="1151"/>
      <c r="K10" s="267">
        <v>319020</v>
      </c>
      <c r="L10" s="268">
        <v>8133</v>
      </c>
      <c r="M10" s="269">
        <v>6181</v>
      </c>
      <c r="N10" s="270">
        <v>31.6</v>
      </c>
    </row>
    <row r="11" spans="1:16" ht="13.5" customHeight="1" x14ac:dyDescent="0.15">
      <c r="A11" s="248"/>
      <c r="B11" s="244"/>
      <c r="C11" s="244"/>
      <c r="D11" s="244"/>
      <c r="E11" s="244"/>
      <c r="F11" s="244"/>
      <c r="G11" s="1149" t="s">
        <v>477</v>
      </c>
      <c r="H11" s="1150"/>
      <c r="I11" s="1150"/>
      <c r="J11" s="1151"/>
      <c r="K11" s="267">
        <v>461837</v>
      </c>
      <c r="L11" s="268">
        <v>11775</v>
      </c>
      <c r="M11" s="269">
        <v>9526</v>
      </c>
      <c r="N11" s="270">
        <v>23.6</v>
      </c>
    </row>
    <row r="12" spans="1:16" ht="13.5" customHeight="1" x14ac:dyDescent="0.15">
      <c r="A12" s="248"/>
      <c r="B12" s="244"/>
      <c r="C12" s="244"/>
      <c r="D12" s="244"/>
      <c r="E12" s="244"/>
      <c r="F12" s="244"/>
      <c r="G12" s="1149" t="s">
        <v>478</v>
      </c>
      <c r="H12" s="1150"/>
      <c r="I12" s="1150"/>
      <c r="J12" s="1151"/>
      <c r="K12" s="267" t="s">
        <v>479</v>
      </c>
      <c r="L12" s="268" t="s">
        <v>479</v>
      </c>
      <c r="M12" s="269">
        <v>1067</v>
      </c>
      <c r="N12" s="270" t="s">
        <v>479</v>
      </c>
    </row>
    <row r="13" spans="1:16" ht="13.5" customHeight="1" x14ac:dyDescent="0.15">
      <c r="A13" s="248"/>
      <c r="B13" s="244"/>
      <c r="C13" s="244"/>
      <c r="D13" s="244"/>
      <c r="E13" s="244"/>
      <c r="F13" s="244"/>
      <c r="G13" s="1149" t="s">
        <v>480</v>
      </c>
      <c r="H13" s="1150"/>
      <c r="I13" s="1150"/>
      <c r="J13" s="1151"/>
      <c r="K13" s="267" t="s">
        <v>479</v>
      </c>
      <c r="L13" s="268" t="s">
        <v>479</v>
      </c>
      <c r="M13" s="269" t="s">
        <v>479</v>
      </c>
      <c r="N13" s="270" t="s">
        <v>479</v>
      </c>
    </row>
    <row r="14" spans="1:16" ht="13.5" customHeight="1" x14ac:dyDescent="0.15">
      <c r="A14" s="248"/>
      <c r="B14" s="244"/>
      <c r="C14" s="244"/>
      <c r="D14" s="244"/>
      <c r="E14" s="244"/>
      <c r="F14" s="244"/>
      <c r="G14" s="1149" t="s">
        <v>481</v>
      </c>
      <c r="H14" s="1150"/>
      <c r="I14" s="1150"/>
      <c r="J14" s="1151"/>
      <c r="K14" s="267">
        <v>193661</v>
      </c>
      <c r="L14" s="268">
        <v>4937</v>
      </c>
      <c r="M14" s="269">
        <v>3706</v>
      </c>
      <c r="N14" s="270">
        <v>33.200000000000003</v>
      </c>
    </row>
    <row r="15" spans="1:16" ht="13.5" customHeight="1" x14ac:dyDescent="0.15">
      <c r="A15" s="248"/>
      <c r="B15" s="244"/>
      <c r="C15" s="244"/>
      <c r="D15" s="244"/>
      <c r="E15" s="244"/>
      <c r="F15" s="244"/>
      <c r="G15" s="1149" t="s">
        <v>482</v>
      </c>
      <c r="H15" s="1150"/>
      <c r="I15" s="1150"/>
      <c r="J15" s="1151"/>
      <c r="K15" s="267">
        <v>17517</v>
      </c>
      <c r="L15" s="268">
        <v>447</v>
      </c>
      <c r="M15" s="269">
        <v>1837</v>
      </c>
      <c r="N15" s="270">
        <v>-75.7</v>
      </c>
    </row>
    <row r="16" spans="1:16" x14ac:dyDescent="0.15">
      <c r="A16" s="248"/>
      <c r="B16" s="244"/>
      <c r="C16" s="244"/>
      <c r="D16" s="244"/>
      <c r="E16" s="244"/>
      <c r="F16" s="244"/>
      <c r="G16" s="1152" t="s">
        <v>483</v>
      </c>
      <c r="H16" s="1153"/>
      <c r="I16" s="1153"/>
      <c r="J16" s="1154"/>
      <c r="K16" s="268">
        <v>-352707</v>
      </c>
      <c r="L16" s="268">
        <v>-8992</v>
      </c>
      <c r="M16" s="269">
        <v>-8822</v>
      </c>
      <c r="N16" s="270">
        <v>1.9</v>
      </c>
    </row>
    <row r="17" spans="1:16" x14ac:dyDescent="0.15">
      <c r="A17" s="248"/>
      <c r="B17" s="244"/>
      <c r="C17" s="244"/>
      <c r="D17" s="244"/>
      <c r="E17" s="244"/>
      <c r="F17" s="244"/>
      <c r="G17" s="1152" t="s">
        <v>166</v>
      </c>
      <c r="H17" s="1153"/>
      <c r="I17" s="1153"/>
      <c r="J17" s="1154"/>
      <c r="K17" s="268">
        <v>3810604</v>
      </c>
      <c r="L17" s="268">
        <v>97152</v>
      </c>
      <c r="M17" s="269">
        <v>97219</v>
      </c>
      <c r="N17" s="270">
        <v>-0.1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44" t="s">
        <v>488</v>
      </c>
      <c r="H21" s="1145"/>
      <c r="I21" s="1145"/>
      <c r="J21" s="1146"/>
      <c r="K21" s="280">
        <v>8.67</v>
      </c>
      <c r="L21" s="281">
        <v>9.31</v>
      </c>
      <c r="M21" s="282">
        <v>-0.64</v>
      </c>
      <c r="N21" s="249"/>
      <c r="O21" s="283"/>
      <c r="P21" s="279"/>
    </row>
    <row r="22" spans="1:16" s="284" customFormat="1" x14ac:dyDescent="0.15">
      <c r="A22" s="279"/>
      <c r="B22" s="249"/>
      <c r="C22" s="249"/>
      <c r="D22" s="249"/>
      <c r="E22" s="249"/>
      <c r="F22" s="249"/>
      <c r="G22" s="1144" t="s">
        <v>489</v>
      </c>
      <c r="H22" s="1145"/>
      <c r="I22" s="1145"/>
      <c r="J22" s="1146"/>
      <c r="K22" s="285">
        <v>99</v>
      </c>
      <c r="L22" s="286">
        <v>97.7</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7" t="s">
        <v>470</v>
      </c>
      <c r="L30" s="254"/>
      <c r="M30" s="255" t="s">
        <v>471</v>
      </c>
      <c r="N30" s="256"/>
    </row>
    <row r="31" spans="1:16" x14ac:dyDescent="0.15">
      <c r="A31" s="248"/>
      <c r="B31" s="244"/>
      <c r="C31" s="244"/>
      <c r="D31" s="244"/>
      <c r="E31" s="244"/>
      <c r="F31" s="244"/>
      <c r="G31" s="257"/>
      <c r="H31" s="258"/>
      <c r="I31" s="258"/>
      <c r="J31" s="259"/>
      <c r="K31" s="1148"/>
      <c r="L31" s="260" t="s">
        <v>472</v>
      </c>
      <c r="M31" s="261" t="s">
        <v>473</v>
      </c>
      <c r="N31" s="262" t="s">
        <v>474</v>
      </c>
    </row>
    <row r="32" spans="1:16" ht="27" customHeight="1" x14ac:dyDescent="0.15">
      <c r="A32" s="248"/>
      <c r="B32" s="244"/>
      <c r="C32" s="244"/>
      <c r="D32" s="244"/>
      <c r="E32" s="244"/>
      <c r="F32" s="244"/>
      <c r="G32" s="1160" t="s">
        <v>493</v>
      </c>
      <c r="H32" s="1161"/>
      <c r="I32" s="1161"/>
      <c r="J32" s="1162"/>
      <c r="K32" s="294">
        <v>2409624</v>
      </c>
      <c r="L32" s="294">
        <v>61434</v>
      </c>
      <c r="M32" s="295">
        <v>63533</v>
      </c>
      <c r="N32" s="296">
        <v>-3.3</v>
      </c>
    </row>
    <row r="33" spans="1:16" ht="13.5" customHeight="1" x14ac:dyDescent="0.15">
      <c r="A33" s="248"/>
      <c r="B33" s="244"/>
      <c r="C33" s="244"/>
      <c r="D33" s="244"/>
      <c r="E33" s="244"/>
      <c r="F33" s="244"/>
      <c r="G33" s="1160" t="s">
        <v>494</v>
      </c>
      <c r="H33" s="1161"/>
      <c r="I33" s="1161"/>
      <c r="J33" s="1162"/>
      <c r="K33" s="294" t="s">
        <v>479</v>
      </c>
      <c r="L33" s="294" t="s">
        <v>479</v>
      </c>
      <c r="M33" s="295" t="s">
        <v>479</v>
      </c>
      <c r="N33" s="296" t="s">
        <v>479</v>
      </c>
    </row>
    <row r="34" spans="1:16" ht="27" customHeight="1" x14ac:dyDescent="0.15">
      <c r="A34" s="248"/>
      <c r="B34" s="244"/>
      <c r="C34" s="244"/>
      <c r="D34" s="244"/>
      <c r="E34" s="244"/>
      <c r="F34" s="244"/>
      <c r="G34" s="1160" t="s">
        <v>495</v>
      </c>
      <c r="H34" s="1161"/>
      <c r="I34" s="1161"/>
      <c r="J34" s="1162"/>
      <c r="K34" s="294" t="s">
        <v>479</v>
      </c>
      <c r="L34" s="294" t="s">
        <v>479</v>
      </c>
      <c r="M34" s="295">
        <v>30</v>
      </c>
      <c r="N34" s="296" t="s">
        <v>479</v>
      </c>
    </row>
    <row r="35" spans="1:16" ht="27" customHeight="1" x14ac:dyDescent="0.15">
      <c r="A35" s="248"/>
      <c r="B35" s="244"/>
      <c r="C35" s="244"/>
      <c r="D35" s="244"/>
      <c r="E35" s="244"/>
      <c r="F35" s="244"/>
      <c r="G35" s="1160" t="s">
        <v>496</v>
      </c>
      <c r="H35" s="1161"/>
      <c r="I35" s="1161"/>
      <c r="J35" s="1162"/>
      <c r="K35" s="294">
        <v>84330</v>
      </c>
      <c r="L35" s="294">
        <v>2150</v>
      </c>
      <c r="M35" s="295">
        <v>18078</v>
      </c>
      <c r="N35" s="296">
        <v>-88.1</v>
      </c>
    </row>
    <row r="36" spans="1:16" ht="27" customHeight="1" x14ac:dyDescent="0.15">
      <c r="A36" s="248"/>
      <c r="B36" s="244"/>
      <c r="C36" s="244"/>
      <c r="D36" s="244"/>
      <c r="E36" s="244"/>
      <c r="F36" s="244"/>
      <c r="G36" s="1160" t="s">
        <v>497</v>
      </c>
      <c r="H36" s="1161"/>
      <c r="I36" s="1161"/>
      <c r="J36" s="1162"/>
      <c r="K36" s="294">
        <v>251425</v>
      </c>
      <c r="L36" s="294">
        <v>6410</v>
      </c>
      <c r="M36" s="295">
        <v>3217</v>
      </c>
      <c r="N36" s="296">
        <v>99.3</v>
      </c>
    </row>
    <row r="37" spans="1:16" ht="13.5" customHeight="1" x14ac:dyDescent="0.15">
      <c r="A37" s="248"/>
      <c r="B37" s="244"/>
      <c r="C37" s="244"/>
      <c r="D37" s="244"/>
      <c r="E37" s="244"/>
      <c r="F37" s="244"/>
      <c r="G37" s="1160" t="s">
        <v>498</v>
      </c>
      <c r="H37" s="1161"/>
      <c r="I37" s="1161"/>
      <c r="J37" s="1162"/>
      <c r="K37" s="294">
        <v>68357</v>
      </c>
      <c r="L37" s="294">
        <v>1743</v>
      </c>
      <c r="M37" s="295">
        <v>1541</v>
      </c>
      <c r="N37" s="296">
        <v>13.1</v>
      </c>
    </row>
    <row r="38" spans="1:16" ht="27" customHeight="1" x14ac:dyDescent="0.15">
      <c r="A38" s="248"/>
      <c r="B38" s="244"/>
      <c r="C38" s="244"/>
      <c r="D38" s="244"/>
      <c r="E38" s="244"/>
      <c r="F38" s="244"/>
      <c r="G38" s="1163" t="s">
        <v>499</v>
      </c>
      <c r="H38" s="1164"/>
      <c r="I38" s="1164"/>
      <c r="J38" s="1165"/>
      <c r="K38" s="297" t="s">
        <v>479</v>
      </c>
      <c r="L38" s="297" t="s">
        <v>479</v>
      </c>
      <c r="M38" s="298">
        <v>6</v>
      </c>
      <c r="N38" s="299" t="s">
        <v>479</v>
      </c>
      <c r="O38" s="293"/>
    </row>
    <row r="39" spans="1:16" x14ac:dyDescent="0.15">
      <c r="A39" s="248"/>
      <c r="B39" s="244"/>
      <c r="C39" s="244"/>
      <c r="D39" s="244"/>
      <c r="E39" s="244"/>
      <c r="F39" s="244"/>
      <c r="G39" s="1163" t="s">
        <v>500</v>
      </c>
      <c r="H39" s="1164"/>
      <c r="I39" s="1164"/>
      <c r="J39" s="1165"/>
      <c r="K39" s="300">
        <v>-42559</v>
      </c>
      <c r="L39" s="300">
        <v>-1085</v>
      </c>
      <c r="M39" s="301">
        <v>-3335</v>
      </c>
      <c r="N39" s="302">
        <v>-67.5</v>
      </c>
      <c r="O39" s="293"/>
    </row>
    <row r="40" spans="1:16" ht="27" customHeight="1" x14ac:dyDescent="0.15">
      <c r="A40" s="248"/>
      <c r="B40" s="244"/>
      <c r="C40" s="244"/>
      <c r="D40" s="244"/>
      <c r="E40" s="244"/>
      <c r="F40" s="244"/>
      <c r="G40" s="1160" t="s">
        <v>501</v>
      </c>
      <c r="H40" s="1161"/>
      <c r="I40" s="1161"/>
      <c r="J40" s="1162"/>
      <c r="K40" s="300">
        <v>-2118662</v>
      </c>
      <c r="L40" s="300">
        <v>-54016</v>
      </c>
      <c r="M40" s="301">
        <v>-59229</v>
      </c>
      <c r="N40" s="302">
        <v>-8.8000000000000007</v>
      </c>
      <c r="O40" s="293"/>
    </row>
    <row r="41" spans="1:16" x14ac:dyDescent="0.15">
      <c r="A41" s="248"/>
      <c r="B41" s="244"/>
      <c r="C41" s="244"/>
      <c r="D41" s="244"/>
      <c r="E41" s="244"/>
      <c r="F41" s="244"/>
      <c r="G41" s="1166" t="s">
        <v>277</v>
      </c>
      <c r="H41" s="1167"/>
      <c r="I41" s="1167"/>
      <c r="J41" s="1168"/>
      <c r="K41" s="294">
        <v>652515</v>
      </c>
      <c r="L41" s="300">
        <v>16636</v>
      </c>
      <c r="M41" s="301">
        <v>23841</v>
      </c>
      <c r="N41" s="302">
        <v>-30.2</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55" t="s">
        <v>470</v>
      </c>
      <c r="J49" s="1157" t="s">
        <v>505</v>
      </c>
      <c r="K49" s="1158"/>
      <c r="L49" s="1158"/>
      <c r="M49" s="1158"/>
      <c r="N49" s="1159"/>
    </row>
    <row r="50" spans="1:14" x14ac:dyDescent="0.15">
      <c r="A50" s="248"/>
      <c r="B50" s="244"/>
      <c r="C50" s="244"/>
      <c r="D50" s="244"/>
      <c r="E50" s="244"/>
      <c r="F50" s="244"/>
      <c r="G50" s="312"/>
      <c r="H50" s="313"/>
      <c r="I50" s="1156"/>
      <c r="J50" s="314" t="s">
        <v>506</v>
      </c>
      <c r="K50" s="315" t="s">
        <v>507</v>
      </c>
      <c r="L50" s="316" t="s">
        <v>508</v>
      </c>
      <c r="M50" s="317" t="s">
        <v>509</v>
      </c>
      <c r="N50" s="318" t="s">
        <v>510</v>
      </c>
    </row>
    <row r="51" spans="1:14" x14ac:dyDescent="0.15">
      <c r="A51" s="248"/>
      <c r="B51" s="244"/>
      <c r="C51" s="244"/>
      <c r="D51" s="244"/>
      <c r="E51" s="244"/>
      <c r="F51" s="244"/>
      <c r="G51" s="310" t="s">
        <v>511</v>
      </c>
      <c r="H51" s="311"/>
      <c r="I51" s="319">
        <v>2524384</v>
      </c>
      <c r="J51" s="320">
        <v>62224</v>
      </c>
      <c r="K51" s="321">
        <v>-4.3</v>
      </c>
      <c r="L51" s="322">
        <v>67088</v>
      </c>
      <c r="M51" s="323">
        <v>-22.3</v>
      </c>
      <c r="N51" s="324">
        <v>18</v>
      </c>
    </row>
    <row r="52" spans="1:14" x14ac:dyDescent="0.15">
      <c r="A52" s="248"/>
      <c r="B52" s="244"/>
      <c r="C52" s="244"/>
      <c r="D52" s="244"/>
      <c r="E52" s="244"/>
      <c r="F52" s="244"/>
      <c r="G52" s="325"/>
      <c r="H52" s="326" t="s">
        <v>512</v>
      </c>
      <c r="I52" s="327">
        <v>1850344</v>
      </c>
      <c r="J52" s="328">
        <v>45610</v>
      </c>
      <c r="K52" s="329">
        <v>11.8</v>
      </c>
      <c r="L52" s="330">
        <v>37146</v>
      </c>
      <c r="M52" s="331">
        <v>-9.9</v>
      </c>
      <c r="N52" s="332">
        <v>21.7</v>
      </c>
    </row>
    <row r="53" spans="1:14" x14ac:dyDescent="0.15">
      <c r="A53" s="248"/>
      <c r="B53" s="244"/>
      <c r="C53" s="244"/>
      <c r="D53" s="244"/>
      <c r="E53" s="244"/>
      <c r="F53" s="244"/>
      <c r="G53" s="310" t="s">
        <v>513</v>
      </c>
      <c r="H53" s="311"/>
      <c r="I53" s="319">
        <v>2872022</v>
      </c>
      <c r="J53" s="320">
        <v>71063</v>
      </c>
      <c r="K53" s="321">
        <v>14.2</v>
      </c>
      <c r="L53" s="322">
        <v>70489</v>
      </c>
      <c r="M53" s="323">
        <v>5.0999999999999996</v>
      </c>
      <c r="N53" s="324">
        <v>9.1</v>
      </c>
    </row>
    <row r="54" spans="1:14" x14ac:dyDescent="0.15">
      <c r="A54" s="248"/>
      <c r="B54" s="244"/>
      <c r="C54" s="244"/>
      <c r="D54" s="244"/>
      <c r="E54" s="244"/>
      <c r="F54" s="244"/>
      <c r="G54" s="325"/>
      <c r="H54" s="326" t="s">
        <v>512</v>
      </c>
      <c r="I54" s="327">
        <v>1975614</v>
      </c>
      <c r="J54" s="328">
        <v>48883</v>
      </c>
      <c r="K54" s="329">
        <v>7.2</v>
      </c>
      <c r="L54" s="330">
        <v>37817</v>
      </c>
      <c r="M54" s="331">
        <v>1.8</v>
      </c>
      <c r="N54" s="332">
        <v>5.4</v>
      </c>
    </row>
    <row r="55" spans="1:14" x14ac:dyDescent="0.15">
      <c r="A55" s="248"/>
      <c r="B55" s="244"/>
      <c r="C55" s="244"/>
      <c r="D55" s="244"/>
      <c r="E55" s="244"/>
      <c r="F55" s="244"/>
      <c r="G55" s="310" t="s">
        <v>514</v>
      </c>
      <c r="H55" s="311"/>
      <c r="I55" s="319">
        <v>4578962</v>
      </c>
      <c r="J55" s="320">
        <v>113950</v>
      </c>
      <c r="K55" s="321">
        <v>60.4</v>
      </c>
      <c r="L55" s="322">
        <v>84389</v>
      </c>
      <c r="M55" s="323">
        <v>19.7</v>
      </c>
      <c r="N55" s="324">
        <v>40.700000000000003</v>
      </c>
    </row>
    <row r="56" spans="1:14" x14ac:dyDescent="0.15">
      <c r="A56" s="248"/>
      <c r="B56" s="244"/>
      <c r="C56" s="244"/>
      <c r="D56" s="244"/>
      <c r="E56" s="244"/>
      <c r="F56" s="244"/>
      <c r="G56" s="325"/>
      <c r="H56" s="326" t="s">
        <v>512</v>
      </c>
      <c r="I56" s="327">
        <v>2881538</v>
      </c>
      <c r="J56" s="328">
        <v>71709</v>
      </c>
      <c r="K56" s="329">
        <v>46.7</v>
      </c>
      <c r="L56" s="330">
        <v>44339</v>
      </c>
      <c r="M56" s="331">
        <v>17.2</v>
      </c>
      <c r="N56" s="332">
        <v>29.5</v>
      </c>
    </row>
    <row r="57" spans="1:14" x14ac:dyDescent="0.15">
      <c r="A57" s="248"/>
      <c r="B57" s="244"/>
      <c r="C57" s="244"/>
      <c r="D57" s="244"/>
      <c r="E57" s="244"/>
      <c r="F57" s="244"/>
      <c r="G57" s="310" t="s">
        <v>515</v>
      </c>
      <c r="H57" s="311"/>
      <c r="I57" s="319">
        <v>7515322</v>
      </c>
      <c r="J57" s="320">
        <v>188936</v>
      </c>
      <c r="K57" s="321">
        <v>65.8</v>
      </c>
      <c r="L57" s="322">
        <v>83623</v>
      </c>
      <c r="M57" s="323">
        <v>-0.9</v>
      </c>
      <c r="N57" s="324">
        <v>66.7</v>
      </c>
    </row>
    <row r="58" spans="1:14" x14ac:dyDescent="0.15">
      <c r="A58" s="248"/>
      <c r="B58" s="244"/>
      <c r="C58" s="244"/>
      <c r="D58" s="244"/>
      <c r="E58" s="244"/>
      <c r="F58" s="244"/>
      <c r="G58" s="325"/>
      <c r="H58" s="326" t="s">
        <v>512</v>
      </c>
      <c r="I58" s="327">
        <v>6289547</v>
      </c>
      <c r="J58" s="328">
        <v>158120</v>
      </c>
      <c r="K58" s="329">
        <v>120.5</v>
      </c>
      <c r="L58" s="330">
        <v>48787</v>
      </c>
      <c r="M58" s="331">
        <v>10</v>
      </c>
      <c r="N58" s="332">
        <v>110.5</v>
      </c>
    </row>
    <row r="59" spans="1:14" x14ac:dyDescent="0.15">
      <c r="A59" s="248"/>
      <c r="B59" s="244"/>
      <c r="C59" s="244"/>
      <c r="D59" s="244"/>
      <c r="E59" s="244"/>
      <c r="F59" s="244"/>
      <c r="G59" s="310" t="s">
        <v>516</v>
      </c>
      <c r="H59" s="311"/>
      <c r="I59" s="319">
        <v>2227507</v>
      </c>
      <c r="J59" s="320">
        <v>56791</v>
      </c>
      <c r="K59" s="321">
        <v>-69.900000000000006</v>
      </c>
      <c r="L59" s="322">
        <v>87974</v>
      </c>
      <c r="M59" s="323">
        <v>5.2</v>
      </c>
      <c r="N59" s="324">
        <v>-75.099999999999994</v>
      </c>
    </row>
    <row r="60" spans="1:14" x14ac:dyDescent="0.15">
      <c r="A60" s="248"/>
      <c r="B60" s="244"/>
      <c r="C60" s="244"/>
      <c r="D60" s="244"/>
      <c r="E60" s="244"/>
      <c r="F60" s="244"/>
      <c r="G60" s="325"/>
      <c r="H60" s="326" t="s">
        <v>512</v>
      </c>
      <c r="I60" s="333">
        <v>928767</v>
      </c>
      <c r="J60" s="328">
        <v>23679</v>
      </c>
      <c r="K60" s="329">
        <v>-85</v>
      </c>
      <c r="L60" s="330">
        <v>48183</v>
      </c>
      <c r="M60" s="331">
        <v>-1.2</v>
      </c>
      <c r="N60" s="332">
        <v>-83.8</v>
      </c>
    </row>
    <row r="61" spans="1:14" x14ac:dyDescent="0.15">
      <c r="A61" s="248"/>
      <c r="B61" s="244"/>
      <c r="C61" s="244"/>
      <c r="D61" s="244"/>
      <c r="E61" s="244"/>
      <c r="F61" s="244"/>
      <c r="G61" s="310" t="s">
        <v>517</v>
      </c>
      <c r="H61" s="334"/>
      <c r="I61" s="335">
        <v>3943639</v>
      </c>
      <c r="J61" s="336">
        <v>98593</v>
      </c>
      <c r="K61" s="337">
        <v>13.2</v>
      </c>
      <c r="L61" s="338">
        <v>78713</v>
      </c>
      <c r="M61" s="339">
        <v>1.4</v>
      </c>
      <c r="N61" s="324">
        <v>11.8</v>
      </c>
    </row>
    <row r="62" spans="1:14" x14ac:dyDescent="0.15">
      <c r="A62" s="248"/>
      <c r="B62" s="244"/>
      <c r="C62" s="244"/>
      <c r="D62" s="244"/>
      <c r="E62" s="244"/>
      <c r="F62" s="244"/>
      <c r="G62" s="325"/>
      <c r="H62" s="326" t="s">
        <v>512</v>
      </c>
      <c r="I62" s="327">
        <v>2785162</v>
      </c>
      <c r="J62" s="328">
        <v>69600</v>
      </c>
      <c r="K62" s="329">
        <v>20.2</v>
      </c>
      <c r="L62" s="330">
        <v>43254</v>
      </c>
      <c r="M62" s="331">
        <v>3.6</v>
      </c>
      <c r="N62" s="332">
        <v>16.600000000000001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9" t="s">
        <v>3</v>
      </c>
      <c r="D47" s="1169"/>
      <c r="E47" s="1170"/>
      <c r="F47" s="11">
        <v>26.59</v>
      </c>
      <c r="G47" s="12">
        <v>27.53</v>
      </c>
      <c r="H47" s="12">
        <v>29.59</v>
      </c>
      <c r="I47" s="12">
        <v>31.88</v>
      </c>
      <c r="J47" s="13">
        <v>34.89</v>
      </c>
    </row>
    <row r="48" spans="2:10" ht="57.75" customHeight="1" x14ac:dyDescent="0.15">
      <c r="B48" s="14"/>
      <c r="C48" s="1171" t="s">
        <v>4</v>
      </c>
      <c r="D48" s="1171"/>
      <c r="E48" s="1172"/>
      <c r="F48" s="15">
        <v>2.66</v>
      </c>
      <c r="G48" s="16">
        <v>3.96</v>
      </c>
      <c r="H48" s="16">
        <v>3.31</v>
      </c>
      <c r="I48" s="16">
        <v>3.25</v>
      </c>
      <c r="J48" s="17">
        <v>4.07</v>
      </c>
    </row>
    <row r="49" spans="2:10" ht="57.75" customHeight="1" thickBot="1" x14ac:dyDescent="0.2">
      <c r="B49" s="18"/>
      <c r="C49" s="1173" t="s">
        <v>5</v>
      </c>
      <c r="D49" s="1173"/>
      <c r="E49" s="1174"/>
      <c r="F49" s="19">
        <v>3.48</v>
      </c>
      <c r="G49" s="20">
        <v>1.75</v>
      </c>
      <c r="H49" s="20">
        <v>1.46</v>
      </c>
      <c r="I49" s="20">
        <v>2.37</v>
      </c>
      <c r="J49" s="21">
        <v>4.8600000000000003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2017-04-28T05:36:41Z</cp:lastPrinted>
  <dcterms:created xsi:type="dcterms:W3CDTF">2017-02-15T21:53:02Z</dcterms:created>
  <dcterms:modified xsi:type="dcterms:W3CDTF">2017-05-08T13:45:41Z</dcterms:modified>
</cp:coreProperties>
</file>