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1920" yWindow="135" windowWidth="17310" windowHeight="73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5" i="9"/>
  <c r="BE35" i="9"/>
  <c r="AM35"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AM34" i="9"/>
  <c r="BE34" i="9" s="1"/>
  <c r="CO34" i="9" l="1"/>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<sst xmlns="http://schemas.openxmlformats.org/spreadsheetml/2006/main" count="1061" uniqueCount="570">
  <si>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</si>
  <si>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</si>
  <si>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</si>
  <si>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</si>
  <si>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</si>
  <si>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</si>
  <si>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</si>
  <si>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</si>
  <si>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</si>
  <si>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</si>
  <si>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</si>
  <si>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</si>
  <si>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</si>
  <si>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</si>
  <si>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</si>
  <si>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</si>
  <si>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</si>
  <si>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</si>
  <si>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</si>
  <si>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</si>
  <si>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</si>
  <si>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</si>
  <si>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</si>
  <si>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</si>
  <si>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</si>
  <si>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</si>
  <si>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</si>
  <si>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</si>
  <si>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</si>
  <si>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</si>
  <si>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</si>
  <si>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</si>
  <si>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</si>
  <si>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</si>
  <si>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</si>
  <si>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</si>
  <si>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</si>
  <si>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</si>
  <si>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</si>
  <si>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</si>
  <si>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</si>
  <si>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</si>
  <si>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</si>
  <si>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</si>
  <si>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</si>
  <si>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</si>
  <si>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</si>
  <si>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</si>
  <si>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</si>
  <si>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</si>
  <si>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</si>
  <si>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</si>
  <si>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</si>
  <si>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</si>
  <si>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</si>
  <si>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</si>
  <si>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</si>
  <si>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</si>
  <si>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</si>
  <si>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</si>
  <si>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</si>
  <si>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</si>
  <si>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</si>
  <si>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</si>
  <si>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</si>
  <si>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</si>
  <si>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</si>
  <si>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</si>
  <si>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</si>
  <si>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</si>
  <si>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</si>
  <si>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</si>
  <si>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</si>
  <si>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</si>
  <si>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</si>
  <si>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</si>
  <si>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</si>
  <si>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</si>
  <si>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</si>
  <si>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</si>
  <si>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</si>
  <si>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</si>
  <si>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</si>
  <si>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</si>
  <si>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</si>
  <si>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</si>
  <si>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</si>
  <si>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</si>
  <si>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</si>
  <si>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</si>
  <si>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</si>
  <si>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</si>
  <si>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</si>
  <si>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</si>
  <si>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</si>
  <si>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</si>
  <si>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</si>
  <si>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</si>
  <si>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</si>
  <si>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</si>
  <si>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</si>
  <si>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</si>
  <si>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</si>
  <si>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</si>
  <si>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</si>
  <si>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</si>
  <si>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</si>
  <si>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</si>
  <si>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</si>
  <si>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</si>
  <si>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</si>
  <si>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</si>
  <si>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</si>
  <si>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</si>
  <si>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</si>
  <si>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</si>
  <si>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</si>
  <si>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</si>
  <si>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</si>
  <si>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</si>
  <si>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</si>
  <si>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</si>
  <si>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</si>
  <si>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</si>
  <si>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</si>
  <si>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</si>
  <si>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</si>
  <si>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</si>
  <si>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</si>
  <si>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</si>
  <si>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</si>
  <si>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</si>
  <si>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</si>
  <si>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</si>
  <si>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</si>
  <si>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</si>
  <si>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</si>
  <si>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</si>
  <si>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</si>
  <si>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</si>
  <si>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</si>
  <si>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</si>
  <si>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</si>
  <si>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</si>
  <si>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</si>
  <si>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</si>
  <si>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</si>
  <si>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</si>
  <si>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</si>
  <si>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</si>
  <si>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</si>
  <si>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</si>
  <si>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</si>
  <si>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</si>
  <si>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</si>
  <si>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</si>
  <si>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</si>
  <si>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</si>
  <si>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</si>
  <si>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</si>
  <si>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</si>
  <si>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</si>
  <si>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</si>
  <si>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</si>
  <si>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</si>
  <si>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</si>
  <si>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</si>
  <si>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</si>
  <si>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</si>
  <si>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</si>
  <si>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</si>
  <si>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</si>
  <si>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</si>
  <si>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</si>
  <si>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</si>
  <si>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</si>
  <si>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</si>
  <si>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</si>
  <si>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</si>
  <si>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</si>
  <si>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</si>
  <si>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</si>
  <si>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</si>
  <si>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</si>
  <si>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</si>
  <si>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</si>
  <si>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</si>
  <si>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</si>
  <si>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</si>
  <si>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</si>
  <si>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</si>
  <si>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徳島県小松島市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</si>
  <si>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</si>
  <si>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</si>
  <si>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</si>
  <si>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</si>
  <si>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</si>
  <si>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</si>
  <si>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</si>
  <si>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</si>
  <si>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</si>
  <si>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</si>
  <si>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</si>
  <si>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</si>
  <si>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</si>
  <si>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</si>
  <si>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</si>
  <si>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</si>
  <si>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</si>
  <si>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</si>
  <si>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</si>
  <si>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</si>
  <si>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</si>
  <si>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</si>
  <si>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</si>
  <si>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</si>
  <si>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</si>
  <si>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</si>
  <si>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</si>
  <si>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</si>
  <si>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</si>
  <si>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</si>
  <si>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</si>
  <si>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</si>
  <si>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</si>
  <si>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</si>
  <si>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</si>
  <si>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</si>
  <si>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</si>
  <si>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</si>
  <si>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</si>
  <si>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</si>
  <si>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</si>
  <si>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</si>
  <si>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</si>
  <si>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</si>
  <si>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</si>
  <si>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</si>
  <si>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</si>
  <si>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</si>
  <si>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</si>
  <si>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</si>
  <si>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</si>
  <si>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</si>
  <si>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</si>
  <si>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</si>
  <si>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</si>
  <si>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</si>
  <si>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</si>
  <si>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</si>
  <si>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</si>
  <si>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</si>
  <si>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</si>
  <si>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</si>
  <si>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</si>
  <si>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</si>
  <si>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</si>
  <si>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</si>
  <si>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</si>
  <si>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</si>
  <si>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</si>
  <si>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</si>
  <si>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</si>
  <si>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</si>
  <si>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</si>
  <si>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</si>
  <si>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</si>
  <si>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</si>
  <si>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</si>
  <si>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</si>
  <si>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</si>
  <si>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</si>
  <si>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</si>
  <si>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</si>
  <si>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</si>
  <si>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</si>
  <si>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</si>
  <si>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</si>
  <si>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</si>
  <si>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</si>
  <si>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</si>
  <si>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</si>
  <si>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</si>
  <si>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</si>
  <si>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</si>
  <si>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</si>
  <si>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</si>
  <si>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</si>
  <si>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</si>
  <si>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</si>
  <si>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</si>
  <si>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</si>
  <si>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</si>
  <si>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</si>
  <si>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</si>
  <si>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</si>
  <si>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</si>
  <si>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</si>
  <si>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</si>
  <si>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</si>
  <si>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</si>
  <si>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</si>
  <si>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</si>
  <si>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</si>
  <si>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</si>
  <si>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</si>
  <si>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</si>
  <si>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</si>
  <si>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</si>
  <si>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</si>
  <si>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</si>
  <si>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</si>
  <si>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</si>
  <si>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</si>
  <si>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</si>
  <si>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</si>
  <si>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</si>
  <si>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</si>
  <si>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</si>
  <si>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</si>
  <si>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</si>
  <si>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</si>
  <si>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</si>
  <si>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</si>
  <si>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</si>
  <si>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</si>
  <si>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</si>
  <si>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</si>
  <si>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</si>
  <si>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</si>
  <si>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</si>
  <si>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</si>
  <si>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</si>
  <si>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</si>
  <si>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</si>
  <si>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</si>
  <si>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</si>
  <si>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</si>
  <si>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</si>
  <si>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徳島県小松島市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</si>
  <si>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</si>
  <si>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</si>
  <si>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</si>
  <si>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</si>
  <si>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</si>
  <si>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</si>
  <si>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</si>
  <si>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</si>
  <si>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</si>
  <si>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</si>
  <si>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</si>
  <si>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</si>
  <si>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</si>
  <si>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</si>
  <si>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</si>
  <si>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</si>
  <si>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</si>
  <si>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</si>
  <si>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</si>
  <si>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</si>
  <si>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</si>
  <si>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</si>
  <si>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</si>
  <si>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</si>
  <si>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</si>
  <si>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</si>
  <si>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</si>
  <si>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</si>
  <si>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</si>
  <si>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</si>
  <si>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</si>
  <si>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</si>
  <si>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</si>
  <si>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</si>
  <si>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</si>
  <si>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</si>
  <si>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</si>
  <si>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</si>
  <si>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</si>
  <si>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水道事業会計</t>
    <phoneticPr fontId="5"/>
  </si>
  <si>
    <t>法適用企業</t>
    <phoneticPr fontId="5"/>
  </si>
  <si>
    <t>小松島市公共下水道事業特別会計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</si>
  <si>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</si>
  <si>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</si>
  <si>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</si>
  <si>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</si>
  <si>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</si>
  <si>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</si>
  <si>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</si>
  <si>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</si>
  <si>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</si>
  <si>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</si>
  <si>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</si>
  <si>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</si>
  <si>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</si>
  <si>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</si>
  <si>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</si>
  <si>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</si>
  <si>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</si>
  <si>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</si>
  <si>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</si>
  <si>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</si>
  <si>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</si>
  <si>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</si>
  <si>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</si>
  <si>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</si>
  <si>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</si>
  <si>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</si>
  <si>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</si>
  <si>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</si>
  <si>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</si>
  <si>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</si>
  <si>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</si>
  <si>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</si>
  <si>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</si>
  <si>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</si>
  <si>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</si>
  <si>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</si>
  <si>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</si>
  <si>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</si>
  <si>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</si>
  <si>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</si>
  <si>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</si>
  <si>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</si>
  <si>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</si>
  <si>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</si>
  <si>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</si>
  <si>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</si>
  <si>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</si>
  <si>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</si>
  <si>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</si>
  <si>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</si>
  <si>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</si>
  <si>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</si>
  <si>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</si>
  <si>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</si>
  <si>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小松島市公共下水道事業特別会計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</si>
  <si>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</si>
  <si>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</si>
  <si>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小松島市介護保険特別会計</t>
    <phoneticPr fontId="5"/>
  </si>
  <si>
    <t>(Ｆ)</t>
    <phoneticPr fontId="5"/>
  </si>
  <si>
    <t>将来負担比率（(Ｅ)－(Ｆ)）／（(Ｃ)－(Ｄ)）×１００</t>
    <rPh sb="0" eb="2">
      <t>ショウライ</t>
    </rPh>
    <rPh sb="2" eb="4">
      <t>フタン</t>
    </rPh>
    <rPh sb="4" eb="6">
      <t>ヒリツ</t>
    </rPh>
    <phoneticPr fontId="5"/>
  </si>
  <si>
    <t>小松島市後期高齢者医療特別会計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</si>
  <si>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</si>
  <si>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</si>
  <si>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</si>
  <si>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</si>
  <si>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</si>
  <si>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</si>
  <si>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</si>
  <si>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</si>
  <si>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</si>
  <si>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</si>
  <si>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</si>
  <si>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</si>
  <si>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</si>
  <si>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</si>
  <si>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</si>
  <si>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</si>
  <si>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</si>
  <si>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</si>
  <si>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</si>
  <si>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</si>
  <si>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</si>
  <si>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</si>
  <si>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</si>
  <si>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</si>
  <si>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</si>
  <si>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</si>
  <si>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</si>
  <si>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</si>
  <si>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</si>
  <si>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</si>
  <si>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</si>
  <si>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</si>
  <si>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</si>
  <si>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</si>
  <si>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</si>
  <si>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</si>
  <si>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</si>
  <si>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</si>
  <si>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</si>
  <si>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</si>
  <si>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</si>
  <si>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</si>
  <si>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</si>
  <si>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</si>
  <si>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</si>
  <si>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</si>
  <si>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</si>
  <si>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</si>
  <si>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</si>
  <si>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</si>
  <si>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</si>
  <si>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</si>
  <si>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</si>
  <si>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</si>
  <si>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</si>
  <si>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</si>
  <si>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</si>
  <si>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</si>
  <si>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</si>
  <si>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</si>
  <si>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</si>
  <si>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</si>
  <si>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</si>
  <si>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</si>
  <si>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</si>
  <si>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</si>
  <si>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</si>
  <si>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</si>
  <si>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</si>
  <si>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</si>
  <si>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</si>
  <si>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</si>
  <si>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</si>
  <si>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</si>
  <si>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</si>
  <si>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</si>
  <si>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</si>
  <si>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</si>
  <si>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</si>
  <si>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</si>
  <si>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</si>
  <si>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</si>
  <si>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0.88</t>
  </si>
  <si>
    <t>小松島市住宅新築資金等貸付事業特別会計</t>
  </si>
  <si>
    <t>▲ 2.73</t>
  </si>
  <si>
    <t>▲ 2.72</t>
  </si>
  <si>
    <t>▲ 2.70</t>
  </si>
  <si>
    <t>▲ 2.69</t>
  </si>
  <si>
    <t>▲ 2.61</t>
  </si>
  <si>
    <t>水道事業会計</t>
  </si>
  <si>
    <t>一般会計</t>
  </si>
  <si>
    <t>小松島市介護保険特別会計</t>
  </si>
  <si>
    <t>小松島市競輪事業特別会計</t>
  </si>
  <si>
    <t>▲ 1.76</t>
  </si>
  <si>
    <t>小松島市後期高齢者医療特別会計</t>
  </si>
  <si>
    <t>小松島市国民健康保険特別会計</t>
  </si>
  <si>
    <t>小松島市土地取得事業特別会計</t>
  </si>
  <si>
    <t>その他会計（赤字）</t>
  </si>
  <si>
    <t>その他会計（黒字）</t>
  </si>
  <si>
    <t>-</t>
    <phoneticPr fontId="2"/>
  </si>
  <si>
    <t>-</t>
    <phoneticPr fontId="2"/>
  </si>
  <si>
    <t>小松島市外三町村衛生組合（一般会計）</t>
    <phoneticPr fontId="5"/>
  </si>
  <si>
    <t>那賀川北岸地域湛水防除施設組合
（那賀川北岸地域湛水防除施設組合会計）</t>
    <phoneticPr fontId="5"/>
  </si>
  <si>
    <t>徳島県後期高齢者医療広域連合（一般会計）</t>
    <phoneticPr fontId="5"/>
  </si>
  <si>
    <t>徳島県後期高齢者医療広域連合
（後期高齢者医療特別会計）</t>
    <phoneticPr fontId="5"/>
  </si>
  <si>
    <t>徳島県市町村総合事務組合（一般会計）</t>
    <phoneticPr fontId="5"/>
  </si>
  <si>
    <t>徳島県市町村総合事務組合
（徳島滞納整理機構特別会計）</t>
    <phoneticPr fontId="5"/>
  </si>
  <si>
    <t>○</t>
    <phoneticPr fontId="2"/>
  </si>
  <si>
    <t>小松島市土地開発公社</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</si>
  <si>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</si>
  <si>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</si>
  <si>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</si>
  <si>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</si>
  <si>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</si>
  <si>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</si>
  <si>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</si>
  <si>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</si>
  <si>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</si>
  <si>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</si>
  <si>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</si>
  <si>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</si>
  <si>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</si>
  <si>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</si>
  <si>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</si>
  <si>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将来負担比率は、地方債現在高等の影響により類似団体の平均を上回っており、今後も継続的な大型建設事業への着手が予定されていることから、増加が見込まれるところである。
実質公債費比率も過去の普通建設事業の財源として発行した地方債の元利償還金が、昨年度より若干改善したものの、依然として高い水準にあり、類似団体の平均を上回っている。
急激に数値を改善することは困難であるが、普通建設事業計画の内容、規模、実施時期等を厳選することにより毎年度の事業費及び地方債発行を必要最小限に抑制し、元利償還金を低減していく。</t>
    <rPh sb="0" eb="2">
      <t>ショウライ</t>
    </rPh>
    <rPh sb="2" eb="4">
      <t>フタン</t>
    </rPh>
    <rPh sb="4" eb="6">
      <t>ヒリツ</t>
    </rPh>
    <rPh sb="8" eb="10">
      <t>チホウ</t>
    </rPh>
    <rPh sb="10" eb="11">
      <t>サイ</t>
    </rPh>
    <rPh sb="11" eb="13">
      <t>ゲンザイ</t>
    </rPh>
    <rPh sb="13" eb="14">
      <t>タカ</t>
    </rPh>
    <rPh sb="14" eb="15">
      <t>トウ</t>
    </rPh>
    <rPh sb="16" eb="18">
      <t>エイキョウ</t>
    </rPh>
    <rPh sb="36" eb="38">
      <t>コンゴ</t>
    </rPh>
    <rPh sb="66" eb="68">
      <t>ゾウカ</t>
    </rPh>
    <rPh sb="82" eb="84">
      <t>ジッシツ</t>
    </rPh>
    <rPh sb="84" eb="87">
      <t>コウサイヒ</t>
    </rPh>
    <rPh sb="87" eb="89">
      <t>ヒリツ</t>
    </rPh>
    <rPh sb="164" eb="166">
      <t>キュウゲキ</t>
    </rPh>
    <rPh sb="167" eb="169">
      <t>スウチ</t>
    </rPh>
    <rPh sb="170" eb="172">
      <t>カイゼン</t>
    </rPh>
    <rPh sb="177" eb="179">
      <t>コンナン</t>
    </rPh>
    <rPh sb="239" eb="241">
      <t>ガンリ</t>
    </rPh>
    <rPh sb="241" eb="243">
      <t>ショウカン</t>
    </rPh>
    <rPh sb="243" eb="244">
      <t>キン</t>
    </rPh>
    <rPh sb="245" eb="247">
      <t>テイゲン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</si>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</sst>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29390</c:v>
                </c:pt>
                <c:pt idx="1">
                  <c:v>28505</c:v>
                </c:pt>
                <c:pt idx="2">
                  <c:v>40576</c:v>
                </c:pt>
                <c:pt idx="3">
                  <c:v>39189</c:v>
                </c:pt>
                <c:pt idx="4">
                  <c:v>102150</c:v>
                </c:pt>
              </c:numCache>
            </c:numRef>
          </c:val>
          <c:smooth val="0"/>
        </c:ser>
        <c:dLbls>
          <c:showLegendKey val="0"/>
          <c:showVal val="0"/>
          <c:showCatName val="0"/>
          <c:showSerName val="0"/>
          <c:showPercent val="0"/>
          <c:showBubbleSize val="0"/>
        </c:dLbls>
        <c:marker val="1"/>
        <c:smooth val="0"/>
        <c:axId val="238411288"/>
        <c:axId val="240423904"/>
      </c:lineChart>
      <c:catAx>
        <c:axId val="238411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423904"/>
        <c:crosses val="autoZero"/>
        <c:auto val="1"/>
        <c:lblAlgn val="ctr"/>
        <c:lblOffset val="100"/>
        <c:tickLblSkip val="1"/>
        <c:tickMarkSkip val="1"/>
        <c:noMultiLvlLbl val="0"/>
      </c:catAx>
      <c:valAx>
        <c:axId val="240423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411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0.08</c:v>
                </c:pt>
                <c:pt idx="1">
                  <c:v>0.38</c:v>
                </c:pt>
                <c:pt idx="2">
                  <c:v>0.55000000000000004</c:v>
                </c:pt>
                <c:pt idx="3">
                  <c:v>0.68</c:v>
                </c:pt>
                <c:pt idx="4">
                  <c:v>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7.16</c:v>
                </c:pt>
                <c:pt idx="1">
                  <c:v>12.36</c:v>
                </c:pt>
                <c:pt idx="2">
                  <c:v>19.170000000000002</c:v>
                </c:pt>
                <c:pt idx="3">
                  <c:v>21.21</c:v>
                </c:pt>
                <c:pt idx="4">
                  <c:v>19.8</c:v>
                </c:pt>
              </c:numCache>
            </c:numRef>
          </c:val>
        </c:ser>
        <c:dLbls>
          <c:showLegendKey val="0"/>
          <c:showVal val="0"/>
          <c:showCatName val="0"/>
          <c:showSerName val="0"/>
          <c:showPercent val="0"/>
          <c:showBubbleSize val="0"/>
        </c:dLbls>
        <c:gapWidth val="250"/>
        <c:overlap val="100"/>
        <c:axId val="248839776"/>
        <c:axId val="246387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6.88</c:v>
                </c:pt>
                <c:pt idx="1">
                  <c:v>5.52</c:v>
                </c:pt>
                <c:pt idx="2">
                  <c:v>7.05</c:v>
                </c:pt>
                <c:pt idx="3">
                  <c:v>2.09</c:v>
                </c:pt>
                <c:pt idx="4">
                  <c:v>-0.88</c:v>
                </c:pt>
              </c:numCache>
            </c:numRef>
          </c:val>
          <c:smooth val="0"/>
        </c:ser>
        <c:dLbls>
          <c:showLegendKey val="0"/>
          <c:showVal val="0"/>
          <c:showCatName val="0"/>
          <c:showSerName val="0"/>
          <c:showPercent val="0"/>
          <c:showBubbleSize val="0"/>
        </c:dLbls>
        <c:marker val="1"/>
        <c:smooth val="0"/>
        <c:axId val="248839776"/>
        <c:axId val="246387624"/>
      </c:lineChart>
      <c:catAx>
        <c:axId val="2488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387624"/>
        <c:crosses val="autoZero"/>
        <c:auto val="1"/>
        <c:lblAlgn val="ctr"/>
        <c:lblOffset val="100"/>
        <c:tickLblSkip val="1"/>
        <c:tickMarkSkip val="1"/>
        <c:noMultiLvlLbl val="0"/>
      </c:catAx>
      <c:valAx>
        <c:axId val="246387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0.06</c:v>
                </c:pt>
                <c:pt idx="4">
                  <c:v>#N/A</c:v>
                </c:pt>
                <c:pt idx="5">
                  <c:v>0.04</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小松島市土地取得事業特別会計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小松島市国民健康保険特別会計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1.39</c:v>
                </c:pt>
                <c:pt idx="2">
                  <c:v>#N/A</c:v>
                </c:pt>
                <c:pt idx="3">
                  <c:v>0.22</c:v>
                </c:pt>
                <c:pt idx="4">
                  <c:v>#N/A</c:v>
                </c:pt>
                <c:pt idx="5">
                  <c:v>0.35</c:v>
                </c:pt>
                <c:pt idx="6">
                  <c:v>#N/A</c:v>
                </c:pt>
                <c:pt idx="7">
                  <c:v>0.59</c:v>
                </c:pt>
                <c:pt idx="8">
                  <c:v>#N/A</c:v>
                </c:pt>
                <c:pt idx="9">
                  <c:v>7.0000000000000007E-2</c:v>
                </c:pt>
              </c:numCache>
            </c:numRef>
          </c:val>
        </c:ser>
        <c:ser>
          <c:idx val="4"/>
          <c:order val="4"/>
          <c:tx>
            <c:strRef>
              <c:f>データシート!$A$31</c:f>
              <c:strCache>
                <c:ptCount val="1"/>
                <c:pt idx="0">
                  <c:v>小松島市後期高齢者医療特別会計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0.1</c:v>
                </c:pt>
                <c:pt idx="8">
                  <c:v>#N/A</c:v>
                </c:pt>
                <c:pt idx="9">
                  <c:v>7.0000000000000007E-2</c:v>
                </c:pt>
              </c:numCache>
            </c:numRef>
          </c:val>
        </c:ser>
        <c:ser>
          <c:idx val="5"/>
          <c:order val="5"/>
          <c:tx>
            <c:strRef>
              <c:f>データシート!$A$32</c:f>
              <c:strCache>
                <c:ptCount val="1"/>
                <c:pt idx="0">
                  <c:v>小松島市競輪事業特別会計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1.76</c:v>
                </c:pt>
                <c:pt idx="1">
                  <c:v>#N/A</c:v>
                </c:pt>
                <c:pt idx="2">
                  <c:v>#N/A</c:v>
                </c:pt>
                <c:pt idx="3">
                  <c:v>0.69</c:v>
                </c:pt>
                <c:pt idx="4">
                  <c:v>#N/A</c:v>
                </c:pt>
                <c:pt idx="5">
                  <c:v>0.87</c:v>
                </c:pt>
                <c:pt idx="6">
                  <c:v>#N/A</c:v>
                </c:pt>
                <c:pt idx="7">
                  <c:v>0.1</c:v>
                </c:pt>
                <c:pt idx="8">
                  <c:v>#N/A</c:v>
                </c:pt>
                <c:pt idx="9">
                  <c:v>0.1</c:v>
                </c:pt>
              </c:numCache>
            </c:numRef>
          </c:val>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0.22</c:v>
                </c:pt>
                <c:pt idx="4">
                  <c:v>#N/A</c:v>
                </c:pt>
                <c:pt idx="5">
                  <c:v>0.31</c:v>
                </c:pt>
                <c:pt idx="6">
                  <c:v>#N/A</c:v>
                </c:pt>
                <c:pt idx="7">
                  <c:v>0.23</c:v>
                </c:pt>
                <c:pt idx="8">
                  <c:v>#N/A</c:v>
                </c:pt>
                <c:pt idx="9">
                  <c:v>0.94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2.81</c:v>
                </c:pt>
                <c:pt idx="2">
                  <c:v>#N/A</c:v>
                </c:pt>
                <c:pt idx="3">
                  <c:v>3.09</c:v>
                </c:pt>
                <c:pt idx="4">
                  <c:v>#N/A</c:v>
                </c:pt>
                <c:pt idx="5">
                  <c:v>3.25</c:v>
                </c:pt>
                <c:pt idx="6">
                  <c:v>#N/A</c:v>
                </c:pt>
                <c:pt idx="7">
                  <c:v>3.37</c:v>
                </c:pt>
                <c:pt idx="8">
                  <c:v>#N/A</c:v>
                </c:pt>
                <c:pt idx="9">
                  <c:v>3.42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10.99</c:v>
                </c:pt>
                <c:pt idx="2">
                  <c:v>#N/A</c:v>
                </c:pt>
                <c:pt idx="3">
                  <c:v>11.01</c:v>
                </c:pt>
                <c:pt idx="4">
                  <c:v>#N/A</c:v>
                </c:pt>
                <c:pt idx="5">
                  <c:v>9.01</c:v>
                </c:pt>
                <c:pt idx="6">
                  <c:v>#N/A</c:v>
                </c:pt>
                <c:pt idx="7">
                  <c:v>8.0299999999999994</c:v>
                </c:pt>
                <c:pt idx="8">
                  <c:v>#N/A</c:v>
                </c:pt>
                <c:pt idx="9">
                  <c:v>5.25</c:v>
                </c:pt>
              </c:numCache>
            </c:numRef>
          </c:val>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2.73</c:v>
                </c:pt>
                <c:pt idx="1">
                  <c:v>#N/A</c:v>
                </c:pt>
                <c:pt idx="2">
                  <c:v>2.72</c:v>
                </c:pt>
                <c:pt idx="3">
                  <c:v>#N/A</c:v>
                </c:pt>
                <c:pt idx="4">
                  <c:v>2.7</c:v>
                </c:pt>
                <c:pt idx="5">
                  <c:v>#N/A</c:v>
                </c:pt>
                <c:pt idx="6">
                  <c:v>2.69</c:v>
                </c:pt>
                <c:pt idx="7">
                  <c:v>#N/A</c:v>
                </c:pt>
                <c:pt idx="8">
                  <c:v>2.61</c:v>
                </c:pt>
                <c:pt idx="9">
                  <c:v>#N/A</c:v>
                </c:pt>
              </c:numCache>
            </c:numRef>
          </c:val>
        </c:ser>
        <c:dLbls>
          <c:showLegendKey val="0"/>
          <c:showVal val="0"/>
          <c:showCatName val="0"/>
          <c:showSerName val="0"/>
          <c:showPercent val="0"/>
          <c:showBubbleSize val="0"/>
        </c:dLbls>
        <c:gapWidth val="150"/>
        <c:overlap val="100"/>
        <c:axId val="166309672"/>
        <c:axId val="240641880"/>
      </c:barChart>
      <c:catAx>
        <c:axId val="16630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41880"/>
        <c:crosses val="autoZero"/>
        <c:auto val="1"/>
        <c:lblAlgn val="ctr"/>
        <c:lblOffset val="100"/>
        <c:tickLblSkip val="1"/>
        <c:tickMarkSkip val="1"/>
        <c:noMultiLvlLbl val="0"/>
      </c:catAx>
      <c:valAx>
        <c:axId val="24064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09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1106</c:v>
                </c:pt>
                <c:pt idx="5">
                  <c:v>1108</c:v>
                </c:pt>
                <c:pt idx="8">
                  <c:v>1113</c:v>
                </c:pt>
                <c:pt idx="11">
                  <c:v>1124</c:v>
                </c:pt>
                <c:pt idx="14">
                  <c:v>1114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166</c:v>
                </c:pt>
                <c:pt idx="3">
                  <c:v>166</c:v>
                </c:pt>
                <c:pt idx="6">
                  <c:v>135</c:v>
                </c:pt>
                <c:pt idx="9">
                  <c:v>55</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c:v>
                </c:pt>
                <c:pt idx="3">
                  <c:v>84</c:v>
                </c:pt>
                <c:pt idx="6">
                  <c:v>108</c:v>
                </c:pt>
                <c:pt idx="9">
                  <c:v>116</c:v>
                </c:pt>
                <c:pt idx="12">
                  <c:v>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2187</c:v>
                </c:pt>
                <c:pt idx="3">
                  <c:v>2037</c:v>
                </c:pt>
                <c:pt idx="6">
                  <c:v>1998</c:v>
                </c:pt>
                <c:pt idx="9">
                  <c:v>1903</c:v>
                </c:pt>
                <c:pt idx="12">
                  <c:v>1851</c:v>
                </c:pt>
              </c:numCache>
            </c:numRef>
          </c:val>
        </c:ser>
        <c:dLbls>
          <c:showLegendKey val="0"/>
          <c:showVal val="0"/>
          <c:showCatName val="0"/>
          <c:showSerName val="0"/>
          <c:showPercent val="0"/>
          <c:showBubbleSize val="0"/>
        </c:dLbls>
        <c:gapWidth val="100"/>
        <c:overlap val="100"/>
        <c:axId val="244186808"/>
        <c:axId val="241228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1278</c:v>
                </c:pt>
                <c:pt idx="2">
                  <c:v>#N/A</c:v>
                </c:pt>
                <c:pt idx="3">
                  <c:v>#N/A</c:v>
                </c:pt>
                <c:pt idx="4">
                  <c:v>1179</c:v>
                </c:pt>
                <c:pt idx="5">
                  <c:v>#N/A</c:v>
                </c:pt>
                <c:pt idx="6">
                  <c:v>#N/A</c:v>
                </c:pt>
                <c:pt idx="7">
                  <c:v>1128</c:v>
                </c:pt>
                <c:pt idx="8">
                  <c:v>#N/A</c:v>
                </c:pt>
                <c:pt idx="9">
                  <c:v>#N/A</c:v>
                </c:pt>
                <c:pt idx="10">
                  <c:v>950</c:v>
                </c:pt>
                <c:pt idx="11">
                  <c:v>#N/A</c:v>
                </c:pt>
                <c:pt idx="12">
                  <c:v>#N/A</c:v>
                </c:pt>
                <c:pt idx="13">
                  <c:v>876</c:v>
                </c:pt>
                <c:pt idx="14">
                  <c:v>#N/A</c:v>
                </c:pt>
              </c:numCache>
            </c:numRef>
          </c:val>
          <c:smooth val="0"/>
        </c:ser>
        <c:dLbls>
          <c:showLegendKey val="0"/>
          <c:showVal val="0"/>
          <c:showCatName val="0"/>
          <c:showSerName val="0"/>
          <c:showPercent val="0"/>
          <c:showBubbleSize val="0"/>
        </c:dLbls>
        <c:marker val="1"/>
        <c:smooth val="0"/>
        <c:axId val="244186808"/>
        <c:axId val="241228008"/>
      </c:lineChart>
      <c:catAx>
        <c:axId val="24418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28008"/>
        <c:crosses val="autoZero"/>
        <c:auto val="1"/>
        <c:lblAlgn val="ctr"/>
        <c:lblOffset val="100"/>
        <c:tickLblSkip val="1"/>
        <c:tickMarkSkip val="1"/>
        <c:noMultiLvlLbl val="0"/>
      </c:catAx>
      <c:valAx>
        <c:axId val="24122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18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10771</c:v>
                </c:pt>
                <c:pt idx="5">
                  <c:v>11709</c:v>
                </c:pt>
                <c:pt idx="8">
                  <c:v>11460</c:v>
                </c:pt>
                <c:pt idx="11">
                  <c:v>11611</c:v>
                </c:pt>
                <c:pt idx="14">
                  <c:v>11779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1146</c:v>
                </c:pt>
                <c:pt idx="5">
                  <c:v>902</c:v>
                </c:pt>
                <c:pt idx="8">
                  <c:v>711</c:v>
                </c:pt>
                <c:pt idx="11">
                  <c:v>586</c:v>
                </c:pt>
                <c:pt idx="14">
                  <c:v>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2411</c:v>
                </c:pt>
                <c:pt idx="5">
                  <c:v>3313</c:v>
                </c:pt>
                <c:pt idx="8">
                  <c:v>3933</c:v>
                </c:pt>
                <c:pt idx="11">
                  <c:v>4409</c:v>
                </c:pt>
                <c:pt idx="14">
                  <c:v>4476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3</c:v>
                </c:pt>
                <c:pt idx="6">
                  <c:v>5</c:v>
                </c:pt>
                <c:pt idx="9">
                  <c:v>7</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2802</c:v>
                </c:pt>
                <c:pt idx="3">
                  <c:v>2623</c:v>
                </c:pt>
                <c:pt idx="6">
                  <c:v>2591</c:v>
                </c:pt>
                <c:pt idx="9">
                  <c:v>2306</c:v>
                </c:pt>
                <c:pt idx="12">
                  <c:v>2240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347</c:v>
                </c:pt>
                <c:pt idx="3">
                  <c:v>246</c:v>
                </c:pt>
                <c:pt idx="6">
                  <c:v>115</c:v>
                </c:pt>
                <c:pt idx="9">
                  <c:v>63</c:v>
                </c:pt>
                <c:pt idx="12">
                  <c:v>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3955</c:v>
                </c:pt>
                <c:pt idx="3">
                  <c:v>4352</c:v>
                </c:pt>
                <c:pt idx="6">
                  <c:v>4908</c:v>
                </c:pt>
                <c:pt idx="9">
                  <c:v>4941</c:v>
                </c:pt>
                <c:pt idx="12">
                  <c:v>4858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16832</c:v>
                </c:pt>
                <c:pt idx="3">
                  <c:v>16583</c:v>
                </c:pt>
                <c:pt idx="6">
                  <c:v>16113</c:v>
                </c:pt>
                <c:pt idx="9">
                  <c:v>15969</c:v>
                </c:pt>
                <c:pt idx="12">
                  <c:v>16939</c:v>
                </c:pt>
              </c:numCache>
            </c:numRef>
          </c:val>
        </c:ser>
        <c:dLbls>
          <c:showLegendKey val="0"/>
          <c:showVal val="0"/>
          <c:showCatName val="0"/>
          <c:showSerName val="0"/>
          <c:showPercent val="0"/>
          <c:showBubbleSize val="0"/>
        </c:dLbls>
        <c:gapWidth val="100"/>
        <c:overlap val="100"/>
        <c:axId val="245369504"/>
        <c:axId val="24536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9611</c:v>
                </c:pt>
                <c:pt idx="2">
                  <c:v>#N/A</c:v>
                </c:pt>
                <c:pt idx="3">
                  <c:v>#N/A</c:v>
                </c:pt>
                <c:pt idx="4">
                  <c:v>7883</c:v>
                </c:pt>
                <c:pt idx="5">
                  <c:v>#N/A</c:v>
                </c:pt>
                <c:pt idx="6">
                  <c:v>#N/A</c:v>
                </c:pt>
                <c:pt idx="7">
                  <c:v>7627</c:v>
                </c:pt>
                <c:pt idx="8">
                  <c:v>#N/A</c:v>
                </c:pt>
                <c:pt idx="9">
                  <c:v>#N/A</c:v>
                </c:pt>
                <c:pt idx="10">
                  <c:v>6682</c:v>
                </c:pt>
                <c:pt idx="11">
                  <c:v>#N/A</c:v>
                </c:pt>
                <c:pt idx="12">
                  <c:v>#N/A</c:v>
                </c:pt>
                <c:pt idx="13">
                  <c:v>7331</c:v>
                </c:pt>
                <c:pt idx="14">
                  <c:v>#N/A</c:v>
                </c:pt>
              </c:numCache>
            </c:numRef>
          </c:val>
          <c:smooth val="0"/>
        </c:ser>
        <c:dLbls>
          <c:showLegendKey val="0"/>
          <c:showVal val="0"/>
          <c:showCatName val="0"/>
          <c:showSerName val="0"/>
          <c:showPercent val="0"/>
          <c:showBubbleSize val="0"/>
        </c:dLbls>
        <c:marker val="1"/>
        <c:smooth val="0"/>
        <c:axId val="245369504"/>
        <c:axId val="245369888"/>
      </c:lineChart>
      <c:catAx>
        <c:axId val="2453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369888"/>
        <c:crosses val="autoZero"/>
        <c:auto val="1"/>
        <c:lblAlgn val="ctr"/>
        <c:lblOffset val="100"/>
        <c:tickLblSkip val="1"/>
        <c:tickMarkSkip val="1"/>
        <c:noMultiLvlLbl val="0"/>
      </c:catAx>
      <c:valAx>
        <c:axId val="24536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36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{3B4B17EE-B4EB-485A-B4AE-A71364A5CF14}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{00DC00F8-8D43-4344-B208-853C7746A43A}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{70578527-E5F1-4286-8F14-E8D5AC18CF80}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{140413E0-77DD-4355-BF65-D8D4EC92E26A}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{53E1A440-540F-4DB5-B358-87BAF9CBABDE}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{E9DA19C0-AABD-4480-AFD7-09DBFD01E0BF}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{69B61196-1A19-4436-8E82-C4252C551397}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{6ECD5297-4614-48D5-A924-EB87E57117FF}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{541911D1-0261-4491-91DE-F52CF7CFF02D}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{4B942ED1-DCF2-4254-8DAF-82D13EF03E2E}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9055688"/>
        <c:axId val="249047496"/>
      </c:scatterChart>
      <c:valAx>
        <c:axId val="249055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047496"/>
        <c:crosses val="autoZero"/>
        <c:crossBetween val="midCat"/>
      </c:valAx>
      <c:valAx>
        <c:axId val="249047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055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{60890D29-1350-46C1-8728-671168E60589}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{B5ACF51D-0DCB-41E4-B1D2-8AD598875BEF}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{5AD92462-2E54-4577-889E-9B22FBDA1E73}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4582978769240644E-2"/>
                  <c:y val="-6.233475717496097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{7D1E13E0-EA55-4282-A489-EEE7EC5BBF56}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{F70DFFF2-DE43-4186-B2CF-C95385509D33}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16</c:v>
                </c:pt>
                <c:pt idx="2">
                  <c:v>15</c:v>
                </c:pt>
                <c:pt idx="3">
                  <c:v>13.6</c:v>
                </c:pt>
                <c:pt idx="4">
                  <c:v>12.3</c:v>
                </c:pt>
              </c:numCache>
            </c:numRef>
          </c:xVal>
          <c:yVal>
            <c:numRef>
              <c:f>公会計指標分析・財政指標組合せ分析表!$K$73:$O$73</c:f>
              <c:numCache>
                <c:formatCode>#,##0.0;"▲ "#,##0.0</c:formatCode>
                <c:ptCount val="5"/>
                <c:pt idx="0">
                  <c:v>120.9</c:v>
                </c:pt>
                <c:pt idx="1">
                  <c:v>99</c:v>
                </c:pt>
                <c:pt idx="2">
                  <c:v>95.4</c:v>
                </c:pt>
                <c:pt idx="3">
                  <c:v>84.4</c:v>
                </c:pt>
                <c:pt idx="4">
                  <c:v>90.8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7945754386654E-2"/>
                  <c:y val="-6.2719709055975847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{E22FD6C9-18F5-435C-BC92-142F91CE9384}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{92805833-204D-41CB-8FB1-B815588CAD75}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{9F1CE149-EB40-4FCD-804B-1B1BC14C8ED2}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{0B4CB24E-C1C9-4C1F-AAE2-E51CE67CAA06}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{262D1198-299F-47FA-B336-D26F28235E14}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49997640"/>
        <c:axId val="249998024"/>
      </c:scatterChart>
      <c:valAx>
        <c:axId val="249997640"/>
        <c:scaling>
          <c:orientation val="minMax"/>
          <c:max val="18.200000000000003"/>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998024"/>
        <c:crosses val="autoZero"/>
        <c:crossBetween val="midCat"/>
      </c:valAx>
      <c:valAx>
        <c:axId val="249998024"/>
        <c:scaling>
          <c:orientation val="minMax"/>
          <c:max val="132"/>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997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類似団体の平均に比べ高い数値となっているが、人口減や高齢化が進んでいることから、更なる財政基盤の強化が求められる。市税徴収率向上等の自主財源確保に努める。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7" name="直線コネクタ 76"/>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平成２７年度の経常収支比率は、地方消費税交付金等の歳入</a:t>
          </a:r>
          <a:r>
            <a:rPr lang="ja-JP" altLang="ja-JP" sz="1100" b="0" i="0" baseline="0">
              <a:solidFill>
                <a:sysClr val="windowText" lastClr="000000"/>
              </a:solidFill>
              <a:effectLst/>
              <a:latin typeface="+mn-lt"/>
              <a:ea typeface="+mn-ea"/>
              <a:cs typeface="+mn-cs"/>
            </a:rPr>
            <a:t>経常一般財源の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もあり経常収支比率が</a:t>
          </a:r>
          <a:r>
            <a:rPr lang="ja-JP" altLang="en-US" sz="1100" b="0" i="0" baseline="0">
              <a:solidFill>
                <a:sysClr val="windowText" lastClr="000000"/>
              </a:solidFill>
              <a:effectLst/>
              <a:latin typeface="+mn-lt"/>
              <a:ea typeface="+mn-ea"/>
              <a:cs typeface="+mn-cs"/>
            </a:rPr>
            <a:t>９１．７</a:t>
          </a:r>
          <a:r>
            <a:rPr lang="ja-JP" altLang="ja-JP" sz="1100" b="0" i="0" baseline="0">
              <a:solidFill>
                <a:sysClr val="windowText" lastClr="000000"/>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０．９</a:t>
          </a:r>
          <a:r>
            <a:rPr lang="ja-JP" altLang="ja-JP" sz="1100" b="0" i="0" baseline="0">
              <a:solidFill>
                <a:sysClr val="windowText" lastClr="000000"/>
              </a:solidFill>
              <a:effectLst/>
              <a:latin typeface="+mn-lt"/>
              <a:ea typeface="+mn-ea"/>
              <a:cs typeface="+mn-cs"/>
            </a:rPr>
            <a:t>％）と改善しているものの、類似団体平均と比較して未だ高い水準にあり、財政構造の硬直化が深刻である。義務的経費の割合が大きいため、新規地方債の抑制や扶助費における審査等事務の適正な運営に努め、義務的経費の縮減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2752</xdr:rowOff>
    </xdr:from>
    <xdr:to>
      <xdr:col>7</xdr:col>
      <xdr:colOff>152400</xdr:colOff>
      <xdr:row>61</xdr:row>
      <xdr:rowOff>38946</xdr:rowOff>
    </xdr:to>
    <xdr:cxnSp macro="">
      <xdr:nvCxnSpPr>
        <xdr:cNvPr id="131" name="直線コネクタ 130"/>
        <xdr:cNvCxnSpPr/>
      </xdr:nvCxnSpPr>
      <xdr:spPr>
        <a:xfrm flipV="1">
          <a:off x="4114800" y="1046120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61</xdr:row>
      <xdr:rowOff>38946</xdr:rowOff>
    </xdr:to>
    <xdr:cxnSp macro="">
      <xdr:nvCxnSpPr>
        <xdr:cNvPr id="134" name="直線コネクタ 133"/>
        <xdr:cNvCxnSpPr/>
      </xdr:nvCxnSpPr>
      <xdr:spPr>
        <a:xfrm>
          <a:off x="3225800" y="1048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61</xdr:row>
      <xdr:rowOff>91229</xdr:rowOff>
    </xdr:to>
    <xdr:cxnSp macro="">
      <xdr:nvCxnSpPr>
        <xdr:cNvPr id="137" name="直線コネクタ 136"/>
        <xdr:cNvCxnSpPr/>
      </xdr:nvCxnSpPr>
      <xdr:spPr>
        <a:xfrm flipV="1">
          <a:off x="2336800" y="104893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67098</xdr:rowOff>
    </xdr:from>
    <xdr:to>
      <xdr:col>3</xdr:col>
      <xdr:colOff>279400</xdr:colOff>
      <xdr:row>61</xdr:row>
      <xdr:rowOff>91229</xdr:rowOff>
    </xdr:to>
    <xdr:cxnSp macro="">
      <xdr:nvCxnSpPr>
        <xdr:cNvPr id="140" name="直線コネクタ 139"/>
        <xdr:cNvCxnSpPr/>
      </xdr:nvCxnSpPr>
      <xdr:spPr>
        <a:xfrm>
          <a:off x="1447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123402</xdr:rowOff>
    </xdr:from>
    <xdr:to>
      <xdr:col>7</xdr:col>
      <xdr:colOff>203200</xdr:colOff>
      <xdr:row>61</xdr:row>
      <xdr:rowOff>53552</xdr:rowOff>
    </xdr:to>
    <xdr:sp macro="" textlink="">
      <xdr:nvSpPr>
        <xdr:cNvPr id="150" name="円/楕円 149"/>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95479</xdr:rowOff>
    </xdr:from>
    <xdr:ext cx="762000" cy="259045"/>
    <xdr:sp macro="" textlink="">
      <xdr:nvSpPr>
        <xdr:cNvPr id="151" name="財政構造の弾力性該当値テキスト"/>
        <xdr:cNvSpPr txBox="1"/>
      </xdr:nvSpPr>
      <xdr:spPr>
        <a:xfrm>
          <a:off x="5041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2" name="円/楕円 151"/>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74523</xdr:rowOff>
    </xdr:from>
    <xdr:ext cx="736600" cy="259045"/>
    <xdr:sp macro="" textlink="">
      <xdr:nvSpPr>
        <xdr:cNvPr id="153" name="テキスト ボックス 152"/>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55" name="テキスト ボックス 154"/>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40429</xdr:rowOff>
    </xdr:from>
    <xdr:to>
      <xdr:col>3</xdr:col>
      <xdr:colOff>330200</xdr:colOff>
      <xdr:row>61</xdr:row>
      <xdr:rowOff>142029</xdr:rowOff>
    </xdr:to>
    <xdr:sp macro="" textlink="">
      <xdr:nvSpPr>
        <xdr:cNvPr id="156" name="円/楕円 155"/>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126806</xdr:rowOff>
    </xdr:from>
    <xdr:ext cx="762000" cy="259045"/>
    <xdr:sp macro="" textlink="">
      <xdr:nvSpPr>
        <xdr:cNvPr id="157" name="テキスト ボックス 156"/>
        <xdr:cNvSpPr txBox="1"/>
      </xdr:nvSpPr>
      <xdr:spPr>
        <a:xfrm>
          <a:off x="1955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16298</xdr:rowOff>
    </xdr:from>
    <xdr:to>
      <xdr:col>2</xdr:col>
      <xdr:colOff>127000</xdr:colOff>
      <xdr:row>61</xdr:row>
      <xdr:rowOff>117898</xdr:rowOff>
    </xdr:to>
    <xdr:sp macro="" textlink="">
      <xdr:nvSpPr>
        <xdr:cNvPr id="158" name="円/楕円 157"/>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102675</xdr:rowOff>
    </xdr:from>
    <xdr:ext cx="762000" cy="259045"/>
    <xdr:sp macro="" textlink="">
      <xdr:nvSpPr>
        <xdr:cNvPr id="159" name="テキスト ボックス 158"/>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類似団体の平均に比べ決算額は低い水準であるが、公営施設数が多いため、人件費や施設の維持管理経費として物件費がかさむ構造である。引き続き小松島市行政改革プラン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に基づき、業務の民営化、施設の再編を推進し、歳出構造の転換を図っていく。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34148</xdr:rowOff>
    </xdr:from>
    <xdr:to>
      <xdr:col>7</xdr:col>
      <xdr:colOff>152400</xdr:colOff>
      <xdr:row>81</xdr:row>
      <xdr:rowOff>59661</xdr:rowOff>
    </xdr:to>
    <xdr:cxnSp macro="">
      <xdr:nvCxnSpPr>
        <xdr:cNvPr id="194" name="直線コネクタ 193"/>
        <xdr:cNvCxnSpPr/>
      </xdr:nvCxnSpPr>
      <xdr:spPr>
        <a:xfrm>
          <a:off x="4114800" y="13921598"/>
          <a:ext cx="8382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154812</xdr:rowOff>
    </xdr:from>
    <xdr:to>
      <xdr:col>6</xdr:col>
      <xdr:colOff>0</xdr:colOff>
      <xdr:row>81</xdr:row>
      <xdr:rowOff>34148</xdr:rowOff>
    </xdr:to>
    <xdr:cxnSp macro="">
      <xdr:nvCxnSpPr>
        <xdr:cNvPr id="197" name="直線コネクタ 196"/>
        <xdr:cNvCxnSpPr/>
      </xdr:nvCxnSpPr>
      <xdr:spPr>
        <a:xfrm>
          <a:off x="3225800" y="13870812"/>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154812</xdr:rowOff>
    </xdr:from>
    <xdr:to>
      <xdr:col>4</xdr:col>
      <xdr:colOff>482600</xdr:colOff>
      <xdr:row>80</xdr:row>
      <xdr:rowOff>154949</xdr:rowOff>
    </xdr:to>
    <xdr:cxnSp macro="">
      <xdr:nvCxnSpPr>
        <xdr:cNvPr id="200" name="直線コネクタ 199"/>
        <xdr:cNvCxnSpPr/>
      </xdr:nvCxnSpPr>
      <xdr:spPr>
        <a:xfrm flipV="1">
          <a:off x="2336800" y="1387081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154949</xdr:rowOff>
    </xdr:from>
    <xdr:to>
      <xdr:col>3</xdr:col>
      <xdr:colOff>279400</xdr:colOff>
      <xdr:row>81</xdr:row>
      <xdr:rowOff>17289</xdr:rowOff>
    </xdr:to>
    <xdr:cxnSp macro="">
      <xdr:nvCxnSpPr>
        <xdr:cNvPr id="203" name="直線コネクタ 202"/>
        <xdr:cNvCxnSpPr/>
      </xdr:nvCxnSpPr>
      <xdr:spPr>
        <a:xfrm flipV="1">
          <a:off x="1447800" y="13870949"/>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8861</xdr:rowOff>
    </xdr:from>
    <xdr:to>
      <xdr:col>7</xdr:col>
      <xdr:colOff>203200</xdr:colOff>
      <xdr:row>81</xdr:row>
      <xdr:rowOff>110461</xdr:rowOff>
    </xdr:to>
    <xdr:sp macro="" textlink="">
      <xdr:nvSpPr>
        <xdr:cNvPr id="213" name="円/楕円 212"/>
        <xdr:cNvSpPr/>
      </xdr:nvSpPr>
      <xdr:spPr>
        <a:xfrm>
          <a:off x="4902200" y="138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25388</xdr:rowOff>
    </xdr:from>
    <xdr:ext cx="762000" cy="259045"/>
    <xdr:sp macro="" textlink="">
      <xdr:nvSpPr>
        <xdr:cNvPr id="214" name="人件費・物件費等の状況該当値テキスト"/>
        <xdr:cNvSpPr txBox="1"/>
      </xdr:nvSpPr>
      <xdr:spPr>
        <a:xfrm>
          <a:off x="5041900" y="137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154798</xdr:rowOff>
    </xdr:from>
    <xdr:to>
      <xdr:col>6</xdr:col>
      <xdr:colOff>50800</xdr:colOff>
      <xdr:row>81</xdr:row>
      <xdr:rowOff>84948</xdr:rowOff>
    </xdr:to>
    <xdr:sp macro="" textlink="">
      <xdr:nvSpPr>
        <xdr:cNvPr id="215" name="円/楕円 214"/>
        <xdr:cNvSpPr/>
      </xdr:nvSpPr>
      <xdr:spPr>
        <a:xfrm>
          <a:off x="4064000" y="138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95125</xdr:rowOff>
    </xdr:from>
    <xdr:ext cx="736600" cy="259045"/>
    <xdr:sp macro="" textlink="">
      <xdr:nvSpPr>
        <xdr:cNvPr id="216" name="テキスト ボックス 215"/>
        <xdr:cNvSpPr txBox="1"/>
      </xdr:nvSpPr>
      <xdr:spPr>
        <a:xfrm>
          <a:off x="3733800" y="1363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104012</xdr:rowOff>
    </xdr:from>
    <xdr:to>
      <xdr:col>4</xdr:col>
      <xdr:colOff>533400</xdr:colOff>
      <xdr:row>81</xdr:row>
      <xdr:rowOff>34162</xdr:rowOff>
    </xdr:to>
    <xdr:sp macro="" textlink="">
      <xdr:nvSpPr>
        <xdr:cNvPr id="217" name="円/楕円 216"/>
        <xdr:cNvSpPr/>
      </xdr:nvSpPr>
      <xdr:spPr>
        <a:xfrm>
          <a:off x="3175000" y="138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44339</xdr:rowOff>
    </xdr:from>
    <xdr:ext cx="762000" cy="259045"/>
    <xdr:sp macro="" textlink="">
      <xdr:nvSpPr>
        <xdr:cNvPr id="218" name="テキスト ボックス 217"/>
        <xdr:cNvSpPr txBox="1"/>
      </xdr:nvSpPr>
      <xdr:spPr>
        <a:xfrm>
          <a:off x="2844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104149</xdr:rowOff>
    </xdr:from>
    <xdr:to>
      <xdr:col>3</xdr:col>
      <xdr:colOff>330200</xdr:colOff>
      <xdr:row>81</xdr:row>
      <xdr:rowOff>34299</xdr:rowOff>
    </xdr:to>
    <xdr:sp macro="" textlink="">
      <xdr:nvSpPr>
        <xdr:cNvPr id="219" name="円/楕円 218"/>
        <xdr:cNvSpPr/>
      </xdr:nvSpPr>
      <xdr:spPr>
        <a:xfrm>
          <a:off x="2286000" y="138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44476</xdr:rowOff>
    </xdr:from>
    <xdr:ext cx="762000" cy="259045"/>
    <xdr:sp macro="" textlink="">
      <xdr:nvSpPr>
        <xdr:cNvPr id="220" name="テキスト ボックス 219"/>
        <xdr:cNvSpPr txBox="1"/>
      </xdr:nvSpPr>
      <xdr:spPr>
        <a:xfrm>
          <a:off x="1955800" y="135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137939</xdr:rowOff>
    </xdr:from>
    <xdr:to>
      <xdr:col>2</xdr:col>
      <xdr:colOff>127000</xdr:colOff>
      <xdr:row>81</xdr:row>
      <xdr:rowOff>68089</xdr:rowOff>
    </xdr:to>
    <xdr:sp macro="" textlink="">
      <xdr:nvSpPr>
        <xdr:cNvPr id="221" name="円/楕円 220"/>
        <xdr:cNvSpPr/>
      </xdr:nvSpPr>
      <xdr:spPr>
        <a:xfrm>
          <a:off x="1397000" y="138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78266</xdr:rowOff>
    </xdr:from>
    <xdr:ext cx="762000" cy="259045"/>
    <xdr:sp macro="" textlink="">
      <xdr:nvSpPr>
        <xdr:cNvPr id="222" name="テキスト ボックス 221"/>
        <xdr:cNvSpPr txBox="1"/>
      </xdr:nvSpPr>
      <xdr:spPr>
        <a:xfrm>
          <a:off x="1066800" y="1362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と比較すると、</a:t>
          </a:r>
          <a:r>
            <a:rPr lang="ja-JP" altLang="ja-JP" sz="1100" b="0" i="0" baseline="0">
              <a:solidFill>
                <a:sysClr val="windowText" lastClr="000000"/>
              </a:solidFill>
              <a:effectLst/>
              <a:latin typeface="+mn-lt"/>
              <a:ea typeface="+mn-ea"/>
              <a:cs typeface="+mn-cs"/>
            </a:rPr>
            <a:t>やや高い水準ではあるが</a:t>
          </a:r>
          <a:r>
            <a:rPr lang="ja-JP" altLang="en-US" sz="1100" b="0" i="0" baseline="0">
              <a:solidFill>
                <a:sysClr val="windowText" lastClr="000000"/>
              </a:solidFill>
              <a:effectLst/>
              <a:latin typeface="+mn-lt"/>
              <a:ea typeface="+mn-ea"/>
              <a:cs typeface="+mn-cs"/>
            </a:rPr>
            <a:t>、今後とも人事院勧告に準拠し、適正な給与水準を保つよう努める。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86</xdr:row>
      <xdr:rowOff>48513</xdr:rowOff>
    </xdr:to>
    <xdr:cxnSp macro="">
      <xdr:nvCxnSpPr>
        <xdr:cNvPr id="254" name="直線コネクタ 253"/>
        <xdr:cNvCxnSpPr/>
      </xdr:nvCxnSpPr>
      <xdr:spPr>
        <a:xfrm>
          <a:off x="16179800" y="1478838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86</xdr:row>
      <xdr:rowOff>72644</xdr:rowOff>
    </xdr:to>
    <xdr:cxnSp macro="">
      <xdr:nvCxnSpPr>
        <xdr:cNvPr id="257" name="直線コネクタ 256"/>
        <xdr:cNvCxnSpPr/>
      </xdr:nvCxnSpPr>
      <xdr:spPr>
        <a:xfrm flipV="1">
          <a:off x="15290800" y="147883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130302</xdr:rowOff>
    </xdr:to>
    <xdr:cxnSp macro="">
      <xdr:nvCxnSpPr>
        <xdr:cNvPr id="260" name="直線コネクタ 259"/>
        <xdr:cNvCxnSpPr/>
      </xdr:nvCxnSpPr>
      <xdr:spPr>
        <a:xfrm flipV="1">
          <a:off x="14401800" y="1481734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82042</xdr:rowOff>
    </xdr:from>
    <xdr:to>
      <xdr:col>21</xdr:col>
      <xdr:colOff>0</xdr:colOff>
      <xdr:row>88</xdr:row>
      <xdr:rowOff>130302</xdr:rowOff>
    </xdr:to>
    <xdr:cxnSp macro="">
      <xdr:nvCxnSpPr>
        <xdr:cNvPr id="263" name="直線コネクタ 262"/>
        <xdr:cNvCxnSpPr/>
      </xdr:nvCxnSpPr>
      <xdr:spPr>
        <a:xfrm>
          <a:off x="13512800" y="151696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5" name="円/楕円 274"/>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6" name="テキスト ボックス 275"/>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7" name="円/楕円 276"/>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8" name="テキスト ボックス 277"/>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9" name="円/楕円 278"/>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80" name="テキスト ボックス 279"/>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31242</xdr:rowOff>
    </xdr:from>
    <xdr:to>
      <xdr:col>19</xdr:col>
      <xdr:colOff>533400</xdr:colOff>
      <xdr:row>88</xdr:row>
      <xdr:rowOff>132842</xdr:rowOff>
    </xdr:to>
    <xdr:sp macro="" textlink="">
      <xdr:nvSpPr>
        <xdr:cNvPr id="281" name="円/楕円 280"/>
        <xdr:cNvSpPr/>
      </xdr:nvSpPr>
      <xdr:spPr>
        <a:xfrm>
          <a:off x="13462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117619</xdr:rowOff>
    </xdr:from>
    <xdr:ext cx="762000" cy="259045"/>
    <xdr:sp macro="" textlink="">
      <xdr:nvSpPr>
        <xdr:cNvPr id="282" name="テキスト ボックス 281"/>
        <xdr:cNvSpPr txBox="1"/>
      </xdr:nvSpPr>
      <xdr:spPr>
        <a:xfrm>
          <a:off x="13131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類似団体の平均的水準であるが、小松島市行政改革プラン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に基づく出先機関の見直し・効率的な運営及び組織機構の見直し、民間委託・民営化を推進し、今後とも類似団体と比較して職員数の多い部門を中心に、計画的な職員削減を図り、適正な定員管理を行う。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154668</xdr:rowOff>
    </xdr:from>
    <xdr:to>
      <xdr:col>24</xdr:col>
      <xdr:colOff>558800</xdr:colOff>
      <xdr:row>60</xdr:row>
      <xdr:rowOff>161562</xdr:rowOff>
    </xdr:to>
    <xdr:cxnSp macro="">
      <xdr:nvCxnSpPr>
        <xdr:cNvPr id="319" name="直線コネクタ 318"/>
        <xdr:cNvCxnSpPr/>
      </xdr:nvCxnSpPr>
      <xdr:spPr>
        <a:xfrm>
          <a:off x="16179800" y="1044166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154668</xdr:rowOff>
    </xdr:to>
    <xdr:cxnSp macro="">
      <xdr:nvCxnSpPr>
        <xdr:cNvPr id="322" name="直線コネクタ 321"/>
        <xdr:cNvCxnSpPr/>
      </xdr:nvCxnSpPr>
      <xdr:spPr>
        <a:xfrm>
          <a:off x="15290800" y="104054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106408</xdr:rowOff>
    </xdr:from>
    <xdr:to>
      <xdr:col>22</xdr:col>
      <xdr:colOff>203200</xdr:colOff>
      <xdr:row>60</xdr:row>
      <xdr:rowOff>118473</xdr:rowOff>
    </xdr:to>
    <xdr:cxnSp macro="">
      <xdr:nvCxnSpPr>
        <xdr:cNvPr id="325" name="直線コネクタ 324"/>
        <xdr:cNvCxnSpPr/>
      </xdr:nvCxnSpPr>
      <xdr:spPr>
        <a:xfrm>
          <a:off x="14401800" y="103934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106408</xdr:rowOff>
    </xdr:from>
    <xdr:to>
      <xdr:col>21</xdr:col>
      <xdr:colOff>0</xdr:colOff>
      <xdr:row>60</xdr:row>
      <xdr:rowOff>121920</xdr:rowOff>
    </xdr:to>
    <xdr:cxnSp macro="">
      <xdr:nvCxnSpPr>
        <xdr:cNvPr id="328" name="直線コネクタ 327"/>
        <xdr:cNvCxnSpPr/>
      </xdr:nvCxnSpPr>
      <xdr:spPr>
        <a:xfrm flipV="1">
          <a:off x="13512800" y="1039340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110762</xdr:rowOff>
    </xdr:from>
    <xdr:to>
      <xdr:col>24</xdr:col>
      <xdr:colOff>609600</xdr:colOff>
      <xdr:row>61</xdr:row>
      <xdr:rowOff>40912</xdr:rowOff>
    </xdr:to>
    <xdr:sp macro="" textlink="">
      <xdr:nvSpPr>
        <xdr:cNvPr id="338" name="円/楕円 337"/>
        <xdr:cNvSpPr/>
      </xdr:nvSpPr>
      <xdr:spPr>
        <a:xfrm>
          <a:off x="169672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127289</xdr:rowOff>
    </xdr:from>
    <xdr:ext cx="762000" cy="259045"/>
    <xdr:sp macro="" textlink="">
      <xdr:nvSpPr>
        <xdr:cNvPr id="339" name="定員管理の状況該当値テキスト"/>
        <xdr:cNvSpPr txBox="1"/>
      </xdr:nvSpPr>
      <xdr:spPr>
        <a:xfrm>
          <a:off x="17106900" y="1024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103868</xdr:rowOff>
    </xdr:from>
    <xdr:to>
      <xdr:col>23</xdr:col>
      <xdr:colOff>457200</xdr:colOff>
      <xdr:row>61</xdr:row>
      <xdr:rowOff>34018</xdr:rowOff>
    </xdr:to>
    <xdr:sp macro="" textlink="">
      <xdr:nvSpPr>
        <xdr:cNvPr id="340" name="円/楕円 339"/>
        <xdr:cNvSpPr/>
      </xdr:nvSpPr>
      <xdr:spPr>
        <a:xfrm>
          <a:off x="16129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44195</xdr:rowOff>
    </xdr:from>
    <xdr:ext cx="736600" cy="259045"/>
    <xdr:sp macro="" textlink="">
      <xdr:nvSpPr>
        <xdr:cNvPr id="341" name="テキスト ボックス 340"/>
        <xdr:cNvSpPr txBox="1"/>
      </xdr:nvSpPr>
      <xdr:spPr>
        <a:xfrm>
          <a:off x="15798800" y="1015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2" name="円/楕円 341"/>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3" name="テキスト ボックス 342"/>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55608</xdr:rowOff>
    </xdr:from>
    <xdr:to>
      <xdr:col>21</xdr:col>
      <xdr:colOff>50800</xdr:colOff>
      <xdr:row>60</xdr:row>
      <xdr:rowOff>157208</xdr:rowOff>
    </xdr:to>
    <xdr:sp macro="" textlink="">
      <xdr:nvSpPr>
        <xdr:cNvPr id="344" name="円/楕円 343"/>
        <xdr:cNvSpPr/>
      </xdr:nvSpPr>
      <xdr:spPr>
        <a:xfrm>
          <a:off x="14351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167385</xdr:rowOff>
    </xdr:from>
    <xdr:ext cx="762000" cy="259045"/>
    <xdr:sp macro="" textlink="">
      <xdr:nvSpPr>
        <xdr:cNvPr id="345" name="テキスト ボックス 344"/>
        <xdr:cNvSpPr txBox="1"/>
      </xdr:nvSpPr>
      <xdr:spPr>
        <a:xfrm>
          <a:off x="14020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6" name="円/楕円 345"/>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47" name="テキスト ボックス 346"/>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の普通建設事業の財源として発行した地方債の元利償還金が、昨年度より数値は若干改善したものの、依然として高い水準にあり、類似団体の平均を上回っている。急激に数値を改善することは困難であるが、普通建設事業計画の内容、規模、実施時期等を厳選することにより毎年度の事業費及び地方債発行を必要最小限に抑制し、元利償還金を低減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84349</xdr:rowOff>
    </xdr:from>
    <xdr:to>
      <xdr:col>24</xdr:col>
      <xdr:colOff>558800</xdr:colOff>
      <xdr:row>37</xdr:row>
      <xdr:rowOff>110490</xdr:rowOff>
    </xdr:to>
    <xdr:cxnSp macro="">
      <xdr:nvCxnSpPr>
        <xdr:cNvPr id="381" name="直線コネクタ 380"/>
        <xdr:cNvCxnSpPr/>
      </xdr:nvCxnSpPr>
      <xdr:spPr>
        <a:xfrm flipV="1">
          <a:off x="16179800" y="642799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138642</xdr:rowOff>
    </xdr:to>
    <xdr:cxnSp macro="">
      <xdr:nvCxnSpPr>
        <xdr:cNvPr id="384" name="直線コネクタ 383"/>
        <xdr:cNvCxnSpPr/>
      </xdr:nvCxnSpPr>
      <xdr:spPr>
        <a:xfrm flipV="1">
          <a:off x="15290800" y="64541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138642</xdr:rowOff>
    </xdr:from>
    <xdr:to>
      <xdr:col>22</xdr:col>
      <xdr:colOff>203200</xdr:colOff>
      <xdr:row>37</xdr:row>
      <xdr:rowOff>158750</xdr:rowOff>
    </xdr:to>
    <xdr:cxnSp macro="">
      <xdr:nvCxnSpPr>
        <xdr:cNvPr id="387" name="直線コネクタ 386"/>
        <xdr:cNvCxnSpPr/>
      </xdr:nvCxnSpPr>
      <xdr:spPr>
        <a:xfrm flipV="1">
          <a:off x="14401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19473</xdr:rowOff>
    </xdr:to>
    <xdr:cxnSp macro="">
      <xdr:nvCxnSpPr>
        <xdr:cNvPr id="390" name="直線コネクタ 389"/>
        <xdr:cNvCxnSpPr/>
      </xdr:nvCxnSpPr>
      <xdr:spPr>
        <a:xfrm flipV="1">
          <a:off x="13512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33549</xdr:rowOff>
    </xdr:from>
    <xdr:to>
      <xdr:col>24</xdr:col>
      <xdr:colOff>609600</xdr:colOff>
      <xdr:row>37</xdr:row>
      <xdr:rowOff>135149</xdr:rowOff>
    </xdr:to>
    <xdr:sp macro="" textlink="">
      <xdr:nvSpPr>
        <xdr:cNvPr id="400" name="円/楕円 399"/>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5626</xdr:rowOff>
    </xdr:from>
    <xdr:ext cx="762000" cy="259045"/>
    <xdr:sp macro="" textlink="">
      <xdr:nvSpPr>
        <xdr:cNvPr id="401"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2" name="円/楕円 401"/>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146067</xdr:rowOff>
    </xdr:from>
    <xdr:ext cx="736600" cy="259045"/>
    <xdr:sp macro="" textlink="">
      <xdr:nvSpPr>
        <xdr:cNvPr id="403" name="テキスト ボックス 402"/>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87842</xdr:rowOff>
    </xdr:from>
    <xdr:to>
      <xdr:col>22</xdr:col>
      <xdr:colOff>254000</xdr:colOff>
      <xdr:row>38</xdr:row>
      <xdr:rowOff>17991</xdr:rowOff>
    </xdr:to>
    <xdr:sp macro="" textlink="">
      <xdr:nvSpPr>
        <xdr:cNvPr id="404" name="円/楕円 403"/>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2769</xdr:rowOff>
    </xdr:from>
    <xdr:ext cx="762000" cy="259045"/>
    <xdr:sp macro="" textlink="">
      <xdr:nvSpPr>
        <xdr:cNvPr id="405" name="テキスト ボックス 404"/>
        <xdr:cNvSpPr txBox="1"/>
      </xdr:nvSpPr>
      <xdr:spPr>
        <a:xfrm>
          <a:off x="14909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06" name="円/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22877</xdr:rowOff>
    </xdr:from>
    <xdr:ext cx="762000" cy="259045"/>
    <xdr:sp macro="" textlink="">
      <xdr:nvSpPr>
        <xdr:cNvPr id="407" name="テキスト ボックス 406"/>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140123</xdr:rowOff>
    </xdr:from>
    <xdr:to>
      <xdr:col>19</xdr:col>
      <xdr:colOff>533400</xdr:colOff>
      <xdr:row>38</xdr:row>
      <xdr:rowOff>70273</xdr:rowOff>
    </xdr:to>
    <xdr:sp macro="" textlink="">
      <xdr:nvSpPr>
        <xdr:cNvPr id="408" name="円/楕円 407"/>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55050</xdr:rowOff>
    </xdr:from>
    <xdr:ext cx="762000" cy="259045"/>
    <xdr:sp macro="" textlink="">
      <xdr:nvSpPr>
        <xdr:cNvPr id="409" name="テキスト ボックス 408"/>
        <xdr:cNvSpPr txBox="1"/>
      </xdr:nvSpPr>
      <xdr:spPr>
        <a:xfrm>
          <a:off x="131318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地方債現在高等の影響により類似団体の平均を上回っている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平成１６年度以降減少</a:t>
          </a:r>
          <a:r>
            <a:rPr lang="ja-JP" altLang="en-US" sz="1100" b="0" i="0" baseline="0">
              <a:solidFill>
                <a:sysClr val="windowText" lastClr="000000"/>
              </a:solidFill>
              <a:effectLst/>
              <a:latin typeface="+mn-lt"/>
              <a:ea typeface="+mn-ea"/>
              <a:cs typeface="+mn-cs"/>
            </a:rPr>
            <a:t>基調で推移していた地方債残高が、平成２７年度以降は、継続的な</a:t>
          </a:r>
          <a:r>
            <a:rPr lang="ja-JP" altLang="ja-JP" sz="1100" b="0" i="0" baseline="0">
              <a:solidFill>
                <a:sysClr val="windowText" lastClr="000000"/>
              </a:solidFill>
              <a:effectLst/>
              <a:latin typeface="+mn-lt"/>
              <a:ea typeface="+mn-ea"/>
              <a:cs typeface="+mn-cs"/>
            </a:rPr>
            <a:t>大型建設事業への着手</a:t>
          </a:r>
          <a:r>
            <a:rPr lang="ja-JP" altLang="en-US" sz="1100" b="0" i="0" baseline="0">
              <a:solidFill>
                <a:sysClr val="windowText" lastClr="000000"/>
              </a:solidFill>
              <a:effectLst/>
              <a:latin typeface="+mn-lt"/>
              <a:ea typeface="+mn-ea"/>
              <a:cs typeface="+mn-cs"/>
            </a:rPr>
            <a:t>が予定されていることから、</a:t>
          </a:r>
          <a:r>
            <a:rPr lang="ja-JP" altLang="ja-JP" sz="1100" b="0" i="0" baseline="0">
              <a:solidFill>
                <a:sysClr val="windowText" lastClr="000000"/>
              </a:solidFill>
              <a:effectLst/>
              <a:latin typeface="+mn-lt"/>
              <a:ea typeface="+mn-ea"/>
              <a:cs typeface="+mn-cs"/>
            </a:rPr>
            <a:t>増加が見込まれ</a:t>
          </a:r>
          <a:r>
            <a:rPr lang="ja-JP" altLang="en-US" sz="1100" b="0" i="0" baseline="0">
              <a:solidFill>
                <a:sysClr val="windowText" lastClr="000000"/>
              </a:solidFill>
              <a:effectLst/>
              <a:latin typeface="+mn-lt"/>
              <a:ea typeface="+mn-ea"/>
              <a:cs typeface="+mn-cs"/>
            </a:rPr>
            <a:t>るところである。</a:t>
          </a:r>
          <a:r>
            <a:rPr lang="ja-JP" altLang="ja-JP" sz="1100" b="0" i="0" baseline="0">
              <a:solidFill>
                <a:sysClr val="windowText" lastClr="000000"/>
              </a:solidFill>
              <a:effectLst/>
              <a:latin typeface="+mn-lt"/>
              <a:ea typeface="+mn-ea"/>
              <a:cs typeface="+mn-cs"/>
            </a:rPr>
            <a:t>引き続き地方債の発行額の抑制、小松島市行政改革プラン</a:t>
          </a:r>
          <a:r>
            <a:rPr lang="ja-JP" altLang="en-US" sz="1100" b="0" i="0" baseline="0">
              <a:solidFill>
                <a:sysClr val="windowText" lastClr="000000"/>
              </a:solidFill>
              <a:effectLst/>
              <a:latin typeface="+mn-lt"/>
              <a:ea typeface="+mn-ea"/>
              <a:cs typeface="+mn-cs"/>
            </a:rPr>
            <a:t>２０１５</a:t>
          </a:r>
          <a:r>
            <a:rPr lang="ja-JP" altLang="ja-JP" sz="1100" b="0" i="0" baseline="0">
              <a:solidFill>
                <a:sysClr val="windowText" lastClr="000000"/>
              </a:solidFill>
              <a:effectLst/>
              <a:latin typeface="+mn-lt"/>
              <a:ea typeface="+mn-ea"/>
              <a:cs typeface="+mn-cs"/>
            </a:rPr>
            <a:t>の推進により、将来負担比率の抑制を図っていく。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83007</xdr:rowOff>
    </xdr:from>
    <xdr:to>
      <xdr:col>24</xdr:col>
      <xdr:colOff>558800</xdr:colOff>
      <xdr:row>15</xdr:row>
      <xdr:rowOff>98450</xdr:rowOff>
    </xdr:to>
    <xdr:cxnSp macro="">
      <xdr:nvCxnSpPr>
        <xdr:cNvPr id="441" name="直線コネクタ 440"/>
        <xdr:cNvCxnSpPr/>
      </xdr:nvCxnSpPr>
      <xdr:spPr>
        <a:xfrm>
          <a:off x="16179800" y="2654757"/>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83007</xdr:rowOff>
    </xdr:from>
    <xdr:to>
      <xdr:col>23</xdr:col>
      <xdr:colOff>406400</xdr:colOff>
      <xdr:row>15</xdr:row>
      <xdr:rowOff>109550</xdr:rowOff>
    </xdr:to>
    <xdr:cxnSp macro="">
      <xdr:nvCxnSpPr>
        <xdr:cNvPr id="444" name="直線コネクタ 443"/>
        <xdr:cNvCxnSpPr/>
      </xdr:nvCxnSpPr>
      <xdr:spPr>
        <a:xfrm flipV="1">
          <a:off x="15290800" y="265475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109550</xdr:rowOff>
    </xdr:from>
    <xdr:to>
      <xdr:col>22</xdr:col>
      <xdr:colOff>203200</xdr:colOff>
      <xdr:row>15</xdr:row>
      <xdr:rowOff>118237</xdr:rowOff>
    </xdr:to>
    <xdr:cxnSp macro="">
      <xdr:nvCxnSpPr>
        <xdr:cNvPr id="447" name="直線コネクタ 446"/>
        <xdr:cNvCxnSpPr/>
      </xdr:nvCxnSpPr>
      <xdr:spPr>
        <a:xfrm flipV="1">
          <a:off x="14401800" y="268130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118237</xdr:rowOff>
    </xdr:from>
    <xdr:to>
      <xdr:col>21</xdr:col>
      <xdr:colOff>0</xdr:colOff>
      <xdr:row>15</xdr:row>
      <xdr:rowOff>171082</xdr:rowOff>
    </xdr:to>
    <xdr:cxnSp macro="">
      <xdr:nvCxnSpPr>
        <xdr:cNvPr id="450" name="直線コネクタ 449"/>
        <xdr:cNvCxnSpPr/>
      </xdr:nvCxnSpPr>
      <xdr:spPr>
        <a:xfrm flipV="1">
          <a:off x="13512800" y="2689987"/>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47650</xdr:rowOff>
    </xdr:from>
    <xdr:to>
      <xdr:col>24</xdr:col>
      <xdr:colOff>609600</xdr:colOff>
      <xdr:row>15</xdr:row>
      <xdr:rowOff>149250</xdr:rowOff>
    </xdr:to>
    <xdr:sp macro="" textlink="">
      <xdr:nvSpPr>
        <xdr:cNvPr id="460" name="円/楕円 459"/>
        <xdr:cNvSpPr/>
      </xdr:nvSpPr>
      <xdr:spPr>
        <a:xfrm>
          <a:off x="169672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19727</xdr:rowOff>
    </xdr:from>
    <xdr:ext cx="762000" cy="259045"/>
    <xdr:sp macro="" textlink="">
      <xdr:nvSpPr>
        <xdr:cNvPr id="461" name="将来負担の状況該当値テキスト"/>
        <xdr:cNvSpPr txBox="1"/>
      </xdr:nvSpPr>
      <xdr:spPr>
        <a:xfrm>
          <a:off x="17106900" y="25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32207</xdr:rowOff>
    </xdr:from>
    <xdr:to>
      <xdr:col>23</xdr:col>
      <xdr:colOff>457200</xdr:colOff>
      <xdr:row>15</xdr:row>
      <xdr:rowOff>133807</xdr:rowOff>
    </xdr:to>
    <xdr:sp macro="" textlink="">
      <xdr:nvSpPr>
        <xdr:cNvPr id="462" name="円/楕円 461"/>
        <xdr:cNvSpPr/>
      </xdr:nvSpPr>
      <xdr:spPr>
        <a:xfrm>
          <a:off x="161290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118584</xdr:rowOff>
    </xdr:from>
    <xdr:ext cx="736600" cy="259045"/>
    <xdr:sp macro="" textlink="">
      <xdr:nvSpPr>
        <xdr:cNvPr id="463" name="テキスト ボックス 462"/>
        <xdr:cNvSpPr txBox="1"/>
      </xdr:nvSpPr>
      <xdr:spPr>
        <a:xfrm>
          <a:off x="15798800" y="269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58750</xdr:rowOff>
    </xdr:from>
    <xdr:to>
      <xdr:col>22</xdr:col>
      <xdr:colOff>254000</xdr:colOff>
      <xdr:row>15</xdr:row>
      <xdr:rowOff>160350</xdr:rowOff>
    </xdr:to>
    <xdr:sp macro="" textlink="">
      <xdr:nvSpPr>
        <xdr:cNvPr id="464" name="円/楕円 463"/>
        <xdr:cNvSpPr/>
      </xdr:nvSpPr>
      <xdr:spPr>
        <a:xfrm>
          <a:off x="15240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145127</xdr:rowOff>
    </xdr:from>
    <xdr:ext cx="762000" cy="259045"/>
    <xdr:sp macro="" textlink="">
      <xdr:nvSpPr>
        <xdr:cNvPr id="465" name="テキスト ボックス 464"/>
        <xdr:cNvSpPr txBox="1"/>
      </xdr:nvSpPr>
      <xdr:spPr>
        <a:xfrm>
          <a:off x="149098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67437</xdr:rowOff>
    </xdr:from>
    <xdr:to>
      <xdr:col>21</xdr:col>
      <xdr:colOff>50800</xdr:colOff>
      <xdr:row>15</xdr:row>
      <xdr:rowOff>169037</xdr:rowOff>
    </xdr:to>
    <xdr:sp macro="" textlink="">
      <xdr:nvSpPr>
        <xdr:cNvPr id="466" name="円/楕円 465"/>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153814</xdr:rowOff>
    </xdr:from>
    <xdr:ext cx="762000" cy="259045"/>
    <xdr:sp macro="" textlink="">
      <xdr:nvSpPr>
        <xdr:cNvPr id="467" name="テキスト ボックス 466"/>
        <xdr:cNvSpPr txBox="1"/>
      </xdr:nvSpPr>
      <xdr:spPr>
        <a:xfrm>
          <a:off x="14020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120282</xdr:rowOff>
    </xdr:from>
    <xdr:to>
      <xdr:col>19</xdr:col>
      <xdr:colOff>533400</xdr:colOff>
      <xdr:row>16</xdr:row>
      <xdr:rowOff>50432</xdr:rowOff>
    </xdr:to>
    <xdr:sp macro="" textlink="">
      <xdr:nvSpPr>
        <xdr:cNvPr id="468" name="円/楕円 467"/>
        <xdr:cNvSpPr/>
      </xdr:nvSpPr>
      <xdr:spPr>
        <a:xfrm>
          <a:off x="13462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35209</xdr:rowOff>
    </xdr:from>
    <xdr:ext cx="762000" cy="259045"/>
    <xdr:sp macro="" textlink="">
      <xdr:nvSpPr>
        <xdr:cNvPr id="469" name="テキスト ボックス 468"/>
        <xdr:cNvSpPr txBox="1"/>
      </xdr:nvSpPr>
      <xdr:spPr>
        <a:xfrm>
          <a:off x="13131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職員数の減等の</a:t>
          </a:r>
          <a:r>
            <a:rPr lang="ja-JP" altLang="ja-JP" sz="1100" b="0" i="0" baseline="0">
              <a:solidFill>
                <a:schemeClr val="dk1"/>
              </a:solidFill>
              <a:effectLst/>
              <a:latin typeface="+mn-lt"/>
              <a:ea typeface="+mn-ea"/>
              <a:cs typeface="+mn-cs"/>
            </a:rPr>
            <a:t>影響により、人件費に係る経常収支比率は、２８．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％（前年度比▲０．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％）と改善しているが、依然として類似団体平均より高い水準である。類似団体と比べて直営施設が多いことが原因である。小松島市行政改革プラン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に基づき、定員管理の適正化等により、簡素で効率的な行政体制の構築を図ることで、職員数の削減を図り、人件費の抑制に努める。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46990</xdr:rowOff>
    </xdr:to>
    <xdr:cxnSp macro="">
      <xdr:nvCxnSpPr>
        <xdr:cNvPr id="66" name="直線コネクタ 65"/>
        <xdr:cNvCxnSpPr/>
      </xdr:nvCxnSpPr>
      <xdr:spPr>
        <a:xfrm flipV="1">
          <a:off x="3987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46990</xdr:rowOff>
    </xdr:to>
    <xdr:cxnSp macro="">
      <xdr:nvCxnSpPr>
        <xdr:cNvPr id="69" name="直線コネクタ 68"/>
        <xdr:cNvCxnSpPr/>
      </xdr:nvCxnSpPr>
      <xdr:spPr>
        <a:xfrm>
          <a:off x="3098800" y="6649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165100</xdr:rowOff>
    </xdr:to>
    <xdr:cxnSp macro="">
      <xdr:nvCxnSpPr>
        <xdr:cNvPr id="72" name="直線コネクタ 71"/>
        <xdr:cNvCxnSpPr/>
      </xdr:nvCxnSpPr>
      <xdr:spPr>
        <a:xfrm flipV="1">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165100</xdr:rowOff>
    </xdr:to>
    <xdr:cxnSp macro="">
      <xdr:nvCxnSpPr>
        <xdr:cNvPr id="75" name="直線コネクタ 74"/>
        <xdr:cNvCxnSpPr/>
      </xdr:nvCxnSpPr>
      <xdr:spPr>
        <a:xfrm>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3" name="円/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物件費に係る経常収支比率は１２．３％（前年度比▲０．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％）で類似団体平均と比べてもほぼ同水準にある。今後も契約方法や事務分掌の見直し、施設の統廃合など構造的な歳出の抑制に努める。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110671</xdr:rowOff>
    </xdr:to>
    <xdr:cxnSp macro="">
      <xdr:nvCxnSpPr>
        <xdr:cNvPr id="129" name="直線コネクタ 128"/>
        <xdr:cNvCxnSpPr/>
      </xdr:nvCxnSpPr>
      <xdr:spPr>
        <a:xfrm>
          <a:off x="15671800" y="2832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110671</xdr:rowOff>
    </xdr:to>
    <xdr:cxnSp macro="">
      <xdr:nvCxnSpPr>
        <xdr:cNvPr id="132" name="直線コネクタ 131"/>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4536</xdr:rowOff>
    </xdr:to>
    <xdr:cxnSp macro="">
      <xdr:nvCxnSpPr>
        <xdr:cNvPr id="135" name="直線コネクタ 134"/>
        <xdr:cNvCxnSpPr/>
      </xdr:nvCxnSpPr>
      <xdr:spPr>
        <a:xfrm flipV="1">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4536</xdr:rowOff>
    </xdr:to>
    <xdr:cxnSp macro="">
      <xdr:nvCxnSpPr>
        <xdr:cNvPr id="138" name="直線コネクタ 137"/>
        <xdr:cNvCxnSpPr/>
      </xdr:nvCxnSpPr>
      <xdr:spPr>
        <a:xfrm>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扶助費に係る経常収支比率は、９．</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％（前年度比▲０．</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％）と改善している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全体として類似団体平均よりやや高い水準であり、これは障害者自立支援費や生活保護費などが高いことが原因である。事業の抑制がなじみにくい経費ではあるが、適正に運用されるような審査事務を徹底す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58</xdr:row>
      <xdr:rowOff>12700</xdr:rowOff>
    </xdr:to>
    <xdr:cxnSp macro="">
      <xdr:nvCxnSpPr>
        <xdr:cNvPr id="190" name="直線コネクタ 189"/>
        <xdr:cNvCxnSpPr/>
      </xdr:nvCxnSpPr>
      <xdr:spPr>
        <a:xfrm flipV="1">
          <a:off x="3987800" y="990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12700</xdr:rowOff>
    </xdr:to>
    <xdr:cxnSp macro="">
      <xdr:nvCxnSpPr>
        <xdr:cNvPr id="193" name="直線コネクタ 192"/>
        <xdr:cNvCxnSpPr/>
      </xdr:nvCxnSpPr>
      <xdr:spPr>
        <a:xfrm>
          <a:off x="3098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12700</xdr:rowOff>
    </xdr:to>
    <xdr:cxnSp macro="">
      <xdr:nvCxnSpPr>
        <xdr:cNvPr id="196" name="直線コネクタ 195"/>
        <xdr:cNvCxnSpPr/>
      </xdr:nvCxnSpPr>
      <xdr:spPr>
        <a:xfrm flipV="1">
          <a:off x="2209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58</xdr:row>
      <xdr:rowOff>12700</xdr:rowOff>
    </xdr:to>
    <xdr:cxnSp macro="">
      <xdr:nvCxnSpPr>
        <xdr:cNvPr id="199" name="直線コネクタ 198"/>
        <xdr:cNvCxnSpPr/>
      </xdr:nvCxnSpPr>
      <xdr:spPr>
        <a:xfrm>
          <a:off x="1320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9" name="円/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13" name="円/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7" name="円/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より、やや高めの</a:t>
          </a:r>
          <a:r>
            <a:rPr lang="ja-JP" altLang="ja-JP" sz="1100" b="0" i="0" baseline="0">
              <a:solidFill>
                <a:schemeClr val="dk1"/>
              </a:solidFill>
              <a:effectLst/>
              <a:latin typeface="+mn-lt"/>
              <a:ea typeface="+mn-ea"/>
              <a:cs typeface="+mn-cs"/>
            </a:rPr>
            <a:t>水準である。特別会計への繰出金が影響しており、今後とも各特別会計への繰出金の増加が見込まれるので、普通会計以外の特別会計の状況把握に努め、適切な運営を促す。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130810</xdr:rowOff>
    </xdr:to>
    <xdr:cxnSp macro="">
      <xdr:nvCxnSpPr>
        <xdr:cNvPr id="251" name="直線コネクタ 250"/>
        <xdr:cNvCxnSpPr/>
      </xdr:nvCxnSpPr>
      <xdr:spPr>
        <a:xfrm>
          <a:off x="15671800" y="984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69850</xdr:rowOff>
    </xdr:to>
    <xdr:cxnSp macro="">
      <xdr:nvCxnSpPr>
        <xdr:cNvPr id="254" name="直線コネクタ 253"/>
        <xdr:cNvCxnSpPr/>
      </xdr:nvCxnSpPr>
      <xdr:spPr>
        <a:xfrm>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16510</xdr:rowOff>
    </xdr:to>
    <xdr:cxnSp macro="">
      <xdr:nvCxnSpPr>
        <xdr:cNvPr id="257" name="直線コネクタ 256"/>
        <xdr:cNvCxnSpPr/>
      </xdr:nvCxnSpPr>
      <xdr:spPr>
        <a:xfrm>
          <a:off x="13893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16510</xdr:rowOff>
    </xdr:to>
    <xdr:cxnSp macro="">
      <xdr:nvCxnSpPr>
        <xdr:cNvPr id="260" name="直線コネクタ 259"/>
        <xdr:cNvCxnSpPr/>
      </xdr:nvCxnSpPr>
      <xdr:spPr>
        <a:xfrm>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市単独で行う補助金の減額や見直しなどにより、類似団体より低い水準で推移している。今後は団体補助から事業補助への転換を図るとともに、団体補助を中心とする同一内容の経常的な補助金については、廃止も含めた見直しを行い、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19558</xdr:rowOff>
    </xdr:to>
    <xdr:cxnSp macro="">
      <xdr:nvCxnSpPr>
        <xdr:cNvPr id="309" name="直線コネクタ 308"/>
        <xdr:cNvCxnSpPr/>
      </xdr:nvCxnSpPr>
      <xdr:spPr>
        <a:xfrm>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46990</xdr:rowOff>
    </xdr:to>
    <xdr:cxnSp macro="">
      <xdr:nvCxnSpPr>
        <xdr:cNvPr id="312" name="直線コネクタ 311"/>
        <xdr:cNvCxnSpPr/>
      </xdr:nvCxnSpPr>
      <xdr:spPr>
        <a:xfrm flipV="1">
          <a:off x="14782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42418</xdr:rowOff>
    </xdr:from>
    <xdr:to>
      <xdr:col>21</xdr:col>
      <xdr:colOff>361950</xdr:colOff>
      <xdr:row>35</xdr:row>
      <xdr:rowOff>46990</xdr:rowOff>
    </xdr:to>
    <xdr:cxnSp macro="">
      <xdr:nvCxnSpPr>
        <xdr:cNvPr id="315" name="直線コネクタ 314"/>
        <xdr:cNvCxnSpPr/>
      </xdr:nvCxnSpPr>
      <xdr:spPr>
        <a:xfrm>
          <a:off x="13893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69850</xdr:rowOff>
    </xdr:to>
    <xdr:cxnSp macro="">
      <xdr:nvCxnSpPr>
        <xdr:cNvPr id="318" name="直線コネクタ 317"/>
        <xdr:cNvCxnSpPr/>
      </xdr:nvCxnSpPr>
      <xdr:spPr>
        <a:xfrm flipV="1">
          <a:off x="13004800" y="6043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140208</xdr:rowOff>
    </xdr:from>
    <xdr:to>
      <xdr:col>24</xdr:col>
      <xdr:colOff>82550</xdr:colOff>
      <xdr:row>35</xdr:row>
      <xdr:rowOff>70358</xdr:rowOff>
    </xdr:to>
    <xdr:sp macro="" textlink="">
      <xdr:nvSpPr>
        <xdr:cNvPr id="328" name="円/楕円 327"/>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156735</xdr:rowOff>
    </xdr:from>
    <xdr:ext cx="762000" cy="259045"/>
    <xdr:sp macro="" textlink="">
      <xdr:nvSpPr>
        <xdr:cNvPr id="329"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34" name="円/楕円 333"/>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5" name="テキスト ボックス 334"/>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6" name="円/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これまでの行財政改革の取り組みにおいて</a:t>
          </a:r>
          <a:r>
            <a:rPr lang="ja-JP" altLang="ja-JP" sz="1100" b="0" i="0" baseline="0">
              <a:solidFill>
                <a:sysClr val="windowText" lastClr="000000"/>
              </a:solidFill>
              <a:effectLst/>
              <a:latin typeface="+mn-lt"/>
              <a:ea typeface="+mn-ea"/>
              <a:cs typeface="+mn-cs"/>
            </a:rPr>
            <a:t>、地方債の新規発行額抑制</a:t>
          </a:r>
          <a:r>
            <a:rPr lang="ja-JP" altLang="en-US" sz="1100" b="0" i="0" baseline="0">
              <a:solidFill>
                <a:sysClr val="windowText" lastClr="000000"/>
              </a:solidFill>
              <a:effectLst/>
              <a:latin typeface="+mn-lt"/>
              <a:ea typeface="+mn-ea"/>
              <a:cs typeface="+mn-cs"/>
            </a:rPr>
            <a:t>を図っているところであ</a:t>
          </a:r>
          <a:r>
            <a:rPr lang="ja-JP" altLang="ja-JP" sz="1100" b="0" i="0" baseline="0">
              <a:solidFill>
                <a:sysClr val="windowText" lastClr="000000"/>
              </a:solidFill>
              <a:effectLst/>
              <a:latin typeface="+mn-lt"/>
              <a:ea typeface="+mn-ea"/>
              <a:cs typeface="+mn-cs"/>
            </a:rPr>
            <a:t>るが、過去の普通建設事業に伴う地方債の償還、退職手当債の償還費がかさみ、公債費は依然として高い水準である。実質公債費比率も高い水準であるため、投資的事業の抑制を図るなど公債費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xdr:rowOff>
    </xdr:from>
    <xdr:to>
      <xdr:col>7</xdr:col>
      <xdr:colOff>15875</xdr:colOff>
      <xdr:row>75</xdr:row>
      <xdr:rowOff>33655</xdr:rowOff>
    </xdr:to>
    <xdr:cxnSp macro="">
      <xdr:nvCxnSpPr>
        <xdr:cNvPr id="369" name="直線コネクタ 368"/>
        <xdr:cNvCxnSpPr/>
      </xdr:nvCxnSpPr>
      <xdr:spPr>
        <a:xfrm flipV="1">
          <a:off x="3987800" y="12873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33655</xdr:rowOff>
    </xdr:from>
    <xdr:to>
      <xdr:col>5</xdr:col>
      <xdr:colOff>549275</xdr:colOff>
      <xdr:row>75</xdr:row>
      <xdr:rowOff>48895</xdr:rowOff>
    </xdr:to>
    <xdr:cxnSp macro="">
      <xdr:nvCxnSpPr>
        <xdr:cNvPr id="372" name="直線コネクタ 371"/>
        <xdr:cNvCxnSpPr/>
      </xdr:nvCxnSpPr>
      <xdr:spPr>
        <a:xfrm flipV="1">
          <a:off x="3098800" y="12892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48895</xdr:rowOff>
    </xdr:from>
    <xdr:to>
      <xdr:col>4</xdr:col>
      <xdr:colOff>346075</xdr:colOff>
      <xdr:row>75</xdr:row>
      <xdr:rowOff>58420</xdr:rowOff>
    </xdr:to>
    <xdr:cxnSp macro="">
      <xdr:nvCxnSpPr>
        <xdr:cNvPr id="375" name="直線コネクタ 374"/>
        <xdr:cNvCxnSpPr/>
      </xdr:nvCxnSpPr>
      <xdr:spPr>
        <a:xfrm flipV="1">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83185</xdr:rowOff>
    </xdr:to>
    <xdr:cxnSp macro="">
      <xdr:nvCxnSpPr>
        <xdr:cNvPr id="378" name="直線コネクタ 377"/>
        <xdr:cNvCxnSpPr/>
      </xdr:nvCxnSpPr>
      <xdr:spPr>
        <a:xfrm flipV="1">
          <a:off x="1320800" y="12917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135255</xdr:rowOff>
    </xdr:from>
    <xdr:to>
      <xdr:col>7</xdr:col>
      <xdr:colOff>66675</xdr:colOff>
      <xdr:row>75</xdr:row>
      <xdr:rowOff>65405</xdr:rowOff>
    </xdr:to>
    <xdr:sp macro="" textlink="">
      <xdr:nvSpPr>
        <xdr:cNvPr id="388" name="円/楕円 387"/>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151782</xdr:rowOff>
    </xdr:from>
    <xdr:ext cx="762000" cy="259045"/>
    <xdr:sp macro="" textlink="">
      <xdr:nvSpPr>
        <xdr:cNvPr id="389"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0" name="円/楕円 389"/>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1" name="テキスト ボックス 390"/>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169545</xdr:rowOff>
    </xdr:from>
    <xdr:to>
      <xdr:col>4</xdr:col>
      <xdr:colOff>396875</xdr:colOff>
      <xdr:row>75</xdr:row>
      <xdr:rowOff>99695</xdr:rowOff>
    </xdr:to>
    <xdr:sp macro="" textlink="">
      <xdr:nvSpPr>
        <xdr:cNvPr id="392" name="円/楕円 391"/>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84472</xdr:rowOff>
    </xdr:from>
    <xdr:ext cx="762000" cy="259045"/>
    <xdr:sp macro="" textlink="">
      <xdr:nvSpPr>
        <xdr:cNvPr id="393" name="テキスト ボックス 392"/>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4" name="円/楕円 393"/>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5" name="テキスト ボックス 394"/>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32385</xdr:rowOff>
    </xdr:from>
    <xdr:to>
      <xdr:col>1</xdr:col>
      <xdr:colOff>676275</xdr:colOff>
      <xdr:row>75</xdr:row>
      <xdr:rowOff>133985</xdr:rowOff>
    </xdr:to>
    <xdr:sp macro="" textlink="">
      <xdr:nvSpPr>
        <xdr:cNvPr id="396" name="円/楕円 395"/>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118763</xdr:rowOff>
    </xdr:from>
    <xdr:ext cx="762000" cy="259045"/>
    <xdr:sp macro="" textlink="">
      <xdr:nvSpPr>
        <xdr:cNvPr id="397" name="テキスト ボックス 396"/>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類似団体平均よりやや高いのは人件費・物件費が主要因である。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74422</xdr:rowOff>
    </xdr:to>
    <xdr:cxnSp macro="">
      <xdr:nvCxnSpPr>
        <xdr:cNvPr id="428" name="直線コネクタ 427"/>
        <xdr:cNvCxnSpPr/>
      </xdr:nvCxnSpPr>
      <xdr:spPr>
        <a:xfrm>
          <a:off x="15671800" y="136144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69850</xdr:rowOff>
    </xdr:to>
    <xdr:cxnSp macro="">
      <xdr:nvCxnSpPr>
        <xdr:cNvPr id="431" name="直線コネクタ 430"/>
        <xdr:cNvCxnSpPr/>
      </xdr:nvCxnSpPr>
      <xdr:spPr>
        <a:xfrm>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69850</xdr:rowOff>
    </xdr:to>
    <xdr:cxnSp macro="">
      <xdr:nvCxnSpPr>
        <xdr:cNvPr id="434" name="直線コネクタ 433"/>
        <xdr:cNvCxnSpPr/>
      </xdr:nvCxnSpPr>
      <xdr:spPr>
        <a:xfrm flipV="1">
          <a:off x="13893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154432</xdr:rowOff>
    </xdr:from>
    <xdr:to>
      <xdr:col>20</xdr:col>
      <xdr:colOff>158750</xdr:colOff>
      <xdr:row>79</xdr:row>
      <xdr:rowOff>69850</xdr:rowOff>
    </xdr:to>
    <xdr:cxnSp macro="">
      <xdr:nvCxnSpPr>
        <xdr:cNvPr id="437" name="直線コネクタ 436"/>
        <xdr:cNvCxnSpPr/>
      </xdr:nvCxnSpPr>
      <xdr:spPr>
        <a:xfrm>
          <a:off x="13004800" y="13527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47" name="円/楕円 446"/>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48"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49" name="円/楕円 448"/>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0" name="テキスト ボックス 449"/>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51" name="円/楕円 450"/>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52" name="テキスト ボックス 451"/>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3" name="円/楕円 452"/>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4" name="テキスト ボックス 453"/>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55" name="円/楕円 454"/>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56" name="テキスト ボックス 455"/>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徳島県小松島市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108951</xdr:rowOff>
    </xdr:from>
    <xdr:to>
      <xdr:col>4</xdr:col>
      <xdr:colOff>1117600</xdr:colOff>
      <xdr:row>18</xdr:row>
      <xdr:rowOff>121655</xdr:rowOff>
    </xdr:to>
    <xdr:cxnSp macro="">
      <xdr:nvCxnSpPr>
        <xdr:cNvPr id="52" name="直線コネクタ 51"/>
        <xdr:cNvCxnSpPr/>
      </xdr:nvCxnSpPr>
      <xdr:spPr bwMode="auto">
        <a:xfrm flipV="1">
          <a:off x="5003800" y="3242676"/>
          <a:ext cx="6477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121655</xdr:rowOff>
    </xdr:from>
    <xdr:to>
      <xdr:col>4</xdr:col>
      <xdr:colOff>469900</xdr:colOff>
      <xdr:row>19</xdr:row>
      <xdr:rowOff>46201</xdr:rowOff>
    </xdr:to>
    <xdr:cxnSp macro="">
      <xdr:nvCxnSpPr>
        <xdr:cNvPr id="55" name="直線コネクタ 54"/>
        <xdr:cNvCxnSpPr/>
      </xdr:nvCxnSpPr>
      <xdr:spPr bwMode="auto">
        <a:xfrm flipV="1">
          <a:off x="4305300" y="3255380"/>
          <a:ext cx="698500" cy="9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160386</xdr:rowOff>
    </xdr:from>
    <xdr:to>
      <xdr:col>3</xdr:col>
      <xdr:colOff>904875</xdr:colOff>
      <xdr:row>19</xdr:row>
      <xdr:rowOff>46201</xdr:rowOff>
    </xdr:to>
    <xdr:cxnSp macro="">
      <xdr:nvCxnSpPr>
        <xdr:cNvPr id="58" name="直線コネクタ 57"/>
        <xdr:cNvCxnSpPr/>
      </xdr:nvCxnSpPr>
      <xdr:spPr bwMode="auto">
        <a:xfrm>
          <a:off x="3606800" y="3294111"/>
          <a:ext cx="698500" cy="5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147487</xdr:rowOff>
    </xdr:from>
    <xdr:to>
      <xdr:col>3</xdr:col>
      <xdr:colOff>206375</xdr:colOff>
      <xdr:row>18</xdr:row>
      <xdr:rowOff>160386</xdr:rowOff>
    </xdr:to>
    <xdr:cxnSp macro="">
      <xdr:nvCxnSpPr>
        <xdr:cNvPr id="61" name="直線コネクタ 60"/>
        <xdr:cNvCxnSpPr/>
      </xdr:nvCxnSpPr>
      <xdr:spPr bwMode="auto">
        <a:xfrm>
          <a:off x="2908300" y="3281212"/>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58151</xdr:rowOff>
    </xdr:from>
    <xdr:to>
      <xdr:col>5</xdr:col>
      <xdr:colOff>34925</xdr:colOff>
      <xdr:row>18</xdr:row>
      <xdr:rowOff>159751</xdr:rowOff>
    </xdr:to>
    <xdr:sp macro="" textlink="">
      <xdr:nvSpPr>
        <xdr:cNvPr id="71" name="円/楕円 70"/>
        <xdr:cNvSpPr/>
      </xdr:nvSpPr>
      <xdr:spPr bwMode="auto">
        <a:xfrm>
          <a:off x="5600700" y="3191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30228</xdr:rowOff>
    </xdr:from>
    <xdr:ext cx="762000" cy="259045"/>
    <xdr:sp macro="" textlink="">
      <xdr:nvSpPr>
        <xdr:cNvPr id="72" name="人口1人当たり決算額の推移該当値テキスト130"/>
        <xdr:cNvSpPr txBox="1"/>
      </xdr:nvSpPr>
      <xdr:spPr>
        <a:xfrm>
          <a:off x="5740400" y="316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70855</xdr:rowOff>
    </xdr:from>
    <xdr:to>
      <xdr:col>4</xdr:col>
      <xdr:colOff>520700</xdr:colOff>
      <xdr:row>19</xdr:row>
      <xdr:rowOff>1005</xdr:rowOff>
    </xdr:to>
    <xdr:sp macro="" textlink="">
      <xdr:nvSpPr>
        <xdr:cNvPr id="73" name="円/楕円 72"/>
        <xdr:cNvSpPr/>
      </xdr:nvSpPr>
      <xdr:spPr bwMode="auto">
        <a:xfrm>
          <a:off x="4953000" y="320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157232</xdr:rowOff>
    </xdr:from>
    <xdr:ext cx="736600" cy="259045"/>
    <xdr:sp macro="" textlink="">
      <xdr:nvSpPr>
        <xdr:cNvPr id="74" name="テキスト ボックス 73"/>
        <xdr:cNvSpPr txBox="1"/>
      </xdr:nvSpPr>
      <xdr:spPr>
        <a:xfrm>
          <a:off x="4622800" y="329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166851</xdr:rowOff>
    </xdr:from>
    <xdr:to>
      <xdr:col>3</xdr:col>
      <xdr:colOff>955675</xdr:colOff>
      <xdr:row>19</xdr:row>
      <xdr:rowOff>97001</xdr:rowOff>
    </xdr:to>
    <xdr:sp macro="" textlink="">
      <xdr:nvSpPr>
        <xdr:cNvPr id="75" name="円/楕円 74"/>
        <xdr:cNvSpPr/>
      </xdr:nvSpPr>
      <xdr:spPr bwMode="auto">
        <a:xfrm>
          <a:off x="4254500" y="330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81778</xdr:rowOff>
    </xdr:from>
    <xdr:ext cx="762000" cy="259045"/>
    <xdr:sp macro="" textlink="">
      <xdr:nvSpPr>
        <xdr:cNvPr id="76" name="テキスト ボックス 75"/>
        <xdr:cNvSpPr txBox="1"/>
      </xdr:nvSpPr>
      <xdr:spPr>
        <a:xfrm>
          <a:off x="3924300" y="338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109587</xdr:rowOff>
    </xdr:from>
    <xdr:to>
      <xdr:col>3</xdr:col>
      <xdr:colOff>257175</xdr:colOff>
      <xdr:row>19</xdr:row>
      <xdr:rowOff>39736</xdr:rowOff>
    </xdr:to>
    <xdr:sp macro="" textlink="">
      <xdr:nvSpPr>
        <xdr:cNvPr id="77" name="円/楕円 76"/>
        <xdr:cNvSpPr/>
      </xdr:nvSpPr>
      <xdr:spPr bwMode="auto">
        <a:xfrm>
          <a:off x="3556000" y="32433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24513</xdr:rowOff>
    </xdr:from>
    <xdr:ext cx="762000" cy="259045"/>
    <xdr:sp macro="" textlink="">
      <xdr:nvSpPr>
        <xdr:cNvPr id="78" name="テキスト ボックス 77"/>
        <xdr:cNvSpPr txBox="1"/>
      </xdr:nvSpPr>
      <xdr:spPr>
        <a:xfrm>
          <a:off x="3225800" y="33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96687</xdr:rowOff>
    </xdr:from>
    <xdr:to>
      <xdr:col>2</xdr:col>
      <xdr:colOff>692150</xdr:colOff>
      <xdr:row>19</xdr:row>
      <xdr:rowOff>26837</xdr:rowOff>
    </xdr:to>
    <xdr:sp macro="" textlink="">
      <xdr:nvSpPr>
        <xdr:cNvPr id="79" name="円/楕円 78"/>
        <xdr:cNvSpPr/>
      </xdr:nvSpPr>
      <xdr:spPr bwMode="auto">
        <a:xfrm>
          <a:off x="2857500" y="3230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11614</xdr:rowOff>
    </xdr:from>
    <xdr:ext cx="762000" cy="259045"/>
    <xdr:sp macro="" textlink="">
      <xdr:nvSpPr>
        <xdr:cNvPr id="80" name="テキスト ボックス 79"/>
        <xdr:cNvSpPr txBox="1"/>
      </xdr:nvSpPr>
      <xdr:spPr>
        <a:xfrm>
          <a:off x="2527300" y="33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341609</xdr:rowOff>
    </xdr:from>
    <xdr:to>
      <xdr:col>4</xdr:col>
      <xdr:colOff>1117600</xdr:colOff>
      <xdr:row>38</xdr:row>
      <xdr:rowOff>4683</xdr:rowOff>
    </xdr:to>
    <xdr:cxnSp macro="">
      <xdr:nvCxnSpPr>
        <xdr:cNvPr id="114" name="直線コネクタ 113"/>
        <xdr:cNvCxnSpPr/>
      </xdr:nvCxnSpPr>
      <xdr:spPr bwMode="auto">
        <a:xfrm>
          <a:off x="5003800" y="7466309"/>
          <a:ext cx="647700" cy="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325646</xdr:rowOff>
    </xdr:from>
    <xdr:to>
      <xdr:col>4</xdr:col>
      <xdr:colOff>469900</xdr:colOff>
      <xdr:row>37</xdr:row>
      <xdr:rowOff>341609</xdr:rowOff>
    </xdr:to>
    <xdr:cxnSp macro="">
      <xdr:nvCxnSpPr>
        <xdr:cNvPr id="117" name="直線コネクタ 116"/>
        <xdr:cNvCxnSpPr/>
      </xdr:nvCxnSpPr>
      <xdr:spPr bwMode="auto">
        <a:xfrm>
          <a:off x="4305300" y="7450346"/>
          <a:ext cx="698500" cy="1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321676</xdr:rowOff>
    </xdr:from>
    <xdr:to>
      <xdr:col>3</xdr:col>
      <xdr:colOff>904875</xdr:colOff>
      <xdr:row>37</xdr:row>
      <xdr:rowOff>325646</xdr:rowOff>
    </xdr:to>
    <xdr:cxnSp macro="">
      <xdr:nvCxnSpPr>
        <xdr:cNvPr id="120" name="直線コネクタ 119"/>
        <xdr:cNvCxnSpPr/>
      </xdr:nvCxnSpPr>
      <xdr:spPr bwMode="auto">
        <a:xfrm>
          <a:off x="3606800" y="7446376"/>
          <a:ext cx="698500" cy="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313004</xdr:rowOff>
    </xdr:from>
    <xdr:to>
      <xdr:col>3</xdr:col>
      <xdr:colOff>206375</xdr:colOff>
      <xdr:row>37</xdr:row>
      <xdr:rowOff>321676</xdr:rowOff>
    </xdr:to>
    <xdr:cxnSp macro="">
      <xdr:nvCxnSpPr>
        <xdr:cNvPr id="123" name="直線コネクタ 122"/>
        <xdr:cNvCxnSpPr/>
      </xdr:nvCxnSpPr>
      <xdr:spPr bwMode="auto">
        <a:xfrm>
          <a:off x="2908300" y="7437704"/>
          <a:ext cx="698500" cy="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296783</xdr:rowOff>
    </xdr:from>
    <xdr:to>
      <xdr:col>5</xdr:col>
      <xdr:colOff>34925</xdr:colOff>
      <xdr:row>38</xdr:row>
      <xdr:rowOff>55483</xdr:rowOff>
    </xdr:to>
    <xdr:sp macro="" textlink="">
      <xdr:nvSpPr>
        <xdr:cNvPr id="133" name="円/楕円 132"/>
        <xdr:cNvSpPr/>
      </xdr:nvSpPr>
      <xdr:spPr bwMode="auto">
        <a:xfrm>
          <a:off x="5600700" y="742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236923</xdr:rowOff>
    </xdr:from>
    <xdr:ext cx="762000" cy="259045"/>
    <xdr:sp macro="" textlink="">
      <xdr:nvSpPr>
        <xdr:cNvPr id="134" name="人口1人当たり決算額の推移該当値テキスト445"/>
        <xdr:cNvSpPr txBox="1"/>
      </xdr:nvSpPr>
      <xdr:spPr>
        <a:xfrm>
          <a:off x="5740400" y="736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290809</xdr:rowOff>
    </xdr:from>
    <xdr:to>
      <xdr:col>4</xdr:col>
      <xdr:colOff>520700</xdr:colOff>
      <xdr:row>38</xdr:row>
      <xdr:rowOff>49509</xdr:rowOff>
    </xdr:to>
    <xdr:sp macro="" textlink="">
      <xdr:nvSpPr>
        <xdr:cNvPr id="135" name="円/楕円 134"/>
        <xdr:cNvSpPr/>
      </xdr:nvSpPr>
      <xdr:spPr bwMode="auto">
        <a:xfrm>
          <a:off x="4953000" y="74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34286</xdr:rowOff>
    </xdr:from>
    <xdr:ext cx="736600" cy="259045"/>
    <xdr:sp macro="" textlink="">
      <xdr:nvSpPr>
        <xdr:cNvPr id="136" name="テキスト ボックス 135"/>
        <xdr:cNvSpPr txBox="1"/>
      </xdr:nvSpPr>
      <xdr:spPr>
        <a:xfrm>
          <a:off x="4622800" y="75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274846</xdr:rowOff>
    </xdr:from>
    <xdr:to>
      <xdr:col>3</xdr:col>
      <xdr:colOff>955675</xdr:colOff>
      <xdr:row>38</xdr:row>
      <xdr:rowOff>33546</xdr:rowOff>
    </xdr:to>
    <xdr:sp macro="" textlink="">
      <xdr:nvSpPr>
        <xdr:cNvPr id="137" name="円/楕円 136"/>
        <xdr:cNvSpPr/>
      </xdr:nvSpPr>
      <xdr:spPr bwMode="auto">
        <a:xfrm>
          <a:off x="4254500" y="73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18323</xdr:rowOff>
    </xdr:from>
    <xdr:ext cx="762000" cy="259045"/>
    <xdr:sp macro="" textlink="">
      <xdr:nvSpPr>
        <xdr:cNvPr id="138" name="テキスト ボックス 137"/>
        <xdr:cNvSpPr txBox="1"/>
      </xdr:nvSpPr>
      <xdr:spPr>
        <a:xfrm>
          <a:off x="3924300" y="748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270876</xdr:rowOff>
    </xdr:from>
    <xdr:to>
      <xdr:col>3</xdr:col>
      <xdr:colOff>257175</xdr:colOff>
      <xdr:row>38</xdr:row>
      <xdr:rowOff>29576</xdr:rowOff>
    </xdr:to>
    <xdr:sp macro="" textlink="">
      <xdr:nvSpPr>
        <xdr:cNvPr id="139" name="円/楕円 138"/>
        <xdr:cNvSpPr/>
      </xdr:nvSpPr>
      <xdr:spPr bwMode="auto">
        <a:xfrm>
          <a:off x="3556000" y="739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14353</xdr:rowOff>
    </xdr:from>
    <xdr:ext cx="762000" cy="259045"/>
    <xdr:sp macro="" textlink="">
      <xdr:nvSpPr>
        <xdr:cNvPr id="140" name="テキスト ボックス 139"/>
        <xdr:cNvSpPr txBox="1"/>
      </xdr:nvSpPr>
      <xdr:spPr>
        <a:xfrm>
          <a:off x="3225800" y="74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262204</xdr:rowOff>
    </xdr:from>
    <xdr:to>
      <xdr:col>2</xdr:col>
      <xdr:colOff>692150</xdr:colOff>
      <xdr:row>38</xdr:row>
      <xdr:rowOff>20904</xdr:rowOff>
    </xdr:to>
    <xdr:sp macro="" textlink="">
      <xdr:nvSpPr>
        <xdr:cNvPr id="141" name="円/楕円 140"/>
        <xdr:cNvSpPr/>
      </xdr:nvSpPr>
      <xdr:spPr bwMode="auto">
        <a:xfrm>
          <a:off x="28575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5681</xdr:rowOff>
    </xdr:from>
    <xdr:ext cx="762000" cy="259045"/>
    <xdr:sp macro="" textlink="">
      <xdr:nvSpPr>
        <xdr:cNvPr id="142" name="テキスト ボックス 141"/>
        <xdr:cNvSpPr txBox="1"/>
      </xdr:nvSpPr>
      <xdr:spPr>
        <a:xfrm>
          <a:off x="2527300" y="74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140643</xdr:rowOff>
    </xdr:from>
    <xdr:to>
      <xdr:col>6</xdr:col>
      <xdr:colOff>511175</xdr:colOff>
      <xdr:row>36</xdr:row>
      <xdr:rowOff>154416</xdr:rowOff>
    </xdr:to>
    <xdr:cxnSp macro="">
      <xdr:nvCxnSpPr>
        <xdr:cNvPr id="65" name="直線コネクタ 64"/>
        <xdr:cNvCxnSpPr/>
      </xdr:nvCxnSpPr>
      <xdr:spPr>
        <a:xfrm>
          <a:off x="3797300" y="6312843"/>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140643</xdr:rowOff>
    </xdr:from>
    <xdr:to>
      <xdr:col>5</xdr:col>
      <xdr:colOff>358775</xdr:colOff>
      <xdr:row>37</xdr:row>
      <xdr:rowOff>85365</xdr:rowOff>
    </xdr:to>
    <xdr:cxnSp macro="">
      <xdr:nvCxnSpPr>
        <xdr:cNvPr id="68" name="直線コネクタ 67"/>
        <xdr:cNvCxnSpPr/>
      </xdr:nvCxnSpPr>
      <xdr:spPr>
        <a:xfrm flipV="1">
          <a:off x="2908300" y="6312843"/>
          <a:ext cx="889000" cy="1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135742</xdr:rowOff>
    </xdr:from>
    <xdr:to>
      <xdr:col>4</xdr:col>
      <xdr:colOff>155575</xdr:colOff>
      <xdr:row>37</xdr:row>
      <xdr:rowOff>85365</xdr:rowOff>
    </xdr:to>
    <xdr:cxnSp macro="">
      <xdr:nvCxnSpPr>
        <xdr:cNvPr id="71" name="直線コネクタ 70"/>
        <xdr:cNvCxnSpPr/>
      </xdr:nvCxnSpPr>
      <xdr:spPr>
        <a:xfrm>
          <a:off x="2019300" y="6307942"/>
          <a:ext cx="889000" cy="1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135742</xdr:rowOff>
    </xdr:from>
    <xdr:to>
      <xdr:col>2</xdr:col>
      <xdr:colOff>638175</xdr:colOff>
      <xdr:row>37</xdr:row>
      <xdr:rowOff>26429</xdr:rowOff>
    </xdr:to>
    <xdr:cxnSp macro="">
      <xdr:nvCxnSpPr>
        <xdr:cNvPr id="74" name="直線コネクタ 73"/>
        <xdr:cNvCxnSpPr/>
      </xdr:nvCxnSpPr>
      <xdr:spPr>
        <a:xfrm flipV="1">
          <a:off x="1130300" y="6307942"/>
          <a:ext cx="889000" cy="6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103616</xdr:rowOff>
    </xdr:from>
    <xdr:to>
      <xdr:col>6</xdr:col>
      <xdr:colOff>561975</xdr:colOff>
      <xdr:row>37</xdr:row>
      <xdr:rowOff>33766</xdr:rowOff>
    </xdr:to>
    <xdr:sp macro="" textlink="">
      <xdr:nvSpPr>
        <xdr:cNvPr id="84" name="円/楕円 83"/>
        <xdr:cNvSpPr/>
      </xdr:nvSpPr>
      <xdr:spPr>
        <a:xfrm>
          <a:off x="4584700" y="62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82043</xdr:rowOff>
    </xdr:from>
    <xdr:ext cx="534377" cy="259045"/>
    <xdr:sp macro="" textlink="">
      <xdr:nvSpPr>
        <xdr:cNvPr id="85" name="人件費該当値テキスト"/>
        <xdr:cNvSpPr txBox="1"/>
      </xdr:nvSpPr>
      <xdr:spPr>
        <a:xfrm>
          <a:off x="4686300" y="62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89843</xdr:rowOff>
    </xdr:from>
    <xdr:to>
      <xdr:col>5</xdr:col>
      <xdr:colOff>409575</xdr:colOff>
      <xdr:row>37</xdr:row>
      <xdr:rowOff>19993</xdr:rowOff>
    </xdr:to>
    <xdr:sp macro="" textlink="">
      <xdr:nvSpPr>
        <xdr:cNvPr id="86" name="円/楕円 85"/>
        <xdr:cNvSpPr/>
      </xdr:nvSpPr>
      <xdr:spPr>
        <a:xfrm>
          <a:off x="3746500" y="62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11120</xdr:rowOff>
    </xdr:from>
    <xdr:ext cx="534377" cy="259045"/>
    <xdr:sp macro="" textlink="">
      <xdr:nvSpPr>
        <xdr:cNvPr id="87" name="テキスト ボックス 86"/>
        <xdr:cNvSpPr txBox="1"/>
      </xdr:nvSpPr>
      <xdr:spPr>
        <a:xfrm>
          <a:off x="3530111" y="63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34565</xdr:rowOff>
    </xdr:from>
    <xdr:to>
      <xdr:col>4</xdr:col>
      <xdr:colOff>206375</xdr:colOff>
      <xdr:row>37</xdr:row>
      <xdr:rowOff>136165</xdr:rowOff>
    </xdr:to>
    <xdr:sp macro="" textlink="">
      <xdr:nvSpPr>
        <xdr:cNvPr id="88" name="円/楕円 87"/>
        <xdr:cNvSpPr/>
      </xdr:nvSpPr>
      <xdr:spPr>
        <a:xfrm>
          <a:off x="2857500" y="63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127292</xdr:rowOff>
    </xdr:from>
    <xdr:ext cx="534377" cy="259045"/>
    <xdr:sp macro="" textlink="">
      <xdr:nvSpPr>
        <xdr:cNvPr id="89" name="テキスト ボックス 88"/>
        <xdr:cNvSpPr txBox="1"/>
      </xdr:nvSpPr>
      <xdr:spPr>
        <a:xfrm>
          <a:off x="2641111" y="647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84942</xdr:rowOff>
    </xdr:from>
    <xdr:to>
      <xdr:col>3</xdr:col>
      <xdr:colOff>3175</xdr:colOff>
      <xdr:row>37</xdr:row>
      <xdr:rowOff>15092</xdr:rowOff>
    </xdr:to>
    <xdr:sp macro="" textlink="">
      <xdr:nvSpPr>
        <xdr:cNvPr id="90" name="円/楕円 89"/>
        <xdr:cNvSpPr/>
      </xdr:nvSpPr>
      <xdr:spPr>
        <a:xfrm>
          <a:off x="1968500" y="62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6219</xdr:rowOff>
    </xdr:from>
    <xdr:ext cx="534377" cy="259045"/>
    <xdr:sp macro="" textlink="">
      <xdr:nvSpPr>
        <xdr:cNvPr id="91" name="テキスト ボックス 90"/>
        <xdr:cNvSpPr txBox="1"/>
      </xdr:nvSpPr>
      <xdr:spPr>
        <a:xfrm>
          <a:off x="1752111" y="63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147079</xdr:rowOff>
    </xdr:from>
    <xdr:to>
      <xdr:col>1</xdr:col>
      <xdr:colOff>485775</xdr:colOff>
      <xdr:row>37</xdr:row>
      <xdr:rowOff>77229</xdr:rowOff>
    </xdr:to>
    <xdr:sp macro="" textlink="">
      <xdr:nvSpPr>
        <xdr:cNvPr id="92" name="円/楕円 91"/>
        <xdr:cNvSpPr/>
      </xdr:nvSpPr>
      <xdr:spPr>
        <a:xfrm>
          <a:off x="1079500" y="63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68356</xdr:rowOff>
    </xdr:from>
    <xdr:ext cx="534377" cy="259045"/>
    <xdr:sp macro="" textlink="">
      <xdr:nvSpPr>
        <xdr:cNvPr id="93" name="テキスト ボックス 92"/>
        <xdr:cNvSpPr txBox="1"/>
      </xdr:nvSpPr>
      <xdr:spPr>
        <a:xfrm>
          <a:off x="863111" y="64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156502</xdr:rowOff>
    </xdr:from>
    <xdr:to>
      <xdr:col>6</xdr:col>
      <xdr:colOff>511175</xdr:colOff>
      <xdr:row>58</xdr:row>
      <xdr:rowOff>698</xdr:rowOff>
    </xdr:to>
    <xdr:cxnSp macro="">
      <xdr:nvCxnSpPr>
        <xdr:cNvPr id="123" name="直線コネクタ 122"/>
        <xdr:cNvCxnSpPr/>
      </xdr:nvCxnSpPr>
      <xdr:spPr>
        <a:xfrm flipV="1">
          <a:off x="3797300" y="9929152"/>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698</xdr:rowOff>
    </xdr:from>
    <xdr:to>
      <xdr:col>5</xdr:col>
      <xdr:colOff>358775</xdr:colOff>
      <xdr:row>58</xdr:row>
      <xdr:rowOff>21527</xdr:rowOff>
    </xdr:to>
    <xdr:cxnSp macro="">
      <xdr:nvCxnSpPr>
        <xdr:cNvPr id="126" name="直線コネクタ 125"/>
        <xdr:cNvCxnSpPr/>
      </xdr:nvCxnSpPr>
      <xdr:spPr>
        <a:xfrm flipV="1">
          <a:off x="2908300" y="9944798"/>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21527</xdr:rowOff>
    </xdr:from>
    <xdr:to>
      <xdr:col>4</xdr:col>
      <xdr:colOff>155575</xdr:colOff>
      <xdr:row>58</xdr:row>
      <xdr:rowOff>52654</xdr:rowOff>
    </xdr:to>
    <xdr:cxnSp macro="">
      <xdr:nvCxnSpPr>
        <xdr:cNvPr id="129" name="直線コネクタ 128"/>
        <xdr:cNvCxnSpPr/>
      </xdr:nvCxnSpPr>
      <xdr:spPr>
        <a:xfrm flipV="1">
          <a:off x="2019300" y="9965627"/>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1333</xdr:rowOff>
    </xdr:from>
    <xdr:to>
      <xdr:col>2</xdr:col>
      <xdr:colOff>638175</xdr:colOff>
      <xdr:row>58</xdr:row>
      <xdr:rowOff>52654</xdr:rowOff>
    </xdr:to>
    <xdr:cxnSp macro="">
      <xdr:nvCxnSpPr>
        <xdr:cNvPr id="132" name="直線コネクタ 131"/>
        <xdr:cNvCxnSpPr/>
      </xdr:nvCxnSpPr>
      <xdr:spPr>
        <a:xfrm>
          <a:off x="1130300" y="9945433"/>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105702</xdr:rowOff>
    </xdr:from>
    <xdr:to>
      <xdr:col>6</xdr:col>
      <xdr:colOff>561975</xdr:colOff>
      <xdr:row>58</xdr:row>
      <xdr:rowOff>35852</xdr:rowOff>
    </xdr:to>
    <xdr:sp macro="" textlink="">
      <xdr:nvSpPr>
        <xdr:cNvPr id="142" name="円/楕円 141"/>
        <xdr:cNvSpPr/>
      </xdr:nvSpPr>
      <xdr:spPr>
        <a:xfrm>
          <a:off x="45847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84129</xdr:rowOff>
    </xdr:from>
    <xdr:ext cx="534377" cy="259045"/>
    <xdr:sp macro="" textlink="">
      <xdr:nvSpPr>
        <xdr:cNvPr id="143" name="物件費該当値テキスト"/>
        <xdr:cNvSpPr txBox="1"/>
      </xdr:nvSpPr>
      <xdr:spPr>
        <a:xfrm>
          <a:off x="4686300"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121348</xdr:rowOff>
    </xdr:from>
    <xdr:to>
      <xdr:col>5</xdr:col>
      <xdr:colOff>409575</xdr:colOff>
      <xdr:row>58</xdr:row>
      <xdr:rowOff>51498</xdr:rowOff>
    </xdr:to>
    <xdr:sp macro="" textlink="">
      <xdr:nvSpPr>
        <xdr:cNvPr id="144" name="円/楕円 143"/>
        <xdr:cNvSpPr/>
      </xdr:nvSpPr>
      <xdr:spPr>
        <a:xfrm>
          <a:off x="3746500" y="98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42625</xdr:rowOff>
    </xdr:from>
    <xdr:ext cx="534377" cy="259045"/>
    <xdr:sp macro="" textlink="">
      <xdr:nvSpPr>
        <xdr:cNvPr id="145" name="テキスト ボックス 144"/>
        <xdr:cNvSpPr txBox="1"/>
      </xdr:nvSpPr>
      <xdr:spPr>
        <a:xfrm>
          <a:off x="3530111" y="99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142177</xdr:rowOff>
    </xdr:from>
    <xdr:to>
      <xdr:col>4</xdr:col>
      <xdr:colOff>206375</xdr:colOff>
      <xdr:row>58</xdr:row>
      <xdr:rowOff>72327</xdr:rowOff>
    </xdr:to>
    <xdr:sp macro="" textlink="">
      <xdr:nvSpPr>
        <xdr:cNvPr id="146" name="円/楕円 145"/>
        <xdr:cNvSpPr/>
      </xdr:nvSpPr>
      <xdr:spPr>
        <a:xfrm>
          <a:off x="2857500" y="99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63454</xdr:rowOff>
    </xdr:from>
    <xdr:ext cx="534377" cy="259045"/>
    <xdr:sp macro="" textlink="">
      <xdr:nvSpPr>
        <xdr:cNvPr id="147" name="テキスト ボックス 146"/>
        <xdr:cNvSpPr txBox="1"/>
      </xdr:nvSpPr>
      <xdr:spPr>
        <a:xfrm>
          <a:off x="2641111" y="100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1854</xdr:rowOff>
    </xdr:from>
    <xdr:to>
      <xdr:col>3</xdr:col>
      <xdr:colOff>3175</xdr:colOff>
      <xdr:row>58</xdr:row>
      <xdr:rowOff>103454</xdr:rowOff>
    </xdr:to>
    <xdr:sp macro="" textlink="">
      <xdr:nvSpPr>
        <xdr:cNvPr id="148" name="円/楕円 147"/>
        <xdr:cNvSpPr/>
      </xdr:nvSpPr>
      <xdr:spPr>
        <a:xfrm>
          <a:off x="1968500" y="99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94581</xdr:rowOff>
    </xdr:from>
    <xdr:ext cx="534377" cy="259045"/>
    <xdr:sp macro="" textlink="">
      <xdr:nvSpPr>
        <xdr:cNvPr id="149" name="テキスト ボックス 148"/>
        <xdr:cNvSpPr txBox="1"/>
      </xdr:nvSpPr>
      <xdr:spPr>
        <a:xfrm>
          <a:off x="1752111" y="100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121983</xdr:rowOff>
    </xdr:from>
    <xdr:to>
      <xdr:col>1</xdr:col>
      <xdr:colOff>485775</xdr:colOff>
      <xdr:row>58</xdr:row>
      <xdr:rowOff>52133</xdr:rowOff>
    </xdr:to>
    <xdr:sp macro="" textlink="">
      <xdr:nvSpPr>
        <xdr:cNvPr id="150" name="円/楕円 149"/>
        <xdr:cNvSpPr/>
      </xdr:nvSpPr>
      <xdr:spPr>
        <a:xfrm>
          <a:off x="1079500" y="98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43260</xdr:rowOff>
    </xdr:from>
    <xdr:ext cx="534377" cy="259045"/>
    <xdr:sp macro="" textlink="">
      <xdr:nvSpPr>
        <xdr:cNvPr id="151" name="テキスト ボックス 150"/>
        <xdr:cNvSpPr txBox="1"/>
      </xdr:nvSpPr>
      <xdr:spPr>
        <a:xfrm>
          <a:off x="863111" y="99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162750</xdr:rowOff>
    </xdr:from>
    <xdr:to>
      <xdr:col>6</xdr:col>
      <xdr:colOff>511175</xdr:colOff>
      <xdr:row>79</xdr:row>
      <xdr:rowOff>1893</xdr:rowOff>
    </xdr:to>
    <xdr:cxnSp macro="">
      <xdr:nvCxnSpPr>
        <xdr:cNvPr id="180" name="直線コネクタ 179"/>
        <xdr:cNvCxnSpPr/>
      </xdr:nvCxnSpPr>
      <xdr:spPr>
        <a:xfrm flipV="1">
          <a:off x="3797300" y="13535850"/>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1893</xdr:rowOff>
    </xdr:from>
    <xdr:to>
      <xdr:col>5</xdr:col>
      <xdr:colOff>358775</xdr:colOff>
      <xdr:row>79</xdr:row>
      <xdr:rowOff>12409</xdr:rowOff>
    </xdr:to>
    <xdr:cxnSp macro="">
      <xdr:nvCxnSpPr>
        <xdr:cNvPr id="183" name="直線コネクタ 182"/>
        <xdr:cNvCxnSpPr/>
      </xdr:nvCxnSpPr>
      <xdr:spPr>
        <a:xfrm flipV="1">
          <a:off x="2908300" y="1354644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12409</xdr:rowOff>
    </xdr:from>
    <xdr:to>
      <xdr:col>4</xdr:col>
      <xdr:colOff>155575</xdr:colOff>
      <xdr:row>79</xdr:row>
      <xdr:rowOff>12712</xdr:rowOff>
    </xdr:to>
    <xdr:cxnSp macro="">
      <xdr:nvCxnSpPr>
        <xdr:cNvPr id="186" name="直線コネクタ 185"/>
        <xdr:cNvCxnSpPr/>
      </xdr:nvCxnSpPr>
      <xdr:spPr>
        <a:xfrm flipV="1">
          <a:off x="2019300" y="13556959"/>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12712</xdr:rowOff>
    </xdr:from>
    <xdr:to>
      <xdr:col>2</xdr:col>
      <xdr:colOff>638175</xdr:colOff>
      <xdr:row>79</xdr:row>
      <xdr:rowOff>15303</xdr:rowOff>
    </xdr:to>
    <xdr:cxnSp macro="">
      <xdr:nvCxnSpPr>
        <xdr:cNvPr id="189" name="直線コネクタ 188"/>
        <xdr:cNvCxnSpPr/>
      </xdr:nvCxnSpPr>
      <xdr:spPr>
        <a:xfrm flipV="1">
          <a:off x="1130300" y="1355726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111950</xdr:rowOff>
    </xdr:from>
    <xdr:to>
      <xdr:col>6</xdr:col>
      <xdr:colOff>561975</xdr:colOff>
      <xdr:row>79</xdr:row>
      <xdr:rowOff>42100</xdr:rowOff>
    </xdr:to>
    <xdr:sp macro="" textlink="">
      <xdr:nvSpPr>
        <xdr:cNvPr id="199" name="円/楕円 198"/>
        <xdr:cNvSpPr/>
      </xdr:nvSpPr>
      <xdr:spPr>
        <a:xfrm>
          <a:off x="4584700" y="134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26877</xdr:rowOff>
    </xdr:from>
    <xdr:ext cx="469744" cy="259045"/>
    <xdr:sp macro="" textlink="">
      <xdr:nvSpPr>
        <xdr:cNvPr id="200" name="維持補修費該当値テキスト"/>
        <xdr:cNvSpPr txBox="1"/>
      </xdr:nvSpPr>
      <xdr:spPr>
        <a:xfrm>
          <a:off x="4686300" y="133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122543</xdr:rowOff>
    </xdr:from>
    <xdr:to>
      <xdr:col>5</xdr:col>
      <xdr:colOff>409575</xdr:colOff>
      <xdr:row>79</xdr:row>
      <xdr:rowOff>52693</xdr:rowOff>
    </xdr:to>
    <xdr:sp macro="" textlink="">
      <xdr:nvSpPr>
        <xdr:cNvPr id="201" name="円/楕円 200"/>
        <xdr:cNvSpPr/>
      </xdr:nvSpPr>
      <xdr:spPr>
        <a:xfrm>
          <a:off x="3746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43820</xdr:rowOff>
    </xdr:from>
    <xdr:ext cx="469744" cy="259045"/>
    <xdr:sp macro="" textlink="">
      <xdr:nvSpPr>
        <xdr:cNvPr id="202" name="テキスト ボックス 201"/>
        <xdr:cNvSpPr txBox="1"/>
      </xdr:nvSpPr>
      <xdr:spPr>
        <a:xfrm>
          <a:off x="3562427"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133059</xdr:rowOff>
    </xdr:from>
    <xdr:to>
      <xdr:col>4</xdr:col>
      <xdr:colOff>206375</xdr:colOff>
      <xdr:row>79</xdr:row>
      <xdr:rowOff>63209</xdr:rowOff>
    </xdr:to>
    <xdr:sp macro="" textlink="">
      <xdr:nvSpPr>
        <xdr:cNvPr id="203" name="円/楕円 202"/>
        <xdr:cNvSpPr/>
      </xdr:nvSpPr>
      <xdr:spPr>
        <a:xfrm>
          <a:off x="2857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54336</xdr:rowOff>
    </xdr:from>
    <xdr:ext cx="378565" cy="259045"/>
    <xdr:sp macro="" textlink="">
      <xdr:nvSpPr>
        <xdr:cNvPr id="204" name="テキスト ボックス 203"/>
        <xdr:cNvSpPr txBox="1"/>
      </xdr:nvSpPr>
      <xdr:spPr>
        <a:xfrm>
          <a:off x="2719017" y="13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133362</xdr:rowOff>
    </xdr:from>
    <xdr:to>
      <xdr:col>3</xdr:col>
      <xdr:colOff>3175</xdr:colOff>
      <xdr:row>79</xdr:row>
      <xdr:rowOff>63512</xdr:rowOff>
    </xdr:to>
    <xdr:sp macro="" textlink="">
      <xdr:nvSpPr>
        <xdr:cNvPr id="205" name="円/楕円 204"/>
        <xdr:cNvSpPr/>
      </xdr:nvSpPr>
      <xdr:spPr>
        <a:xfrm>
          <a:off x="1968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54639</xdr:rowOff>
    </xdr:from>
    <xdr:ext cx="378565" cy="259045"/>
    <xdr:sp macro="" textlink="">
      <xdr:nvSpPr>
        <xdr:cNvPr id="206" name="テキスト ボックス 205"/>
        <xdr:cNvSpPr txBox="1"/>
      </xdr:nvSpPr>
      <xdr:spPr>
        <a:xfrm>
          <a:off x="1830017" y="1359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135953</xdr:rowOff>
    </xdr:from>
    <xdr:to>
      <xdr:col>1</xdr:col>
      <xdr:colOff>485775</xdr:colOff>
      <xdr:row>79</xdr:row>
      <xdr:rowOff>66103</xdr:rowOff>
    </xdr:to>
    <xdr:sp macro="" textlink="">
      <xdr:nvSpPr>
        <xdr:cNvPr id="207" name="円/楕円 206"/>
        <xdr:cNvSpPr/>
      </xdr:nvSpPr>
      <xdr:spPr>
        <a:xfrm>
          <a:off x="1079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57230</xdr:rowOff>
    </xdr:from>
    <xdr:ext cx="378565" cy="259045"/>
    <xdr:sp macro="" textlink="">
      <xdr:nvSpPr>
        <xdr:cNvPr id="208" name="テキスト ボックス 207"/>
        <xdr:cNvSpPr txBox="1"/>
      </xdr:nvSpPr>
      <xdr:spPr>
        <a:xfrm>
          <a:off x="941017" y="13601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92951</xdr:rowOff>
    </xdr:from>
    <xdr:to>
      <xdr:col>6</xdr:col>
      <xdr:colOff>511175</xdr:colOff>
      <xdr:row>97</xdr:row>
      <xdr:rowOff>101092</xdr:rowOff>
    </xdr:to>
    <xdr:cxnSp macro="">
      <xdr:nvCxnSpPr>
        <xdr:cNvPr id="238" name="直線コネクタ 237"/>
        <xdr:cNvCxnSpPr/>
      </xdr:nvCxnSpPr>
      <xdr:spPr>
        <a:xfrm>
          <a:off x="3797300" y="16723601"/>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92951</xdr:rowOff>
    </xdr:from>
    <xdr:to>
      <xdr:col>5</xdr:col>
      <xdr:colOff>358775</xdr:colOff>
      <xdr:row>97</xdr:row>
      <xdr:rowOff>158522</xdr:rowOff>
    </xdr:to>
    <xdr:cxnSp macro="">
      <xdr:nvCxnSpPr>
        <xdr:cNvPr id="241" name="直線コネクタ 240"/>
        <xdr:cNvCxnSpPr/>
      </xdr:nvCxnSpPr>
      <xdr:spPr>
        <a:xfrm flipV="1">
          <a:off x="2908300" y="1672360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158522</xdr:rowOff>
    </xdr:from>
    <xdr:to>
      <xdr:col>4</xdr:col>
      <xdr:colOff>155575</xdr:colOff>
      <xdr:row>97</xdr:row>
      <xdr:rowOff>165418</xdr:rowOff>
    </xdr:to>
    <xdr:cxnSp macro="">
      <xdr:nvCxnSpPr>
        <xdr:cNvPr id="244" name="直線コネクタ 243"/>
        <xdr:cNvCxnSpPr/>
      </xdr:nvCxnSpPr>
      <xdr:spPr>
        <a:xfrm flipV="1">
          <a:off x="2019300" y="16789172"/>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165418</xdr:rowOff>
    </xdr:from>
    <xdr:to>
      <xdr:col>2</xdr:col>
      <xdr:colOff>638175</xdr:colOff>
      <xdr:row>98</xdr:row>
      <xdr:rowOff>34379</xdr:rowOff>
    </xdr:to>
    <xdr:cxnSp macro="">
      <xdr:nvCxnSpPr>
        <xdr:cNvPr id="247" name="直線コネクタ 246"/>
        <xdr:cNvCxnSpPr/>
      </xdr:nvCxnSpPr>
      <xdr:spPr>
        <a:xfrm flipV="1">
          <a:off x="1130300" y="16796068"/>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50292</xdr:rowOff>
    </xdr:from>
    <xdr:to>
      <xdr:col>6</xdr:col>
      <xdr:colOff>561975</xdr:colOff>
      <xdr:row>97</xdr:row>
      <xdr:rowOff>151892</xdr:rowOff>
    </xdr:to>
    <xdr:sp macro="" textlink="">
      <xdr:nvSpPr>
        <xdr:cNvPr id="257" name="円/楕円 256"/>
        <xdr:cNvSpPr/>
      </xdr:nvSpPr>
      <xdr:spPr>
        <a:xfrm>
          <a:off x="45847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28719</xdr:rowOff>
    </xdr:from>
    <xdr:ext cx="534377" cy="259045"/>
    <xdr:sp macro="" textlink="">
      <xdr:nvSpPr>
        <xdr:cNvPr id="258" name="扶助費該当値テキスト"/>
        <xdr:cNvSpPr txBox="1"/>
      </xdr:nvSpPr>
      <xdr:spPr>
        <a:xfrm>
          <a:off x="4686300" y="166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42151</xdr:rowOff>
    </xdr:from>
    <xdr:to>
      <xdr:col>5</xdr:col>
      <xdr:colOff>409575</xdr:colOff>
      <xdr:row>97</xdr:row>
      <xdr:rowOff>143751</xdr:rowOff>
    </xdr:to>
    <xdr:sp macro="" textlink="">
      <xdr:nvSpPr>
        <xdr:cNvPr id="259" name="円/楕円 258"/>
        <xdr:cNvSpPr/>
      </xdr:nvSpPr>
      <xdr:spPr>
        <a:xfrm>
          <a:off x="3746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134878</xdr:rowOff>
    </xdr:from>
    <xdr:ext cx="534377" cy="259045"/>
    <xdr:sp macro="" textlink="">
      <xdr:nvSpPr>
        <xdr:cNvPr id="260" name="テキスト ボックス 259"/>
        <xdr:cNvSpPr txBox="1"/>
      </xdr:nvSpPr>
      <xdr:spPr>
        <a:xfrm>
          <a:off x="3530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107722</xdr:rowOff>
    </xdr:from>
    <xdr:to>
      <xdr:col>4</xdr:col>
      <xdr:colOff>206375</xdr:colOff>
      <xdr:row>98</xdr:row>
      <xdr:rowOff>37872</xdr:rowOff>
    </xdr:to>
    <xdr:sp macro="" textlink="">
      <xdr:nvSpPr>
        <xdr:cNvPr id="261" name="円/楕円 260"/>
        <xdr:cNvSpPr/>
      </xdr:nvSpPr>
      <xdr:spPr>
        <a:xfrm>
          <a:off x="28575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28999</xdr:rowOff>
    </xdr:from>
    <xdr:ext cx="534377" cy="259045"/>
    <xdr:sp macro="" textlink="">
      <xdr:nvSpPr>
        <xdr:cNvPr id="262" name="テキスト ボックス 261"/>
        <xdr:cNvSpPr txBox="1"/>
      </xdr:nvSpPr>
      <xdr:spPr>
        <a:xfrm>
          <a:off x="2641111" y="168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114618</xdr:rowOff>
    </xdr:from>
    <xdr:to>
      <xdr:col>3</xdr:col>
      <xdr:colOff>3175</xdr:colOff>
      <xdr:row>98</xdr:row>
      <xdr:rowOff>44768</xdr:rowOff>
    </xdr:to>
    <xdr:sp macro="" textlink="">
      <xdr:nvSpPr>
        <xdr:cNvPr id="263" name="円/楕円 262"/>
        <xdr:cNvSpPr/>
      </xdr:nvSpPr>
      <xdr:spPr>
        <a:xfrm>
          <a:off x="1968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35895</xdr:rowOff>
    </xdr:from>
    <xdr:ext cx="534377" cy="259045"/>
    <xdr:sp macro="" textlink="">
      <xdr:nvSpPr>
        <xdr:cNvPr id="264" name="テキスト ボックス 263"/>
        <xdr:cNvSpPr txBox="1"/>
      </xdr:nvSpPr>
      <xdr:spPr>
        <a:xfrm>
          <a:off x="1752111" y="168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155029</xdr:rowOff>
    </xdr:from>
    <xdr:to>
      <xdr:col>1</xdr:col>
      <xdr:colOff>485775</xdr:colOff>
      <xdr:row>98</xdr:row>
      <xdr:rowOff>85179</xdr:rowOff>
    </xdr:to>
    <xdr:sp macro="" textlink="">
      <xdr:nvSpPr>
        <xdr:cNvPr id="265" name="円/楕円 264"/>
        <xdr:cNvSpPr/>
      </xdr:nvSpPr>
      <xdr:spPr>
        <a:xfrm>
          <a:off x="1079500" y="167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76306</xdr:rowOff>
    </xdr:from>
    <xdr:ext cx="534377" cy="259045"/>
    <xdr:sp macro="" textlink="">
      <xdr:nvSpPr>
        <xdr:cNvPr id="266" name="テキスト ボックス 265"/>
        <xdr:cNvSpPr txBox="1"/>
      </xdr:nvSpPr>
      <xdr:spPr>
        <a:xfrm>
          <a:off x="863111" y="168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135204</xdr:rowOff>
    </xdr:from>
    <xdr:to>
      <xdr:col>15</xdr:col>
      <xdr:colOff>180975</xdr:colOff>
      <xdr:row>37</xdr:row>
      <xdr:rowOff>137576</xdr:rowOff>
    </xdr:to>
    <xdr:cxnSp macro="">
      <xdr:nvCxnSpPr>
        <xdr:cNvPr id="299" name="直線コネクタ 298"/>
        <xdr:cNvCxnSpPr/>
      </xdr:nvCxnSpPr>
      <xdr:spPr>
        <a:xfrm>
          <a:off x="9639300" y="6478854"/>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135204</xdr:rowOff>
    </xdr:from>
    <xdr:to>
      <xdr:col>14</xdr:col>
      <xdr:colOff>28575</xdr:colOff>
      <xdr:row>37</xdr:row>
      <xdr:rowOff>159026</xdr:rowOff>
    </xdr:to>
    <xdr:cxnSp macro="">
      <xdr:nvCxnSpPr>
        <xdr:cNvPr id="302" name="直線コネクタ 301"/>
        <xdr:cNvCxnSpPr/>
      </xdr:nvCxnSpPr>
      <xdr:spPr>
        <a:xfrm flipV="1">
          <a:off x="8750300" y="6478854"/>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159026</xdr:rowOff>
    </xdr:from>
    <xdr:to>
      <xdr:col>12</xdr:col>
      <xdr:colOff>511175</xdr:colOff>
      <xdr:row>38</xdr:row>
      <xdr:rowOff>12123</xdr:rowOff>
    </xdr:to>
    <xdr:cxnSp macro="">
      <xdr:nvCxnSpPr>
        <xdr:cNvPr id="305" name="直線コネクタ 304"/>
        <xdr:cNvCxnSpPr/>
      </xdr:nvCxnSpPr>
      <xdr:spPr>
        <a:xfrm flipV="1">
          <a:off x="7861300" y="650267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12123</xdr:rowOff>
    </xdr:from>
    <xdr:to>
      <xdr:col>11</xdr:col>
      <xdr:colOff>307975</xdr:colOff>
      <xdr:row>38</xdr:row>
      <xdr:rowOff>23781</xdr:rowOff>
    </xdr:to>
    <xdr:cxnSp macro="">
      <xdr:nvCxnSpPr>
        <xdr:cNvPr id="308" name="直線コネクタ 307"/>
        <xdr:cNvCxnSpPr/>
      </xdr:nvCxnSpPr>
      <xdr:spPr>
        <a:xfrm flipV="1">
          <a:off x="6972300" y="652722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86776</xdr:rowOff>
    </xdr:from>
    <xdr:to>
      <xdr:col>15</xdr:col>
      <xdr:colOff>231775</xdr:colOff>
      <xdr:row>38</xdr:row>
      <xdr:rowOff>16926</xdr:rowOff>
    </xdr:to>
    <xdr:sp macro="" textlink="">
      <xdr:nvSpPr>
        <xdr:cNvPr id="318" name="円/楕円 317"/>
        <xdr:cNvSpPr/>
      </xdr:nvSpPr>
      <xdr:spPr>
        <a:xfrm>
          <a:off x="10426700" y="64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65203</xdr:rowOff>
    </xdr:from>
    <xdr:ext cx="534377" cy="259045"/>
    <xdr:sp macro="" textlink="">
      <xdr:nvSpPr>
        <xdr:cNvPr id="319" name="補助費等該当値テキスト"/>
        <xdr:cNvSpPr txBox="1"/>
      </xdr:nvSpPr>
      <xdr:spPr>
        <a:xfrm>
          <a:off x="10528300" y="64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84404</xdr:rowOff>
    </xdr:from>
    <xdr:to>
      <xdr:col>14</xdr:col>
      <xdr:colOff>79375</xdr:colOff>
      <xdr:row>38</xdr:row>
      <xdr:rowOff>14554</xdr:rowOff>
    </xdr:to>
    <xdr:sp macro="" textlink="">
      <xdr:nvSpPr>
        <xdr:cNvPr id="320" name="円/楕円 319"/>
        <xdr:cNvSpPr/>
      </xdr:nvSpPr>
      <xdr:spPr>
        <a:xfrm>
          <a:off x="9588500" y="64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5681</xdr:rowOff>
    </xdr:from>
    <xdr:ext cx="534377" cy="259045"/>
    <xdr:sp macro="" textlink="">
      <xdr:nvSpPr>
        <xdr:cNvPr id="321" name="テキスト ボックス 320"/>
        <xdr:cNvSpPr txBox="1"/>
      </xdr:nvSpPr>
      <xdr:spPr>
        <a:xfrm>
          <a:off x="9372111" y="65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108226</xdr:rowOff>
    </xdr:from>
    <xdr:to>
      <xdr:col>12</xdr:col>
      <xdr:colOff>561975</xdr:colOff>
      <xdr:row>38</xdr:row>
      <xdr:rowOff>38376</xdr:rowOff>
    </xdr:to>
    <xdr:sp macro="" textlink="">
      <xdr:nvSpPr>
        <xdr:cNvPr id="322" name="円/楕円 321"/>
        <xdr:cNvSpPr/>
      </xdr:nvSpPr>
      <xdr:spPr>
        <a:xfrm>
          <a:off x="8699500" y="64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29503</xdr:rowOff>
    </xdr:from>
    <xdr:ext cx="534377" cy="259045"/>
    <xdr:sp macro="" textlink="">
      <xdr:nvSpPr>
        <xdr:cNvPr id="323" name="テキスト ボックス 322"/>
        <xdr:cNvSpPr txBox="1"/>
      </xdr:nvSpPr>
      <xdr:spPr>
        <a:xfrm>
          <a:off x="8483111" y="65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132772</xdr:rowOff>
    </xdr:from>
    <xdr:to>
      <xdr:col>11</xdr:col>
      <xdr:colOff>358775</xdr:colOff>
      <xdr:row>38</xdr:row>
      <xdr:rowOff>62922</xdr:rowOff>
    </xdr:to>
    <xdr:sp macro="" textlink="">
      <xdr:nvSpPr>
        <xdr:cNvPr id="324" name="円/楕円 323"/>
        <xdr:cNvSpPr/>
      </xdr:nvSpPr>
      <xdr:spPr>
        <a:xfrm>
          <a:off x="7810500" y="64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54050</xdr:rowOff>
    </xdr:from>
    <xdr:ext cx="534377" cy="259045"/>
    <xdr:sp macro="" textlink="">
      <xdr:nvSpPr>
        <xdr:cNvPr id="325" name="テキスト ボックス 324"/>
        <xdr:cNvSpPr txBox="1"/>
      </xdr:nvSpPr>
      <xdr:spPr>
        <a:xfrm>
          <a:off x="7594111" y="65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144431</xdr:rowOff>
    </xdr:from>
    <xdr:to>
      <xdr:col>10</xdr:col>
      <xdr:colOff>155575</xdr:colOff>
      <xdr:row>38</xdr:row>
      <xdr:rowOff>74581</xdr:rowOff>
    </xdr:to>
    <xdr:sp macro="" textlink="">
      <xdr:nvSpPr>
        <xdr:cNvPr id="326" name="円/楕円 325"/>
        <xdr:cNvSpPr/>
      </xdr:nvSpPr>
      <xdr:spPr>
        <a:xfrm>
          <a:off x="6921500" y="6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65708</xdr:rowOff>
    </xdr:from>
    <xdr:ext cx="534377" cy="259045"/>
    <xdr:sp macro="" textlink="">
      <xdr:nvSpPr>
        <xdr:cNvPr id="327" name="テキスト ボックス 326"/>
        <xdr:cNvSpPr txBox="1"/>
      </xdr:nvSpPr>
      <xdr:spPr>
        <a:xfrm>
          <a:off x="6705111" y="65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46294</xdr:rowOff>
    </xdr:from>
    <xdr:to>
      <xdr:col>15</xdr:col>
      <xdr:colOff>180975</xdr:colOff>
      <xdr:row>58</xdr:row>
      <xdr:rowOff>103866</xdr:rowOff>
    </xdr:to>
    <xdr:cxnSp macro="">
      <xdr:nvCxnSpPr>
        <xdr:cNvPr id="354" name="直線コネクタ 353"/>
        <xdr:cNvCxnSpPr/>
      </xdr:nvCxnSpPr>
      <xdr:spPr>
        <a:xfrm flipV="1">
          <a:off x="9639300" y="9990394"/>
          <a:ext cx="8382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102598</xdr:rowOff>
    </xdr:from>
    <xdr:to>
      <xdr:col>14</xdr:col>
      <xdr:colOff>28575</xdr:colOff>
      <xdr:row>58</xdr:row>
      <xdr:rowOff>103866</xdr:rowOff>
    </xdr:to>
    <xdr:cxnSp macro="">
      <xdr:nvCxnSpPr>
        <xdr:cNvPr id="357" name="直線コネクタ 356"/>
        <xdr:cNvCxnSpPr/>
      </xdr:nvCxnSpPr>
      <xdr:spPr>
        <a:xfrm>
          <a:off x="8750300" y="10046698"/>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102598</xdr:rowOff>
    </xdr:from>
    <xdr:to>
      <xdr:col>12</xdr:col>
      <xdr:colOff>511175</xdr:colOff>
      <xdr:row>58</xdr:row>
      <xdr:rowOff>113635</xdr:rowOff>
    </xdr:to>
    <xdr:cxnSp macro="">
      <xdr:nvCxnSpPr>
        <xdr:cNvPr id="360" name="直線コネクタ 359"/>
        <xdr:cNvCxnSpPr/>
      </xdr:nvCxnSpPr>
      <xdr:spPr>
        <a:xfrm flipV="1">
          <a:off x="7861300" y="10046698"/>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112826</xdr:rowOff>
    </xdr:from>
    <xdr:to>
      <xdr:col>11</xdr:col>
      <xdr:colOff>307975</xdr:colOff>
      <xdr:row>58</xdr:row>
      <xdr:rowOff>113635</xdr:rowOff>
    </xdr:to>
    <xdr:cxnSp macro="">
      <xdr:nvCxnSpPr>
        <xdr:cNvPr id="363" name="直線コネクタ 362"/>
        <xdr:cNvCxnSpPr/>
      </xdr:nvCxnSpPr>
      <xdr:spPr>
        <a:xfrm>
          <a:off x="6972300" y="10056926"/>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166944</xdr:rowOff>
    </xdr:from>
    <xdr:to>
      <xdr:col>15</xdr:col>
      <xdr:colOff>231775</xdr:colOff>
      <xdr:row>58</xdr:row>
      <xdr:rowOff>97094</xdr:rowOff>
    </xdr:to>
    <xdr:sp macro="" textlink="">
      <xdr:nvSpPr>
        <xdr:cNvPr id="373" name="円/楕円 372"/>
        <xdr:cNvSpPr/>
      </xdr:nvSpPr>
      <xdr:spPr>
        <a:xfrm>
          <a:off x="104267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126321</xdr:rowOff>
    </xdr:from>
    <xdr:ext cx="599010" cy="259045"/>
    <xdr:sp macro="" textlink="">
      <xdr:nvSpPr>
        <xdr:cNvPr id="374" name="普通建設事業費該当値テキスト"/>
        <xdr:cNvSpPr txBox="1"/>
      </xdr:nvSpPr>
      <xdr:spPr>
        <a:xfrm>
          <a:off x="10528300" y="97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53066</xdr:rowOff>
    </xdr:from>
    <xdr:to>
      <xdr:col>14</xdr:col>
      <xdr:colOff>79375</xdr:colOff>
      <xdr:row>58</xdr:row>
      <xdr:rowOff>154666</xdr:rowOff>
    </xdr:to>
    <xdr:sp macro="" textlink="">
      <xdr:nvSpPr>
        <xdr:cNvPr id="375" name="円/楕円 374"/>
        <xdr:cNvSpPr/>
      </xdr:nvSpPr>
      <xdr:spPr>
        <a:xfrm>
          <a:off x="9588500" y="99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145793</xdr:rowOff>
    </xdr:from>
    <xdr:ext cx="534377" cy="259045"/>
    <xdr:sp macro="" textlink="">
      <xdr:nvSpPr>
        <xdr:cNvPr id="376" name="テキスト ボックス 375"/>
        <xdr:cNvSpPr txBox="1"/>
      </xdr:nvSpPr>
      <xdr:spPr>
        <a:xfrm>
          <a:off x="9372111" y="100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51798</xdr:rowOff>
    </xdr:from>
    <xdr:to>
      <xdr:col>12</xdr:col>
      <xdr:colOff>561975</xdr:colOff>
      <xdr:row>58</xdr:row>
      <xdr:rowOff>153398</xdr:rowOff>
    </xdr:to>
    <xdr:sp macro="" textlink="">
      <xdr:nvSpPr>
        <xdr:cNvPr id="377" name="円/楕円 376"/>
        <xdr:cNvSpPr/>
      </xdr:nvSpPr>
      <xdr:spPr>
        <a:xfrm>
          <a:off x="86995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144525</xdr:rowOff>
    </xdr:from>
    <xdr:ext cx="534377" cy="259045"/>
    <xdr:sp macro="" textlink="">
      <xdr:nvSpPr>
        <xdr:cNvPr id="378" name="テキスト ボックス 377"/>
        <xdr:cNvSpPr txBox="1"/>
      </xdr:nvSpPr>
      <xdr:spPr>
        <a:xfrm>
          <a:off x="8483111" y="100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62835</xdr:rowOff>
    </xdr:from>
    <xdr:to>
      <xdr:col>11</xdr:col>
      <xdr:colOff>358775</xdr:colOff>
      <xdr:row>58</xdr:row>
      <xdr:rowOff>164435</xdr:rowOff>
    </xdr:to>
    <xdr:sp macro="" textlink="">
      <xdr:nvSpPr>
        <xdr:cNvPr id="379" name="円/楕円 378"/>
        <xdr:cNvSpPr/>
      </xdr:nvSpPr>
      <xdr:spPr>
        <a:xfrm>
          <a:off x="7810500" y="10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155562</xdr:rowOff>
    </xdr:from>
    <xdr:ext cx="534377" cy="259045"/>
    <xdr:sp macro="" textlink="">
      <xdr:nvSpPr>
        <xdr:cNvPr id="380" name="テキスト ボックス 379"/>
        <xdr:cNvSpPr txBox="1"/>
      </xdr:nvSpPr>
      <xdr:spPr>
        <a:xfrm>
          <a:off x="7594111" y="100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62026</xdr:rowOff>
    </xdr:from>
    <xdr:to>
      <xdr:col>10</xdr:col>
      <xdr:colOff>155575</xdr:colOff>
      <xdr:row>58</xdr:row>
      <xdr:rowOff>163626</xdr:rowOff>
    </xdr:to>
    <xdr:sp macro="" textlink="">
      <xdr:nvSpPr>
        <xdr:cNvPr id="381" name="円/楕円 380"/>
        <xdr:cNvSpPr/>
      </xdr:nvSpPr>
      <xdr:spPr>
        <a:xfrm>
          <a:off x="6921500" y="100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154753</xdr:rowOff>
    </xdr:from>
    <xdr:ext cx="534377" cy="259045"/>
    <xdr:sp macro="" textlink="">
      <xdr:nvSpPr>
        <xdr:cNvPr id="382" name="テキスト ボックス 381"/>
        <xdr:cNvSpPr txBox="1"/>
      </xdr:nvSpPr>
      <xdr:spPr>
        <a:xfrm>
          <a:off x="6705111" y="100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127805</xdr:rowOff>
    </xdr:from>
    <xdr:to>
      <xdr:col>15</xdr:col>
      <xdr:colOff>180975</xdr:colOff>
      <xdr:row>79</xdr:row>
      <xdr:rowOff>43128</xdr:rowOff>
    </xdr:to>
    <xdr:cxnSp macro="">
      <xdr:nvCxnSpPr>
        <xdr:cNvPr id="411" name="直線コネクタ 410"/>
        <xdr:cNvCxnSpPr/>
      </xdr:nvCxnSpPr>
      <xdr:spPr>
        <a:xfrm flipV="1">
          <a:off x="9639300" y="13500905"/>
          <a:ext cx="8382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77005</xdr:rowOff>
    </xdr:from>
    <xdr:to>
      <xdr:col>15</xdr:col>
      <xdr:colOff>231775</xdr:colOff>
      <xdr:row>79</xdr:row>
      <xdr:rowOff>7155</xdr:rowOff>
    </xdr:to>
    <xdr:sp macro="" textlink="">
      <xdr:nvSpPr>
        <xdr:cNvPr id="421" name="円/楕円 420"/>
        <xdr:cNvSpPr/>
      </xdr:nvSpPr>
      <xdr:spPr>
        <a:xfrm>
          <a:off x="10426700" y="134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36382</xdr:rowOff>
    </xdr:from>
    <xdr:ext cx="534377" cy="259045"/>
    <xdr:sp macro="" textlink="">
      <xdr:nvSpPr>
        <xdr:cNvPr id="422" name="普通建設事業費 （ うち新規整備　）該当値テキスト"/>
        <xdr:cNvSpPr txBox="1"/>
      </xdr:nvSpPr>
      <xdr:spPr>
        <a:xfrm>
          <a:off x="10528300" y="132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163778</xdr:rowOff>
    </xdr:from>
    <xdr:to>
      <xdr:col>14</xdr:col>
      <xdr:colOff>79375</xdr:colOff>
      <xdr:row>79</xdr:row>
      <xdr:rowOff>93928</xdr:rowOff>
    </xdr:to>
    <xdr:sp macro="" textlink="">
      <xdr:nvSpPr>
        <xdr:cNvPr id="423" name="円/楕円 422"/>
        <xdr:cNvSpPr/>
      </xdr:nvSpPr>
      <xdr:spPr>
        <a:xfrm>
          <a:off x="9588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85055</xdr:rowOff>
    </xdr:from>
    <xdr:ext cx="469744" cy="259045"/>
    <xdr:sp macro="" textlink="">
      <xdr:nvSpPr>
        <xdr:cNvPr id="424" name="テキスト ボックス 423"/>
        <xdr:cNvSpPr txBox="1"/>
      </xdr:nvSpPr>
      <xdr:spPr>
        <a:xfrm>
          <a:off x="9404427" y="136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129062</xdr:rowOff>
    </xdr:from>
    <xdr:to>
      <xdr:col>15</xdr:col>
      <xdr:colOff>180975</xdr:colOff>
      <xdr:row>97</xdr:row>
      <xdr:rowOff>169250</xdr:rowOff>
    </xdr:to>
    <xdr:cxnSp macro="">
      <xdr:nvCxnSpPr>
        <xdr:cNvPr id="453" name="直線コネクタ 452"/>
        <xdr:cNvCxnSpPr/>
      </xdr:nvCxnSpPr>
      <xdr:spPr>
        <a:xfrm>
          <a:off x="9639300" y="16759712"/>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118450</xdr:rowOff>
    </xdr:from>
    <xdr:to>
      <xdr:col>15</xdr:col>
      <xdr:colOff>231775</xdr:colOff>
      <xdr:row>98</xdr:row>
      <xdr:rowOff>48600</xdr:rowOff>
    </xdr:to>
    <xdr:sp macro="" textlink="">
      <xdr:nvSpPr>
        <xdr:cNvPr id="463" name="円/楕円 462"/>
        <xdr:cNvSpPr/>
      </xdr:nvSpPr>
      <xdr:spPr>
        <a:xfrm>
          <a:off x="10426700" y="167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96877</xdr:rowOff>
    </xdr:from>
    <xdr:ext cx="534377" cy="259045"/>
    <xdr:sp macro="" textlink="">
      <xdr:nvSpPr>
        <xdr:cNvPr id="464" name="普通建設事業費 （ うち更新整備　）該当値テキスト"/>
        <xdr:cNvSpPr txBox="1"/>
      </xdr:nvSpPr>
      <xdr:spPr>
        <a:xfrm>
          <a:off x="10528300" y="167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78262</xdr:rowOff>
    </xdr:from>
    <xdr:to>
      <xdr:col>14</xdr:col>
      <xdr:colOff>79375</xdr:colOff>
      <xdr:row>98</xdr:row>
      <xdr:rowOff>8412</xdr:rowOff>
    </xdr:to>
    <xdr:sp macro="" textlink="">
      <xdr:nvSpPr>
        <xdr:cNvPr id="465" name="円/楕円 464"/>
        <xdr:cNvSpPr/>
      </xdr:nvSpPr>
      <xdr:spPr>
        <a:xfrm>
          <a:off x="9588500" y="167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170989</xdr:rowOff>
    </xdr:from>
    <xdr:ext cx="534377" cy="259045"/>
    <xdr:sp macro="" textlink="">
      <xdr:nvSpPr>
        <xdr:cNvPr id="466" name="テキスト ボックス 465"/>
        <xdr:cNvSpPr txBox="1"/>
      </xdr:nvSpPr>
      <xdr:spPr>
        <a:xfrm>
          <a:off x="9372111" y="168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139517</xdr:rowOff>
    </xdr:from>
    <xdr:to>
      <xdr:col>23</xdr:col>
      <xdr:colOff>517525</xdr:colOff>
      <xdr:row>38</xdr:row>
      <xdr:rowOff>139700</xdr:rowOff>
    </xdr:to>
    <xdr:cxnSp macro="">
      <xdr:nvCxnSpPr>
        <xdr:cNvPr id="493" name="直線コネクタ 492"/>
        <xdr:cNvCxnSpPr/>
      </xdr:nvCxnSpPr>
      <xdr:spPr>
        <a:xfrm>
          <a:off x="15481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139174</xdr:rowOff>
    </xdr:from>
    <xdr:to>
      <xdr:col>22</xdr:col>
      <xdr:colOff>365125</xdr:colOff>
      <xdr:row>38</xdr:row>
      <xdr:rowOff>139517</xdr:rowOff>
    </xdr:to>
    <xdr:cxnSp macro="">
      <xdr:nvCxnSpPr>
        <xdr:cNvPr id="496" name="直線コネクタ 495"/>
        <xdr:cNvCxnSpPr/>
      </xdr:nvCxnSpPr>
      <xdr:spPr>
        <a:xfrm>
          <a:off x="14592300" y="665427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138982</xdr:rowOff>
    </xdr:from>
    <xdr:to>
      <xdr:col>21</xdr:col>
      <xdr:colOff>161925</xdr:colOff>
      <xdr:row>38</xdr:row>
      <xdr:rowOff>139174</xdr:rowOff>
    </xdr:to>
    <xdr:cxnSp macro="">
      <xdr:nvCxnSpPr>
        <xdr:cNvPr id="499" name="直線コネクタ 498"/>
        <xdr:cNvCxnSpPr/>
      </xdr:nvCxnSpPr>
      <xdr:spPr>
        <a:xfrm>
          <a:off x="13703300" y="6654082"/>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138982</xdr:rowOff>
    </xdr:from>
    <xdr:to>
      <xdr:col>19</xdr:col>
      <xdr:colOff>644525</xdr:colOff>
      <xdr:row>38</xdr:row>
      <xdr:rowOff>139444</xdr:rowOff>
    </xdr:to>
    <xdr:cxnSp macro="">
      <xdr:nvCxnSpPr>
        <xdr:cNvPr id="502" name="直線コネクタ 501"/>
        <xdr:cNvCxnSpPr/>
      </xdr:nvCxnSpPr>
      <xdr:spPr>
        <a:xfrm flipV="1">
          <a:off x="12814300" y="6654082"/>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88717</xdr:rowOff>
    </xdr:from>
    <xdr:to>
      <xdr:col>22</xdr:col>
      <xdr:colOff>415925</xdr:colOff>
      <xdr:row>39</xdr:row>
      <xdr:rowOff>18867</xdr:rowOff>
    </xdr:to>
    <xdr:sp macro="" textlink="">
      <xdr:nvSpPr>
        <xdr:cNvPr id="514" name="円/楕円 513"/>
        <xdr:cNvSpPr/>
      </xdr:nvSpPr>
      <xdr:spPr>
        <a:xfrm>
          <a:off x="15430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9994</xdr:rowOff>
    </xdr:from>
    <xdr:ext cx="313932" cy="259045"/>
    <xdr:sp macro="" textlink="">
      <xdr:nvSpPr>
        <xdr:cNvPr id="515" name="テキスト ボックス 514"/>
        <xdr:cNvSpPr txBox="1"/>
      </xdr:nvSpPr>
      <xdr:spPr>
        <a:xfrm>
          <a:off x="15324333" y="669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88374</xdr:rowOff>
    </xdr:from>
    <xdr:to>
      <xdr:col>21</xdr:col>
      <xdr:colOff>212725</xdr:colOff>
      <xdr:row>39</xdr:row>
      <xdr:rowOff>18524</xdr:rowOff>
    </xdr:to>
    <xdr:sp macro="" textlink="">
      <xdr:nvSpPr>
        <xdr:cNvPr id="516" name="円/楕円 515"/>
        <xdr:cNvSpPr/>
      </xdr:nvSpPr>
      <xdr:spPr>
        <a:xfrm>
          <a:off x="14541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9651</xdr:rowOff>
    </xdr:from>
    <xdr:ext cx="378565" cy="259045"/>
    <xdr:sp macro="" textlink="">
      <xdr:nvSpPr>
        <xdr:cNvPr id="517" name="テキスト ボックス 516"/>
        <xdr:cNvSpPr txBox="1"/>
      </xdr:nvSpPr>
      <xdr:spPr>
        <a:xfrm>
          <a:off x="14403017" y="66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88182</xdr:rowOff>
    </xdr:from>
    <xdr:to>
      <xdr:col>20</xdr:col>
      <xdr:colOff>9525</xdr:colOff>
      <xdr:row>39</xdr:row>
      <xdr:rowOff>18332</xdr:rowOff>
    </xdr:to>
    <xdr:sp macro="" textlink="">
      <xdr:nvSpPr>
        <xdr:cNvPr id="518" name="円/楕円 517"/>
        <xdr:cNvSpPr/>
      </xdr:nvSpPr>
      <xdr:spPr>
        <a:xfrm>
          <a:off x="13652500" y="66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9459</xdr:rowOff>
    </xdr:from>
    <xdr:ext cx="378565" cy="259045"/>
    <xdr:sp macro="" textlink="">
      <xdr:nvSpPr>
        <xdr:cNvPr id="519" name="テキスト ボックス 518"/>
        <xdr:cNvSpPr txBox="1"/>
      </xdr:nvSpPr>
      <xdr:spPr>
        <a:xfrm>
          <a:off x="13514017" y="66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88644</xdr:rowOff>
    </xdr:from>
    <xdr:to>
      <xdr:col>18</xdr:col>
      <xdr:colOff>492125</xdr:colOff>
      <xdr:row>39</xdr:row>
      <xdr:rowOff>18794</xdr:rowOff>
    </xdr:to>
    <xdr:sp macro="" textlink="">
      <xdr:nvSpPr>
        <xdr:cNvPr id="520" name="円/楕円 519"/>
        <xdr:cNvSpPr/>
      </xdr:nvSpPr>
      <xdr:spPr>
        <a:xfrm>
          <a:off x="12763500" y="66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9921</xdr:rowOff>
    </xdr:from>
    <xdr:ext cx="313932" cy="259045"/>
    <xdr:sp macro="" textlink="">
      <xdr:nvSpPr>
        <xdr:cNvPr id="521" name="テキスト ボックス 520"/>
        <xdr:cNvSpPr txBox="1"/>
      </xdr:nvSpPr>
      <xdr:spPr>
        <a:xfrm>
          <a:off x="12657333" y="6696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34308</xdr:rowOff>
    </xdr:from>
    <xdr:to>
      <xdr:col>23</xdr:col>
      <xdr:colOff>517525</xdr:colOff>
      <xdr:row>78</xdr:row>
      <xdr:rowOff>36922</xdr:rowOff>
    </xdr:to>
    <xdr:cxnSp macro="">
      <xdr:nvCxnSpPr>
        <xdr:cNvPr id="605" name="直線コネクタ 604"/>
        <xdr:cNvCxnSpPr/>
      </xdr:nvCxnSpPr>
      <xdr:spPr>
        <a:xfrm>
          <a:off x="15481300" y="13407408"/>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27716</xdr:rowOff>
    </xdr:from>
    <xdr:to>
      <xdr:col>22</xdr:col>
      <xdr:colOff>365125</xdr:colOff>
      <xdr:row>78</xdr:row>
      <xdr:rowOff>34308</xdr:rowOff>
    </xdr:to>
    <xdr:cxnSp macro="">
      <xdr:nvCxnSpPr>
        <xdr:cNvPr id="608" name="直線コネクタ 607"/>
        <xdr:cNvCxnSpPr/>
      </xdr:nvCxnSpPr>
      <xdr:spPr>
        <a:xfrm>
          <a:off x="14592300" y="13400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25549</xdr:rowOff>
    </xdr:from>
    <xdr:to>
      <xdr:col>21</xdr:col>
      <xdr:colOff>161925</xdr:colOff>
      <xdr:row>78</xdr:row>
      <xdr:rowOff>27716</xdr:rowOff>
    </xdr:to>
    <xdr:cxnSp macro="">
      <xdr:nvCxnSpPr>
        <xdr:cNvPr id="611" name="直線コネクタ 610"/>
        <xdr:cNvCxnSpPr/>
      </xdr:nvCxnSpPr>
      <xdr:spPr>
        <a:xfrm>
          <a:off x="13703300" y="133986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12305</xdr:rowOff>
    </xdr:from>
    <xdr:to>
      <xdr:col>19</xdr:col>
      <xdr:colOff>644525</xdr:colOff>
      <xdr:row>78</xdr:row>
      <xdr:rowOff>25549</xdr:rowOff>
    </xdr:to>
    <xdr:cxnSp macro="">
      <xdr:nvCxnSpPr>
        <xdr:cNvPr id="614" name="直線コネクタ 613"/>
        <xdr:cNvCxnSpPr/>
      </xdr:nvCxnSpPr>
      <xdr:spPr>
        <a:xfrm>
          <a:off x="12814300" y="13385405"/>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157572</xdr:rowOff>
    </xdr:from>
    <xdr:to>
      <xdr:col>23</xdr:col>
      <xdr:colOff>568325</xdr:colOff>
      <xdr:row>78</xdr:row>
      <xdr:rowOff>87722</xdr:rowOff>
    </xdr:to>
    <xdr:sp macro="" textlink="">
      <xdr:nvSpPr>
        <xdr:cNvPr id="624" name="円/楕円 623"/>
        <xdr:cNvSpPr/>
      </xdr:nvSpPr>
      <xdr:spPr>
        <a:xfrm>
          <a:off x="16268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72499</xdr:rowOff>
    </xdr:from>
    <xdr:ext cx="534377" cy="259045"/>
    <xdr:sp macro="" textlink="">
      <xdr:nvSpPr>
        <xdr:cNvPr id="625" name="公債費該当値テキスト"/>
        <xdr:cNvSpPr txBox="1"/>
      </xdr:nvSpPr>
      <xdr:spPr>
        <a:xfrm>
          <a:off x="16370300" y="132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154958</xdr:rowOff>
    </xdr:from>
    <xdr:to>
      <xdr:col>22</xdr:col>
      <xdr:colOff>415925</xdr:colOff>
      <xdr:row>78</xdr:row>
      <xdr:rowOff>85108</xdr:rowOff>
    </xdr:to>
    <xdr:sp macro="" textlink="">
      <xdr:nvSpPr>
        <xdr:cNvPr id="626" name="円/楕円 625"/>
        <xdr:cNvSpPr/>
      </xdr:nvSpPr>
      <xdr:spPr>
        <a:xfrm>
          <a:off x="15430500" y="133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76235</xdr:rowOff>
    </xdr:from>
    <xdr:ext cx="534377" cy="259045"/>
    <xdr:sp macro="" textlink="">
      <xdr:nvSpPr>
        <xdr:cNvPr id="627" name="テキスト ボックス 626"/>
        <xdr:cNvSpPr txBox="1"/>
      </xdr:nvSpPr>
      <xdr:spPr>
        <a:xfrm>
          <a:off x="15214111" y="134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148366</xdr:rowOff>
    </xdr:from>
    <xdr:to>
      <xdr:col>21</xdr:col>
      <xdr:colOff>212725</xdr:colOff>
      <xdr:row>78</xdr:row>
      <xdr:rowOff>78516</xdr:rowOff>
    </xdr:to>
    <xdr:sp macro="" textlink="">
      <xdr:nvSpPr>
        <xdr:cNvPr id="628" name="円/楕円 627"/>
        <xdr:cNvSpPr/>
      </xdr:nvSpPr>
      <xdr:spPr>
        <a:xfrm>
          <a:off x="14541500" y="13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69643</xdr:rowOff>
    </xdr:from>
    <xdr:ext cx="534377" cy="259045"/>
    <xdr:sp macro="" textlink="">
      <xdr:nvSpPr>
        <xdr:cNvPr id="629" name="テキスト ボックス 628"/>
        <xdr:cNvSpPr txBox="1"/>
      </xdr:nvSpPr>
      <xdr:spPr>
        <a:xfrm>
          <a:off x="14325111" y="134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146199</xdr:rowOff>
    </xdr:from>
    <xdr:to>
      <xdr:col>20</xdr:col>
      <xdr:colOff>9525</xdr:colOff>
      <xdr:row>78</xdr:row>
      <xdr:rowOff>76349</xdr:rowOff>
    </xdr:to>
    <xdr:sp macro="" textlink="">
      <xdr:nvSpPr>
        <xdr:cNvPr id="630" name="円/楕円 629"/>
        <xdr:cNvSpPr/>
      </xdr:nvSpPr>
      <xdr:spPr>
        <a:xfrm>
          <a:off x="13652500" y="133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67476</xdr:rowOff>
    </xdr:from>
    <xdr:ext cx="534377" cy="259045"/>
    <xdr:sp macro="" textlink="">
      <xdr:nvSpPr>
        <xdr:cNvPr id="631" name="テキスト ボックス 630"/>
        <xdr:cNvSpPr txBox="1"/>
      </xdr:nvSpPr>
      <xdr:spPr>
        <a:xfrm>
          <a:off x="13436111" y="134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132955</xdr:rowOff>
    </xdr:from>
    <xdr:to>
      <xdr:col>18</xdr:col>
      <xdr:colOff>492125</xdr:colOff>
      <xdr:row>78</xdr:row>
      <xdr:rowOff>63105</xdr:rowOff>
    </xdr:to>
    <xdr:sp macro="" textlink="">
      <xdr:nvSpPr>
        <xdr:cNvPr id="632" name="円/楕円 631"/>
        <xdr:cNvSpPr/>
      </xdr:nvSpPr>
      <xdr:spPr>
        <a:xfrm>
          <a:off x="12763500" y="133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54232</xdr:rowOff>
    </xdr:from>
    <xdr:ext cx="534377" cy="259045"/>
    <xdr:sp macro="" textlink="">
      <xdr:nvSpPr>
        <xdr:cNvPr id="633" name="テキスト ボックス 632"/>
        <xdr:cNvSpPr txBox="1"/>
      </xdr:nvSpPr>
      <xdr:spPr>
        <a:xfrm>
          <a:off x="12547111" y="134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129715</xdr:rowOff>
    </xdr:from>
    <xdr:to>
      <xdr:col>23</xdr:col>
      <xdr:colOff>517525</xdr:colOff>
      <xdr:row>98</xdr:row>
      <xdr:rowOff>130597</xdr:rowOff>
    </xdr:to>
    <xdr:cxnSp macro="">
      <xdr:nvCxnSpPr>
        <xdr:cNvPr id="660" name="直線コネクタ 659"/>
        <xdr:cNvCxnSpPr/>
      </xdr:nvCxnSpPr>
      <xdr:spPr>
        <a:xfrm>
          <a:off x="15481300" y="16931815"/>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101771</xdr:rowOff>
    </xdr:from>
    <xdr:to>
      <xdr:col>22</xdr:col>
      <xdr:colOff>365125</xdr:colOff>
      <xdr:row>98</xdr:row>
      <xdr:rowOff>129715</xdr:rowOff>
    </xdr:to>
    <xdr:cxnSp macro="">
      <xdr:nvCxnSpPr>
        <xdr:cNvPr id="663" name="直線コネクタ 662"/>
        <xdr:cNvCxnSpPr/>
      </xdr:nvCxnSpPr>
      <xdr:spPr>
        <a:xfrm>
          <a:off x="14592300" y="1690387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100346</xdr:rowOff>
    </xdr:from>
    <xdr:to>
      <xdr:col>21</xdr:col>
      <xdr:colOff>161925</xdr:colOff>
      <xdr:row>98</xdr:row>
      <xdr:rowOff>101771</xdr:rowOff>
    </xdr:to>
    <xdr:cxnSp macro="">
      <xdr:nvCxnSpPr>
        <xdr:cNvPr id="666" name="直線コネクタ 665"/>
        <xdr:cNvCxnSpPr/>
      </xdr:nvCxnSpPr>
      <xdr:spPr>
        <a:xfrm>
          <a:off x="13703300" y="1690244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100346</xdr:rowOff>
    </xdr:from>
    <xdr:to>
      <xdr:col>19</xdr:col>
      <xdr:colOff>644525</xdr:colOff>
      <xdr:row>98</xdr:row>
      <xdr:rowOff>113964</xdr:rowOff>
    </xdr:to>
    <xdr:cxnSp macro="">
      <xdr:nvCxnSpPr>
        <xdr:cNvPr id="669" name="直線コネクタ 668"/>
        <xdr:cNvCxnSpPr/>
      </xdr:nvCxnSpPr>
      <xdr:spPr>
        <a:xfrm flipV="1">
          <a:off x="12814300" y="16902446"/>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79797</xdr:rowOff>
    </xdr:from>
    <xdr:to>
      <xdr:col>23</xdr:col>
      <xdr:colOff>568325</xdr:colOff>
      <xdr:row>99</xdr:row>
      <xdr:rowOff>9947</xdr:rowOff>
    </xdr:to>
    <xdr:sp macro="" textlink="">
      <xdr:nvSpPr>
        <xdr:cNvPr id="679" name="円/楕円 678"/>
        <xdr:cNvSpPr/>
      </xdr:nvSpPr>
      <xdr:spPr>
        <a:xfrm>
          <a:off x="162687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78915</xdr:rowOff>
    </xdr:from>
    <xdr:to>
      <xdr:col>22</xdr:col>
      <xdr:colOff>415925</xdr:colOff>
      <xdr:row>99</xdr:row>
      <xdr:rowOff>9065</xdr:rowOff>
    </xdr:to>
    <xdr:sp macro="" textlink="">
      <xdr:nvSpPr>
        <xdr:cNvPr id="681" name="円/楕円 680"/>
        <xdr:cNvSpPr/>
      </xdr:nvSpPr>
      <xdr:spPr>
        <a:xfrm>
          <a:off x="15430500" y="168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192</xdr:rowOff>
    </xdr:from>
    <xdr:ext cx="469744" cy="259045"/>
    <xdr:sp macro="" textlink="">
      <xdr:nvSpPr>
        <xdr:cNvPr id="682" name="テキスト ボックス 681"/>
        <xdr:cNvSpPr txBox="1"/>
      </xdr:nvSpPr>
      <xdr:spPr>
        <a:xfrm>
          <a:off x="15246427" y="16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50971</xdr:rowOff>
    </xdr:from>
    <xdr:to>
      <xdr:col>21</xdr:col>
      <xdr:colOff>212725</xdr:colOff>
      <xdr:row>98</xdr:row>
      <xdr:rowOff>152571</xdr:rowOff>
    </xdr:to>
    <xdr:sp macro="" textlink="">
      <xdr:nvSpPr>
        <xdr:cNvPr id="683" name="円/楕円 682"/>
        <xdr:cNvSpPr/>
      </xdr:nvSpPr>
      <xdr:spPr>
        <a:xfrm>
          <a:off x="14541500" y="168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143698</xdr:rowOff>
    </xdr:from>
    <xdr:ext cx="534377" cy="259045"/>
    <xdr:sp macro="" textlink="">
      <xdr:nvSpPr>
        <xdr:cNvPr id="684" name="テキスト ボックス 683"/>
        <xdr:cNvSpPr txBox="1"/>
      </xdr:nvSpPr>
      <xdr:spPr>
        <a:xfrm>
          <a:off x="14325111" y="169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49546</xdr:rowOff>
    </xdr:from>
    <xdr:to>
      <xdr:col>20</xdr:col>
      <xdr:colOff>9525</xdr:colOff>
      <xdr:row>98</xdr:row>
      <xdr:rowOff>151146</xdr:rowOff>
    </xdr:to>
    <xdr:sp macro="" textlink="">
      <xdr:nvSpPr>
        <xdr:cNvPr id="685" name="円/楕円 684"/>
        <xdr:cNvSpPr/>
      </xdr:nvSpPr>
      <xdr:spPr>
        <a:xfrm>
          <a:off x="13652500" y="168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142273</xdr:rowOff>
    </xdr:from>
    <xdr:ext cx="534377" cy="259045"/>
    <xdr:sp macro="" textlink="">
      <xdr:nvSpPr>
        <xdr:cNvPr id="686" name="テキスト ボックス 685"/>
        <xdr:cNvSpPr txBox="1"/>
      </xdr:nvSpPr>
      <xdr:spPr>
        <a:xfrm>
          <a:off x="13436111" y="16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63164</xdr:rowOff>
    </xdr:from>
    <xdr:to>
      <xdr:col>18</xdr:col>
      <xdr:colOff>492125</xdr:colOff>
      <xdr:row>98</xdr:row>
      <xdr:rowOff>164764</xdr:rowOff>
    </xdr:to>
    <xdr:sp macro="" textlink="">
      <xdr:nvSpPr>
        <xdr:cNvPr id="687" name="円/楕円 686"/>
        <xdr:cNvSpPr/>
      </xdr:nvSpPr>
      <xdr:spPr>
        <a:xfrm>
          <a:off x="12763500" y="168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155891</xdr:rowOff>
    </xdr:from>
    <xdr:ext cx="534377" cy="259045"/>
    <xdr:sp macro="" textlink="">
      <xdr:nvSpPr>
        <xdr:cNvPr id="688" name="テキスト ボックス 687"/>
        <xdr:cNvSpPr txBox="1"/>
      </xdr:nvSpPr>
      <xdr:spPr>
        <a:xfrm>
          <a:off x="12547111" y="169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35801</xdr:rowOff>
    </xdr:from>
    <xdr:to>
      <xdr:col>32</xdr:col>
      <xdr:colOff>187325</xdr:colOff>
      <xdr:row>59</xdr:row>
      <xdr:rowOff>35896</xdr:rowOff>
    </xdr:to>
    <xdr:cxnSp macro="">
      <xdr:nvCxnSpPr>
        <xdr:cNvPr id="772" name="直線コネクタ 771"/>
        <xdr:cNvCxnSpPr/>
      </xdr:nvCxnSpPr>
      <xdr:spPr>
        <a:xfrm flipV="1">
          <a:off x="21323300" y="10151351"/>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35896</xdr:rowOff>
    </xdr:from>
    <xdr:to>
      <xdr:col>31</xdr:col>
      <xdr:colOff>34925</xdr:colOff>
      <xdr:row>59</xdr:row>
      <xdr:rowOff>35992</xdr:rowOff>
    </xdr:to>
    <xdr:cxnSp macro="">
      <xdr:nvCxnSpPr>
        <xdr:cNvPr id="775" name="直線コネクタ 774"/>
        <xdr:cNvCxnSpPr/>
      </xdr:nvCxnSpPr>
      <xdr:spPr>
        <a:xfrm flipV="1">
          <a:off x="20434300" y="10151446"/>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35992</xdr:rowOff>
    </xdr:from>
    <xdr:to>
      <xdr:col>29</xdr:col>
      <xdr:colOff>517525</xdr:colOff>
      <xdr:row>59</xdr:row>
      <xdr:rowOff>36049</xdr:rowOff>
    </xdr:to>
    <xdr:cxnSp macro="">
      <xdr:nvCxnSpPr>
        <xdr:cNvPr id="778" name="直線コネクタ 777"/>
        <xdr:cNvCxnSpPr/>
      </xdr:nvCxnSpPr>
      <xdr:spPr>
        <a:xfrm flipV="1">
          <a:off x="19545300" y="101515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36049</xdr:rowOff>
    </xdr:from>
    <xdr:to>
      <xdr:col>28</xdr:col>
      <xdr:colOff>314325</xdr:colOff>
      <xdr:row>59</xdr:row>
      <xdr:rowOff>36087</xdr:rowOff>
    </xdr:to>
    <xdr:cxnSp macro="">
      <xdr:nvCxnSpPr>
        <xdr:cNvPr id="781" name="直線コネクタ 780"/>
        <xdr:cNvCxnSpPr/>
      </xdr:nvCxnSpPr>
      <xdr:spPr>
        <a:xfrm flipV="1">
          <a:off x="18656300" y="101515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156451</xdr:rowOff>
    </xdr:from>
    <xdr:to>
      <xdr:col>32</xdr:col>
      <xdr:colOff>238125</xdr:colOff>
      <xdr:row>59</xdr:row>
      <xdr:rowOff>86601</xdr:rowOff>
    </xdr:to>
    <xdr:sp macro="" textlink="">
      <xdr:nvSpPr>
        <xdr:cNvPr id="791" name="円/楕円 790"/>
        <xdr:cNvSpPr/>
      </xdr:nvSpPr>
      <xdr:spPr>
        <a:xfrm>
          <a:off x="22110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71378</xdr:rowOff>
    </xdr:from>
    <xdr:ext cx="378565" cy="259045"/>
    <xdr:sp macro="" textlink="">
      <xdr:nvSpPr>
        <xdr:cNvPr id="792" name="貸付金該当値テキスト"/>
        <xdr:cNvSpPr txBox="1"/>
      </xdr:nvSpPr>
      <xdr:spPr>
        <a:xfrm>
          <a:off x="22212300" y="1001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156546</xdr:rowOff>
    </xdr:from>
    <xdr:to>
      <xdr:col>31</xdr:col>
      <xdr:colOff>85725</xdr:colOff>
      <xdr:row>59</xdr:row>
      <xdr:rowOff>86696</xdr:rowOff>
    </xdr:to>
    <xdr:sp macro="" textlink="">
      <xdr:nvSpPr>
        <xdr:cNvPr id="793" name="円/楕円 792"/>
        <xdr:cNvSpPr/>
      </xdr:nvSpPr>
      <xdr:spPr>
        <a:xfrm>
          <a:off x="21272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77823</xdr:rowOff>
    </xdr:from>
    <xdr:ext cx="378565" cy="259045"/>
    <xdr:sp macro="" textlink="">
      <xdr:nvSpPr>
        <xdr:cNvPr id="794" name="テキスト ボックス 793"/>
        <xdr:cNvSpPr txBox="1"/>
      </xdr:nvSpPr>
      <xdr:spPr>
        <a:xfrm>
          <a:off x="21134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156642</xdr:rowOff>
    </xdr:from>
    <xdr:to>
      <xdr:col>29</xdr:col>
      <xdr:colOff>568325</xdr:colOff>
      <xdr:row>59</xdr:row>
      <xdr:rowOff>86792</xdr:rowOff>
    </xdr:to>
    <xdr:sp macro="" textlink="">
      <xdr:nvSpPr>
        <xdr:cNvPr id="795" name="円/楕円 794"/>
        <xdr:cNvSpPr/>
      </xdr:nvSpPr>
      <xdr:spPr>
        <a:xfrm>
          <a:off x="20383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77919</xdr:rowOff>
    </xdr:from>
    <xdr:ext cx="378565" cy="259045"/>
    <xdr:sp macro="" textlink="">
      <xdr:nvSpPr>
        <xdr:cNvPr id="796" name="テキスト ボックス 795"/>
        <xdr:cNvSpPr txBox="1"/>
      </xdr:nvSpPr>
      <xdr:spPr>
        <a:xfrm>
          <a:off x="20245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156699</xdr:rowOff>
    </xdr:from>
    <xdr:to>
      <xdr:col>28</xdr:col>
      <xdr:colOff>365125</xdr:colOff>
      <xdr:row>59</xdr:row>
      <xdr:rowOff>86849</xdr:rowOff>
    </xdr:to>
    <xdr:sp macro="" textlink="">
      <xdr:nvSpPr>
        <xdr:cNvPr id="797" name="円/楕円 796"/>
        <xdr:cNvSpPr/>
      </xdr:nvSpPr>
      <xdr:spPr>
        <a:xfrm>
          <a:off x="19494500" y="101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77976</xdr:rowOff>
    </xdr:from>
    <xdr:ext cx="378565" cy="259045"/>
    <xdr:sp macro="" textlink="">
      <xdr:nvSpPr>
        <xdr:cNvPr id="798" name="テキスト ボックス 797"/>
        <xdr:cNvSpPr txBox="1"/>
      </xdr:nvSpPr>
      <xdr:spPr>
        <a:xfrm>
          <a:off x="19356017" y="101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156737</xdr:rowOff>
    </xdr:from>
    <xdr:to>
      <xdr:col>27</xdr:col>
      <xdr:colOff>161925</xdr:colOff>
      <xdr:row>59</xdr:row>
      <xdr:rowOff>86887</xdr:rowOff>
    </xdr:to>
    <xdr:sp macro="" textlink="">
      <xdr:nvSpPr>
        <xdr:cNvPr id="799" name="円/楕円 798"/>
        <xdr:cNvSpPr/>
      </xdr:nvSpPr>
      <xdr:spPr>
        <a:xfrm>
          <a:off x="18605500" y="101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78014</xdr:rowOff>
    </xdr:from>
    <xdr:ext cx="378565" cy="259045"/>
    <xdr:sp macro="" textlink="">
      <xdr:nvSpPr>
        <xdr:cNvPr id="800" name="テキスト ボックス 799"/>
        <xdr:cNvSpPr txBox="1"/>
      </xdr:nvSpPr>
      <xdr:spPr>
        <a:xfrm>
          <a:off x="18467017" y="10193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78835</xdr:rowOff>
    </xdr:from>
    <xdr:to>
      <xdr:col>32</xdr:col>
      <xdr:colOff>187325</xdr:colOff>
      <xdr:row>76</xdr:row>
      <xdr:rowOff>159969</xdr:rowOff>
    </xdr:to>
    <xdr:cxnSp macro="">
      <xdr:nvCxnSpPr>
        <xdr:cNvPr id="830" name="直線コネクタ 829"/>
        <xdr:cNvCxnSpPr/>
      </xdr:nvCxnSpPr>
      <xdr:spPr>
        <a:xfrm flipV="1">
          <a:off x="21323300" y="13109035"/>
          <a:ext cx="838200" cy="8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159969</xdr:rowOff>
    </xdr:from>
    <xdr:to>
      <xdr:col>31</xdr:col>
      <xdr:colOff>34925</xdr:colOff>
      <xdr:row>77</xdr:row>
      <xdr:rowOff>35630</xdr:rowOff>
    </xdr:to>
    <xdr:cxnSp macro="">
      <xdr:nvCxnSpPr>
        <xdr:cNvPr id="833" name="直線コネクタ 832"/>
        <xdr:cNvCxnSpPr/>
      </xdr:nvCxnSpPr>
      <xdr:spPr>
        <a:xfrm flipV="1">
          <a:off x="20434300" y="1319016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35630</xdr:rowOff>
    </xdr:from>
    <xdr:to>
      <xdr:col>29</xdr:col>
      <xdr:colOff>517525</xdr:colOff>
      <xdr:row>77</xdr:row>
      <xdr:rowOff>42793</xdr:rowOff>
    </xdr:to>
    <xdr:cxnSp macro="">
      <xdr:nvCxnSpPr>
        <xdr:cNvPr id="836" name="直線コネクタ 835"/>
        <xdr:cNvCxnSpPr/>
      </xdr:nvCxnSpPr>
      <xdr:spPr>
        <a:xfrm flipV="1">
          <a:off x="19545300" y="132372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141720</xdr:rowOff>
    </xdr:from>
    <xdr:to>
      <xdr:col>28</xdr:col>
      <xdr:colOff>314325</xdr:colOff>
      <xdr:row>77</xdr:row>
      <xdr:rowOff>42793</xdr:rowOff>
    </xdr:to>
    <xdr:cxnSp macro="">
      <xdr:nvCxnSpPr>
        <xdr:cNvPr id="839" name="直線コネクタ 838"/>
        <xdr:cNvCxnSpPr/>
      </xdr:nvCxnSpPr>
      <xdr:spPr>
        <a:xfrm>
          <a:off x="18656300" y="13171920"/>
          <a:ext cx="889000" cy="7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28035</xdr:rowOff>
    </xdr:from>
    <xdr:to>
      <xdr:col>32</xdr:col>
      <xdr:colOff>238125</xdr:colOff>
      <xdr:row>76</xdr:row>
      <xdr:rowOff>129635</xdr:rowOff>
    </xdr:to>
    <xdr:sp macro="" textlink="">
      <xdr:nvSpPr>
        <xdr:cNvPr id="849" name="円/楕円 848"/>
        <xdr:cNvSpPr/>
      </xdr:nvSpPr>
      <xdr:spPr>
        <a:xfrm>
          <a:off x="22110700" y="130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6462</xdr:rowOff>
    </xdr:from>
    <xdr:ext cx="534377" cy="259045"/>
    <xdr:sp macro="" textlink="">
      <xdr:nvSpPr>
        <xdr:cNvPr id="850" name="繰出金該当値テキスト"/>
        <xdr:cNvSpPr txBox="1"/>
      </xdr:nvSpPr>
      <xdr:spPr>
        <a:xfrm>
          <a:off x="22212300"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109169</xdr:rowOff>
    </xdr:from>
    <xdr:to>
      <xdr:col>31</xdr:col>
      <xdr:colOff>85725</xdr:colOff>
      <xdr:row>77</xdr:row>
      <xdr:rowOff>39319</xdr:rowOff>
    </xdr:to>
    <xdr:sp macro="" textlink="">
      <xdr:nvSpPr>
        <xdr:cNvPr id="851" name="円/楕円 850"/>
        <xdr:cNvSpPr/>
      </xdr:nvSpPr>
      <xdr:spPr>
        <a:xfrm>
          <a:off x="212725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30446</xdr:rowOff>
    </xdr:from>
    <xdr:ext cx="534377" cy="259045"/>
    <xdr:sp macro="" textlink="">
      <xdr:nvSpPr>
        <xdr:cNvPr id="852" name="テキスト ボックス 851"/>
        <xdr:cNvSpPr txBox="1"/>
      </xdr:nvSpPr>
      <xdr:spPr>
        <a:xfrm>
          <a:off x="21056111" y="132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156280</xdr:rowOff>
    </xdr:from>
    <xdr:to>
      <xdr:col>29</xdr:col>
      <xdr:colOff>568325</xdr:colOff>
      <xdr:row>77</xdr:row>
      <xdr:rowOff>86430</xdr:rowOff>
    </xdr:to>
    <xdr:sp macro="" textlink="">
      <xdr:nvSpPr>
        <xdr:cNvPr id="853" name="円/楕円 852"/>
        <xdr:cNvSpPr/>
      </xdr:nvSpPr>
      <xdr:spPr>
        <a:xfrm>
          <a:off x="20383500" y="131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77557</xdr:rowOff>
    </xdr:from>
    <xdr:ext cx="534377" cy="259045"/>
    <xdr:sp macro="" textlink="">
      <xdr:nvSpPr>
        <xdr:cNvPr id="854" name="テキスト ボックス 853"/>
        <xdr:cNvSpPr txBox="1"/>
      </xdr:nvSpPr>
      <xdr:spPr>
        <a:xfrm>
          <a:off x="20167111" y="13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163443</xdr:rowOff>
    </xdr:from>
    <xdr:to>
      <xdr:col>28</xdr:col>
      <xdr:colOff>365125</xdr:colOff>
      <xdr:row>77</xdr:row>
      <xdr:rowOff>93593</xdr:rowOff>
    </xdr:to>
    <xdr:sp macro="" textlink="">
      <xdr:nvSpPr>
        <xdr:cNvPr id="855" name="円/楕円 854"/>
        <xdr:cNvSpPr/>
      </xdr:nvSpPr>
      <xdr:spPr>
        <a:xfrm>
          <a:off x="19494500" y="13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84720</xdr:rowOff>
    </xdr:from>
    <xdr:ext cx="534377" cy="259045"/>
    <xdr:sp macro="" textlink="">
      <xdr:nvSpPr>
        <xdr:cNvPr id="856" name="テキスト ボックス 855"/>
        <xdr:cNvSpPr txBox="1"/>
      </xdr:nvSpPr>
      <xdr:spPr>
        <a:xfrm>
          <a:off x="19278111" y="13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90920</xdr:rowOff>
    </xdr:from>
    <xdr:to>
      <xdr:col>27</xdr:col>
      <xdr:colOff>161925</xdr:colOff>
      <xdr:row>77</xdr:row>
      <xdr:rowOff>21070</xdr:rowOff>
    </xdr:to>
    <xdr:sp macro="" textlink="">
      <xdr:nvSpPr>
        <xdr:cNvPr id="857" name="円/楕円 856"/>
        <xdr:cNvSpPr/>
      </xdr:nvSpPr>
      <xdr:spPr>
        <a:xfrm>
          <a:off x="18605500" y="131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12197</xdr:rowOff>
    </xdr:from>
    <xdr:ext cx="534377" cy="259045"/>
    <xdr:sp macro="" textlink="">
      <xdr:nvSpPr>
        <xdr:cNvPr id="858" name="テキスト ボックス 857"/>
        <xdr:cNvSpPr txBox="1"/>
      </xdr:nvSpPr>
      <xdr:spPr>
        <a:xfrm>
          <a:off x="18389111" y="13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95</xdr:row>
      <xdr:rowOff>61323</xdr:rowOff>
    </xdr:from>
    <xdr:to>
      <xdr:col>28</xdr:col>
      <xdr:colOff>314325</xdr:colOff>
      <xdr:row>99</xdr:row>
      <xdr:rowOff>98879</xdr:rowOff>
    </xdr:to>
    <xdr:cxnSp macro="">
      <xdr:nvCxnSpPr>
        <xdr:cNvPr id="898" name="直線コネクタ 897"/>
        <xdr:cNvCxnSpPr/>
      </xdr:nvCxnSpPr>
      <xdr:spPr>
        <a:xfrm>
          <a:off x="18656300" y="16349073"/>
          <a:ext cx="889000" cy="7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99</xdr:row>
      <xdr:rowOff>133621</xdr:rowOff>
    </xdr:from>
    <xdr:ext cx="313932" cy="259045"/>
    <xdr:sp macro="" textlink="">
      <xdr:nvSpPr>
        <xdr:cNvPr id="902" name="テキスト ボックス 901"/>
        <xdr:cNvSpPr txBox="1"/>
      </xdr:nvSpPr>
      <xdr:spPr>
        <a:xfrm>
          <a:off x="18499333" y="17107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95</xdr:row>
      <xdr:rowOff>10523</xdr:rowOff>
    </xdr:from>
    <xdr:to>
      <xdr:col>27</xdr:col>
      <xdr:colOff>161925</xdr:colOff>
      <xdr:row>95</xdr:row>
      <xdr:rowOff>112123</xdr:rowOff>
    </xdr:to>
    <xdr:sp macro="" textlink="">
      <xdr:nvSpPr>
        <xdr:cNvPr id="916" name="円/楕円 915"/>
        <xdr:cNvSpPr/>
      </xdr:nvSpPr>
      <xdr:spPr>
        <a:xfrm>
          <a:off x="18605500" y="162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93</xdr:row>
      <xdr:rowOff>128650</xdr:rowOff>
    </xdr:from>
    <xdr:ext cx="469744" cy="259045"/>
    <xdr:sp macro="" textlink="">
      <xdr:nvSpPr>
        <xdr:cNvPr id="917" name="テキスト ボックス 916"/>
        <xdr:cNvSpPr txBox="1"/>
      </xdr:nvSpPr>
      <xdr:spPr>
        <a:xfrm>
          <a:off x="18421427" y="1607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平成２７年度は「新中学校建設事業」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の大型建設事業の実施により事業費が大きく増となった</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以外の項目において、類似団体よりも低い水準となっている。今後においても、小松島市行政改革プラン２０１５を着実に推進し、可能な限りのコスト削減を図る。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97028</xdr:rowOff>
    </xdr:from>
    <xdr:to>
      <xdr:col>6</xdr:col>
      <xdr:colOff>511175</xdr:colOff>
      <xdr:row>35</xdr:row>
      <xdr:rowOff>167513</xdr:rowOff>
    </xdr:to>
    <xdr:cxnSp macro="">
      <xdr:nvCxnSpPr>
        <xdr:cNvPr id="61" name="直線コネクタ 60"/>
        <xdr:cNvCxnSpPr/>
      </xdr:nvCxnSpPr>
      <xdr:spPr>
        <a:xfrm flipV="1">
          <a:off x="3797300" y="6097778"/>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167513</xdr:rowOff>
    </xdr:from>
    <xdr:to>
      <xdr:col>5</xdr:col>
      <xdr:colOff>358775</xdr:colOff>
      <xdr:row>36</xdr:row>
      <xdr:rowOff>24257</xdr:rowOff>
    </xdr:to>
    <xdr:cxnSp macro="">
      <xdr:nvCxnSpPr>
        <xdr:cNvPr id="64" name="直線コネクタ 63"/>
        <xdr:cNvCxnSpPr/>
      </xdr:nvCxnSpPr>
      <xdr:spPr>
        <a:xfrm flipV="1">
          <a:off x="2908300" y="61682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24257</xdr:rowOff>
    </xdr:from>
    <xdr:to>
      <xdr:col>4</xdr:col>
      <xdr:colOff>155575</xdr:colOff>
      <xdr:row>36</xdr:row>
      <xdr:rowOff>29210</xdr:rowOff>
    </xdr:to>
    <xdr:cxnSp macro="">
      <xdr:nvCxnSpPr>
        <xdr:cNvPr id="67" name="直線コネクタ 66"/>
        <xdr:cNvCxnSpPr/>
      </xdr:nvCxnSpPr>
      <xdr:spPr>
        <a:xfrm flipV="1">
          <a:off x="2019300" y="619645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79692</xdr:rowOff>
    </xdr:from>
    <xdr:to>
      <xdr:col>2</xdr:col>
      <xdr:colOff>638175</xdr:colOff>
      <xdr:row>36</xdr:row>
      <xdr:rowOff>29210</xdr:rowOff>
    </xdr:to>
    <xdr:cxnSp macro="">
      <xdr:nvCxnSpPr>
        <xdr:cNvPr id="70" name="直線コネクタ 69"/>
        <xdr:cNvCxnSpPr/>
      </xdr:nvCxnSpPr>
      <xdr:spPr>
        <a:xfrm>
          <a:off x="1130300" y="6080442"/>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46228</xdr:rowOff>
    </xdr:from>
    <xdr:to>
      <xdr:col>6</xdr:col>
      <xdr:colOff>561975</xdr:colOff>
      <xdr:row>35</xdr:row>
      <xdr:rowOff>147828</xdr:rowOff>
    </xdr:to>
    <xdr:sp macro="" textlink="">
      <xdr:nvSpPr>
        <xdr:cNvPr id="80" name="円/楕円 79"/>
        <xdr:cNvSpPr/>
      </xdr:nvSpPr>
      <xdr:spPr>
        <a:xfrm>
          <a:off x="45847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24655</xdr:rowOff>
    </xdr:from>
    <xdr:ext cx="469744" cy="259045"/>
    <xdr:sp macro="" textlink="">
      <xdr:nvSpPr>
        <xdr:cNvPr id="81" name="議会費該当値テキスト"/>
        <xdr:cNvSpPr txBox="1"/>
      </xdr:nvSpPr>
      <xdr:spPr>
        <a:xfrm>
          <a:off x="468630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116713</xdr:rowOff>
    </xdr:from>
    <xdr:to>
      <xdr:col>5</xdr:col>
      <xdr:colOff>409575</xdr:colOff>
      <xdr:row>36</xdr:row>
      <xdr:rowOff>46863</xdr:rowOff>
    </xdr:to>
    <xdr:sp macro="" textlink="">
      <xdr:nvSpPr>
        <xdr:cNvPr id="82" name="円/楕円 81"/>
        <xdr:cNvSpPr/>
      </xdr:nvSpPr>
      <xdr:spPr>
        <a:xfrm>
          <a:off x="3746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37990</xdr:rowOff>
    </xdr:from>
    <xdr:ext cx="469744" cy="259045"/>
    <xdr:sp macro="" textlink="">
      <xdr:nvSpPr>
        <xdr:cNvPr id="83" name="テキスト ボックス 82"/>
        <xdr:cNvSpPr txBox="1"/>
      </xdr:nvSpPr>
      <xdr:spPr>
        <a:xfrm>
          <a:off x="3562427"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144907</xdr:rowOff>
    </xdr:from>
    <xdr:to>
      <xdr:col>4</xdr:col>
      <xdr:colOff>206375</xdr:colOff>
      <xdr:row>36</xdr:row>
      <xdr:rowOff>75057</xdr:rowOff>
    </xdr:to>
    <xdr:sp macro="" textlink="">
      <xdr:nvSpPr>
        <xdr:cNvPr id="84" name="円/楕円 83"/>
        <xdr:cNvSpPr/>
      </xdr:nvSpPr>
      <xdr:spPr>
        <a:xfrm>
          <a:off x="2857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66184</xdr:rowOff>
    </xdr:from>
    <xdr:ext cx="469744" cy="259045"/>
    <xdr:sp macro="" textlink="">
      <xdr:nvSpPr>
        <xdr:cNvPr id="85" name="テキスト ボックス 84"/>
        <xdr:cNvSpPr txBox="1"/>
      </xdr:nvSpPr>
      <xdr:spPr>
        <a:xfrm>
          <a:off x="2673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149860</xdr:rowOff>
    </xdr:from>
    <xdr:to>
      <xdr:col>3</xdr:col>
      <xdr:colOff>3175</xdr:colOff>
      <xdr:row>36</xdr:row>
      <xdr:rowOff>80010</xdr:rowOff>
    </xdr:to>
    <xdr:sp macro="" textlink="">
      <xdr:nvSpPr>
        <xdr:cNvPr id="86" name="円/楕円 85"/>
        <xdr:cNvSpPr/>
      </xdr:nvSpPr>
      <xdr:spPr>
        <a:xfrm>
          <a:off x="1968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71137</xdr:rowOff>
    </xdr:from>
    <xdr:ext cx="469744" cy="259045"/>
    <xdr:sp macro="" textlink="">
      <xdr:nvSpPr>
        <xdr:cNvPr id="87" name="テキスト ボックス 86"/>
        <xdr:cNvSpPr txBox="1"/>
      </xdr:nvSpPr>
      <xdr:spPr>
        <a:xfrm>
          <a:off x="1784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28892</xdr:rowOff>
    </xdr:from>
    <xdr:to>
      <xdr:col>1</xdr:col>
      <xdr:colOff>485775</xdr:colOff>
      <xdr:row>35</xdr:row>
      <xdr:rowOff>130492</xdr:rowOff>
    </xdr:to>
    <xdr:sp macro="" textlink="">
      <xdr:nvSpPr>
        <xdr:cNvPr id="88" name="円/楕円 87"/>
        <xdr:cNvSpPr/>
      </xdr:nvSpPr>
      <xdr:spPr>
        <a:xfrm>
          <a:off x="10795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121619</xdr:rowOff>
    </xdr:from>
    <xdr:ext cx="469744" cy="259045"/>
    <xdr:sp macro="" textlink="">
      <xdr:nvSpPr>
        <xdr:cNvPr id="89" name="テキスト ボックス 88"/>
        <xdr:cNvSpPr txBox="1"/>
      </xdr:nvSpPr>
      <xdr:spPr>
        <a:xfrm>
          <a:off x="895427" y="612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134827</xdr:rowOff>
    </xdr:from>
    <xdr:to>
      <xdr:col>6</xdr:col>
      <xdr:colOff>511175</xdr:colOff>
      <xdr:row>58</xdr:row>
      <xdr:rowOff>140832</xdr:rowOff>
    </xdr:to>
    <xdr:cxnSp macro="">
      <xdr:nvCxnSpPr>
        <xdr:cNvPr id="118" name="直線コネクタ 117"/>
        <xdr:cNvCxnSpPr/>
      </xdr:nvCxnSpPr>
      <xdr:spPr>
        <a:xfrm flipV="1">
          <a:off x="3797300" y="10078927"/>
          <a:ext cx="8382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135953</xdr:rowOff>
    </xdr:from>
    <xdr:to>
      <xdr:col>5</xdr:col>
      <xdr:colOff>358775</xdr:colOff>
      <xdr:row>58</xdr:row>
      <xdr:rowOff>140832</xdr:rowOff>
    </xdr:to>
    <xdr:cxnSp macro="">
      <xdr:nvCxnSpPr>
        <xdr:cNvPr id="121" name="直線コネクタ 120"/>
        <xdr:cNvCxnSpPr/>
      </xdr:nvCxnSpPr>
      <xdr:spPr>
        <a:xfrm>
          <a:off x="2908300" y="10080053"/>
          <a:ext cx="8890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127300</xdr:rowOff>
    </xdr:from>
    <xdr:to>
      <xdr:col>4</xdr:col>
      <xdr:colOff>155575</xdr:colOff>
      <xdr:row>58</xdr:row>
      <xdr:rowOff>135953</xdr:rowOff>
    </xdr:to>
    <xdr:cxnSp macro="">
      <xdr:nvCxnSpPr>
        <xdr:cNvPr id="124" name="直線コネクタ 123"/>
        <xdr:cNvCxnSpPr/>
      </xdr:nvCxnSpPr>
      <xdr:spPr>
        <a:xfrm>
          <a:off x="2019300" y="10071400"/>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127300</xdr:rowOff>
    </xdr:from>
    <xdr:to>
      <xdr:col>2</xdr:col>
      <xdr:colOff>638175</xdr:colOff>
      <xdr:row>58</xdr:row>
      <xdr:rowOff>135665</xdr:rowOff>
    </xdr:to>
    <xdr:cxnSp macro="">
      <xdr:nvCxnSpPr>
        <xdr:cNvPr id="127" name="直線コネクタ 126"/>
        <xdr:cNvCxnSpPr/>
      </xdr:nvCxnSpPr>
      <xdr:spPr>
        <a:xfrm flipV="1">
          <a:off x="1130300" y="10071400"/>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84027</xdr:rowOff>
    </xdr:from>
    <xdr:to>
      <xdr:col>6</xdr:col>
      <xdr:colOff>561975</xdr:colOff>
      <xdr:row>59</xdr:row>
      <xdr:rowOff>14177</xdr:rowOff>
    </xdr:to>
    <xdr:sp macro="" textlink="">
      <xdr:nvSpPr>
        <xdr:cNvPr id="137" name="円/楕円 136"/>
        <xdr:cNvSpPr/>
      </xdr:nvSpPr>
      <xdr:spPr>
        <a:xfrm>
          <a:off x="4584700" y="100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170404</xdr:rowOff>
    </xdr:from>
    <xdr:ext cx="534377" cy="259045"/>
    <xdr:sp macro="" textlink="">
      <xdr:nvSpPr>
        <xdr:cNvPr id="138" name="総務費該当値テキスト"/>
        <xdr:cNvSpPr txBox="1"/>
      </xdr:nvSpPr>
      <xdr:spPr>
        <a:xfrm>
          <a:off x="4686300" y="99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90032</xdr:rowOff>
    </xdr:from>
    <xdr:to>
      <xdr:col>5</xdr:col>
      <xdr:colOff>409575</xdr:colOff>
      <xdr:row>59</xdr:row>
      <xdr:rowOff>20182</xdr:rowOff>
    </xdr:to>
    <xdr:sp macro="" textlink="">
      <xdr:nvSpPr>
        <xdr:cNvPr id="139" name="円/楕円 138"/>
        <xdr:cNvSpPr/>
      </xdr:nvSpPr>
      <xdr:spPr>
        <a:xfrm>
          <a:off x="3746500" y="100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11309</xdr:rowOff>
    </xdr:from>
    <xdr:ext cx="534377" cy="259045"/>
    <xdr:sp macro="" textlink="">
      <xdr:nvSpPr>
        <xdr:cNvPr id="140" name="テキスト ボックス 139"/>
        <xdr:cNvSpPr txBox="1"/>
      </xdr:nvSpPr>
      <xdr:spPr>
        <a:xfrm>
          <a:off x="3530111" y="101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85153</xdr:rowOff>
    </xdr:from>
    <xdr:to>
      <xdr:col>4</xdr:col>
      <xdr:colOff>206375</xdr:colOff>
      <xdr:row>59</xdr:row>
      <xdr:rowOff>15303</xdr:rowOff>
    </xdr:to>
    <xdr:sp macro="" textlink="">
      <xdr:nvSpPr>
        <xdr:cNvPr id="141" name="円/楕円 140"/>
        <xdr:cNvSpPr/>
      </xdr:nvSpPr>
      <xdr:spPr>
        <a:xfrm>
          <a:off x="2857500" y="100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6430</xdr:rowOff>
    </xdr:from>
    <xdr:ext cx="534377" cy="259045"/>
    <xdr:sp macro="" textlink="">
      <xdr:nvSpPr>
        <xdr:cNvPr id="142" name="テキスト ボックス 141"/>
        <xdr:cNvSpPr txBox="1"/>
      </xdr:nvSpPr>
      <xdr:spPr>
        <a:xfrm>
          <a:off x="2641111" y="101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76500</xdr:rowOff>
    </xdr:from>
    <xdr:to>
      <xdr:col>3</xdr:col>
      <xdr:colOff>3175</xdr:colOff>
      <xdr:row>59</xdr:row>
      <xdr:rowOff>6650</xdr:rowOff>
    </xdr:to>
    <xdr:sp macro="" textlink="">
      <xdr:nvSpPr>
        <xdr:cNvPr id="143" name="円/楕円 142"/>
        <xdr:cNvSpPr/>
      </xdr:nvSpPr>
      <xdr:spPr>
        <a:xfrm>
          <a:off x="1968500" y="100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169227</xdr:rowOff>
    </xdr:from>
    <xdr:ext cx="534377" cy="259045"/>
    <xdr:sp macro="" textlink="">
      <xdr:nvSpPr>
        <xdr:cNvPr id="144" name="テキスト ボックス 143"/>
        <xdr:cNvSpPr txBox="1"/>
      </xdr:nvSpPr>
      <xdr:spPr>
        <a:xfrm>
          <a:off x="1752111" y="101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84865</xdr:rowOff>
    </xdr:from>
    <xdr:to>
      <xdr:col>1</xdr:col>
      <xdr:colOff>485775</xdr:colOff>
      <xdr:row>59</xdr:row>
      <xdr:rowOff>15015</xdr:rowOff>
    </xdr:to>
    <xdr:sp macro="" textlink="">
      <xdr:nvSpPr>
        <xdr:cNvPr id="145" name="円/楕円 144"/>
        <xdr:cNvSpPr/>
      </xdr:nvSpPr>
      <xdr:spPr>
        <a:xfrm>
          <a:off x="1079500" y="100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6142</xdr:rowOff>
    </xdr:from>
    <xdr:ext cx="534377" cy="259045"/>
    <xdr:sp macro="" textlink="">
      <xdr:nvSpPr>
        <xdr:cNvPr id="146" name="テキスト ボックス 145"/>
        <xdr:cNvSpPr txBox="1"/>
      </xdr:nvSpPr>
      <xdr:spPr>
        <a:xfrm>
          <a:off x="863111" y="101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79442</xdr:rowOff>
    </xdr:from>
    <xdr:to>
      <xdr:col>6</xdr:col>
      <xdr:colOff>511175</xdr:colOff>
      <xdr:row>76</xdr:row>
      <xdr:rowOff>80676</xdr:rowOff>
    </xdr:to>
    <xdr:cxnSp macro="">
      <xdr:nvCxnSpPr>
        <xdr:cNvPr id="176" name="直線コネクタ 175"/>
        <xdr:cNvCxnSpPr/>
      </xdr:nvCxnSpPr>
      <xdr:spPr>
        <a:xfrm>
          <a:off x="3797300" y="13109642"/>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79442</xdr:rowOff>
    </xdr:from>
    <xdr:to>
      <xdr:col>5</xdr:col>
      <xdr:colOff>358775</xdr:colOff>
      <xdr:row>76</xdr:row>
      <xdr:rowOff>150977</xdr:rowOff>
    </xdr:to>
    <xdr:cxnSp macro="">
      <xdr:nvCxnSpPr>
        <xdr:cNvPr id="179" name="直線コネクタ 178"/>
        <xdr:cNvCxnSpPr/>
      </xdr:nvCxnSpPr>
      <xdr:spPr>
        <a:xfrm flipV="1">
          <a:off x="2908300" y="13109642"/>
          <a:ext cx="889000" cy="7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150977</xdr:rowOff>
    </xdr:from>
    <xdr:to>
      <xdr:col>4</xdr:col>
      <xdr:colOff>155575</xdr:colOff>
      <xdr:row>77</xdr:row>
      <xdr:rowOff>26718</xdr:rowOff>
    </xdr:to>
    <xdr:cxnSp macro="">
      <xdr:nvCxnSpPr>
        <xdr:cNvPr id="182" name="直線コネクタ 181"/>
        <xdr:cNvCxnSpPr/>
      </xdr:nvCxnSpPr>
      <xdr:spPr>
        <a:xfrm flipV="1">
          <a:off x="2019300" y="13181177"/>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5406</xdr:rowOff>
    </xdr:from>
    <xdr:to>
      <xdr:col>2</xdr:col>
      <xdr:colOff>638175</xdr:colOff>
      <xdr:row>77</xdr:row>
      <xdr:rowOff>26718</xdr:rowOff>
    </xdr:to>
    <xdr:cxnSp macro="">
      <xdr:nvCxnSpPr>
        <xdr:cNvPr id="185" name="直線コネクタ 184"/>
        <xdr:cNvCxnSpPr/>
      </xdr:nvCxnSpPr>
      <xdr:spPr>
        <a:xfrm>
          <a:off x="1130300" y="13207056"/>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29876</xdr:rowOff>
    </xdr:from>
    <xdr:to>
      <xdr:col>6</xdr:col>
      <xdr:colOff>561975</xdr:colOff>
      <xdr:row>76</xdr:row>
      <xdr:rowOff>131476</xdr:rowOff>
    </xdr:to>
    <xdr:sp macro="" textlink="">
      <xdr:nvSpPr>
        <xdr:cNvPr id="195" name="円/楕円 194"/>
        <xdr:cNvSpPr/>
      </xdr:nvSpPr>
      <xdr:spPr>
        <a:xfrm>
          <a:off x="45847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8303</xdr:rowOff>
    </xdr:from>
    <xdr:ext cx="599010" cy="259045"/>
    <xdr:sp macro="" textlink="">
      <xdr:nvSpPr>
        <xdr:cNvPr id="196" name="民生費該当値テキスト"/>
        <xdr:cNvSpPr txBox="1"/>
      </xdr:nvSpPr>
      <xdr:spPr>
        <a:xfrm>
          <a:off x="4686300" y="130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28642</xdr:rowOff>
    </xdr:from>
    <xdr:to>
      <xdr:col>5</xdr:col>
      <xdr:colOff>409575</xdr:colOff>
      <xdr:row>76</xdr:row>
      <xdr:rowOff>130242</xdr:rowOff>
    </xdr:to>
    <xdr:sp macro="" textlink="">
      <xdr:nvSpPr>
        <xdr:cNvPr id="197" name="円/楕円 196"/>
        <xdr:cNvSpPr/>
      </xdr:nvSpPr>
      <xdr:spPr>
        <a:xfrm>
          <a:off x="3746500" y="130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146768</xdr:rowOff>
    </xdr:from>
    <xdr:ext cx="599010" cy="259045"/>
    <xdr:sp macro="" textlink="">
      <xdr:nvSpPr>
        <xdr:cNvPr id="198" name="テキスト ボックス 197"/>
        <xdr:cNvSpPr txBox="1"/>
      </xdr:nvSpPr>
      <xdr:spPr>
        <a:xfrm>
          <a:off x="3497794" y="128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100177</xdr:rowOff>
    </xdr:from>
    <xdr:to>
      <xdr:col>4</xdr:col>
      <xdr:colOff>206375</xdr:colOff>
      <xdr:row>77</xdr:row>
      <xdr:rowOff>30327</xdr:rowOff>
    </xdr:to>
    <xdr:sp macro="" textlink="">
      <xdr:nvSpPr>
        <xdr:cNvPr id="199" name="円/楕円 198"/>
        <xdr:cNvSpPr/>
      </xdr:nvSpPr>
      <xdr:spPr>
        <a:xfrm>
          <a:off x="2857500" y="13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21454</xdr:rowOff>
    </xdr:from>
    <xdr:ext cx="599010" cy="259045"/>
    <xdr:sp macro="" textlink="">
      <xdr:nvSpPr>
        <xdr:cNvPr id="200" name="テキスト ボックス 199"/>
        <xdr:cNvSpPr txBox="1"/>
      </xdr:nvSpPr>
      <xdr:spPr>
        <a:xfrm>
          <a:off x="2608794" y="1322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147368</xdr:rowOff>
    </xdr:from>
    <xdr:to>
      <xdr:col>3</xdr:col>
      <xdr:colOff>3175</xdr:colOff>
      <xdr:row>77</xdr:row>
      <xdr:rowOff>77518</xdr:rowOff>
    </xdr:to>
    <xdr:sp macro="" textlink="">
      <xdr:nvSpPr>
        <xdr:cNvPr id="201" name="円/楕円 200"/>
        <xdr:cNvSpPr/>
      </xdr:nvSpPr>
      <xdr:spPr>
        <a:xfrm>
          <a:off x="1968500" y="131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68645</xdr:rowOff>
    </xdr:from>
    <xdr:ext cx="599010" cy="259045"/>
    <xdr:sp macro="" textlink="">
      <xdr:nvSpPr>
        <xdr:cNvPr id="202" name="テキスト ボックス 201"/>
        <xdr:cNvSpPr txBox="1"/>
      </xdr:nvSpPr>
      <xdr:spPr>
        <a:xfrm>
          <a:off x="1719794" y="1327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126056</xdr:rowOff>
    </xdr:from>
    <xdr:to>
      <xdr:col>1</xdr:col>
      <xdr:colOff>485775</xdr:colOff>
      <xdr:row>77</xdr:row>
      <xdr:rowOff>56206</xdr:rowOff>
    </xdr:to>
    <xdr:sp macro="" textlink="">
      <xdr:nvSpPr>
        <xdr:cNvPr id="203" name="円/楕円 202"/>
        <xdr:cNvSpPr/>
      </xdr:nvSpPr>
      <xdr:spPr>
        <a:xfrm>
          <a:off x="1079500" y="131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47333</xdr:rowOff>
    </xdr:from>
    <xdr:ext cx="599010" cy="259045"/>
    <xdr:sp macro="" textlink="">
      <xdr:nvSpPr>
        <xdr:cNvPr id="204" name="テキスト ボックス 203"/>
        <xdr:cNvSpPr txBox="1"/>
      </xdr:nvSpPr>
      <xdr:spPr>
        <a:xfrm>
          <a:off x="830794" y="1324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44134</xdr:rowOff>
    </xdr:from>
    <xdr:to>
      <xdr:col>6</xdr:col>
      <xdr:colOff>511175</xdr:colOff>
      <xdr:row>97</xdr:row>
      <xdr:rowOff>44972</xdr:rowOff>
    </xdr:to>
    <xdr:cxnSp macro="">
      <xdr:nvCxnSpPr>
        <xdr:cNvPr id="235" name="直線コネクタ 234"/>
        <xdr:cNvCxnSpPr/>
      </xdr:nvCxnSpPr>
      <xdr:spPr>
        <a:xfrm>
          <a:off x="3797300" y="16674784"/>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44134</xdr:rowOff>
    </xdr:from>
    <xdr:to>
      <xdr:col>5</xdr:col>
      <xdr:colOff>358775</xdr:colOff>
      <xdr:row>97</xdr:row>
      <xdr:rowOff>81232</xdr:rowOff>
    </xdr:to>
    <xdr:cxnSp macro="">
      <xdr:nvCxnSpPr>
        <xdr:cNvPr id="238" name="直線コネクタ 237"/>
        <xdr:cNvCxnSpPr/>
      </xdr:nvCxnSpPr>
      <xdr:spPr>
        <a:xfrm flipV="1">
          <a:off x="2908300" y="16674784"/>
          <a:ext cx="889000" cy="3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81232</xdr:rowOff>
    </xdr:from>
    <xdr:to>
      <xdr:col>4</xdr:col>
      <xdr:colOff>155575</xdr:colOff>
      <xdr:row>97</xdr:row>
      <xdr:rowOff>90703</xdr:rowOff>
    </xdr:to>
    <xdr:cxnSp macro="">
      <xdr:nvCxnSpPr>
        <xdr:cNvPr id="241" name="直線コネクタ 240"/>
        <xdr:cNvCxnSpPr/>
      </xdr:nvCxnSpPr>
      <xdr:spPr>
        <a:xfrm flipV="1">
          <a:off x="2019300" y="1671188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87330</xdr:rowOff>
    </xdr:from>
    <xdr:to>
      <xdr:col>2</xdr:col>
      <xdr:colOff>638175</xdr:colOff>
      <xdr:row>97</xdr:row>
      <xdr:rowOff>90703</xdr:rowOff>
    </xdr:to>
    <xdr:cxnSp macro="">
      <xdr:nvCxnSpPr>
        <xdr:cNvPr id="244" name="直線コネクタ 243"/>
        <xdr:cNvCxnSpPr/>
      </xdr:nvCxnSpPr>
      <xdr:spPr>
        <a:xfrm>
          <a:off x="1130300" y="16717980"/>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165622</xdr:rowOff>
    </xdr:from>
    <xdr:to>
      <xdr:col>6</xdr:col>
      <xdr:colOff>561975</xdr:colOff>
      <xdr:row>97</xdr:row>
      <xdr:rowOff>95772</xdr:rowOff>
    </xdr:to>
    <xdr:sp macro="" textlink="">
      <xdr:nvSpPr>
        <xdr:cNvPr id="254" name="円/楕円 253"/>
        <xdr:cNvSpPr/>
      </xdr:nvSpPr>
      <xdr:spPr>
        <a:xfrm>
          <a:off x="4584700" y="166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144049</xdr:rowOff>
    </xdr:from>
    <xdr:ext cx="534377" cy="259045"/>
    <xdr:sp macro="" textlink="">
      <xdr:nvSpPr>
        <xdr:cNvPr id="255" name="衛生費該当値テキスト"/>
        <xdr:cNvSpPr txBox="1"/>
      </xdr:nvSpPr>
      <xdr:spPr>
        <a:xfrm>
          <a:off x="4686300" y="166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164784</xdr:rowOff>
    </xdr:from>
    <xdr:to>
      <xdr:col>5</xdr:col>
      <xdr:colOff>409575</xdr:colOff>
      <xdr:row>97</xdr:row>
      <xdr:rowOff>94934</xdr:rowOff>
    </xdr:to>
    <xdr:sp macro="" textlink="">
      <xdr:nvSpPr>
        <xdr:cNvPr id="256" name="円/楕円 255"/>
        <xdr:cNvSpPr/>
      </xdr:nvSpPr>
      <xdr:spPr>
        <a:xfrm>
          <a:off x="3746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86061</xdr:rowOff>
    </xdr:from>
    <xdr:ext cx="534377" cy="259045"/>
    <xdr:sp macro="" textlink="">
      <xdr:nvSpPr>
        <xdr:cNvPr id="257" name="テキスト ボックス 256"/>
        <xdr:cNvSpPr txBox="1"/>
      </xdr:nvSpPr>
      <xdr:spPr>
        <a:xfrm>
          <a:off x="3530111" y="167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30432</xdr:rowOff>
    </xdr:from>
    <xdr:to>
      <xdr:col>4</xdr:col>
      <xdr:colOff>206375</xdr:colOff>
      <xdr:row>97</xdr:row>
      <xdr:rowOff>132032</xdr:rowOff>
    </xdr:to>
    <xdr:sp macro="" textlink="">
      <xdr:nvSpPr>
        <xdr:cNvPr id="258" name="円/楕円 257"/>
        <xdr:cNvSpPr/>
      </xdr:nvSpPr>
      <xdr:spPr>
        <a:xfrm>
          <a:off x="2857500" y="166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123159</xdr:rowOff>
    </xdr:from>
    <xdr:ext cx="534377" cy="259045"/>
    <xdr:sp macro="" textlink="">
      <xdr:nvSpPr>
        <xdr:cNvPr id="259" name="テキスト ボックス 258"/>
        <xdr:cNvSpPr txBox="1"/>
      </xdr:nvSpPr>
      <xdr:spPr>
        <a:xfrm>
          <a:off x="2641111" y="167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39903</xdr:rowOff>
    </xdr:from>
    <xdr:to>
      <xdr:col>3</xdr:col>
      <xdr:colOff>3175</xdr:colOff>
      <xdr:row>97</xdr:row>
      <xdr:rowOff>141503</xdr:rowOff>
    </xdr:to>
    <xdr:sp macro="" textlink="">
      <xdr:nvSpPr>
        <xdr:cNvPr id="260" name="円/楕円 259"/>
        <xdr:cNvSpPr/>
      </xdr:nvSpPr>
      <xdr:spPr>
        <a:xfrm>
          <a:off x="1968500" y="166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132630</xdr:rowOff>
    </xdr:from>
    <xdr:ext cx="534377" cy="259045"/>
    <xdr:sp macro="" textlink="">
      <xdr:nvSpPr>
        <xdr:cNvPr id="261" name="テキスト ボックス 260"/>
        <xdr:cNvSpPr txBox="1"/>
      </xdr:nvSpPr>
      <xdr:spPr>
        <a:xfrm>
          <a:off x="1752111" y="167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36530</xdr:rowOff>
    </xdr:from>
    <xdr:to>
      <xdr:col>1</xdr:col>
      <xdr:colOff>485775</xdr:colOff>
      <xdr:row>97</xdr:row>
      <xdr:rowOff>138130</xdr:rowOff>
    </xdr:to>
    <xdr:sp macro="" textlink="">
      <xdr:nvSpPr>
        <xdr:cNvPr id="262" name="円/楕円 261"/>
        <xdr:cNvSpPr/>
      </xdr:nvSpPr>
      <xdr:spPr>
        <a:xfrm>
          <a:off x="1079500" y="166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129257</xdr:rowOff>
    </xdr:from>
    <xdr:ext cx="534377" cy="259045"/>
    <xdr:sp macro="" textlink="">
      <xdr:nvSpPr>
        <xdr:cNvPr id="263" name="テキスト ボックス 262"/>
        <xdr:cNvSpPr txBox="1"/>
      </xdr:nvSpPr>
      <xdr:spPr>
        <a:xfrm>
          <a:off x="863111" y="167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156210</xdr:rowOff>
    </xdr:from>
    <xdr:to>
      <xdr:col>15</xdr:col>
      <xdr:colOff>180975</xdr:colOff>
      <xdr:row>39</xdr:row>
      <xdr:rowOff>3175</xdr:rowOff>
    </xdr:to>
    <xdr:cxnSp macro="">
      <xdr:nvCxnSpPr>
        <xdr:cNvPr id="292" name="直線コネクタ 291"/>
        <xdr:cNvCxnSpPr/>
      </xdr:nvCxnSpPr>
      <xdr:spPr>
        <a:xfrm>
          <a:off x="9639300" y="6671310"/>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60960</xdr:rowOff>
    </xdr:from>
    <xdr:to>
      <xdr:col>14</xdr:col>
      <xdr:colOff>28575</xdr:colOff>
      <xdr:row>38</xdr:row>
      <xdr:rowOff>156210</xdr:rowOff>
    </xdr:to>
    <xdr:cxnSp macro="">
      <xdr:nvCxnSpPr>
        <xdr:cNvPr id="295" name="直線コネクタ 294"/>
        <xdr:cNvCxnSpPr/>
      </xdr:nvCxnSpPr>
      <xdr:spPr>
        <a:xfrm>
          <a:off x="8750300" y="65760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45974</xdr:rowOff>
    </xdr:from>
    <xdr:to>
      <xdr:col>12</xdr:col>
      <xdr:colOff>511175</xdr:colOff>
      <xdr:row>38</xdr:row>
      <xdr:rowOff>60960</xdr:rowOff>
    </xdr:to>
    <xdr:cxnSp macro="">
      <xdr:nvCxnSpPr>
        <xdr:cNvPr id="298" name="直線コネクタ 297"/>
        <xdr:cNvCxnSpPr/>
      </xdr:nvCxnSpPr>
      <xdr:spPr>
        <a:xfrm>
          <a:off x="7861300" y="6561074"/>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102870</xdr:rowOff>
    </xdr:from>
    <xdr:to>
      <xdr:col>11</xdr:col>
      <xdr:colOff>307975</xdr:colOff>
      <xdr:row>38</xdr:row>
      <xdr:rowOff>45974</xdr:rowOff>
    </xdr:to>
    <xdr:cxnSp macro="">
      <xdr:nvCxnSpPr>
        <xdr:cNvPr id="301" name="直線コネクタ 300"/>
        <xdr:cNvCxnSpPr/>
      </xdr:nvCxnSpPr>
      <xdr:spPr>
        <a:xfrm>
          <a:off x="6972300" y="6103620"/>
          <a:ext cx="889000" cy="4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123825</xdr:rowOff>
    </xdr:from>
    <xdr:to>
      <xdr:col>15</xdr:col>
      <xdr:colOff>231775</xdr:colOff>
      <xdr:row>39</xdr:row>
      <xdr:rowOff>53975</xdr:rowOff>
    </xdr:to>
    <xdr:sp macro="" textlink="">
      <xdr:nvSpPr>
        <xdr:cNvPr id="311" name="円/楕円 310"/>
        <xdr:cNvSpPr/>
      </xdr:nvSpPr>
      <xdr:spPr>
        <a:xfrm>
          <a:off x="10426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38752</xdr:rowOff>
    </xdr:from>
    <xdr:ext cx="378565" cy="259045"/>
    <xdr:sp macro="" textlink="">
      <xdr:nvSpPr>
        <xdr:cNvPr id="312" name="労働費該当値テキスト"/>
        <xdr:cNvSpPr txBox="1"/>
      </xdr:nvSpPr>
      <xdr:spPr>
        <a:xfrm>
          <a:off x="10528300"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105410</xdr:rowOff>
    </xdr:from>
    <xdr:to>
      <xdr:col>14</xdr:col>
      <xdr:colOff>79375</xdr:colOff>
      <xdr:row>39</xdr:row>
      <xdr:rowOff>35560</xdr:rowOff>
    </xdr:to>
    <xdr:sp macro="" textlink="">
      <xdr:nvSpPr>
        <xdr:cNvPr id="313" name="円/楕円 312"/>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26687</xdr:rowOff>
    </xdr:from>
    <xdr:ext cx="378565" cy="259045"/>
    <xdr:sp macro="" textlink="">
      <xdr:nvSpPr>
        <xdr:cNvPr id="314" name="テキスト ボックス 313"/>
        <xdr:cNvSpPr txBox="1"/>
      </xdr:nvSpPr>
      <xdr:spPr>
        <a:xfrm>
          <a:off x="9450017" y="671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10160</xdr:rowOff>
    </xdr:from>
    <xdr:to>
      <xdr:col>12</xdr:col>
      <xdr:colOff>561975</xdr:colOff>
      <xdr:row>38</xdr:row>
      <xdr:rowOff>111760</xdr:rowOff>
    </xdr:to>
    <xdr:sp macro="" textlink="">
      <xdr:nvSpPr>
        <xdr:cNvPr id="315" name="円/楕円 314"/>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102887</xdr:rowOff>
    </xdr:from>
    <xdr:ext cx="469744" cy="259045"/>
    <xdr:sp macro="" textlink="">
      <xdr:nvSpPr>
        <xdr:cNvPr id="316" name="テキスト ボックス 315"/>
        <xdr:cNvSpPr txBox="1"/>
      </xdr:nvSpPr>
      <xdr:spPr>
        <a:xfrm>
          <a:off x="8515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166624</xdr:rowOff>
    </xdr:from>
    <xdr:to>
      <xdr:col>11</xdr:col>
      <xdr:colOff>358775</xdr:colOff>
      <xdr:row>38</xdr:row>
      <xdr:rowOff>96774</xdr:rowOff>
    </xdr:to>
    <xdr:sp macro="" textlink="">
      <xdr:nvSpPr>
        <xdr:cNvPr id="317" name="円/楕円 316"/>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87901</xdr:rowOff>
    </xdr:from>
    <xdr:ext cx="469744" cy="259045"/>
    <xdr:sp macro="" textlink="">
      <xdr:nvSpPr>
        <xdr:cNvPr id="318" name="テキスト ボックス 317"/>
        <xdr:cNvSpPr txBox="1"/>
      </xdr:nvSpPr>
      <xdr:spPr>
        <a:xfrm>
          <a:off x="7626427" y="660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52070</xdr:rowOff>
    </xdr:from>
    <xdr:to>
      <xdr:col>10</xdr:col>
      <xdr:colOff>155575</xdr:colOff>
      <xdr:row>35</xdr:row>
      <xdr:rowOff>153670</xdr:rowOff>
    </xdr:to>
    <xdr:sp macro="" textlink="">
      <xdr:nvSpPr>
        <xdr:cNvPr id="319" name="円/楕円 318"/>
        <xdr:cNvSpPr/>
      </xdr:nvSpPr>
      <xdr:spPr>
        <a:xfrm>
          <a:off x="692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170197</xdr:rowOff>
    </xdr:from>
    <xdr:ext cx="469744" cy="259045"/>
    <xdr:sp macro="" textlink="">
      <xdr:nvSpPr>
        <xdr:cNvPr id="320" name="テキスト ボックス 319"/>
        <xdr:cNvSpPr txBox="1"/>
      </xdr:nvSpPr>
      <xdr:spPr>
        <a:xfrm>
          <a:off x="67374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62516</xdr:rowOff>
    </xdr:from>
    <xdr:to>
      <xdr:col>15</xdr:col>
      <xdr:colOff>180975</xdr:colOff>
      <xdr:row>58</xdr:row>
      <xdr:rowOff>94547</xdr:rowOff>
    </xdr:to>
    <xdr:cxnSp macro="">
      <xdr:nvCxnSpPr>
        <xdr:cNvPr id="347" name="直線コネクタ 346"/>
        <xdr:cNvCxnSpPr/>
      </xdr:nvCxnSpPr>
      <xdr:spPr>
        <a:xfrm flipV="1">
          <a:off x="9639300" y="10006616"/>
          <a:ext cx="8382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94547</xdr:rowOff>
    </xdr:from>
    <xdr:to>
      <xdr:col>14</xdr:col>
      <xdr:colOff>28575</xdr:colOff>
      <xdr:row>58</xdr:row>
      <xdr:rowOff>95662</xdr:rowOff>
    </xdr:to>
    <xdr:cxnSp macro="">
      <xdr:nvCxnSpPr>
        <xdr:cNvPr id="350" name="直線コネクタ 349"/>
        <xdr:cNvCxnSpPr/>
      </xdr:nvCxnSpPr>
      <xdr:spPr>
        <a:xfrm flipV="1">
          <a:off x="8750300" y="10038647"/>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95662</xdr:rowOff>
    </xdr:from>
    <xdr:to>
      <xdr:col>12</xdr:col>
      <xdr:colOff>511175</xdr:colOff>
      <xdr:row>58</xdr:row>
      <xdr:rowOff>102155</xdr:rowOff>
    </xdr:to>
    <xdr:cxnSp macro="">
      <xdr:nvCxnSpPr>
        <xdr:cNvPr id="353" name="直線コネクタ 352"/>
        <xdr:cNvCxnSpPr/>
      </xdr:nvCxnSpPr>
      <xdr:spPr>
        <a:xfrm flipV="1">
          <a:off x="7861300" y="1003976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102155</xdr:rowOff>
    </xdr:from>
    <xdr:to>
      <xdr:col>11</xdr:col>
      <xdr:colOff>307975</xdr:colOff>
      <xdr:row>58</xdr:row>
      <xdr:rowOff>105044</xdr:rowOff>
    </xdr:to>
    <xdr:cxnSp macro="">
      <xdr:nvCxnSpPr>
        <xdr:cNvPr id="356" name="直線コネクタ 355"/>
        <xdr:cNvCxnSpPr/>
      </xdr:nvCxnSpPr>
      <xdr:spPr>
        <a:xfrm flipV="1">
          <a:off x="6972300" y="10046255"/>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11716</xdr:rowOff>
    </xdr:from>
    <xdr:to>
      <xdr:col>15</xdr:col>
      <xdr:colOff>231775</xdr:colOff>
      <xdr:row>58</xdr:row>
      <xdr:rowOff>113316</xdr:rowOff>
    </xdr:to>
    <xdr:sp macro="" textlink="">
      <xdr:nvSpPr>
        <xdr:cNvPr id="366" name="円/楕円 365"/>
        <xdr:cNvSpPr/>
      </xdr:nvSpPr>
      <xdr:spPr>
        <a:xfrm>
          <a:off x="10426700" y="99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98093</xdr:rowOff>
    </xdr:from>
    <xdr:ext cx="469744" cy="259045"/>
    <xdr:sp macro="" textlink="">
      <xdr:nvSpPr>
        <xdr:cNvPr id="367" name="農林水産業費該当値テキスト"/>
        <xdr:cNvSpPr txBox="1"/>
      </xdr:nvSpPr>
      <xdr:spPr>
        <a:xfrm>
          <a:off x="10528300" y="98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43747</xdr:rowOff>
    </xdr:from>
    <xdr:to>
      <xdr:col>14</xdr:col>
      <xdr:colOff>79375</xdr:colOff>
      <xdr:row>58</xdr:row>
      <xdr:rowOff>145347</xdr:rowOff>
    </xdr:to>
    <xdr:sp macro="" textlink="">
      <xdr:nvSpPr>
        <xdr:cNvPr id="368" name="円/楕円 367"/>
        <xdr:cNvSpPr/>
      </xdr:nvSpPr>
      <xdr:spPr>
        <a:xfrm>
          <a:off x="9588500" y="99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136474</xdr:rowOff>
    </xdr:from>
    <xdr:ext cx="469744" cy="259045"/>
    <xdr:sp macro="" textlink="">
      <xdr:nvSpPr>
        <xdr:cNvPr id="369" name="テキスト ボックス 368"/>
        <xdr:cNvSpPr txBox="1"/>
      </xdr:nvSpPr>
      <xdr:spPr>
        <a:xfrm>
          <a:off x="9404427" y="1008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44862</xdr:rowOff>
    </xdr:from>
    <xdr:to>
      <xdr:col>12</xdr:col>
      <xdr:colOff>561975</xdr:colOff>
      <xdr:row>58</xdr:row>
      <xdr:rowOff>146462</xdr:rowOff>
    </xdr:to>
    <xdr:sp macro="" textlink="">
      <xdr:nvSpPr>
        <xdr:cNvPr id="370" name="円/楕円 369"/>
        <xdr:cNvSpPr/>
      </xdr:nvSpPr>
      <xdr:spPr>
        <a:xfrm>
          <a:off x="8699500" y="99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137589</xdr:rowOff>
    </xdr:from>
    <xdr:ext cx="469744" cy="259045"/>
    <xdr:sp macro="" textlink="">
      <xdr:nvSpPr>
        <xdr:cNvPr id="371" name="テキスト ボックス 370"/>
        <xdr:cNvSpPr txBox="1"/>
      </xdr:nvSpPr>
      <xdr:spPr>
        <a:xfrm>
          <a:off x="8515427" y="1008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51355</xdr:rowOff>
    </xdr:from>
    <xdr:to>
      <xdr:col>11</xdr:col>
      <xdr:colOff>358775</xdr:colOff>
      <xdr:row>58</xdr:row>
      <xdr:rowOff>152955</xdr:rowOff>
    </xdr:to>
    <xdr:sp macro="" textlink="">
      <xdr:nvSpPr>
        <xdr:cNvPr id="372" name="円/楕円 371"/>
        <xdr:cNvSpPr/>
      </xdr:nvSpPr>
      <xdr:spPr>
        <a:xfrm>
          <a:off x="7810500" y="99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144082</xdr:rowOff>
    </xdr:from>
    <xdr:ext cx="469744" cy="259045"/>
    <xdr:sp macro="" textlink="">
      <xdr:nvSpPr>
        <xdr:cNvPr id="373" name="テキスト ボックス 372"/>
        <xdr:cNvSpPr txBox="1"/>
      </xdr:nvSpPr>
      <xdr:spPr>
        <a:xfrm>
          <a:off x="7626427" y="100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54244</xdr:rowOff>
    </xdr:from>
    <xdr:to>
      <xdr:col>10</xdr:col>
      <xdr:colOff>155575</xdr:colOff>
      <xdr:row>58</xdr:row>
      <xdr:rowOff>155844</xdr:rowOff>
    </xdr:to>
    <xdr:sp macro="" textlink="">
      <xdr:nvSpPr>
        <xdr:cNvPr id="374" name="円/楕円 373"/>
        <xdr:cNvSpPr/>
      </xdr:nvSpPr>
      <xdr:spPr>
        <a:xfrm>
          <a:off x="6921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146971</xdr:rowOff>
    </xdr:from>
    <xdr:ext cx="469744" cy="259045"/>
    <xdr:sp macro="" textlink="">
      <xdr:nvSpPr>
        <xdr:cNvPr id="375" name="テキスト ボックス 374"/>
        <xdr:cNvSpPr txBox="1"/>
      </xdr:nvSpPr>
      <xdr:spPr>
        <a:xfrm>
          <a:off x="6737427" y="1009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58841</xdr:rowOff>
    </xdr:from>
    <xdr:to>
      <xdr:col>15</xdr:col>
      <xdr:colOff>180975</xdr:colOff>
      <xdr:row>79</xdr:row>
      <xdr:rowOff>76411</xdr:rowOff>
    </xdr:to>
    <xdr:cxnSp macro="">
      <xdr:nvCxnSpPr>
        <xdr:cNvPr id="406" name="直線コネクタ 405"/>
        <xdr:cNvCxnSpPr/>
      </xdr:nvCxnSpPr>
      <xdr:spPr>
        <a:xfrm flipV="1">
          <a:off x="9639300" y="13603391"/>
          <a:ext cx="8382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76411</xdr:rowOff>
    </xdr:from>
    <xdr:to>
      <xdr:col>14</xdr:col>
      <xdr:colOff>28575</xdr:colOff>
      <xdr:row>79</xdr:row>
      <xdr:rowOff>79366</xdr:rowOff>
    </xdr:to>
    <xdr:cxnSp macro="">
      <xdr:nvCxnSpPr>
        <xdr:cNvPr id="409" name="直線コネクタ 408"/>
        <xdr:cNvCxnSpPr/>
      </xdr:nvCxnSpPr>
      <xdr:spPr>
        <a:xfrm flipV="1">
          <a:off x="8750300" y="13620961"/>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77913</xdr:rowOff>
    </xdr:from>
    <xdr:to>
      <xdr:col>12</xdr:col>
      <xdr:colOff>511175</xdr:colOff>
      <xdr:row>79</xdr:row>
      <xdr:rowOff>79366</xdr:rowOff>
    </xdr:to>
    <xdr:cxnSp macro="">
      <xdr:nvCxnSpPr>
        <xdr:cNvPr id="412" name="直線コネクタ 411"/>
        <xdr:cNvCxnSpPr/>
      </xdr:nvCxnSpPr>
      <xdr:spPr>
        <a:xfrm>
          <a:off x="7861300" y="13622463"/>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77113</xdr:rowOff>
    </xdr:from>
    <xdr:to>
      <xdr:col>11</xdr:col>
      <xdr:colOff>307975</xdr:colOff>
      <xdr:row>79</xdr:row>
      <xdr:rowOff>77913</xdr:rowOff>
    </xdr:to>
    <xdr:cxnSp macro="">
      <xdr:nvCxnSpPr>
        <xdr:cNvPr id="415" name="直線コネクタ 414"/>
        <xdr:cNvCxnSpPr/>
      </xdr:nvCxnSpPr>
      <xdr:spPr>
        <a:xfrm>
          <a:off x="6972300" y="136216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8041</xdr:rowOff>
    </xdr:from>
    <xdr:to>
      <xdr:col>15</xdr:col>
      <xdr:colOff>231775</xdr:colOff>
      <xdr:row>79</xdr:row>
      <xdr:rowOff>109641</xdr:rowOff>
    </xdr:to>
    <xdr:sp macro="" textlink="">
      <xdr:nvSpPr>
        <xdr:cNvPr id="425" name="円/楕円 424"/>
        <xdr:cNvSpPr/>
      </xdr:nvSpPr>
      <xdr:spPr>
        <a:xfrm>
          <a:off x="10426700" y="135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94418</xdr:rowOff>
    </xdr:from>
    <xdr:ext cx="469744" cy="259045"/>
    <xdr:sp macro="" textlink="">
      <xdr:nvSpPr>
        <xdr:cNvPr id="426" name="商工費該当値テキスト"/>
        <xdr:cNvSpPr txBox="1"/>
      </xdr:nvSpPr>
      <xdr:spPr>
        <a:xfrm>
          <a:off x="10528300" y="134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25611</xdr:rowOff>
    </xdr:from>
    <xdr:to>
      <xdr:col>14</xdr:col>
      <xdr:colOff>79375</xdr:colOff>
      <xdr:row>79</xdr:row>
      <xdr:rowOff>127211</xdr:rowOff>
    </xdr:to>
    <xdr:sp macro="" textlink="">
      <xdr:nvSpPr>
        <xdr:cNvPr id="427" name="円/楕円 426"/>
        <xdr:cNvSpPr/>
      </xdr:nvSpPr>
      <xdr:spPr>
        <a:xfrm>
          <a:off x="9588500" y="135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118338</xdr:rowOff>
    </xdr:from>
    <xdr:ext cx="469744" cy="259045"/>
    <xdr:sp macro="" textlink="">
      <xdr:nvSpPr>
        <xdr:cNvPr id="428" name="テキスト ボックス 427"/>
        <xdr:cNvSpPr txBox="1"/>
      </xdr:nvSpPr>
      <xdr:spPr>
        <a:xfrm>
          <a:off x="9404427" y="136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28566</xdr:rowOff>
    </xdr:from>
    <xdr:to>
      <xdr:col>12</xdr:col>
      <xdr:colOff>561975</xdr:colOff>
      <xdr:row>79</xdr:row>
      <xdr:rowOff>130166</xdr:rowOff>
    </xdr:to>
    <xdr:sp macro="" textlink="">
      <xdr:nvSpPr>
        <xdr:cNvPr id="429" name="円/楕円 428"/>
        <xdr:cNvSpPr/>
      </xdr:nvSpPr>
      <xdr:spPr>
        <a:xfrm>
          <a:off x="8699500" y="135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121293</xdr:rowOff>
    </xdr:from>
    <xdr:ext cx="469744" cy="259045"/>
    <xdr:sp macro="" textlink="">
      <xdr:nvSpPr>
        <xdr:cNvPr id="430" name="テキスト ボックス 429"/>
        <xdr:cNvSpPr txBox="1"/>
      </xdr:nvSpPr>
      <xdr:spPr>
        <a:xfrm>
          <a:off x="8515427" y="13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27113</xdr:rowOff>
    </xdr:from>
    <xdr:to>
      <xdr:col>11</xdr:col>
      <xdr:colOff>358775</xdr:colOff>
      <xdr:row>79</xdr:row>
      <xdr:rowOff>128713</xdr:rowOff>
    </xdr:to>
    <xdr:sp macro="" textlink="">
      <xdr:nvSpPr>
        <xdr:cNvPr id="431" name="円/楕円 430"/>
        <xdr:cNvSpPr/>
      </xdr:nvSpPr>
      <xdr:spPr>
        <a:xfrm>
          <a:off x="7810500" y="13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119840</xdr:rowOff>
    </xdr:from>
    <xdr:ext cx="469744" cy="259045"/>
    <xdr:sp macro="" textlink="">
      <xdr:nvSpPr>
        <xdr:cNvPr id="432" name="テキスト ボックス 431"/>
        <xdr:cNvSpPr txBox="1"/>
      </xdr:nvSpPr>
      <xdr:spPr>
        <a:xfrm>
          <a:off x="7626427" y="1366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26313</xdr:rowOff>
    </xdr:from>
    <xdr:to>
      <xdr:col>10</xdr:col>
      <xdr:colOff>155575</xdr:colOff>
      <xdr:row>79</xdr:row>
      <xdr:rowOff>127913</xdr:rowOff>
    </xdr:to>
    <xdr:sp macro="" textlink="">
      <xdr:nvSpPr>
        <xdr:cNvPr id="433" name="円/楕円 432"/>
        <xdr:cNvSpPr/>
      </xdr:nvSpPr>
      <xdr:spPr>
        <a:xfrm>
          <a:off x="6921500" y="135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119040</xdr:rowOff>
    </xdr:from>
    <xdr:ext cx="469744" cy="259045"/>
    <xdr:sp macro="" textlink="">
      <xdr:nvSpPr>
        <xdr:cNvPr id="434" name="テキスト ボックス 433"/>
        <xdr:cNvSpPr txBox="1"/>
      </xdr:nvSpPr>
      <xdr:spPr>
        <a:xfrm>
          <a:off x="6737427" y="136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115526</xdr:rowOff>
    </xdr:from>
    <xdr:to>
      <xdr:col>15</xdr:col>
      <xdr:colOff>180975</xdr:colOff>
      <xdr:row>98</xdr:row>
      <xdr:rowOff>117128</xdr:rowOff>
    </xdr:to>
    <xdr:cxnSp macro="">
      <xdr:nvCxnSpPr>
        <xdr:cNvPr id="461" name="直線コネクタ 460"/>
        <xdr:cNvCxnSpPr/>
      </xdr:nvCxnSpPr>
      <xdr:spPr>
        <a:xfrm flipV="1">
          <a:off x="9639300" y="16917626"/>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117128</xdr:rowOff>
    </xdr:from>
    <xdr:to>
      <xdr:col>14</xdr:col>
      <xdr:colOff>28575</xdr:colOff>
      <xdr:row>98</xdr:row>
      <xdr:rowOff>119123</xdr:rowOff>
    </xdr:to>
    <xdr:cxnSp macro="">
      <xdr:nvCxnSpPr>
        <xdr:cNvPr id="464" name="直線コネクタ 463"/>
        <xdr:cNvCxnSpPr/>
      </xdr:nvCxnSpPr>
      <xdr:spPr>
        <a:xfrm flipV="1">
          <a:off x="8750300" y="16919228"/>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119123</xdr:rowOff>
    </xdr:from>
    <xdr:to>
      <xdr:col>12</xdr:col>
      <xdr:colOff>511175</xdr:colOff>
      <xdr:row>98</xdr:row>
      <xdr:rowOff>120852</xdr:rowOff>
    </xdr:to>
    <xdr:cxnSp macro="">
      <xdr:nvCxnSpPr>
        <xdr:cNvPr id="467" name="直線コネクタ 466"/>
        <xdr:cNvCxnSpPr/>
      </xdr:nvCxnSpPr>
      <xdr:spPr>
        <a:xfrm flipV="1">
          <a:off x="7861300" y="16921223"/>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120852</xdr:rowOff>
    </xdr:from>
    <xdr:to>
      <xdr:col>11</xdr:col>
      <xdr:colOff>307975</xdr:colOff>
      <xdr:row>98</xdr:row>
      <xdr:rowOff>122686</xdr:rowOff>
    </xdr:to>
    <xdr:cxnSp macro="">
      <xdr:nvCxnSpPr>
        <xdr:cNvPr id="470" name="直線コネクタ 469"/>
        <xdr:cNvCxnSpPr/>
      </xdr:nvCxnSpPr>
      <xdr:spPr>
        <a:xfrm flipV="1">
          <a:off x="6972300" y="16922952"/>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64726</xdr:rowOff>
    </xdr:from>
    <xdr:to>
      <xdr:col>15</xdr:col>
      <xdr:colOff>231775</xdr:colOff>
      <xdr:row>98</xdr:row>
      <xdr:rowOff>166326</xdr:rowOff>
    </xdr:to>
    <xdr:sp macro="" textlink="">
      <xdr:nvSpPr>
        <xdr:cNvPr id="480" name="円/楕円 479"/>
        <xdr:cNvSpPr/>
      </xdr:nvSpPr>
      <xdr:spPr>
        <a:xfrm>
          <a:off x="10426700" y="168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66328</xdr:rowOff>
    </xdr:from>
    <xdr:to>
      <xdr:col>14</xdr:col>
      <xdr:colOff>79375</xdr:colOff>
      <xdr:row>98</xdr:row>
      <xdr:rowOff>167928</xdr:rowOff>
    </xdr:to>
    <xdr:sp macro="" textlink="">
      <xdr:nvSpPr>
        <xdr:cNvPr id="482" name="円/楕円 481"/>
        <xdr:cNvSpPr/>
      </xdr:nvSpPr>
      <xdr:spPr>
        <a:xfrm>
          <a:off x="9588500" y="168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159055</xdr:rowOff>
    </xdr:from>
    <xdr:ext cx="534377" cy="259045"/>
    <xdr:sp macro="" textlink="">
      <xdr:nvSpPr>
        <xdr:cNvPr id="483" name="テキスト ボックス 482"/>
        <xdr:cNvSpPr txBox="1"/>
      </xdr:nvSpPr>
      <xdr:spPr>
        <a:xfrm>
          <a:off x="9372111" y="169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68323</xdr:rowOff>
    </xdr:from>
    <xdr:to>
      <xdr:col>12</xdr:col>
      <xdr:colOff>561975</xdr:colOff>
      <xdr:row>98</xdr:row>
      <xdr:rowOff>169923</xdr:rowOff>
    </xdr:to>
    <xdr:sp macro="" textlink="">
      <xdr:nvSpPr>
        <xdr:cNvPr id="484" name="円/楕円 483"/>
        <xdr:cNvSpPr/>
      </xdr:nvSpPr>
      <xdr:spPr>
        <a:xfrm>
          <a:off x="8699500" y="168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161050</xdr:rowOff>
    </xdr:from>
    <xdr:ext cx="534377" cy="259045"/>
    <xdr:sp macro="" textlink="">
      <xdr:nvSpPr>
        <xdr:cNvPr id="485" name="テキスト ボックス 484"/>
        <xdr:cNvSpPr txBox="1"/>
      </xdr:nvSpPr>
      <xdr:spPr>
        <a:xfrm>
          <a:off x="8483111" y="16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70052</xdr:rowOff>
    </xdr:from>
    <xdr:to>
      <xdr:col>11</xdr:col>
      <xdr:colOff>358775</xdr:colOff>
      <xdr:row>99</xdr:row>
      <xdr:rowOff>202</xdr:rowOff>
    </xdr:to>
    <xdr:sp macro="" textlink="">
      <xdr:nvSpPr>
        <xdr:cNvPr id="486" name="円/楕円 485"/>
        <xdr:cNvSpPr/>
      </xdr:nvSpPr>
      <xdr:spPr>
        <a:xfrm>
          <a:off x="7810500" y="168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162779</xdr:rowOff>
    </xdr:from>
    <xdr:ext cx="534377" cy="259045"/>
    <xdr:sp macro="" textlink="">
      <xdr:nvSpPr>
        <xdr:cNvPr id="487" name="テキスト ボックス 486"/>
        <xdr:cNvSpPr txBox="1"/>
      </xdr:nvSpPr>
      <xdr:spPr>
        <a:xfrm>
          <a:off x="7594111" y="1696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71886</xdr:rowOff>
    </xdr:from>
    <xdr:to>
      <xdr:col>10</xdr:col>
      <xdr:colOff>155575</xdr:colOff>
      <xdr:row>99</xdr:row>
      <xdr:rowOff>2036</xdr:rowOff>
    </xdr:to>
    <xdr:sp macro="" textlink="">
      <xdr:nvSpPr>
        <xdr:cNvPr id="488" name="円/楕円 487"/>
        <xdr:cNvSpPr/>
      </xdr:nvSpPr>
      <xdr:spPr>
        <a:xfrm>
          <a:off x="6921500" y="16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164613</xdr:rowOff>
    </xdr:from>
    <xdr:ext cx="534377" cy="259045"/>
    <xdr:sp macro="" textlink="">
      <xdr:nvSpPr>
        <xdr:cNvPr id="489" name="テキスト ボックス 488"/>
        <xdr:cNvSpPr txBox="1"/>
      </xdr:nvSpPr>
      <xdr:spPr>
        <a:xfrm>
          <a:off x="6705111" y="16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10443</xdr:rowOff>
    </xdr:from>
    <xdr:to>
      <xdr:col>23</xdr:col>
      <xdr:colOff>517525</xdr:colOff>
      <xdr:row>38</xdr:row>
      <xdr:rowOff>58514</xdr:rowOff>
    </xdr:to>
    <xdr:cxnSp macro="">
      <xdr:nvCxnSpPr>
        <xdr:cNvPr id="520" name="直線コネクタ 519"/>
        <xdr:cNvCxnSpPr/>
      </xdr:nvCxnSpPr>
      <xdr:spPr>
        <a:xfrm flipV="1">
          <a:off x="15481300" y="6525543"/>
          <a:ext cx="8382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133169</xdr:rowOff>
    </xdr:from>
    <xdr:to>
      <xdr:col>22</xdr:col>
      <xdr:colOff>365125</xdr:colOff>
      <xdr:row>38</xdr:row>
      <xdr:rowOff>58514</xdr:rowOff>
    </xdr:to>
    <xdr:cxnSp macro="">
      <xdr:nvCxnSpPr>
        <xdr:cNvPr id="523" name="直線コネクタ 522"/>
        <xdr:cNvCxnSpPr/>
      </xdr:nvCxnSpPr>
      <xdr:spPr>
        <a:xfrm>
          <a:off x="14592300" y="6476819"/>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133169</xdr:rowOff>
    </xdr:from>
    <xdr:to>
      <xdr:col>21</xdr:col>
      <xdr:colOff>161925</xdr:colOff>
      <xdr:row>38</xdr:row>
      <xdr:rowOff>100038</xdr:rowOff>
    </xdr:to>
    <xdr:cxnSp macro="">
      <xdr:nvCxnSpPr>
        <xdr:cNvPr id="526" name="直線コネクタ 525"/>
        <xdr:cNvCxnSpPr/>
      </xdr:nvCxnSpPr>
      <xdr:spPr>
        <a:xfrm flipV="1">
          <a:off x="13703300" y="6476819"/>
          <a:ext cx="8890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100038</xdr:rowOff>
    </xdr:from>
    <xdr:to>
      <xdr:col>19</xdr:col>
      <xdr:colOff>644525</xdr:colOff>
      <xdr:row>38</xdr:row>
      <xdr:rowOff>129560</xdr:rowOff>
    </xdr:to>
    <xdr:cxnSp macro="">
      <xdr:nvCxnSpPr>
        <xdr:cNvPr id="529" name="直線コネクタ 528"/>
        <xdr:cNvCxnSpPr/>
      </xdr:nvCxnSpPr>
      <xdr:spPr>
        <a:xfrm flipV="1">
          <a:off x="12814300" y="6615138"/>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131093</xdr:rowOff>
    </xdr:from>
    <xdr:to>
      <xdr:col>23</xdr:col>
      <xdr:colOff>568325</xdr:colOff>
      <xdr:row>38</xdr:row>
      <xdr:rowOff>61243</xdr:rowOff>
    </xdr:to>
    <xdr:sp macro="" textlink="">
      <xdr:nvSpPr>
        <xdr:cNvPr id="539" name="円/楕円 538"/>
        <xdr:cNvSpPr/>
      </xdr:nvSpPr>
      <xdr:spPr>
        <a:xfrm>
          <a:off x="16268700" y="64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109520</xdr:rowOff>
    </xdr:from>
    <xdr:ext cx="534377" cy="259045"/>
    <xdr:sp macro="" textlink="">
      <xdr:nvSpPr>
        <xdr:cNvPr id="540" name="消防費該当値テキスト"/>
        <xdr:cNvSpPr txBox="1"/>
      </xdr:nvSpPr>
      <xdr:spPr>
        <a:xfrm>
          <a:off x="16370300" y="64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7714</xdr:rowOff>
    </xdr:from>
    <xdr:to>
      <xdr:col>22</xdr:col>
      <xdr:colOff>415925</xdr:colOff>
      <xdr:row>38</xdr:row>
      <xdr:rowOff>109314</xdr:rowOff>
    </xdr:to>
    <xdr:sp macro="" textlink="">
      <xdr:nvSpPr>
        <xdr:cNvPr id="541" name="円/楕円 540"/>
        <xdr:cNvSpPr/>
      </xdr:nvSpPr>
      <xdr:spPr>
        <a:xfrm>
          <a:off x="15430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100441</xdr:rowOff>
    </xdr:from>
    <xdr:ext cx="534377" cy="259045"/>
    <xdr:sp macro="" textlink="">
      <xdr:nvSpPr>
        <xdr:cNvPr id="542" name="テキスト ボックス 541"/>
        <xdr:cNvSpPr txBox="1"/>
      </xdr:nvSpPr>
      <xdr:spPr>
        <a:xfrm>
          <a:off x="15214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82369</xdr:rowOff>
    </xdr:from>
    <xdr:to>
      <xdr:col>21</xdr:col>
      <xdr:colOff>212725</xdr:colOff>
      <xdr:row>38</xdr:row>
      <xdr:rowOff>12519</xdr:rowOff>
    </xdr:to>
    <xdr:sp macro="" textlink="">
      <xdr:nvSpPr>
        <xdr:cNvPr id="543" name="円/楕円 542"/>
        <xdr:cNvSpPr/>
      </xdr:nvSpPr>
      <xdr:spPr>
        <a:xfrm>
          <a:off x="14541500" y="64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3646</xdr:rowOff>
    </xdr:from>
    <xdr:ext cx="534377" cy="259045"/>
    <xdr:sp macro="" textlink="">
      <xdr:nvSpPr>
        <xdr:cNvPr id="544" name="テキスト ボックス 543"/>
        <xdr:cNvSpPr txBox="1"/>
      </xdr:nvSpPr>
      <xdr:spPr>
        <a:xfrm>
          <a:off x="14325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49238</xdr:rowOff>
    </xdr:from>
    <xdr:to>
      <xdr:col>20</xdr:col>
      <xdr:colOff>9525</xdr:colOff>
      <xdr:row>38</xdr:row>
      <xdr:rowOff>150838</xdr:rowOff>
    </xdr:to>
    <xdr:sp macro="" textlink="">
      <xdr:nvSpPr>
        <xdr:cNvPr id="545" name="円/楕円 544"/>
        <xdr:cNvSpPr/>
      </xdr:nvSpPr>
      <xdr:spPr>
        <a:xfrm>
          <a:off x="13652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141965</xdr:rowOff>
    </xdr:from>
    <xdr:ext cx="534377" cy="259045"/>
    <xdr:sp macro="" textlink="">
      <xdr:nvSpPr>
        <xdr:cNvPr id="546" name="テキスト ボックス 545"/>
        <xdr:cNvSpPr txBox="1"/>
      </xdr:nvSpPr>
      <xdr:spPr>
        <a:xfrm>
          <a:off x="13436111" y="66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78760</xdr:rowOff>
    </xdr:from>
    <xdr:to>
      <xdr:col>18</xdr:col>
      <xdr:colOff>492125</xdr:colOff>
      <xdr:row>39</xdr:row>
      <xdr:rowOff>8910</xdr:rowOff>
    </xdr:to>
    <xdr:sp macro="" textlink="">
      <xdr:nvSpPr>
        <xdr:cNvPr id="547" name="円/楕円 546"/>
        <xdr:cNvSpPr/>
      </xdr:nvSpPr>
      <xdr:spPr>
        <a:xfrm>
          <a:off x="12763500" y="65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xdr:rowOff>
    </xdr:from>
    <xdr:ext cx="469744" cy="259045"/>
    <xdr:sp macro="" textlink="">
      <xdr:nvSpPr>
        <xdr:cNvPr id="548" name="テキスト ボックス 547"/>
        <xdr:cNvSpPr txBox="1"/>
      </xdr:nvSpPr>
      <xdr:spPr>
        <a:xfrm>
          <a:off x="12579427" y="66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167890</xdr:rowOff>
    </xdr:from>
    <xdr:to>
      <xdr:col>23</xdr:col>
      <xdr:colOff>517525</xdr:colOff>
      <xdr:row>58</xdr:row>
      <xdr:rowOff>40827</xdr:rowOff>
    </xdr:to>
    <xdr:cxnSp macro="">
      <xdr:nvCxnSpPr>
        <xdr:cNvPr id="579" name="直線コネクタ 578"/>
        <xdr:cNvCxnSpPr/>
      </xdr:nvCxnSpPr>
      <xdr:spPr>
        <a:xfrm flipV="1">
          <a:off x="15481300" y="9597640"/>
          <a:ext cx="838200" cy="3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37385</xdr:rowOff>
    </xdr:from>
    <xdr:to>
      <xdr:col>22</xdr:col>
      <xdr:colOff>365125</xdr:colOff>
      <xdr:row>58</xdr:row>
      <xdr:rowOff>40827</xdr:rowOff>
    </xdr:to>
    <xdr:cxnSp macro="">
      <xdr:nvCxnSpPr>
        <xdr:cNvPr id="582" name="直線コネクタ 581"/>
        <xdr:cNvCxnSpPr/>
      </xdr:nvCxnSpPr>
      <xdr:spPr>
        <a:xfrm>
          <a:off x="14592300" y="9981485"/>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169314</xdr:rowOff>
    </xdr:from>
    <xdr:to>
      <xdr:col>21</xdr:col>
      <xdr:colOff>161925</xdr:colOff>
      <xdr:row>58</xdr:row>
      <xdr:rowOff>37385</xdr:rowOff>
    </xdr:to>
    <xdr:cxnSp macro="">
      <xdr:nvCxnSpPr>
        <xdr:cNvPr id="585" name="直線コネクタ 584"/>
        <xdr:cNvCxnSpPr/>
      </xdr:nvCxnSpPr>
      <xdr:spPr>
        <a:xfrm>
          <a:off x="13703300" y="9941964"/>
          <a:ext cx="8890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169314</xdr:rowOff>
    </xdr:from>
    <xdr:to>
      <xdr:col>19</xdr:col>
      <xdr:colOff>644525</xdr:colOff>
      <xdr:row>58</xdr:row>
      <xdr:rowOff>25360</xdr:rowOff>
    </xdr:to>
    <xdr:cxnSp macro="">
      <xdr:nvCxnSpPr>
        <xdr:cNvPr id="588" name="直線コネクタ 587"/>
        <xdr:cNvCxnSpPr/>
      </xdr:nvCxnSpPr>
      <xdr:spPr>
        <a:xfrm flipV="1">
          <a:off x="12814300" y="9941964"/>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117090</xdr:rowOff>
    </xdr:from>
    <xdr:to>
      <xdr:col>23</xdr:col>
      <xdr:colOff>568325</xdr:colOff>
      <xdr:row>56</xdr:row>
      <xdr:rowOff>47240</xdr:rowOff>
    </xdr:to>
    <xdr:sp macro="" textlink="">
      <xdr:nvSpPr>
        <xdr:cNvPr id="598" name="円/楕円 597"/>
        <xdr:cNvSpPr/>
      </xdr:nvSpPr>
      <xdr:spPr>
        <a:xfrm>
          <a:off x="16268700" y="95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139967</xdr:rowOff>
    </xdr:from>
    <xdr:ext cx="534377" cy="259045"/>
    <xdr:sp macro="" textlink="">
      <xdr:nvSpPr>
        <xdr:cNvPr id="599" name="教育費該当値テキスト"/>
        <xdr:cNvSpPr txBox="1"/>
      </xdr:nvSpPr>
      <xdr:spPr>
        <a:xfrm>
          <a:off x="16370300" y="93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161477</xdr:rowOff>
    </xdr:from>
    <xdr:to>
      <xdr:col>22</xdr:col>
      <xdr:colOff>415925</xdr:colOff>
      <xdr:row>58</xdr:row>
      <xdr:rowOff>91627</xdr:rowOff>
    </xdr:to>
    <xdr:sp macro="" textlink="">
      <xdr:nvSpPr>
        <xdr:cNvPr id="600" name="円/楕円 599"/>
        <xdr:cNvSpPr/>
      </xdr:nvSpPr>
      <xdr:spPr>
        <a:xfrm>
          <a:off x="15430500" y="99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82754</xdr:rowOff>
    </xdr:from>
    <xdr:ext cx="534377" cy="259045"/>
    <xdr:sp macro="" textlink="">
      <xdr:nvSpPr>
        <xdr:cNvPr id="601" name="テキスト ボックス 600"/>
        <xdr:cNvSpPr txBox="1"/>
      </xdr:nvSpPr>
      <xdr:spPr>
        <a:xfrm>
          <a:off x="15214111" y="100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158035</xdr:rowOff>
    </xdr:from>
    <xdr:to>
      <xdr:col>21</xdr:col>
      <xdr:colOff>212725</xdr:colOff>
      <xdr:row>58</xdr:row>
      <xdr:rowOff>88185</xdr:rowOff>
    </xdr:to>
    <xdr:sp macro="" textlink="">
      <xdr:nvSpPr>
        <xdr:cNvPr id="602" name="円/楕円 601"/>
        <xdr:cNvSpPr/>
      </xdr:nvSpPr>
      <xdr:spPr>
        <a:xfrm>
          <a:off x="145415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79312</xdr:rowOff>
    </xdr:from>
    <xdr:ext cx="534377" cy="259045"/>
    <xdr:sp macro="" textlink="">
      <xdr:nvSpPr>
        <xdr:cNvPr id="603" name="テキスト ボックス 602"/>
        <xdr:cNvSpPr txBox="1"/>
      </xdr:nvSpPr>
      <xdr:spPr>
        <a:xfrm>
          <a:off x="14325111" y="100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118514</xdr:rowOff>
    </xdr:from>
    <xdr:to>
      <xdr:col>20</xdr:col>
      <xdr:colOff>9525</xdr:colOff>
      <xdr:row>58</xdr:row>
      <xdr:rowOff>48664</xdr:rowOff>
    </xdr:to>
    <xdr:sp macro="" textlink="">
      <xdr:nvSpPr>
        <xdr:cNvPr id="604" name="円/楕円 603"/>
        <xdr:cNvSpPr/>
      </xdr:nvSpPr>
      <xdr:spPr>
        <a:xfrm>
          <a:off x="13652500" y="98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39791</xdr:rowOff>
    </xdr:from>
    <xdr:ext cx="534377" cy="259045"/>
    <xdr:sp macro="" textlink="">
      <xdr:nvSpPr>
        <xdr:cNvPr id="605" name="テキスト ボックス 604"/>
        <xdr:cNvSpPr txBox="1"/>
      </xdr:nvSpPr>
      <xdr:spPr>
        <a:xfrm>
          <a:off x="13436111" y="99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146010</xdr:rowOff>
    </xdr:from>
    <xdr:to>
      <xdr:col>18</xdr:col>
      <xdr:colOff>492125</xdr:colOff>
      <xdr:row>58</xdr:row>
      <xdr:rowOff>76160</xdr:rowOff>
    </xdr:to>
    <xdr:sp macro="" textlink="">
      <xdr:nvSpPr>
        <xdr:cNvPr id="606" name="円/楕円 605"/>
        <xdr:cNvSpPr/>
      </xdr:nvSpPr>
      <xdr:spPr>
        <a:xfrm>
          <a:off x="12763500" y="9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67287</xdr:rowOff>
    </xdr:from>
    <xdr:ext cx="534377" cy="259045"/>
    <xdr:sp macro="" textlink="">
      <xdr:nvSpPr>
        <xdr:cNvPr id="607" name="テキスト ボックス 606"/>
        <xdr:cNvSpPr txBox="1"/>
      </xdr:nvSpPr>
      <xdr:spPr>
        <a:xfrm>
          <a:off x="12547111" y="100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139517</xdr:rowOff>
    </xdr:from>
    <xdr:to>
      <xdr:col>23</xdr:col>
      <xdr:colOff>517525</xdr:colOff>
      <xdr:row>78</xdr:row>
      <xdr:rowOff>139700</xdr:rowOff>
    </xdr:to>
    <xdr:cxnSp macro="">
      <xdr:nvCxnSpPr>
        <xdr:cNvPr id="634" name="直線コネクタ 633"/>
        <xdr:cNvCxnSpPr/>
      </xdr:nvCxnSpPr>
      <xdr:spPr>
        <a:xfrm>
          <a:off x="15481300" y="13512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139174</xdr:rowOff>
    </xdr:from>
    <xdr:to>
      <xdr:col>22</xdr:col>
      <xdr:colOff>365125</xdr:colOff>
      <xdr:row>78</xdr:row>
      <xdr:rowOff>139517</xdr:rowOff>
    </xdr:to>
    <xdr:cxnSp macro="">
      <xdr:nvCxnSpPr>
        <xdr:cNvPr id="637" name="直線コネクタ 636"/>
        <xdr:cNvCxnSpPr/>
      </xdr:nvCxnSpPr>
      <xdr:spPr>
        <a:xfrm>
          <a:off x="14592300" y="1351227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138982</xdr:rowOff>
    </xdr:from>
    <xdr:to>
      <xdr:col>21</xdr:col>
      <xdr:colOff>161925</xdr:colOff>
      <xdr:row>78</xdr:row>
      <xdr:rowOff>139174</xdr:rowOff>
    </xdr:to>
    <xdr:cxnSp macro="">
      <xdr:nvCxnSpPr>
        <xdr:cNvPr id="640" name="直線コネクタ 639"/>
        <xdr:cNvCxnSpPr/>
      </xdr:nvCxnSpPr>
      <xdr:spPr>
        <a:xfrm>
          <a:off x="13703300" y="13512082"/>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138982</xdr:rowOff>
    </xdr:from>
    <xdr:to>
      <xdr:col>19</xdr:col>
      <xdr:colOff>644525</xdr:colOff>
      <xdr:row>78</xdr:row>
      <xdr:rowOff>139444</xdr:rowOff>
    </xdr:to>
    <xdr:cxnSp macro="">
      <xdr:nvCxnSpPr>
        <xdr:cNvPr id="643" name="直線コネクタ 642"/>
        <xdr:cNvCxnSpPr/>
      </xdr:nvCxnSpPr>
      <xdr:spPr>
        <a:xfrm flipV="1">
          <a:off x="12814300" y="13512082"/>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88717</xdr:rowOff>
    </xdr:from>
    <xdr:to>
      <xdr:col>22</xdr:col>
      <xdr:colOff>415925</xdr:colOff>
      <xdr:row>79</xdr:row>
      <xdr:rowOff>18867</xdr:rowOff>
    </xdr:to>
    <xdr:sp macro="" textlink="">
      <xdr:nvSpPr>
        <xdr:cNvPr id="655" name="円/楕円 654"/>
        <xdr:cNvSpPr/>
      </xdr:nvSpPr>
      <xdr:spPr>
        <a:xfrm>
          <a:off x="15430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9994</xdr:rowOff>
    </xdr:from>
    <xdr:ext cx="313932" cy="259045"/>
    <xdr:sp macro="" textlink="">
      <xdr:nvSpPr>
        <xdr:cNvPr id="656" name="テキスト ボックス 655"/>
        <xdr:cNvSpPr txBox="1"/>
      </xdr:nvSpPr>
      <xdr:spPr>
        <a:xfrm>
          <a:off x="15324333" y="13554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88374</xdr:rowOff>
    </xdr:from>
    <xdr:to>
      <xdr:col>21</xdr:col>
      <xdr:colOff>212725</xdr:colOff>
      <xdr:row>79</xdr:row>
      <xdr:rowOff>18524</xdr:rowOff>
    </xdr:to>
    <xdr:sp macro="" textlink="">
      <xdr:nvSpPr>
        <xdr:cNvPr id="657" name="円/楕円 656"/>
        <xdr:cNvSpPr/>
      </xdr:nvSpPr>
      <xdr:spPr>
        <a:xfrm>
          <a:off x="14541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9651</xdr:rowOff>
    </xdr:from>
    <xdr:ext cx="378565" cy="259045"/>
    <xdr:sp macro="" textlink="">
      <xdr:nvSpPr>
        <xdr:cNvPr id="658" name="テキスト ボックス 657"/>
        <xdr:cNvSpPr txBox="1"/>
      </xdr:nvSpPr>
      <xdr:spPr>
        <a:xfrm>
          <a:off x="14403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88182</xdr:rowOff>
    </xdr:from>
    <xdr:to>
      <xdr:col>20</xdr:col>
      <xdr:colOff>9525</xdr:colOff>
      <xdr:row>79</xdr:row>
      <xdr:rowOff>18332</xdr:rowOff>
    </xdr:to>
    <xdr:sp macro="" textlink="">
      <xdr:nvSpPr>
        <xdr:cNvPr id="659" name="円/楕円 658"/>
        <xdr:cNvSpPr/>
      </xdr:nvSpPr>
      <xdr:spPr>
        <a:xfrm>
          <a:off x="13652500" y="134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9459</xdr:rowOff>
    </xdr:from>
    <xdr:ext cx="378565" cy="259045"/>
    <xdr:sp macro="" textlink="">
      <xdr:nvSpPr>
        <xdr:cNvPr id="660" name="テキスト ボックス 659"/>
        <xdr:cNvSpPr txBox="1"/>
      </xdr:nvSpPr>
      <xdr:spPr>
        <a:xfrm>
          <a:off x="13514017" y="1355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88644</xdr:rowOff>
    </xdr:from>
    <xdr:to>
      <xdr:col>18</xdr:col>
      <xdr:colOff>492125</xdr:colOff>
      <xdr:row>79</xdr:row>
      <xdr:rowOff>18794</xdr:rowOff>
    </xdr:to>
    <xdr:sp macro="" textlink="">
      <xdr:nvSpPr>
        <xdr:cNvPr id="661" name="円/楕円 660"/>
        <xdr:cNvSpPr/>
      </xdr:nvSpPr>
      <xdr:spPr>
        <a:xfrm>
          <a:off x="12763500" y="13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9921</xdr:rowOff>
    </xdr:from>
    <xdr:ext cx="313932" cy="259045"/>
    <xdr:sp macro="" textlink="">
      <xdr:nvSpPr>
        <xdr:cNvPr id="662" name="テキスト ボックス 661"/>
        <xdr:cNvSpPr txBox="1"/>
      </xdr:nvSpPr>
      <xdr:spPr>
        <a:xfrm>
          <a:off x="12657333" y="13554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34308</xdr:rowOff>
    </xdr:from>
    <xdr:to>
      <xdr:col>23</xdr:col>
      <xdr:colOff>517525</xdr:colOff>
      <xdr:row>98</xdr:row>
      <xdr:rowOff>36922</xdr:rowOff>
    </xdr:to>
    <xdr:cxnSp macro="">
      <xdr:nvCxnSpPr>
        <xdr:cNvPr id="691" name="直線コネクタ 690"/>
        <xdr:cNvCxnSpPr/>
      </xdr:nvCxnSpPr>
      <xdr:spPr>
        <a:xfrm>
          <a:off x="15481300" y="16836408"/>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27716</xdr:rowOff>
    </xdr:from>
    <xdr:to>
      <xdr:col>22</xdr:col>
      <xdr:colOff>365125</xdr:colOff>
      <xdr:row>98</xdr:row>
      <xdr:rowOff>34308</xdr:rowOff>
    </xdr:to>
    <xdr:cxnSp macro="">
      <xdr:nvCxnSpPr>
        <xdr:cNvPr id="694" name="直線コネクタ 693"/>
        <xdr:cNvCxnSpPr/>
      </xdr:nvCxnSpPr>
      <xdr:spPr>
        <a:xfrm>
          <a:off x="14592300" y="16829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25549</xdr:rowOff>
    </xdr:from>
    <xdr:to>
      <xdr:col>21</xdr:col>
      <xdr:colOff>161925</xdr:colOff>
      <xdr:row>98</xdr:row>
      <xdr:rowOff>27716</xdr:rowOff>
    </xdr:to>
    <xdr:cxnSp macro="">
      <xdr:nvCxnSpPr>
        <xdr:cNvPr id="697" name="直線コネクタ 696"/>
        <xdr:cNvCxnSpPr/>
      </xdr:nvCxnSpPr>
      <xdr:spPr>
        <a:xfrm>
          <a:off x="13703300" y="168276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12305</xdr:rowOff>
    </xdr:from>
    <xdr:to>
      <xdr:col>19</xdr:col>
      <xdr:colOff>644525</xdr:colOff>
      <xdr:row>98</xdr:row>
      <xdr:rowOff>25549</xdr:rowOff>
    </xdr:to>
    <xdr:cxnSp macro="">
      <xdr:nvCxnSpPr>
        <xdr:cNvPr id="700" name="直線コネクタ 699"/>
        <xdr:cNvCxnSpPr/>
      </xdr:nvCxnSpPr>
      <xdr:spPr>
        <a:xfrm>
          <a:off x="12814300" y="16814405"/>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157572</xdr:rowOff>
    </xdr:from>
    <xdr:to>
      <xdr:col>23</xdr:col>
      <xdr:colOff>568325</xdr:colOff>
      <xdr:row>98</xdr:row>
      <xdr:rowOff>87722</xdr:rowOff>
    </xdr:to>
    <xdr:sp macro="" textlink="">
      <xdr:nvSpPr>
        <xdr:cNvPr id="710" name="円/楕円 709"/>
        <xdr:cNvSpPr/>
      </xdr:nvSpPr>
      <xdr:spPr>
        <a:xfrm>
          <a:off x="162687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72499</xdr:rowOff>
    </xdr:from>
    <xdr:ext cx="534377" cy="259045"/>
    <xdr:sp macro="" textlink="">
      <xdr:nvSpPr>
        <xdr:cNvPr id="711" name="公債費該当値テキスト"/>
        <xdr:cNvSpPr txBox="1"/>
      </xdr:nvSpPr>
      <xdr:spPr>
        <a:xfrm>
          <a:off x="16370300" y="167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154958</xdr:rowOff>
    </xdr:from>
    <xdr:to>
      <xdr:col>22</xdr:col>
      <xdr:colOff>415925</xdr:colOff>
      <xdr:row>98</xdr:row>
      <xdr:rowOff>85108</xdr:rowOff>
    </xdr:to>
    <xdr:sp macro="" textlink="">
      <xdr:nvSpPr>
        <xdr:cNvPr id="712" name="円/楕円 711"/>
        <xdr:cNvSpPr/>
      </xdr:nvSpPr>
      <xdr:spPr>
        <a:xfrm>
          <a:off x="15430500" y="167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76235</xdr:rowOff>
    </xdr:from>
    <xdr:ext cx="534377" cy="259045"/>
    <xdr:sp macro="" textlink="">
      <xdr:nvSpPr>
        <xdr:cNvPr id="713" name="テキスト ボックス 712"/>
        <xdr:cNvSpPr txBox="1"/>
      </xdr:nvSpPr>
      <xdr:spPr>
        <a:xfrm>
          <a:off x="15214111" y="168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148366</xdr:rowOff>
    </xdr:from>
    <xdr:to>
      <xdr:col>21</xdr:col>
      <xdr:colOff>212725</xdr:colOff>
      <xdr:row>98</xdr:row>
      <xdr:rowOff>78516</xdr:rowOff>
    </xdr:to>
    <xdr:sp macro="" textlink="">
      <xdr:nvSpPr>
        <xdr:cNvPr id="714" name="円/楕円 713"/>
        <xdr:cNvSpPr/>
      </xdr:nvSpPr>
      <xdr:spPr>
        <a:xfrm>
          <a:off x="14541500" y="167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69643</xdr:rowOff>
    </xdr:from>
    <xdr:ext cx="534377" cy="259045"/>
    <xdr:sp macro="" textlink="">
      <xdr:nvSpPr>
        <xdr:cNvPr id="715" name="テキスト ボックス 714"/>
        <xdr:cNvSpPr txBox="1"/>
      </xdr:nvSpPr>
      <xdr:spPr>
        <a:xfrm>
          <a:off x="14325111" y="168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146199</xdr:rowOff>
    </xdr:from>
    <xdr:to>
      <xdr:col>20</xdr:col>
      <xdr:colOff>9525</xdr:colOff>
      <xdr:row>98</xdr:row>
      <xdr:rowOff>76349</xdr:rowOff>
    </xdr:to>
    <xdr:sp macro="" textlink="">
      <xdr:nvSpPr>
        <xdr:cNvPr id="716" name="円/楕円 715"/>
        <xdr:cNvSpPr/>
      </xdr:nvSpPr>
      <xdr:spPr>
        <a:xfrm>
          <a:off x="13652500" y="167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67476</xdr:rowOff>
    </xdr:from>
    <xdr:ext cx="534377" cy="259045"/>
    <xdr:sp macro="" textlink="">
      <xdr:nvSpPr>
        <xdr:cNvPr id="717" name="テキスト ボックス 716"/>
        <xdr:cNvSpPr txBox="1"/>
      </xdr:nvSpPr>
      <xdr:spPr>
        <a:xfrm>
          <a:off x="13436111" y="168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132955</xdr:rowOff>
    </xdr:from>
    <xdr:to>
      <xdr:col>18</xdr:col>
      <xdr:colOff>492125</xdr:colOff>
      <xdr:row>98</xdr:row>
      <xdr:rowOff>63105</xdr:rowOff>
    </xdr:to>
    <xdr:sp macro="" textlink="">
      <xdr:nvSpPr>
        <xdr:cNvPr id="718" name="円/楕円 717"/>
        <xdr:cNvSpPr/>
      </xdr:nvSpPr>
      <xdr:spPr>
        <a:xfrm>
          <a:off x="127635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54232</xdr:rowOff>
    </xdr:from>
    <xdr:ext cx="534377" cy="259045"/>
    <xdr:sp macro="" textlink="">
      <xdr:nvSpPr>
        <xdr:cNvPr id="719" name="テキスト ボックス 718"/>
        <xdr:cNvSpPr txBox="1"/>
      </xdr:nvSpPr>
      <xdr:spPr>
        <a:xfrm>
          <a:off x="12547111" y="16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18542</xdr:rowOff>
    </xdr:from>
    <xdr:to>
      <xdr:col>32</xdr:col>
      <xdr:colOff>186689</xdr:colOff>
      <xdr:row>38</xdr:row>
      <xdr:rowOff>139700</xdr:rowOff>
    </xdr:to>
    <xdr:cxnSp macro="">
      <xdr:nvCxnSpPr>
        <xdr:cNvPr id="741" name="直線コネクタ 740"/>
        <xdr:cNvCxnSpPr/>
      </xdr:nvCxnSpPr>
      <xdr:spPr>
        <a:xfrm flipV="1">
          <a:off x="22159595" y="5676392"/>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161866</xdr:rowOff>
    </xdr:from>
    <xdr:ext cx="249299" cy="259045"/>
    <xdr:sp macro="" textlink="">
      <xdr:nvSpPr>
        <xdr:cNvPr id="742" name="諸支出金最小値テキスト"/>
        <xdr:cNvSpPr txBox="1"/>
      </xdr:nvSpPr>
      <xdr:spPr>
        <a:xfrm>
          <a:off x="22212300" y="6676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136669</xdr:rowOff>
    </xdr:from>
    <xdr:ext cx="469744" cy="259045"/>
    <xdr:sp macro="" textlink="">
      <xdr:nvSpPr>
        <xdr:cNvPr id="744" name="諸支出金最大値テキスト"/>
        <xdr:cNvSpPr txBox="1"/>
      </xdr:nvSpPr>
      <xdr:spPr>
        <a:xfrm>
          <a:off x="22212300"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33</xdr:row>
      <xdr:rowOff>18542</xdr:rowOff>
    </xdr:from>
    <xdr:to>
      <xdr:col>32</xdr:col>
      <xdr:colOff>276225</xdr:colOff>
      <xdr:row>33</xdr:row>
      <xdr:rowOff>18542</xdr:rowOff>
    </xdr:to>
    <xdr:cxnSp macro="">
      <xdr:nvCxnSpPr>
        <xdr:cNvPr id="745" name="直線コネクタ 744"/>
        <xdr:cNvCxnSpPr/>
      </xdr:nvCxnSpPr>
      <xdr:spPr>
        <a:xfrm>
          <a:off x="22072600" y="5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147701</xdr:rowOff>
    </xdr:from>
    <xdr:to>
      <xdr:col>32</xdr:col>
      <xdr:colOff>187325</xdr:colOff>
      <xdr:row>38</xdr:row>
      <xdr:rowOff>139700</xdr:rowOff>
    </xdr:to>
    <xdr:cxnSp macro="">
      <xdr:nvCxnSpPr>
        <xdr:cNvPr id="746" name="直線コネクタ 745"/>
        <xdr:cNvCxnSpPr/>
      </xdr:nvCxnSpPr>
      <xdr:spPr>
        <a:xfrm>
          <a:off x="21323300" y="5462651"/>
          <a:ext cx="838200" cy="119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79316</xdr:rowOff>
    </xdr:from>
    <xdr:ext cx="378565" cy="259045"/>
    <xdr:sp macro="" textlink="">
      <xdr:nvSpPr>
        <xdr:cNvPr id="747" name="諸支出金平均値テキスト"/>
        <xdr:cNvSpPr txBox="1"/>
      </xdr:nvSpPr>
      <xdr:spPr>
        <a:xfrm>
          <a:off x="22212300" y="64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48" name="フローチャート : 判断 747"/>
        <xdr:cNvSpPr/>
      </xdr:nvSpPr>
      <xdr:spPr>
        <a:xfrm>
          <a:off x="221107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147701</xdr:rowOff>
    </xdr:from>
    <xdr:to>
      <xdr:col>31</xdr:col>
      <xdr:colOff>34925</xdr:colOff>
      <xdr:row>33</xdr:row>
      <xdr:rowOff>14199</xdr:rowOff>
    </xdr:to>
    <xdr:cxnSp macro="">
      <xdr:nvCxnSpPr>
        <xdr:cNvPr id="749" name="直線コネクタ 748"/>
        <xdr:cNvCxnSpPr/>
      </xdr:nvCxnSpPr>
      <xdr:spPr>
        <a:xfrm flipV="1">
          <a:off x="20434300" y="5462651"/>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33579</xdr:rowOff>
    </xdr:from>
    <xdr:to>
      <xdr:col>31</xdr:col>
      <xdr:colOff>85725</xdr:colOff>
      <xdr:row>38</xdr:row>
      <xdr:rowOff>135179</xdr:rowOff>
    </xdr:to>
    <xdr:sp macro="" textlink="">
      <xdr:nvSpPr>
        <xdr:cNvPr id="750" name="フローチャート : 判断 74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126306</xdr:rowOff>
    </xdr:from>
    <xdr:ext cx="378565" cy="259045"/>
    <xdr:sp macro="" textlink="">
      <xdr:nvSpPr>
        <xdr:cNvPr id="751" name="テキスト ボックス 75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14199</xdr:rowOff>
    </xdr:from>
    <xdr:to>
      <xdr:col>29</xdr:col>
      <xdr:colOff>517525</xdr:colOff>
      <xdr:row>35</xdr:row>
      <xdr:rowOff>30886</xdr:rowOff>
    </xdr:to>
    <xdr:cxnSp macro="">
      <xdr:nvCxnSpPr>
        <xdr:cNvPr id="752" name="直線コネクタ 751"/>
        <xdr:cNvCxnSpPr/>
      </xdr:nvCxnSpPr>
      <xdr:spPr>
        <a:xfrm flipV="1">
          <a:off x="19545300" y="5672049"/>
          <a:ext cx="889000" cy="3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111303</xdr:rowOff>
    </xdr:from>
    <xdr:to>
      <xdr:col>29</xdr:col>
      <xdr:colOff>568325</xdr:colOff>
      <xdr:row>38</xdr:row>
      <xdr:rowOff>41453</xdr:rowOff>
    </xdr:to>
    <xdr:sp macro="" textlink="">
      <xdr:nvSpPr>
        <xdr:cNvPr id="753" name="フローチャート : 判断 752"/>
        <xdr:cNvSpPr/>
      </xdr:nvSpPr>
      <xdr:spPr>
        <a:xfrm>
          <a:off x="20383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32580</xdr:rowOff>
    </xdr:from>
    <xdr:ext cx="378565" cy="259045"/>
    <xdr:sp macro="" textlink="">
      <xdr:nvSpPr>
        <xdr:cNvPr id="754" name="テキスト ボックス 753"/>
        <xdr:cNvSpPr txBox="1"/>
      </xdr:nvSpPr>
      <xdr:spPr>
        <a:xfrm>
          <a:off x="20245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30886</xdr:rowOff>
    </xdr:from>
    <xdr:to>
      <xdr:col>28</xdr:col>
      <xdr:colOff>314325</xdr:colOff>
      <xdr:row>36</xdr:row>
      <xdr:rowOff>21514</xdr:rowOff>
    </xdr:to>
    <xdr:cxnSp macro="">
      <xdr:nvCxnSpPr>
        <xdr:cNvPr id="755" name="直線コネクタ 754"/>
        <xdr:cNvCxnSpPr/>
      </xdr:nvCxnSpPr>
      <xdr:spPr>
        <a:xfrm flipV="1">
          <a:off x="18656300" y="6031636"/>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145364</xdr:rowOff>
    </xdr:from>
    <xdr:to>
      <xdr:col>28</xdr:col>
      <xdr:colOff>365125</xdr:colOff>
      <xdr:row>38</xdr:row>
      <xdr:rowOff>75515</xdr:rowOff>
    </xdr:to>
    <xdr:sp macro="" textlink="">
      <xdr:nvSpPr>
        <xdr:cNvPr id="756" name="フローチャート : 判断 755"/>
        <xdr:cNvSpPr/>
      </xdr:nvSpPr>
      <xdr:spPr>
        <a:xfrm>
          <a:off x="19494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66641</xdr:rowOff>
    </xdr:from>
    <xdr:ext cx="378565" cy="259045"/>
    <xdr:sp macro="" textlink="">
      <xdr:nvSpPr>
        <xdr:cNvPr id="757" name="テキスト ボックス 756"/>
        <xdr:cNvSpPr txBox="1"/>
      </xdr:nvSpPr>
      <xdr:spPr>
        <a:xfrm>
          <a:off x="19356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8" name="フローチャート : 判断 757"/>
        <xdr:cNvSpPr/>
      </xdr:nvSpPr>
      <xdr:spPr>
        <a:xfrm>
          <a:off x="18605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36466</xdr:rowOff>
    </xdr:from>
    <xdr:ext cx="378565" cy="259045"/>
    <xdr:sp macro="" textlink="">
      <xdr:nvSpPr>
        <xdr:cNvPr id="759" name="テキスト ボックス 758"/>
        <xdr:cNvSpPr txBox="1"/>
      </xdr:nvSpPr>
      <xdr:spPr>
        <a:xfrm>
          <a:off x="18467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34866</xdr:rowOff>
    </xdr:from>
    <xdr:ext cx="249299" cy="259045"/>
    <xdr:sp macro="" textlink="">
      <xdr:nvSpPr>
        <xdr:cNvPr id="766" name="諸支出金該当値テキスト"/>
        <xdr:cNvSpPr txBox="1"/>
      </xdr:nvSpPr>
      <xdr:spPr>
        <a:xfrm>
          <a:off x="22212300" y="6549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96901</xdr:rowOff>
    </xdr:from>
    <xdr:to>
      <xdr:col>31</xdr:col>
      <xdr:colOff>85725</xdr:colOff>
      <xdr:row>32</xdr:row>
      <xdr:rowOff>27051</xdr:rowOff>
    </xdr:to>
    <xdr:sp macro="" textlink="">
      <xdr:nvSpPr>
        <xdr:cNvPr id="767" name="円/楕円 766"/>
        <xdr:cNvSpPr/>
      </xdr:nvSpPr>
      <xdr:spPr>
        <a:xfrm>
          <a:off x="21272500" y="54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43578</xdr:rowOff>
    </xdr:from>
    <xdr:ext cx="469744" cy="259045"/>
    <xdr:sp macro="" textlink="">
      <xdr:nvSpPr>
        <xdr:cNvPr id="768" name="テキスト ボックス 767"/>
        <xdr:cNvSpPr txBox="1"/>
      </xdr:nvSpPr>
      <xdr:spPr>
        <a:xfrm>
          <a:off x="21088427" y="51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134849</xdr:rowOff>
    </xdr:from>
    <xdr:to>
      <xdr:col>29</xdr:col>
      <xdr:colOff>568325</xdr:colOff>
      <xdr:row>33</xdr:row>
      <xdr:rowOff>64999</xdr:rowOff>
    </xdr:to>
    <xdr:sp macro="" textlink="">
      <xdr:nvSpPr>
        <xdr:cNvPr id="769" name="円/楕円 768"/>
        <xdr:cNvSpPr/>
      </xdr:nvSpPr>
      <xdr:spPr>
        <a:xfrm>
          <a:off x="20383500" y="56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81526</xdr:rowOff>
    </xdr:from>
    <xdr:ext cx="469744" cy="259045"/>
    <xdr:sp macro="" textlink="">
      <xdr:nvSpPr>
        <xdr:cNvPr id="770" name="テキスト ボックス 769"/>
        <xdr:cNvSpPr txBox="1"/>
      </xdr:nvSpPr>
      <xdr:spPr>
        <a:xfrm>
          <a:off x="20199427" y="539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151536</xdr:rowOff>
    </xdr:from>
    <xdr:to>
      <xdr:col>28</xdr:col>
      <xdr:colOff>365125</xdr:colOff>
      <xdr:row>35</xdr:row>
      <xdr:rowOff>81686</xdr:rowOff>
    </xdr:to>
    <xdr:sp macro="" textlink="">
      <xdr:nvSpPr>
        <xdr:cNvPr id="771" name="円/楕円 770"/>
        <xdr:cNvSpPr/>
      </xdr:nvSpPr>
      <xdr:spPr>
        <a:xfrm>
          <a:off x="19494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98213</xdr:rowOff>
    </xdr:from>
    <xdr:ext cx="469744" cy="259045"/>
    <xdr:sp macro="" textlink="">
      <xdr:nvSpPr>
        <xdr:cNvPr id="772" name="テキスト ボックス 771"/>
        <xdr:cNvSpPr txBox="1"/>
      </xdr:nvSpPr>
      <xdr:spPr>
        <a:xfrm>
          <a:off x="19310427" y="57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142164</xdr:rowOff>
    </xdr:from>
    <xdr:to>
      <xdr:col>27</xdr:col>
      <xdr:colOff>161925</xdr:colOff>
      <xdr:row>36</xdr:row>
      <xdr:rowOff>72314</xdr:rowOff>
    </xdr:to>
    <xdr:sp macro="" textlink="">
      <xdr:nvSpPr>
        <xdr:cNvPr id="773" name="円/楕円 772"/>
        <xdr:cNvSpPr/>
      </xdr:nvSpPr>
      <xdr:spPr>
        <a:xfrm>
          <a:off x="18605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88841</xdr:rowOff>
    </xdr:from>
    <xdr:ext cx="469744" cy="259045"/>
    <xdr:sp macro="" textlink="">
      <xdr:nvSpPr>
        <xdr:cNvPr id="774" name="テキスト ボックス 773"/>
        <xdr:cNvSpPr txBox="1"/>
      </xdr:nvSpPr>
      <xdr:spPr>
        <a:xfrm>
          <a:off x="18421427" y="59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61323</xdr:rowOff>
    </xdr:from>
    <xdr:to>
      <xdr:col>28</xdr:col>
      <xdr:colOff>314325</xdr:colOff>
      <xdr:row>59</xdr:row>
      <xdr:rowOff>98878</xdr:rowOff>
    </xdr:to>
    <xdr:cxnSp macro="">
      <xdr:nvCxnSpPr>
        <xdr:cNvPr id="814" name="直線コネクタ 813"/>
        <xdr:cNvCxnSpPr/>
      </xdr:nvCxnSpPr>
      <xdr:spPr>
        <a:xfrm>
          <a:off x="18656300" y="9491073"/>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133621</xdr:rowOff>
    </xdr:from>
    <xdr:ext cx="313932" cy="259045"/>
    <xdr:sp macro="" textlink="">
      <xdr:nvSpPr>
        <xdr:cNvPr id="818" name="テキスト ボックス 817"/>
        <xdr:cNvSpPr txBox="1"/>
      </xdr:nvSpPr>
      <xdr:spPr>
        <a:xfrm>
          <a:off x="18499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10523</xdr:rowOff>
    </xdr:from>
    <xdr:to>
      <xdr:col>27</xdr:col>
      <xdr:colOff>161925</xdr:colOff>
      <xdr:row>55</xdr:row>
      <xdr:rowOff>112123</xdr:rowOff>
    </xdr:to>
    <xdr:sp macro="" textlink="">
      <xdr:nvSpPr>
        <xdr:cNvPr id="832" name="円/楕円 831"/>
        <xdr:cNvSpPr/>
      </xdr:nvSpPr>
      <xdr:spPr>
        <a:xfrm>
          <a:off x="18605500" y="94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128650</xdr:rowOff>
    </xdr:from>
    <xdr:ext cx="469744" cy="259045"/>
    <xdr:sp macro="" textlink="">
      <xdr:nvSpPr>
        <xdr:cNvPr id="833" name="テキスト ボックス 832"/>
        <xdr:cNvSpPr txBox="1"/>
      </xdr:nvSpPr>
      <xdr:spPr>
        <a:xfrm>
          <a:off x="18421427" y="92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新中学校建設事業」などの大型建設事業の実施により事業費が大きく増となった教育費以外の項目において、類似団体よりも低い水準となっている。今後においても、小松島市行政改革プラン２０１５を着実に推進し、可能な限りのコスト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平成２７年度の実質単年度収支は</a:t>
          </a:r>
          <a:r>
            <a:rPr kumimoji="1" lang="ja-JP" altLang="en-US" sz="1400">
              <a:solidFill>
                <a:sysClr val="windowText" lastClr="000000"/>
              </a:solidFill>
              <a:latin typeface="ＭＳ ゴシック" pitchFamily="49" charset="-128"/>
              <a:ea typeface="ＭＳ ゴシック" pitchFamily="49" charset="-128"/>
            </a:rPr>
            <a:t>「新中学校建設事業」等</a:t>
          </a:r>
          <a:r>
            <a:rPr kumimoji="1" lang="ja-JP" altLang="en-US" sz="1400">
              <a:latin typeface="ＭＳ ゴシック" pitchFamily="49" charset="-128"/>
              <a:ea typeface="ＭＳ ゴシック" pitchFamily="49" charset="-128"/>
            </a:rPr>
            <a:t>の大型建設事業の実施の影響により赤字となった。今後の財政見通しにおいても、継続的な大型建設事業が控えており、後年度における公債費負担増も懸念されるため、行財政改革への手綱を緩めず、小松島市行政改革プラン２０１５を着実に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現在、連結実質決算における赤字比率は発生していない。しかしながら、住宅新築資金等貸付事業特別会計において赤字額を抱えており、今後とも償還強化等に取り組み、累積赤字の解消を図っていく。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過去の普通建設事業の財源として発行した地方債等の元利償還金の返済額が大きく、依然として実質公債費比率は高水準となっている。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今後の財政見通しについては、継続的な大型建設事業の実施に伴い、</a:t>
          </a:r>
          <a:r>
            <a:rPr lang="ja-JP" altLang="ja-JP" sz="1100" b="0" i="0" baseline="0">
              <a:solidFill>
                <a:schemeClr val="tx1"/>
              </a:solidFill>
              <a:effectLst/>
              <a:latin typeface="+mn-lt"/>
              <a:ea typeface="+mn-ea"/>
              <a:cs typeface="+mn-cs"/>
            </a:rPr>
            <a:t>既発債の償還費について</a:t>
          </a:r>
          <a:r>
            <a:rPr lang="ja-JP" altLang="en-US" sz="1100" b="0" i="0" baseline="0">
              <a:solidFill>
                <a:schemeClr val="tx1"/>
              </a:solidFill>
              <a:effectLst/>
              <a:latin typeface="+mn-lt"/>
              <a:ea typeface="+mn-ea"/>
              <a:cs typeface="+mn-cs"/>
            </a:rPr>
            <a:t>も増加が見込まれるため、より</a:t>
          </a:r>
          <a:r>
            <a:rPr lang="ja-JP" altLang="ja-JP" sz="1100" b="0" i="0" baseline="0">
              <a:solidFill>
                <a:schemeClr val="tx1"/>
              </a:solidFill>
              <a:effectLst/>
              <a:latin typeface="+mn-lt"/>
              <a:ea typeface="+mn-ea"/>
              <a:cs typeface="+mn-cs"/>
            </a:rPr>
            <a:t>一層の計画内容や規模等について精査を行い、元利償還金の低減を目指す。</a:t>
          </a:r>
          <a:endParaRPr lang="ja-JP" altLang="ja-JP" sz="14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集中改革プランの取り組みにより、地方債残高は平成１６年度以降減少に転じ、また職員数の減による退職手当負担見込額も着実に減少している。</a:t>
          </a:r>
          <a:r>
            <a:rPr lang="ja-JP" altLang="en-US" sz="1100" b="0" i="0" baseline="0">
              <a:solidFill>
                <a:schemeClr val="tx1"/>
              </a:solidFill>
              <a:effectLst/>
              <a:latin typeface="+mn-lt"/>
              <a:ea typeface="+mn-ea"/>
              <a:cs typeface="+mn-cs"/>
            </a:rPr>
            <a:t>しかしながら、今後の財政見通しにおいて、継続的な大型建設事業への着手により地方債残高は</a:t>
          </a:r>
          <a:r>
            <a:rPr lang="ja-JP" altLang="en-US" sz="1100" b="0" i="0" baseline="0">
              <a:solidFill>
                <a:schemeClr val="dk1"/>
              </a:solidFill>
              <a:effectLst/>
              <a:latin typeface="+mn-lt"/>
              <a:ea typeface="+mn-ea"/>
              <a:cs typeface="+mn-cs"/>
            </a:rPr>
            <a:t>増加が見込まれることから、定員管理の適正化など小松島市行政改革プラン２０１５の目標を着実に実施し、将来負担比率の抑制を図っていく。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39,612
39,426
45.37
17,664,158
17,510,889
73,807
9,110,617
16,938,589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17664158</v>
      </c>
      <c r="BO4" s="409"/>
      <c r="BP4" s="409"/>
      <c r="BQ4" s="409"/>
      <c r="BR4" s="409"/>
      <c r="BS4" s="409"/>
      <c r="BT4" s="409"/>
      <c r="BU4" s="410"/>
      <c r="BV4" s="408">
        <v>15253451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0.8</v>
      </c>
      <c r="CU4" s="586"/>
      <c r="CV4" s="586"/>
      <c r="CW4" s="586"/>
      <c r="CX4" s="586"/>
      <c r="CY4" s="586"/>
      <c r="CZ4" s="586"/>
      <c r="DA4" s="587"/>
      <c r="DB4" s="585">
        <v>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17510889</v>
      </c>
      <c r="BO5" s="414"/>
      <c r="BP5" s="414"/>
      <c r="BQ5" s="414"/>
      <c r="BR5" s="414"/>
      <c r="BS5" s="414"/>
      <c r="BT5" s="414"/>
      <c r="BU5" s="415"/>
      <c r="BV5" s="413">
        <v>15090833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91.7</v>
      </c>
      <c r="CU5" s="384"/>
      <c r="CV5" s="384"/>
      <c r="CW5" s="384"/>
      <c r="CX5" s="384"/>
      <c r="CY5" s="384"/>
      <c r="CZ5" s="384"/>
      <c r="DA5" s="385"/>
      <c r="DB5" s="383">
        <v>92.6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153269</v>
      </c>
      <c r="BO6" s="414"/>
      <c r="BP6" s="414"/>
      <c r="BQ6" s="414"/>
      <c r="BR6" s="414"/>
      <c r="BS6" s="414"/>
      <c r="BT6" s="414"/>
      <c r="BU6" s="415"/>
      <c r="BV6" s="413">
        <v>162618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100.1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79462</v>
      </c>
      <c r="BO7" s="414"/>
      <c r="BP7" s="414"/>
      <c r="BQ7" s="414"/>
      <c r="BR7" s="414"/>
      <c r="BS7" s="414"/>
      <c r="BT7" s="414"/>
      <c r="BU7" s="415"/>
      <c r="BV7" s="413">
        <v>101672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9110617</v>
      </c>
      <c r="CU7" s="414"/>
      <c r="CV7" s="414"/>
      <c r="CW7" s="414"/>
      <c r="CX7" s="414"/>
      <c r="CY7" s="414"/>
      <c r="CZ7" s="414"/>
      <c r="DA7" s="415"/>
      <c r="DB7" s="413">
        <v>8970449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73807</v>
      </c>
      <c r="BO8" s="414"/>
      <c r="BP8" s="414"/>
      <c r="BQ8" s="414"/>
      <c r="BR8" s="414"/>
      <c r="BS8" s="414"/>
      <c r="BT8" s="414"/>
      <c r="BU8" s="415"/>
      <c r="BV8" s="413">
        <v>60946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38755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12861</v>
      </c>
      <c r="BO9" s="414"/>
      <c r="BP9" s="414"/>
      <c r="BQ9" s="414"/>
      <c r="BR9" s="414"/>
      <c r="BS9" s="414"/>
      <c r="BT9" s="414"/>
      <c r="BU9" s="415"/>
      <c r="BV9" s="413">
        <v>11243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40614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153880</v>
      </c>
      <c r="BO10" s="414"/>
      <c r="BP10" s="414"/>
      <c r="BQ10" s="414"/>
      <c r="BR10" s="414"/>
      <c r="BS10" s="414"/>
      <c r="BT10" s="414"/>
      <c r="BU10" s="415"/>
      <c r="BV10" s="413">
        <v>171629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5107</v>
      </c>
      <c r="BO11" s="414"/>
      <c r="BP11" s="414"/>
      <c r="BQ11" s="414"/>
      <c r="BR11" s="414"/>
      <c r="BS11" s="414"/>
      <c r="BT11" s="414"/>
      <c r="BU11" s="415"/>
      <c r="BV11" s="413">
        <v>4497</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39612</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252000</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39426</v>
      </c>
      <c r="S13" s="515"/>
      <c r="T13" s="515"/>
      <c r="U13" s="515"/>
      <c r="V13" s="516"/>
      <c r="W13" s="502" t="s">
        <v>119</v>
      </c>
      <c r="X13" s="426"/>
      <c r="Y13" s="426"/>
      <c r="Z13" s="426"/>
      <c r="AA13" s="426"/>
      <c r="AB13" s="427"/>
      <c r="AC13" s="389">
        <v>1438</v>
      </c>
      <c r="AD13" s="390"/>
      <c r="AE13" s="390"/>
      <c r="AF13" s="390"/>
      <c r="AG13" s="391"/>
      <c r="AH13" s="389">
        <v>1699</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-80152</v>
      </c>
      <c r="BO13" s="414"/>
      <c r="BP13" s="414"/>
      <c r="BQ13" s="414"/>
      <c r="BR13" s="414"/>
      <c r="BS13" s="414"/>
      <c r="BT13" s="414"/>
      <c r="BU13" s="415"/>
      <c r="BV13" s="413">
        <v>187369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12.3</v>
      </c>
      <c r="CU13" s="384"/>
      <c r="CV13" s="384"/>
      <c r="CW13" s="384"/>
      <c r="CX13" s="384"/>
      <c r="CY13" s="384"/>
      <c r="CZ13" s="384"/>
      <c r="DA13" s="385"/>
      <c r="DB13" s="383">
        <v>13.6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40104</v>
      </c>
      <c r="S14" s="515"/>
      <c r="T14" s="515"/>
      <c r="U14" s="515"/>
      <c r="V14" s="516"/>
      <c r="W14" s="517"/>
      <c r="X14" s="429"/>
      <c r="Y14" s="429"/>
      <c r="Z14" s="429"/>
      <c r="AA14" s="429"/>
      <c r="AB14" s="430"/>
      <c r="AC14" s="507">
        <v>8.1999999999999993</v>
      </c>
      <c r="AD14" s="508"/>
      <c r="AE14" s="508"/>
      <c r="AF14" s="508"/>
      <c r="AG14" s="509"/>
      <c r="AH14" s="507">
        <v>8.6999999999999993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90.8</v>
      </c>
      <c r="CU14" s="486"/>
      <c r="CV14" s="486"/>
      <c r="CW14" s="486"/>
      <c r="CX14" s="486"/>
      <c r="CY14" s="486"/>
      <c r="CZ14" s="486"/>
      <c r="DA14" s="487"/>
      <c r="DB14" s="518">
        <v>84.4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39913</v>
      </c>
      <c r="S15" s="515"/>
      <c r="T15" s="515"/>
      <c r="U15" s="515"/>
      <c r="V15" s="516"/>
      <c r="W15" s="502" t="s">
        <v>126</v>
      </c>
      <c r="X15" s="426"/>
      <c r="Y15" s="426"/>
      <c r="Z15" s="426"/>
      <c r="AA15" s="426"/>
      <c r="AB15" s="427"/>
      <c r="AC15" s="389">
        <v>4151</v>
      </c>
      <c r="AD15" s="390"/>
      <c r="AE15" s="390"/>
      <c r="AF15" s="390"/>
      <c r="AG15" s="391"/>
      <c r="AH15" s="389">
        <v>4963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3978470</v>
      </c>
      <c r="BO15" s="409"/>
      <c r="BP15" s="409"/>
      <c r="BQ15" s="409"/>
      <c r="BR15" s="409"/>
      <c r="BS15" s="409"/>
      <c r="BT15" s="409"/>
      <c r="BU15" s="410"/>
      <c r="BV15" s="408">
        <v>3785473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23.6</v>
      </c>
      <c r="AD16" s="508"/>
      <c r="AE16" s="508"/>
      <c r="AF16" s="508"/>
      <c r="AG16" s="509"/>
      <c r="AH16" s="507">
        <v>25.5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7428237</v>
      </c>
      <c r="BO16" s="414"/>
      <c r="BP16" s="414"/>
      <c r="BQ16" s="414"/>
      <c r="BR16" s="414"/>
      <c r="BS16" s="414"/>
      <c r="BT16" s="414"/>
      <c r="BU16" s="415"/>
      <c r="BV16" s="413">
        <v>7199786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11981</v>
      </c>
      <c r="AD17" s="390"/>
      <c r="AE17" s="390"/>
      <c r="AF17" s="390"/>
      <c r="AG17" s="391"/>
      <c r="AH17" s="389">
        <v>12450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5036856</v>
      </c>
      <c r="BO17" s="414"/>
      <c r="BP17" s="414"/>
      <c r="BQ17" s="414"/>
      <c r="BR17" s="414"/>
      <c r="BS17" s="414"/>
      <c r="BT17" s="414"/>
      <c r="BU17" s="415"/>
      <c r="BV17" s="413">
        <v>4866513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45.37</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63.9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8596863</v>
      </c>
      <c r="BO18" s="414"/>
      <c r="BP18" s="414"/>
      <c r="BQ18" s="414"/>
      <c r="BR18" s="414"/>
      <c r="BS18" s="414"/>
      <c r="BT18" s="414"/>
      <c r="BU18" s="415"/>
      <c r="BV18" s="413">
        <v>8506081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854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10653943</v>
      </c>
      <c r="BO19" s="414"/>
      <c r="BP19" s="414"/>
      <c r="BQ19" s="414"/>
      <c r="BR19" s="414"/>
      <c r="BS19" s="414"/>
      <c r="BT19" s="414"/>
      <c r="BU19" s="415"/>
      <c r="BV19" s="413">
        <v>10123865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15233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16938589</v>
      </c>
      <c r="BO23" s="414"/>
      <c r="BP23" s="414"/>
      <c r="BQ23" s="414"/>
      <c r="BR23" s="414"/>
      <c r="BS23" s="414"/>
      <c r="BT23" s="414"/>
      <c r="BU23" s="415"/>
      <c r="BV23" s="413">
        <v>15969405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7920</v>
      </c>
      <c r="R24" s="390"/>
      <c r="S24" s="390"/>
      <c r="T24" s="390"/>
      <c r="U24" s="390"/>
      <c r="V24" s="391"/>
      <c r="W24" s="455"/>
      <c r="X24" s="446"/>
      <c r="Y24" s="447"/>
      <c r="Z24" s="386" t="s">
        <v>149</v>
      </c>
      <c r="AA24" s="387"/>
      <c r="AB24" s="387"/>
      <c r="AC24" s="387"/>
      <c r="AD24" s="387"/>
      <c r="AE24" s="387"/>
      <c r="AF24" s="387"/>
      <c r="AG24" s="388"/>
      <c r="AH24" s="389">
        <v>340</v>
      </c>
      <c r="AI24" s="390"/>
      <c r="AJ24" s="390"/>
      <c r="AK24" s="390"/>
      <c r="AL24" s="391"/>
      <c r="AM24" s="389">
        <v>1029520</v>
      </c>
      <c r="AN24" s="390"/>
      <c r="AO24" s="390"/>
      <c r="AP24" s="390"/>
      <c r="AQ24" s="390"/>
      <c r="AR24" s="391"/>
      <c r="AS24" s="389">
        <v>3028</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10937969</v>
      </c>
      <c r="BO24" s="414"/>
      <c r="BP24" s="414"/>
      <c r="BQ24" s="414"/>
      <c r="BR24" s="414"/>
      <c r="BS24" s="414"/>
      <c r="BT24" s="414"/>
      <c r="BU24" s="415"/>
      <c r="BV24" s="413">
        <v>9851123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7030</v>
      </c>
      <c r="R25" s="390"/>
      <c r="S25" s="390"/>
      <c r="T25" s="390"/>
      <c r="U25" s="390"/>
      <c r="V25" s="391"/>
      <c r="W25" s="455"/>
      <c r="X25" s="446"/>
      <c r="Y25" s="447"/>
      <c r="Z25" s="386" t="s">
        <v>152</v>
      </c>
      <c r="AA25" s="387"/>
      <c r="AB25" s="387"/>
      <c r="AC25" s="387"/>
      <c r="AD25" s="387"/>
      <c r="AE25" s="387"/>
      <c r="AF25" s="387"/>
      <c r="AG25" s="388"/>
      <c r="AH25" s="389">
        <v>39</v>
      </c>
      <c r="AI25" s="390"/>
      <c r="AJ25" s="390"/>
      <c r="AK25" s="390"/>
      <c r="AL25" s="391"/>
      <c r="AM25" s="389">
        <v>106236</v>
      </c>
      <c r="AN25" s="390"/>
      <c r="AO25" s="390"/>
      <c r="AP25" s="390"/>
      <c r="AQ25" s="390"/>
      <c r="AR25" s="391"/>
      <c r="AS25" s="389">
        <v>2724</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980262</v>
      </c>
      <c r="BO25" s="409"/>
      <c r="BP25" s="409"/>
      <c r="BQ25" s="409"/>
      <c r="BR25" s="409"/>
      <c r="BS25" s="409"/>
      <c r="BT25" s="409"/>
      <c r="BU25" s="410"/>
      <c r="BV25" s="408">
        <v>2339772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6610</v>
      </c>
      <c r="R26" s="390"/>
      <c r="S26" s="390"/>
      <c r="T26" s="390"/>
      <c r="U26" s="390"/>
      <c r="V26" s="391"/>
      <c r="W26" s="455"/>
      <c r="X26" s="446"/>
      <c r="Y26" s="447"/>
      <c r="Z26" s="386" t="s">
        <v>155</v>
      </c>
      <c r="AA26" s="468"/>
      <c r="AB26" s="468"/>
      <c r="AC26" s="468"/>
      <c r="AD26" s="468"/>
      <c r="AE26" s="468"/>
      <c r="AF26" s="468"/>
      <c r="AG26" s="469"/>
      <c r="AH26" s="389">
        <v>28</v>
      </c>
      <c r="AI26" s="390"/>
      <c r="AJ26" s="390"/>
      <c r="AK26" s="390"/>
      <c r="AL26" s="391"/>
      <c r="AM26" s="389">
        <v>94612</v>
      </c>
      <c r="AN26" s="390"/>
      <c r="AO26" s="390"/>
      <c r="AP26" s="390"/>
      <c r="AQ26" s="390"/>
      <c r="AR26" s="391"/>
      <c r="AS26" s="389">
        <v>3379</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4720</v>
      </c>
      <c r="R27" s="390"/>
      <c r="S27" s="390"/>
      <c r="T27" s="390"/>
      <c r="U27" s="390"/>
      <c r="V27" s="391"/>
      <c r="W27" s="455"/>
      <c r="X27" s="446"/>
      <c r="Y27" s="447"/>
      <c r="Z27" s="386" t="s">
        <v>158</v>
      </c>
      <c r="AA27" s="387"/>
      <c r="AB27" s="387"/>
      <c r="AC27" s="387"/>
      <c r="AD27" s="387"/>
      <c r="AE27" s="387"/>
      <c r="AF27" s="387"/>
      <c r="AG27" s="388"/>
      <c r="AH27" s="389">
        <v>16</v>
      </c>
      <c r="AI27" s="390"/>
      <c r="AJ27" s="390"/>
      <c r="AK27" s="390"/>
      <c r="AL27" s="391"/>
      <c r="AM27" s="389">
        <v>42016</v>
      </c>
      <c r="AN27" s="390"/>
      <c r="AO27" s="390"/>
      <c r="AP27" s="390"/>
      <c r="AQ27" s="390"/>
      <c r="AR27" s="391"/>
      <c r="AS27" s="389">
        <v>2626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4170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1804244</v>
      </c>
      <c r="BO28" s="409"/>
      <c r="BP28" s="409"/>
      <c r="BQ28" s="409"/>
      <c r="BR28" s="409"/>
      <c r="BS28" s="409"/>
      <c r="BT28" s="409"/>
      <c r="BU28" s="410"/>
      <c r="BV28" s="408">
        <v>1902364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15</v>
      </c>
      <c r="M29" s="390"/>
      <c r="N29" s="390"/>
      <c r="O29" s="390"/>
      <c r="P29" s="391"/>
      <c r="Q29" s="389">
        <v>3910</v>
      </c>
      <c r="R29" s="390"/>
      <c r="S29" s="390"/>
      <c r="T29" s="390"/>
      <c r="U29" s="390"/>
      <c r="V29" s="391"/>
      <c r="W29" s="456"/>
      <c r="X29" s="457"/>
      <c r="Y29" s="458"/>
      <c r="Z29" s="386" t="s">
        <v>165</v>
      </c>
      <c r="AA29" s="387"/>
      <c r="AB29" s="387"/>
      <c r="AC29" s="387"/>
      <c r="AD29" s="387"/>
      <c r="AE29" s="387"/>
      <c r="AF29" s="387"/>
      <c r="AG29" s="388"/>
      <c r="AH29" s="389">
        <v>356</v>
      </c>
      <c r="AI29" s="390"/>
      <c r="AJ29" s="390"/>
      <c r="AK29" s="390"/>
      <c r="AL29" s="391"/>
      <c r="AM29" s="389">
        <v>1071536</v>
      </c>
      <c r="AN29" s="390"/>
      <c r="AO29" s="390"/>
      <c r="AP29" s="390"/>
      <c r="AQ29" s="390"/>
      <c r="AR29" s="391"/>
      <c r="AS29" s="389">
        <v>3010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1110615</v>
      </c>
      <c r="BO29" s="414"/>
      <c r="BP29" s="414"/>
      <c r="BQ29" s="414"/>
      <c r="BR29" s="414"/>
      <c r="BS29" s="414"/>
      <c r="BT29" s="414"/>
      <c r="BU29" s="415"/>
      <c r="BV29" s="413">
        <v>1109502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224918</v>
      </c>
      <c r="BO30" s="417"/>
      <c r="BP30" s="417"/>
      <c r="BQ30" s="417"/>
      <c r="BR30" s="417"/>
      <c r="BS30" s="417"/>
      <c r="BT30" s="417"/>
      <c r="BU30" s="418"/>
      <c r="BV30" s="416">
        <v>222194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小松島市競輪事業特別会計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小松島市公共下水道事業特別会計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小松島市外三町村衛生組合（一般会計）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小松島市土地開発公社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小松島市住宅新築資金等貸付事業特別会計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小松島市後期高齢者医療特別会計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那賀川北岸地域湛水防除施設組合
（那賀川北岸地域湛水防除施設組合会計）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小松島市土地取得事業特別会計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小松島市国民健康保険特別会計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徳島県後期高齢者医療広域連合（一般会計）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小松島市介護保険特別会計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徳島県後期高齢者医療広域連合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徳島県市町村総合事務組合（一般会計）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徳島県市町村総合事務組合
（徳島滞納整理機構特別会計）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4269055</v>
      </c>
      <c r="S5" s="669"/>
      <c r="T5" s="669"/>
      <c r="U5" s="669"/>
      <c r="V5" s="669"/>
      <c r="W5" s="669"/>
      <c r="X5" s="669"/>
      <c r="Y5" s="716"/>
      <c r="Z5" s="729">
        <v>24.2</v>
      </c>
      <c r="AA5" s="729"/>
      <c r="AB5" s="729"/>
      <c r="AC5" s="729"/>
      <c r="AD5" s="730">
        <v>4269055</v>
      </c>
      <c r="AE5" s="730"/>
      <c r="AF5" s="730"/>
      <c r="AG5" s="730"/>
      <c r="AH5" s="730"/>
      <c r="AI5" s="730"/>
      <c r="AJ5" s="730"/>
      <c r="AK5" s="730"/>
      <c r="AL5" s="717">
        <v>48.8</v>
      </c>
      <c r="AM5" s="686"/>
      <c r="AN5" s="686"/>
      <c r="AO5" s="718"/>
      <c r="AP5" s="705" t="s">
        <v>204</v>
      </c>
      <c r="AQ5" s="706"/>
      <c r="AR5" s="706"/>
      <c r="AS5" s="706"/>
      <c r="AT5" s="706"/>
      <c r="AU5" s="706"/>
      <c r="AV5" s="706"/>
      <c r="AW5" s="706"/>
      <c r="AX5" s="706"/>
      <c r="AY5" s="706"/>
      <c r="AZ5" s="706"/>
      <c r="BA5" s="706"/>
      <c r="BB5" s="706"/>
      <c r="BC5" s="706"/>
      <c r="BD5" s="706"/>
      <c r="BE5" s="706"/>
      <c r="BF5" s="707"/>
      <c r="BG5" s="618">
        <v>4269055</v>
      </c>
      <c r="BH5" s="619"/>
      <c r="BI5" s="619"/>
      <c r="BJ5" s="619"/>
      <c r="BK5" s="619"/>
      <c r="BL5" s="619"/>
      <c r="BM5" s="619"/>
      <c r="BN5" s="620"/>
      <c r="BO5" s="671">
        <v>100</v>
      </c>
      <c r="BP5" s="671"/>
      <c r="BQ5" s="671"/>
      <c r="BR5" s="671"/>
      <c r="BS5" s="672">
        <v>68392</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117796</v>
      </c>
      <c r="S6" s="619"/>
      <c r="T6" s="619"/>
      <c r="U6" s="619"/>
      <c r="V6" s="619"/>
      <c r="W6" s="619"/>
      <c r="X6" s="619"/>
      <c r="Y6" s="620"/>
      <c r="Z6" s="671">
        <v>0.7</v>
      </c>
      <c r="AA6" s="671"/>
      <c r="AB6" s="671"/>
      <c r="AC6" s="671"/>
      <c r="AD6" s="672">
        <v>117796</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4269055</v>
      </c>
      <c r="BH6" s="619"/>
      <c r="BI6" s="619"/>
      <c r="BJ6" s="619"/>
      <c r="BK6" s="619"/>
      <c r="BL6" s="619"/>
      <c r="BM6" s="619"/>
      <c r="BN6" s="620"/>
      <c r="BO6" s="671">
        <v>100</v>
      </c>
      <c r="BP6" s="671"/>
      <c r="BQ6" s="671"/>
      <c r="BR6" s="671"/>
      <c r="BS6" s="672">
        <v>68392</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210900</v>
      </c>
      <c r="CS6" s="619"/>
      <c r="CT6" s="619"/>
      <c r="CU6" s="619"/>
      <c r="CV6" s="619"/>
      <c r="CW6" s="619"/>
      <c r="CX6" s="619"/>
      <c r="CY6" s="620"/>
      <c r="CZ6" s="671">
        <v>1.2</v>
      </c>
      <c r="DA6" s="671"/>
      <c r="DB6" s="671"/>
      <c r="DC6" s="671"/>
      <c r="DD6" s="624">
        <v>2170</v>
      </c>
      <c r="DE6" s="619"/>
      <c r="DF6" s="619"/>
      <c r="DG6" s="619"/>
      <c r="DH6" s="619"/>
      <c r="DI6" s="619"/>
      <c r="DJ6" s="619"/>
      <c r="DK6" s="619"/>
      <c r="DL6" s="619"/>
      <c r="DM6" s="619"/>
      <c r="DN6" s="619"/>
      <c r="DO6" s="619"/>
      <c r="DP6" s="620"/>
      <c r="DQ6" s="624">
        <v>210900</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10611</v>
      </c>
      <c r="S7" s="619"/>
      <c r="T7" s="619"/>
      <c r="U7" s="619"/>
      <c r="V7" s="619"/>
      <c r="W7" s="619"/>
      <c r="X7" s="619"/>
      <c r="Y7" s="620"/>
      <c r="Z7" s="671">
        <v>0.1</v>
      </c>
      <c r="AA7" s="671"/>
      <c r="AB7" s="671"/>
      <c r="AC7" s="671"/>
      <c r="AD7" s="672">
        <v>10611</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1877281</v>
      </c>
      <c r="BH7" s="619"/>
      <c r="BI7" s="619"/>
      <c r="BJ7" s="619"/>
      <c r="BK7" s="619"/>
      <c r="BL7" s="619"/>
      <c r="BM7" s="619"/>
      <c r="BN7" s="620"/>
      <c r="BO7" s="671">
        <v>44</v>
      </c>
      <c r="BP7" s="671"/>
      <c r="BQ7" s="671"/>
      <c r="BR7" s="671"/>
      <c r="BS7" s="672">
        <v>49676</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1685808</v>
      </c>
      <c r="CS7" s="619"/>
      <c r="CT7" s="619"/>
      <c r="CU7" s="619"/>
      <c r="CV7" s="619"/>
      <c r="CW7" s="619"/>
      <c r="CX7" s="619"/>
      <c r="CY7" s="620"/>
      <c r="CZ7" s="671">
        <v>9.6</v>
      </c>
      <c r="DA7" s="671"/>
      <c r="DB7" s="671"/>
      <c r="DC7" s="671"/>
      <c r="DD7" s="624">
        <v>197268</v>
      </c>
      <c r="DE7" s="619"/>
      <c r="DF7" s="619"/>
      <c r="DG7" s="619"/>
      <c r="DH7" s="619"/>
      <c r="DI7" s="619"/>
      <c r="DJ7" s="619"/>
      <c r="DK7" s="619"/>
      <c r="DL7" s="619"/>
      <c r="DM7" s="619"/>
      <c r="DN7" s="619"/>
      <c r="DO7" s="619"/>
      <c r="DP7" s="620"/>
      <c r="DQ7" s="624">
        <v>1409764</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46017</v>
      </c>
      <c r="S8" s="619"/>
      <c r="T8" s="619"/>
      <c r="U8" s="619"/>
      <c r="V8" s="619"/>
      <c r="W8" s="619"/>
      <c r="X8" s="619"/>
      <c r="Y8" s="620"/>
      <c r="Z8" s="671">
        <v>0.3</v>
      </c>
      <c r="AA8" s="671"/>
      <c r="AB8" s="671"/>
      <c r="AC8" s="671"/>
      <c r="AD8" s="672">
        <v>46017</v>
      </c>
      <c r="AE8" s="672"/>
      <c r="AF8" s="672"/>
      <c r="AG8" s="672"/>
      <c r="AH8" s="672"/>
      <c r="AI8" s="672"/>
      <c r="AJ8" s="672"/>
      <c r="AK8" s="672"/>
      <c r="AL8" s="641">
        <v>0.5</v>
      </c>
      <c r="AM8" s="673"/>
      <c r="AN8" s="673"/>
      <c r="AO8" s="674"/>
      <c r="AP8" s="615" t="s">
        <v>215</v>
      </c>
      <c r="AQ8" s="616"/>
      <c r="AR8" s="616"/>
      <c r="AS8" s="616"/>
      <c r="AT8" s="616"/>
      <c r="AU8" s="616"/>
      <c r="AV8" s="616"/>
      <c r="AW8" s="616"/>
      <c r="AX8" s="616"/>
      <c r="AY8" s="616"/>
      <c r="AZ8" s="616"/>
      <c r="BA8" s="616"/>
      <c r="BB8" s="616"/>
      <c r="BC8" s="616"/>
      <c r="BD8" s="616"/>
      <c r="BE8" s="616"/>
      <c r="BF8" s="617"/>
      <c r="BG8" s="618">
        <v>63974</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6446688</v>
      </c>
      <c r="CS8" s="619"/>
      <c r="CT8" s="619"/>
      <c r="CU8" s="619"/>
      <c r="CV8" s="619"/>
      <c r="CW8" s="619"/>
      <c r="CX8" s="619"/>
      <c r="CY8" s="620"/>
      <c r="CZ8" s="671">
        <v>36.799999999999997</v>
      </c>
      <c r="DA8" s="671"/>
      <c r="DB8" s="671"/>
      <c r="DC8" s="671"/>
      <c r="DD8" s="624">
        <v>34576</v>
      </c>
      <c r="DE8" s="619"/>
      <c r="DF8" s="619"/>
      <c r="DG8" s="619"/>
      <c r="DH8" s="619"/>
      <c r="DI8" s="619"/>
      <c r="DJ8" s="619"/>
      <c r="DK8" s="619"/>
      <c r="DL8" s="619"/>
      <c r="DM8" s="619"/>
      <c r="DN8" s="619"/>
      <c r="DO8" s="619"/>
      <c r="DP8" s="620"/>
      <c r="DQ8" s="624">
        <v>3122067</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44691</v>
      </c>
      <c r="S9" s="619"/>
      <c r="T9" s="619"/>
      <c r="U9" s="619"/>
      <c r="V9" s="619"/>
      <c r="W9" s="619"/>
      <c r="X9" s="619"/>
      <c r="Y9" s="620"/>
      <c r="Z9" s="671">
        <v>0.3</v>
      </c>
      <c r="AA9" s="671"/>
      <c r="AB9" s="671"/>
      <c r="AC9" s="671"/>
      <c r="AD9" s="672">
        <v>44691</v>
      </c>
      <c r="AE9" s="672"/>
      <c r="AF9" s="672"/>
      <c r="AG9" s="672"/>
      <c r="AH9" s="672"/>
      <c r="AI9" s="672"/>
      <c r="AJ9" s="672"/>
      <c r="AK9" s="672"/>
      <c r="AL9" s="641">
        <v>0.5</v>
      </c>
      <c r="AM9" s="673"/>
      <c r="AN9" s="673"/>
      <c r="AO9" s="674"/>
      <c r="AP9" s="615" t="s">
        <v>218</v>
      </c>
      <c r="AQ9" s="616"/>
      <c r="AR9" s="616"/>
      <c r="AS9" s="616"/>
      <c r="AT9" s="616"/>
      <c r="AU9" s="616"/>
      <c r="AV9" s="616"/>
      <c r="AW9" s="616"/>
      <c r="AX9" s="616"/>
      <c r="AY9" s="616"/>
      <c r="AZ9" s="616"/>
      <c r="BA9" s="616"/>
      <c r="BB9" s="616"/>
      <c r="BC9" s="616"/>
      <c r="BD9" s="616"/>
      <c r="BE9" s="616"/>
      <c r="BF9" s="617"/>
      <c r="BG9" s="618">
        <v>1527934</v>
      </c>
      <c r="BH9" s="619"/>
      <c r="BI9" s="619"/>
      <c r="BJ9" s="619"/>
      <c r="BK9" s="619"/>
      <c r="BL9" s="619"/>
      <c r="BM9" s="619"/>
      <c r="BN9" s="620"/>
      <c r="BO9" s="671">
        <v>35.799999999999997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1443937</v>
      </c>
      <c r="CS9" s="619"/>
      <c r="CT9" s="619"/>
      <c r="CU9" s="619"/>
      <c r="CV9" s="619"/>
      <c r="CW9" s="619"/>
      <c r="CX9" s="619"/>
      <c r="CY9" s="620"/>
      <c r="CZ9" s="671">
        <v>8.1999999999999993</v>
      </c>
      <c r="DA9" s="671"/>
      <c r="DB9" s="671"/>
      <c r="DC9" s="671"/>
      <c r="DD9" s="624">
        <v>320307</v>
      </c>
      <c r="DE9" s="619"/>
      <c r="DF9" s="619"/>
      <c r="DG9" s="619"/>
      <c r="DH9" s="619"/>
      <c r="DI9" s="619"/>
      <c r="DJ9" s="619"/>
      <c r="DK9" s="619"/>
      <c r="DL9" s="619"/>
      <c r="DM9" s="619"/>
      <c r="DN9" s="619"/>
      <c r="DO9" s="619"/>
      <c r="DP9" s="620"/>
      <c r="DQ9" s="624">
        <v>1080098</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729097</v>
      </c>
      <c r="S10" s="619"/>
      <c r="T10" s="619"/>
      <c r="U10" s="619"/>
      <c r="V10" s="619"/>
      <c r="W10" s="619"/>
      <c r="X10" s="619"/>
      <c r="Y10" s="620"/>
      <c r="Z10" s="671">
        <v>4.0999999999999996</v>
      </c>
      <c r="AA10" s="671"/>
      <c r="AB10" s="671"/>
      <c r="AC10" s="671"/>
      <c r="AD10" s="672">
        <v>729097</v>
      </c>
      <c r="AE10" s="672"/>
      <c r="AF10" s="672"/>
      <c r="AG10" s="672"/>
      <c r="AH10" s="672"/>
      <c r="AI10" s="672"/>
      <c r="AJ10" s="672"/>
      <c r="AK10" s="672"/>
      <c r="AL10" s="641">
        <v>8.3000000000000007</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101009</v>
      </c>
      <c r="BH10" s="619"/>
      <c r="BI10" s="619"/>
      <c r="BJ10" s="619"/>
      <c r="BK10" s="619"/>
      <c r="BL10" s="619"/>
      <c r="BM10" s="619"/>
      <c r="BN10" s="620"/>
      <c r="BO10" s="671">
        <v>2.4</v>
      </c>
      <c r="BP10" s="671"/>
      <c r="BQ10" s="671"/>
      <c r="BR10" s="671"/>
      <c r="BS10" s="624">
        <v>16749</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12873</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10200</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184364</v>
      </c>
      <c r="BH11" s="619"/>
      <c r="BI11" s="619"/>
      <c r="BJ11" s="619"/>
      <c r="BK11" s="619"/>
      <c r="BL11" s="619"/>
      <c r="BM11" s="619"/>
      <c r="BN11" s="620"/>
      <c r="BO11" s="671">
        <v>4.3</v>
      </c>
      <c r="BP11" s="671"/>
      <c r="BQ11" s="671"/>
      <c r="BR11" s="671"/>
      <c r="BS11" s="624">
        <v>32927</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334370</v>
      </c>
      <c r="CS11" s="619"/>
      <c r="CT11" s="619"/>
      <c r="CU11" s="619"/>
      <c r="CV11" s="619"/>
      <c r="CW11" s="619"/>
      <c r="CX11" s="619"/>
      <c r="CY11" s="620"/>
      <c r="CZ11" s="671">
        <v>1.9</v>
      </c>
      <c r="DA11" s="671"/>
      <c r="DB11" s="671"/>
      <c r="DC11" s="671"/>
      <c r="DD11" s="624">
        <v>115096</v>
      </c>
      <c r="DE11" s="619"/>
      <c r="DF11" s="619"/>
      <c r="DG11" s="619"/>
      <c r="DH11" s="619"/>
      <c r="DI11" s="619"/>
      <c r="DJ11" s="619"/>
      <c r="DK11" s="619"/>
      <c r="DL11" s="619"/>
      <c r="DM11" s="619"/>
      <c r="DN11" s="619"/>
      <c r="DO11" s="619"/>
      <c r="DP11" s="620"/>
      <c r="DQ11" s="624">
        <v>150457</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1978423</v>
      </c>
      <c r="BH12" s="619"/>
      <c r="BI12" s="619"/>
      <c r="BJ12" s="619"/>
      <c r="BK12" s="619"/>
      <c r="BL12" s="619"/>
      <c r="BM12" s="619"/>
      <c r="BN12" s="620"/>
      <c r="BO12" s="671">
        <v>46.3</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97122</v>
      </c>
      <c r="CS12" s="619"/>
      <c r="CT12" s="619"/>
      <c r="CU12" s="619"/>
      <c r="CV12" s="619"/>
      <c r="CW12" s="619"/>
      <c r="CX12" s="619"/>
      <c r="CY12" s="620"/>
      <c r="CZ12" s="671">
        <v>0.6</v>
      </c>
      <c r="DA12" s="671"/>
      <c r="DB12" s="671"/>
      <c r="DC12" s="671"/>
      <c r="DD12" s="624" t="s">
        <v>108</v>
      </c>
      <c r="DE12" s="619"/>
      <c r="DF12" s="619"/>
      <c r="DG12" s="619"/>
      <c r="DH12" s="619"/>
      <c r="DI12" s="619"/>
      <c r="DJ12" s="619"/>
      <c r="DK12" s="619"/>
      <c r="DL12" s="619"/>
      <c r="DM12" s="619"/>
      <c r="DN12" s="619"/>
      <c r="DO12" s="619"/>
      <c r="DP12" s="620"/>
      <c r="DQ12" s="624">
        <v>76283</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13638</v>
      </c>
      <c r="S13" s="619"/>
      <c r="T13" s="619"/>
      <c r="U13" s="619"/>
      <c r="V13" s="619"/>
      <c r="W13" s="619"/>
      <c r="X13" s="619"/>
      <c r="Y13" s="620"/>
      <c r="Z13" s="671">
        <v>0.1</v>
      </c>
      <c r="AA13" s="671"/>
      <c r="AB13" s="671"/>
      <c r="AC13" s="671"/>
      <c r="AD13" s="672">
        <v>13638</v>
      </c>
      <c r="AE13" s="672"/>
      <c r="AF13" s="672"/>
      <c r="AG13" s="672"/>
      <c r="AH13" s="672"/>
      <c r="AI13" s="672"/>
      <c r="AJ13" s="672"/>
      <c r="AK13" s="672"/>
      <c r="AL13" s="641">
        <v>0.2</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1957514</v>
      </c>
      <c r="BH13" s="619"/>
      <c r="BI13" s="619"/>
      <c r="BJ13" s="619"/>
      <c r="BK13" s="619"/>
      <c r="BL13" s="619"/>
      <c r="BM13" s="619"/>
      <c r="BN13" s="620"/>
      <c r="BO13" s="671">
        <v>45.9</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1047198</v>
      </c>
      <c r="CS13" s="619"/>
      <c r="CT13" s="619"/>
      <c r="CU13" s="619"/>
      <c r="CV13" s="619"/>
      <c r="CW13" s="619"/>
      <c r="CX13" s="619"/>
      <c r="CY13" s="620"/>
      <c r="CZ13" s="671">
        <v>6</v>
      </c>
      <c r="DA13" s="671"/>
      <c r="DB13" s="671"/>
      <c r="DC13" s="671"/>
      <c r="DD13" s="624">
        <v>349536</v>
      </c>
      <c r="DE13" s="619"/>
      <c r="DF13" s="619"/>
      <c r="DG13" s="619"/>
      <c r="DH13" s="619"/>
      <c r="DI13" s="619"/>
      <c r="DJ13" s="619"/>
      <c r="DK13" s="619"/>
      <c r="DL13" s="619"/>
      <c r="DM13" s="619"/>
      <c r="DN13" s="619"/>
      <c r="DO13" s="619"/>
      <c r="DP13" s="620"/>
      <c r="DQ13" s="624">
        <v>740953</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119006</v>
      </c>
      <c r="BH14" s="619"/>
      <c r="BI14" s="619"/>
      <c r="BJ14" s="619"/>
      <c r="BK14" s="619"/>
      <c r="BL14" s="619"/>
      <c r="BM14" s="619"/>
      <c r="BN14" s="620"/>
      <c r="BO14" s="671">
        <v>2.8</v>
      </c>
      <c r="BP14" s="671"/>
      <c r="BQ14" s="671"/>
      <c r="BR14" s="671"/>
      <c r="BS14" s="624">
        <v>18716</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630457</v>
      </c>
      <c r="CS14" s="619"/>
      <c r="CT14" s="619"/>
      <c r="CU14" s="619"/>
      <c r="CV14" s="619"/>
      <c r="CW14" s="619"/>
      <c r="CX14" s="619"/>
      <c r="CY14" s="620"/>
      <c r="CZ14" s="671">
        <v>3.6</v>
      </c>
      <c r="DA14" s="671"/>
      <c r="DB14" s="671"/>
      <c r="DC14" s="671"/>
      <c r="DD14" s="624">
        <v>288115</v>
      </c>
      <c r="DE14" s="619"/>
      <c r="DF14" s="619"/>
      <c r="DG14" s="619"/>
      <c r="DH14" s="619"/>
      <c r="DI14" s="619"/>
      <c r="DJ14" s="619"/>
      <c r="DK14" s="619"/>
      <c r="DL14" s="619"/>
      <c r="DM14" s="619"/>
      <c r="DN14" s="619"/>
      <c r="DO14" s="619"/>
      <c r="DP14" s="620"/>
      <c r="DQ14" s="624">
        <v>413374</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12086</v>
      </c>
      <c r="S15" s="619"/>
      <c r="T15" s="619"/>
      <c r="U15" s="619"/>
      <c r="V15" s="619"/>
      <c r="W15" s="619"/>
      <c r="X15" s="619"/>
      <c r="Y15" s="620"/>
      <c r="Z15" s="671">
        <v>0.1</v>
      </c>
      <c r="AA15" s="671"/>
      <c r="AB15" s="671"/>
      <c r="AC15" s="671"/>
      <c r="AD15" s="672">
        <v>12086</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294345</v>
      </c>
      <c r="BH15" s="619"/>
      <c r="BI15" s="619"/>
      <c r="BJ15" s="619"/>
      <c r="BK15" s="619"/>
      <c r="BL15" s="619"/>
      <c r="BM15" s="619"/>
      <c r="BN15" s="620"/>
      <c r="BO15" s="671">
        <v>6.9</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3740711</v>
      </c>
      <c r="CS15" s="619"/>
      <c r="CT15" s="619"/>
      <c r="CU15" s="619"/>
      <c r="CV15" s="619"/>
      <c r="CW15" s="619"/>
      <c r="CX15" s="619"/>
      <c r="CY15" s="620"/>
      <c r="CZ15" s="671">
        <v>21.4</v>
      </c>
      <c r="DA15" s="671"/>
      <c r="DB15" s="671"/>
      <c r="DC15" s="671"/>
      <c r="DD15" s="624">
        <v>2739280</v>
      </c>
      <c r="DE15" s="619"/>
      <c r="DF15" s="619"/>
      <c r="DG15" s="619"/>
      <c r="DH15" s="619"/>
      <c r="DI15" s="619"/>
      <c r="DJ15" s="619"/>
      <c r="DK15" s="619"/>
      <c r="DL15" s="619"/>
      <c r="DM15" s="619"/>
      <c r="DN15" s="619"/>
      <c r="DO15" s="619"/>
      <c r="DP15" s="620"/>
      <c r="DQ15" s="624">
        <v>1499384</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4208975</v>
      </c>
      <c r="S16" s="619"/>
      <c r="T16" s="619"/>
      <c r="U16" s="619"/>
      <c r="V16" s="619"/>
      <c r="W16" s="619"/>
      <c r="X16" s="619"/>
      <c r="Y16" s="620"/>
      <c r="Z16" s="671">
        <v>23.8</v>
      </c>
      <c r="AA16" s="671"/>
      <c r="AB16" s="671"/>
      <c r="AC16" s="671"/>
      <c r="AD16" s="672">
        <v>3444782</v>
      </c>
      <c r="AE16" s="672"/>
      <c r="AF16" s="672"/>
      <c r="AG16" s="672"/>
      <c r="AH16" s="672"/>
      <c r="AI16" s="672"/>
      <c r="AJ16" s="672"/>
      <c r="AK16" s="672"/>
      <c r="AL16" s="641">
        <v>39.4</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3444782</v>
      </c>
      <c r="S17" s="619"/>
      <c r="T17" s="619"/>
      <c r="U17" s="619"/>
      <c r="V17" s="619"/>
      <c r="W17" s="619"/>
      <c r="X17" s="619"/>
      <c r="Y17" s="620"/>
      <c r="Z17" s="671">
        <v>19.5</v>
      </c>
      <c r="AA17" s="671"/>
      <c r="AB17" s="671"/>
      <c r="AC17" s="671"/>
      <c r="AD17" s="672">
        <v>3444782</v>
      </c>
      <c r="AE17" s="672"/>
      <c r="AF17" s="672"/>
      <c r="AG17" s="672"/>
      <c r="AH17" s="672"/>
      <c r="AI17" s="672"/>
      <c r="AJ17" s="672"/>
      <c r="AK17" s="672"/>
      <c r="AL17" s="641">
        <v>39.4</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1860825</v>
      </c>
      <c r="CS17" s="619"/>
      <c r="CT17" s="619"/>
      <c r="CU17" s="619"/>
      <c r="CV17" s="619"/>
      <c r="CW17" s="619"/>
      <c r="CX17" s="619"/>
      <c r="CY17" s="620"/>
      <c r="CZ17" s="671">
        <v>10.6</v>
      </c>
      <c r="DA17" s="671"/>
      <c r="DB17" s="671"/>
      <c r="DC17" s="671"/>
      <c r="DD17" s="624" t="s">
        <v>108</v>
      </c>
      <c r="DE17" s="619"/>
      <c r="DF17" s="619"/>
      <c r="DG17" s="619"/>
      <c r="DH17" s="619"/>
      <c r="DI17" s="619"/>
      <c r="DJ17" s="619"/>
      <c r="DK17" s="619"/>
      <c r="DL17" s="619"/>
      <c r="DM17" s="619"/>
      <c r="DN17" s="619"/>
      <c r="DO17" s="619"/>
      <c r="DP17" s="620"/>
      <c r="DQ17" s="624">
        <v>1787194</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764193</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9451966</v>
      </c>
      <c r="S20" s="619"/>
      <c r="T20" s="619"/>
      <c r="U20" s="619"/>
      <c r="V20" s="619"/>
      <c r="W20" s="619"/>
      <c r="X20" s="619"/>
      <c r="Y20" s="620"/>
      <c r="Z20" s="671">
        <v>53.5</v>
      </c>
      <c r="AA20" s="671"/>
      <c r="AB20" s="671"/>
      <c r="AC20" s="671"/>
      <c r="AD20" s="672">
        <v>8687773</v>
      </c>
      <c r="AE20" s="672"/>
      <c r="AF20" s="672"/>
      <c r="AG20" s="672"/>
      <c r="AH20" s="672"/>
      <c r="AI20" s="672"/>
      <c r="AJ20" s="672"/>
      <c r="AK20" s="672"/>
      <c r="AL20" s="641">
        <v>99.3</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17510889</v>
      </c>
      <c r="CS20" s="619"/>
      <c r="CT20" s="619"/>
      <c r="CU20" s="619"/>
      <c r="CV20" s="619"/>
      <c r="CW20" s="619"/>
      <c r="CX20" s="619"/>
      <c r="CY20" s="620"/>
      <c r="CZ20" s="671">
        <v>100</v>
      </c>
      <c r="DA20" s="671"/>
      <c r="DB20" s="671"/>
      <c r="DC20" s="671"/>
      <c r="DD20" s="624">
        <v>4046348</v>
      </c>
      <c r="DE20" s="619"/>
      <c r="DF20" s="619"/>
      <c r="DG20" s="619"/>
      <c r="DH20" s="619"/>
      <c r="DI20" s="619"/>
      <c r="DJ20" s="619"/>
      <c r="DK20" s="619"/>
      <c r="DL20" s="619"/>
      <c r="DM20" s="619"/>
      <c r="DN20" s="619"/>
      <c r="DO20" s="619"/>
      <c r="DP20" s="620"/>
      <c r="DQ20" s="624">
        <v>10500674</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7708</v>
      </c>
      <c r="S21" s="619"/>
      <c r="T21" s="619"/>
      <c r="U21" s="619"/>
      <c r="V21" s="619"/>
      <c r="W21" s="619"/>
      <c r="X21" s="619"/>
      <c r="Y21" s="620"/>
      <c r="Z21" s="671">
        <v>0</v>
      </c>
      <c r="AA21" s="671"/>
      <c r="AB21" s="671"/>
      <c r="AC21" s="671"/>
      <c r="AD21" s="672">
        <v>7708</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251624</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240072</v>
      </c>
      <c r="S23" s="619"/>
      <c r="T23" s="619"/>
      <c r="U23" s="619"/>
      <c r="V23" s="619"/>
      <c r="W23" s="619"/>
      <c r="X23" s="619"/>
      <c r="Y23" s="620"/>
      <c r="Z23" s="671">
        <v>1.4</v>
      </c>
      <c r="AA23" s="671"/>
      <c r="AB23" s="671"/>
      <c r="AC23" s="671"/>
      <c r="AD23" s="672">
        <v>13630</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38603</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8100104</v>
      </c>
      <c r="CS24" s="669"/>
      <c r="CT24" s="669"/>
      <c r="CU24" s="669"/>
      <c r="CV24" s="669"/>
      <c r="CW24" s="669"/>
      <c r="CX24" s="669"/>
      <c r="CY24" s="716"/>
      <c r="CZ24" s="720">
        <v>46.3</v>
      </c>
      <c r="DA24" s="721"/>
      <c r="DB24" s="721"/>
      <c r="DC24" s="722"/>
      <c r="DD24" s="715">
        <v>5511469</v>
      </c>
      <c r="DE24" s="669"/>
      <c r="DF24" s="669"/>
      <c r="DG24" s="669"/>
      <c r="DH24" s="669"/>
      <c r="DI24" s="669"/>
      <c r="DJ24" s="669"/>
      <c r="DK24" s="716"/>
      <c r="DL24" s="715">
        <v>5361489</v>
      </c>
      <c r="DM24" s="669"/>
      <c r="DN24" s="669"/>
      <c r="DO24" s="669"/>
      <c r="DP24" s="669"/>
      <c r="DQ24" s="669"/>
      <c r="DR24" s="669"/>
      <c r="DS24" s="669"/>
      <c r="DT24" s="669"/>
      <c r="DU24" s="669"/>
      <c r="DV24" s="716"/>
      <c r="DW24" s="717">
        <v>57.2</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3177662</v>
      </c>
      <c r="S25" s="619"/>
      <c r="T25" s="619"/>
      <c r="U25" s="619"/>
      <c r="V25" s="619"/>
      <c r="W25" s="619"/>
      <c r="X25" s="619"/>
      <c r="Y25" s="620"/>
      <c r="Z25" s="671">
        <v>18</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2969693</v>
      </c>
      <c r="CS25" s="637"/>
      <c r="CT25" s="637"/>
      <c r="CU25" s="637"/>
      <c r="CV25" s="637"/>
      <c r="CW25" s="637"/>
      <c r="CX25" s="637"/>
      <c r="CY25" s="638"/>
      <c r="CZ25" s="621">
        <v>17</v>
      </c>
      <c r="DA25" s="639"/>
      <c r="DB25" s="639"/>
      <c r="DC25" s="640"/>
      <c r="DD25" s="624">
        <v>2832982</v>
      </c>
      <c r="DE25" s="637"/>
      <c r="DF25" s="637"/>
      <c r="DG25" s="637"/>
      <c r="DH25" s="637"/>
      <c r="DI25" s="637"/>
      <c r="DJ25" s="637"/>
      <c r="DK25" s="638"/>
      <c r="DL25" s="624">
        <v>2683002</v>
      </c>
      <c r="DM25" s="637"/>
      <c r="DN25" s="637"/>
      <c r="DO25" s="637"/>
      <c r="DP25" s="637"/>
      <c r="DQ25" s="637"/>
      <c r="DR25" s="637"/>
      <c r="DS25" s="637"/>
      <c r="DT25" s="637"/>
      <c r="DU25" s="637"/>
      <c r="DV25" s="638"/>
      <c r="DW25" s="641">
        <v>28.6</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v>31084</v>
      </c>
      <c r="S26" s="619"/>
      <c r="T26" s="619"/>
      <c r="U26" s="619"/>
      <c r="V26" s="619"/>
      <c r="W26" s="619"/>
      <c r="X26" s="619"/>
      <c r="Y26" s="620"/>
      <c r="Z26" s="671">
        <v>0.2</v>
      </c>
      <c r="AA26" s="671"/>
      <c r="AB26" s="671"/>
      <c r="AC26" s="671"/>
      <c r="AD26" s="672">
        <v>31084</v>
      </c>
      <c r="AE26" s="672"/>
      <c r="AF26" s="672"/>
      <c r="AG26" s="672"/>
      <c r="AH26" s="672"/>
      <c r="AI26" s="672"/>
      <c r="AJ26" s="672"/>
      <c r="AK26" s="672"/>
      <c r="AL26" s="641">
        <v>0.4</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1927946</v>
      </c>
      <c r="CS26" s="619"/>
      <c r="CT26" s="619"/>
      <c r="CU26" s="619"/>
      <c r="CV26" s="619"/>
      <c r="CW26" s="619"/>
      <c r="CX26" s="619"/>
      <c r="CY26" s="620"/>
      <c r="CZ26" s="621">
        <v>11</v>
      </c>
      <c r="DA26" s="639"/>
      <c r="DB26" s="639"/>
      <c r="DC26" s="640"/>
      <c r="DD26" s="624">
        <v>1827593</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1159622</v>
      </c>
      <c r="S27" s="619"/>
      <c r="T27" s="619"/>
      <c r="U27" s="619"/>
      <c r="V27" s="619"/>
      <c r="W27" s="619"/>
      <c r="X27" s="619"/>
      <c r="Y27" s="620"/>
      <c r="Z27" s="671">
        <v>6.6</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4269055</v>
      </c>
      <c r="BH27" s="619"/>
      <c r="BI27" s="619"/>
      <c r="BJ27" s="619"/>
      <c r="BK27" s="619"/>
      <c r="BL27" s="619"/>
      <c r="BM27" s="619"/>
      <c r="BN27" s="620"/>
      <c r="BO27" s="671">
        <v>100</v>
      </c>
      <c r="BP27" s="671"/>
      <c r="BQ27" s="671"/>
      <c r="BR27" s="671"/>
      <c r="BS27" s="624">
        <v>68392</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3269586</v>
      </c>
      <c r="CS27" s="637"/>
      <c r="CT27" s="637"/>
      <c r="CU27" s="637"/>
      <c r="CV27" s="637"/>
      <c r="CW27" s="637"/>
      <c r="CX27" s="637"/>
      <c r="CY27" s="638"/>
      <c r="CZ27" s="621">
        <v>18.7</v>
      </c>
      <c r="DA27" s="639"/>
      <c r="DB27" s="639"/>
      <c r="DC27" s="640"/>
      <c r="DD27" s="624">
        <v>891293</v>
      </c>
      <c r="DE27" s="637"/>
      <c r="DF27" s="637"/>
      <c r="DG27" s="637"/>
      <c r="DH27" s="637"/>
      <c r="DI27" s="637"/>
      <c r="DJ27" s="637"/>
      <c r="DK27" s="638"/>
      <c r="DL27" s="624">
        <v>891293</v>
      </c>
      <c r="DM27" s="637"/>
      <c r="DN27" s="637"/>
      <c r="DO27" s="637"/>
      <c r="DP27" s="637"/>
      <c r="DQ27" s="637"/>
      <c r="DR27" s="637"/>
      <c r="DS27" s="637"/>
      <c r="DT27" s="637"/>
      <c r="DU27" s="637"/>
      <c r="DV27" s="638"/>
      <c r="DW27" s="641">
        <v>9.5</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9589</v>
      </c>
      <c r="S28" s="619"/>
      <c r="T28" s="619"/>
      <c r="U28" s="619"/>
      <c r="V28" s="619"/>
      <c r="W28" s="619"/>
      <c r="X28" s="619"/>
      <c r="Y28" s="620"/>
      <c r="Z28" s="671">
        <v>0.1</v>
      </c>
      <c r="AA28" s="671"/>
      <c r="AB28" s="671"/>
      <c r="AC28" s="671"/>
      <c r="AD28" s="672">
        <v>2281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1860825</v>
      </c>
      <c r="CS28" s="619"/>
      <c r="CT28" s="619"/>
      <c r="CU28" s="619"/>
      <c r="CV28" s="619"/>
      <c r="CW28" s="619"/>
      <c r="CX28" s="619"/>
      <c r="CY28" s="620"/>
      <c r="CZ28" s="621">
        <v>10.6</v>
      </c>
      <c r="DA28" s="639"/>
      <c r="DB28" s="639"/>
      <c r="DC28" s="640"/>
      <c r="DD28" s="624">
        <v>1787194</v>
      </c>
      <c r="DE28" s="619"/>
      <c r="DF28" s="619"/>
      <c r="DG28" s="619"/>
      <c r="DH28" s="619"/>
      <c r="DI28" s="619"/>
      <c r="DJ28" s="619"/>
      <c r="DK28" s="620"/>
      <c r="DL28" s="624">
        <v>1787194</v>
      </c>
      <c r="DM28" s="619"/>
      <c r="DN28" s="619"/>
      <c r="DO28" s="619"/>
      <c r="DP28" s="619"/>
      <c r="DQ28" s="619"/>
      <c r="DR28" s="619"/>
      <c r="DS28" s="619"/>
      <c r="DT28" s="619"/>
      <c r="DU28" s="619"/>
      <c r="DV28" s="620"/>
      <c r="DW28" s="641">
        <v>19.100000000000001</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7418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1856560</v>
      </c>
      <c r="CS29" s="637"/>
      <c r="CT29" s="637"/>
      <c r="CU29" s="637"/>
      <c r="CV29" s="637"/>
      <c r="CW29" s="637"/>
      <c r="CX29" s="637"/>
      <c r="CY29" s="638"/>
      <c r="CZ29" s="621">
        <v>10.6</v>
      </c>
      <c r="DA29" s="639"/>
      <c r="DB29" s="639"/>
      <c r="DC29" s="640"/>
      <c r="DD29" s="624">
        <v>1782929</v>
      </c>
      <c r="DE29" s="637"/>
      <c r="DF29" s="637"/>
      <c r="DG29" s="637"/>
      <c r="DH29" s="637"/>
      <c r="DI29" s="637"/>
      <c r="DJ29" s="637"/>
      <c r="DK29" s="638"/>
      <c r="DL29" s="624">
        <v>1782929</v>
      </c>
      <c r="DM29" s="637"/>
      <c r="DN29" s="637"/>
      <c r="DO29" s="637"/>
      <c r="DP29" s="637"/>
      <c r="DQ29" s="637"/>
      <c r="DR29" s="637"/>
      <c r="DS29" s="637"/>
      <c r="DT29" s="637"/>
      <c r="DU29" s="637"/>
      <c r="DV29" s="638"/>
      <c r="DW29" s="641">
        <v>19</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254582</v>
      </c>
      <c r="S30" s="619"/>
      <c r="T30" s="619"/>
      <c r="U30" s="619"/>
      <c r="V30" s="619"/>
      <c r="W30" s="619"/>
      <c r="X30" s="619"/>
      <c r="Y30" s="620"/>
      <c r="Z30" s="671">
        <v>1.4</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98.6</v>
      </c>
      <c r="BH30" s="685"/>
      <c r="BI30" s="685"/>
      <c r="BJ30" s="685"/>
      <c r="BK30" s="685"/>
      <c r="BL30" s="685"/>
      <c r="BM30" s="686">
        <v>94.1</v>
      </c>
      <c r="BN30" s="685"/>
      <c r="BO30" s="685"/>
      <c r="BP30" s="685"/>
      <c r="BQ30" s="687"/>
      <c r="BR30" s="684">
        <v>98.3</v>
      </c>
      <c r="BS30" s="685"/>
      <c r="BT30" s="685"/>
      <c r="BU30" s="685"/>
      <c r="BV30" s="685"/>
      <c r="BW30" s="685"/>
      <c r="BX30" s="686">
        <v>95</v>
      </c>
      <c r="BY30" s="685"/>
      <c r="BZ30" s="685"/>
      <c r="CA30" s="685"/>
      <c r="CB30" s="687"/>
      <c r="CD30" s="690"/>
      <c r="CE30" s="691"/>
      <c r="CF30" s="655" t="s">
        <v>288</v>
      </c>
      <c r="CG30" s="652"/>
      <c r="CH30" s="652"/>
      <c r="CI30" s="652"/>
      <c r="CJ30" s="652"/>
      <c r="CK30" s="652"/>
      <c r="CL30" s="652"/>
      <c r="CM30" s="652"/>
      <c r="CN30" s="652"/>
      <c r="CO30" s="652"/>
      <c r="CP30" s="652"/>
      <c r="CQ30" s="653"/>
      <c r="CR30" s="618">
        <v>1688016</v>
      </c>
      <c r="CS30" s="619"/>
      <c r="CT30" s="619"/>
      <c r="CU30" s="619"/>
      <c r="CV30" s="619"/>
      <c r="CW30" s="619"/>
      <c r="CX30" s="619"/>
      <c r="CY30" s="620"/>
      <c r="CZ30" s="621">
        <v>9.6</v>
      </c>
      <c r="DA30" s="639"/>
      <c r="DB30" s="639"/>
      <c r="DC30" s="640"/>
      <c r="DD30" s="624">
        <v>1615194</v>
      </c>
      <c r="DE30" s="619"/>
      <c r="DF30" s="619"/>
      <c r="DG30" s="619"/>
      <c r="DH30" s="619"/>
      <c r="DI30" s="619"/>
      <c r="DJ30" s="619"/>
      <c r="DK30" s="620"/>
      <c r="DL30" s="624">
        <v>1615194</v>
      </c>
      <c r="DM30" s="619"/>
      <c r="DN30" s="619"/>
      <c r="DO30" s="619"/>
      <c r="DP30" s="619"/>
      <c r="DQ30" s="619"/>
      <c r="DR30" s="619"/>
      <c r="DS30" s="619"/>
      <c r="DT30" s="619"/>
      <c r="DU30" s="619"/>
      <c r="DV30" s="620"/>
      <c r="DW30" s="641">
        <v>17.2</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162618</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96.1</v>
      </c>
      <c r="BN31" s="683"/>
      <c r="BO31" s="683"/>
      <c r="BP31" s="683"/>
      <c r="BQ31" s="647"/>
      <c r="BR31" s="682">
        <v>98.7</v>
      </c>
      <c r="BS31" s="637"/>
      <c r="BT31" s="637"/>
      <c r="BU31" s="637"/>
      <c r="BV31" s="637"/>
      <c r="BW31" s="637"/>
      <c r="BX31" s="673">
        <v>97.9</v>
      </c>
      <c r="BY31" s="683"/>
      <c r="BZ31" s="683"/>
      <c r="CA31" s="683"/>
      <c r="CB31" s="647"/>
      <c r="CD31" s="690"/>
      <c r="CE31" s="691"/>
      <c r="CF31" s="655" t="s">
        <v>292</v>
      </c>
      <c r="CG31" s="652"/>
      <c r="CH31" s="652"/>
      <c r="CI31" s="652"/>
      <c r="CJ31" s="652"/>
      <c r="CK31" s="652"/>
      <c r="CL31" s="652"/>
      <c r="CM31" s="652"/>
      <c r="CN31" s="652"/>
      <c r="CO31" s="652"/>
      <c r="CP31" s="652"/>
      <c r="CQ31" s="653"/>
      <c r="CR31" s="618">
        <v>168544</v>
      </c>
      <c r="CS31" s="637"/>
      <c r="CT31" s="637"/>
      <c r="CU31" s="637"/>
      <c r="CV31" s="637"/>
      <c r="CW31" s="637"/>
      <c r="CX31" s="637"/>
      <c r="CY31" s="638"/>
      <c r="CZ31" s="621">
        <v>1</v>
      </c>
      <c r="DA31" s="639"/>
      <c r="DB31" s="639"/>
      <c r="DC31" s="640"/>
      <c r="DD31" s="624">
        <v>167735</v>
      </c>
      <c r="DE31" s="637"/>
      <c r="DF31" s="637"/>
      <c r="DG31" s="637"/>
      <c r="DH31" s="637"/>
      <c r="DI31" s="637"/>
      <c r="DJ31" s="637"/>
      <c r="DK31" s="638"/>
      <c r="DL31" s="624">
        <v>167735</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214410</v>
      </c>
      <c r="S32" s="619"/>
      <c r="T32" s="619"/>
      <c r="U32" s="619"/>
      <c r="V32" s="619"/>
      <c r="W32" s="619"/>
      <c r="X32" s="619"/>
      <c r="Y32" s="620"/>
      <c r="Z32" s="671">
        <v>1.2</v>
      </c>
      <c r="AA32" s="671"/>
      <c r="AB32" s="671"/>
      <c r="AC32" s="671"/>
      <c r="AD32" s="672">
        <v>3337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91.7</v>
      </c>
      <c r="BN32" s="603"/>
      <c r="BO32" s="603"/>
      <c r="BP32" s="603"/>
      <c r="BQ32" s="660"/>
      <c r="BR32" s="681">
        <v>97.7</v>
      </c>
      <c r="BS32" s="603"/>
      <c r="BT32" s="603"/>
      <c r="BU32" s="603"/>
      <c r="BV32" s="603"/>
      <c r="BW32" s="603"/>
      <c r="BX32" s="666">
        <v>92.2</v>
      </c>
      <c r="BY32" s="603"/>
      <c r="BZ32" s="603"/>
      <c r="CA32" s="603"/>
      <c r="CB32" s="660"/>
      <c r="CD32" s="692"/>
      <c r="CE32" s="693"/>
      <c r="CF32" s="655" t="s">
        <v>295</v>
      </c>
      <c r="CG32" s="652"/>
      <c r="CH32" s="652"/>
      <c r="CI32" s="652"/>
      <c r="CJ32" s="652"/>
      <c r="CK32" s="652"/>
      <c r="CL32" s="652"/>
      <c r="CM32" s="652"/>
      <c r="CN32" s="652"/>
      <c r="CO32" s="652"/>
      <c r="CP32" s="652"/>
      <c r="CQ32" s="653"/>
      <c r="CR32" s="618">
        <v>4265</v>
      </c>
      <c r="CS32" s="619"/>
      <c r="CT32" s="619"/>
      <c r="CU32" s="619"/>
      <c r="CV32" s="619"/>
      <c r="CW32" s="619"/>
      <c r="CX32" s="619"/>
      <c r="CY32" s="620"/>
      <c r="CZ32" s="621">
        <v>0</v>
      </c>
      <c r="DA32" s="639"/>
      <c r="DB32" s="639"/>
      <c r="DC32" s="640"/>
      <c r="DD32" s="624">
        <v>4265</v>
      </c>
      <c r="DE32" s="619"/>
      <c r="DF32" s="619"/>
      <c r="DG32" s="619"/>
      <c r="DH32" s="619"/>
      <c r="DI32" s="619"/>
      <c r="DJ32" s="619"/>
      <c r="DK32" s="620"/>
      <c r="DL32" s="624">
        <v>4265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2657200</v>
      </c>
      <c r="S33" s="619"/>
      <c r="T33" s="619"/>
      <c r="U33" s="619"/>
      <c r="V33" s="619"/>
      <c r="W33" s="619"/>
      <c r="X33" s="619"/>
      <c r="Y33" s="620"/>
      <c r="Z33" s="671">
        <v>15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5364437</v>
      </c>
      <c r="CS33" s="637"/>
      <c r="CT33" s="637"/>
      <c r="CU33" s="637"/>
      <c r="CV33" s="637"/>
      <c r="CW33" s="637"/>
      <c r="CX33" s="637"/>
      <c r="CY33" s="638"/>
      <c r="CZ33" s="621">
        <v>30.6</v>
      </c>
      <c r="DA33" s="639"/>
      <c r="DB33" s="639"/>
      <c r="DC33" s="640"/>
      <c r="DD33" s="624">
        <v>3929169</v>
      </c>
      <c r="DE33" s="637"/>
      <c r="DF33" s="637"/>
      <c r="DG33" s="637"/>
      <c r="DH33" s="637"/>
      <c r="DI33" s="637"/>
      <c r="DJ33" s="637"/>
      <c r="DK33" s="638"/>
      <c r="DL33" s="624">
        <v>3235374</v>
      </c>
      <c r="DM33" s="637"/>
      <c r="DN33" s="637"/>
      <c r="DO33" s="637"/>
      <c r="DP33" s="637"/>
      <c r="DQ33" s="637"/>
      <c r="DR33" s="637"/>
      <c r="DS33" s="637"/>
      <c r="DT33" s="637"/>
      <c r="DU33" s="637"/>
      <c r="DV33" s="638"/>
      <c r="DW33" s="641">
        <v>34.5</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1908368</v>
      </c>
      <c r="CS34" s="619"/>
      <c r="CT34" s="619"/>
      <c r="CU34" s="619"/>
      <c r="CV34" s="619"/>
      <c r="CW34" s="619"/>
      <c r="CX34" s="619"/>
      <c r="CY34" s="620"/>
      <c r="CZ34" s="621">
        <v>10.9</v>
      </c>
      <c r="DA34" s="639"/>
      <c r="DB34" s="639"/>
      <c r="DC34" s="640"/>
      <c r="DD34" s="624">
        <v>1394850</v>
      </c>
      <c r="DE34" s="619"/>
      <c r="DF34" s="619"/>
      <c r="DG34" s="619"/>
      <c r="DH34" s="619"/>
      <c r="DI34" s="619"/>
      <c r="DJ34" s="619"/>
      <c r="DK34" s="620"/>
      <c r="DL34" s="624">
        <v>1155409</v>
      </c>
      <c r="DM34" s="619"/>
      <c r="DN34" s="619"/>
      <c r="DO34" s="619"/>
      <c r="DP34" s="619"/>
      <c r="DQ34" s="619"/>
      <c r="DR34" s="619"/>
      <c r="DS34" s="619"/>
      <c r="DT34" s="619"/>
      <c r="DU34" s="619"/>
      <c r="DV34" s="620"/>
      <c r="DW34" s="641">
        <v>12.3</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628900</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1792336</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6449</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55250</v>
      </c>
      <c r="CS35" s="637"/>
      <c r="CT35" s="637"/>
      <c r="CU35" s="637"/>
      <c r="CV35" s="637"/>
      <c r="CW35" s="637"/>
      <c r="CX35" s="637"/>
      <c r="CY35" s="638"/>
      <c r="CZ35" s="621">
        <v>0.3</v>
      </c>
      <c r="DA35" s="639"/>
      <c r="DB35" s="639"/>
      <c r="DC35" s="640"/>
      <c r="DD35" s="624">
        <v>46542</v>
      </c>
      <c r="DE35" s="637"/>
      <c r="DF35" s="637"/>
      <c r="DG35" s="637"/>
      <c r="DH35" s="637"/>
      <c r="DI35" s="637"/>
      <c r="DJ35" s="637"/>
      <c r="DK35" s="638"/>
      <c r="DL35" s="624">
        <v>46542</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17664158</v>
      </c>
      <c r="S36" s="659"/>
      <c r="T36" s="659"/>
      <c r="U36" s="659"/>
      <c r="V36" s="659"/>
      <c r="W36" s="659"/>
      <c r="X36" s="659"/>
      <c r="Y36" s="662"/>
      <c r="Z36" s="663">
        <v>100</v>
      </c>
      <c r="AA36" s="663"/>
      <c r="AB36" s="663"/>
      <c r="AC36" s="663"/>
      <c r="AD36" s="664">
        <v>8745813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258483</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-56117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1434847</v>
      </c>
      <c r="CS36" s="619"/>
      <c r="CT36" s="619"/>
      <c r="CU36" s="619"/>
      <c r="CV36" s="619"/>
      <c r="CW36" s="619"/>
      <c r="CX36" s="619"/>
      <c r="CY36" s="620"/>
      <c r="CZ36" s="621">
        <v>8.1999999999999993</v>
      </c>
      <c r="DA36" s="639"/>
      <c r="DB36" s="639"/>
      <c r="DC36" s="640"/>
      <c r="DD36" s="624">
        <v>830912</v>
      </c>
      <c r="DE36" s="619"/>
      <c r="DF36" s="619"/>
      <c r="DG36" s="619"/>
      <c r="DH36" s="619"/>
      <c r="DI36" s="619"/>
      <c r="DJ36" s="619"/>
      <c r="DK36" s="620"/>
      <c r="DL36" s="624">
        <v>597689</v>
      </c>
      <c r="DM36" s="619"/>
      <c r="DN36" s="619"/>
      <c r="DO36" s="619"/>
      <c r="DP36" s="619"/>
      <c r="DQ36" s="619"/>
      <c r="DR36" s="619"/>
      <c r="DS36" s="619"/>
      <c r="DT36" s="619"/>
      <c r="DU36" s="619"/>
      <c r="DV36" s="620"/>
      <c r="DW36" s="641">
        <v>6.4</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2081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5627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239193</v>
      </c>
      <c r="CS37" s="637"/>
      <c r="CT37" s="637"/>
      <c r="CU37" s="637"/>
      <c r="CV37" s="637"/>
      <c r="CW37" s="637"/>
      <c r="CX37" s="637"/>
      <c r="CY37" s="638"/>
      <c r="CZ37" s="621">
        <v>1.4</v>
      </c>
      <c r="DA37" s="639"/>
      <c r="DB37" s="639"/>
      <c r="DC37" s="640"/>
      <c r="DD37" s="624">
        <v>239193</v>
      </c>
      <c r="DE37" s="637"/>
      <c r="DF37" s="637"/>
      <c r="DG37" s="637"/>
      <c r="DH37" s="637"/>
      <c r="DI37" s="637"/>
      <c r="DJ37" s="637"/>
      <c r="DK37" s="638"/>
      <c r="DL37" s="624">
        <v>209088</v>
      </c>
      <c r="DM37" s="637"/>
      <c r="DN37" s="637"/>
      <c r="DO37" s="637"/>
      <c r="DP37" s="637"/>
      <c r="DQ37" s="637"/>
      <c r="DR37" s="637"/>
      <c r="DS37" s="637"/>
      <c r="DT37" s="637"/>
      <c r="DU37" s="637"/>
      <c r="DV37" s="638"/>
      <c r="DW37" s="641">
        <v>2.2000000000000002</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t="s">
        <v>108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9296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1790255</v>
      </c>
      <c r="CS38" s="619"/>
      <c r="CT38" s="619"/>
      <c r="CU38" s="619"/>
      <c r="CV38" s="619"/>
      <c r="CW38" s="619"/>
      <c r="CX38" s="619"/>
      <c r="CY38" s="620"/>
      <c r="CZ38" s="621">
        <v>10.199999999999999</v>
      </c>
      <c r="DA38" s="639"/>
      <c r="DB38" s="639"/>
      <c r="DC38" s="640"/>
      <c r="DD38" s="624">
        <v>1504865</v>
      </c>
      <c r="DE38" s="619"/>
      <c r="DF38" s="619"/>
      <c r="DG38" s="619"/>
      <c r="DH38" s="619"/>
      <c r="DI38" s="619"/>
      <c r="DJ38" s="619"/>
      <c r="DK38" s="620"/>
      <c r="DL38" s="624">
        <v>1435734</v>
      </c>
      <c r="DM38" s="619"/>
      <c r="DN38" s="619"/>
      <c r="DO38" s="619"/>
      <c r="DP38" s="619"/>
      <c r="DQ38" s="619"/>
      <c r="DR38" s="619"/>
      <c r="DS38" s="619"/>
      <c r="DT38" s="619"/>
      <c r="DU38" s="619"/>
      <c r="DV38" s="620"/>
      <c r="DW38" s="641">
        <v>15.3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157717</v>
      </c>
      <c r="CS39" s="637"/>
      <c r="CT39" s="637"/>
      <c r="CU39" s="637"/>
      <c r="CV39" s="637"/>
      <c r="CW39" s="637"/>
      <c r="CX39" s="637"/>
      <c r="CY39" s="638"/>
      <c r="CZ39" s="621">
        <v>0.9</v>
      </c>
      <c r="DA39" s="639"/>
      <c r="DB39" s="639"/>
      <c r="DC39" s="640"/>
      <c r="DD39" s="624">
        <v>152000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353419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144</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18000</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1178353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362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4046348</v>
      </c>
      <c r="CS42" s="619"/>
      <c r="CT42" s="619"/>
      <c r="CU42" s="619"/>
      <c r="CV42" s="619"/>
      <c r="CW42" s="619"/>
      <c r="CX42" s="619"/>
      <c r="CY42" s="620"/>
      <c r="CZ42" s="621">
        <v>23.1</v>
      </c>
      <c r="DA42" s="622"/>
      <c r="DB42" s="622"/>
      <c r="DC42" s="623"/>
      <c r="DD42" s="624">
        <v>1060036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61111</v>
      </c>
      <c r="CS43" s="637"/>
      <c r="CT43" s="637"/>
      <c r="CU43" s="637"/>
      <c r="CV43" s="637"/>
      <c r="CW43" s="637"/>
      <c r="CX43" s="637"/>
      <c r="CY43" s="638"/>
      <c r="CZ43" s="621">
        <v>0.3</v>
      </c>
      <c r="DA43" s="639"/>
      <c r="DB43" s="639"/>
      <c r="DC43" s="640"/>
      <c r="DD43" s="624">
        <v>45611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4046348</v>
      </c>
      <c r="CS44" s="619"/>
      <c r="CT44" s="619"/>
      <c r="CU44" s="619"/>
      <c r="CV44" s="619"/>
      <c r="CW44" s="619"/>
      <c r="CX44" s="619"/>
      <c r="CY44" s="620"/>
      <c r="CZ44" s="621">
        <v>23.1</v>
      </c>
      <c r="DA44" s="622"/>
      <c r="DB44" s="622"/>
      <c r="DC44" s="623"/>
      <c r="DD44" s="624">
        <v>1060036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1803103</v>
      </c>
      <c r="CS45" s="637"/>
      <c r="CT45" s="637"/>
      <c r="CU45" s="637"/>
      <c r="CV45" s="637"/>
      <c r="CW45" s="637"/>
      <c r="CX45" s="637"/>
      <c r="CY45" s="638"/>
      <c r="CZ45" s="621">
        <v>10.3</v>
      </c>
      <c r="DA45" s="639"/>
      <c r="DB45" s="639"/>
      <c r="DC45" s="640"/>
      <c r="DD45" s="624">
        <v>248913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2201955</v>
      </c>
      <c r="CS46" s="619"/>
      <c r="CT46" s="619"/>
      <c r="CU46" s="619"/>
      <c r="CV46" s="619"/>
      <c r="CW46" s="619"/>
      <c r="CX46" s="619"/>
      <c r="CY46" s="620"/>
      <c r="CZ46" s="621">
        <v>12.6</v>
      </c>
      <c r="DA46" s="622"/>
      <c r="DB46" s="622"/>
      <c r="DC46" s="623"/>
      <c r="DD46" s="624">
        <v>803433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17510889</v>
      </c>
      <c r="CS49" s="603"/>
      <c r="CT49" s="603"/>
      <c r="CU49" s="603"/>
      <c r="CV49" s="603"/>
      <c r="CW49" s="603"/>
      <c r="CX49" s="603"/>
      <c r="CY49" s="604"/>
      <c r="CZ49" s="605">
        <v>100</v>
      </c>
      <c r="DA49" s="606"/>
      <c r="DB49" s="606"/>
      <c r="DC49" s="607"/>
      <c r="DD49" s="608">
        <v>10500674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338</v>
      </c>
      <c r="DK2" s="1138"/>
      <c r="DL2" s="1138"/>
      <c r="DM2" s="1138"/>
      <c r="DN2" s="1138"/>
      <c r="DO2" s="1139"/>
      <c r="DP2" s="200"/>
      <c r="DQ2" s="1137" t="s">
        <v>339</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342</v>
      </c>
      <c r="B5" s="1023"/>
      <c r="C5" s="1023"/>
      <c r="D5" s="1023"/>
      <c r="E5" s="1023"/>
      <c r="F5" s="1023"/>
      <c r="G5" s="1023"/>
      <c r="H5" s="1023"/>
      <c r="I5" s="1023"/>
      <c r="J5" s="1023"/>
      <c r="K5" s="1023"/>
      <c r="L5" s="1023"/>
      <c r="M5" s="1023"/>
      <c r="N5" s="1023"/>
      <c r="O5" s="1023"/>
      <c r="P5" s="1024"/>
      <c r="Q5" s="1028" t="s">
        <v>343</v>
      </c>
      <c r="R5" s="1029"/>
      <c r="S5" s="1029"/>
      <c r="T5" s="1029"/>
      <c r="U5" s="1030"/>
      <c r="V5" s="1028" t="s">
        <v>344</v>
      </c>
      <c r="W5" s="1029"/>
      <c r="X5" s="1029"/>
      <c r="Y5" s="1029"/>
      <c r="Z5" s="1030"/>
      <c r="AA5" s="1028" t="s">
        <v>345</v>
      </c>
      <c r="AB5" s="1029"/>
      <c r="AC5" s="1029"/>
      <c r="AD5" s="1029"/>
      <c r="AE5" s="1029"/>
      <c r="AF5" s="1140" t="s">
        <v>346</v>
      </c>
      <c r="AG5" s="1029"/>
      <c r="AH5" s="1029"/>
      <c r="AI5" s="1029"/>
      <c r="AJ5" s="1044"/>
      <c r="AK5" s="1029" t="s">
        <v>347</v>
      </c>
      <c r="AL5" s="1029"/>
      <c r="AM5" s="1029"/>
      <c r="AN5" s="1029"/>
      <c r="AO5" s="1030"/>
      <c r="AP5" s="1028" t="s">
        <v>348</v>
      </c>
      <c r="AQ5" s="1029"/>
      <c r="AR5" s="1029"/>
      <c r="AS5" s="1029"/>
      <c r="AT5" s="1030"/>
      <c r="AU5" s="1028" t="s">
        <v>349</v>
      </c>
      <c r="AV5" s="1029"/>
      <c r="AW5" s="1029"/>
      <c r="AX5" s="1029"/>
      <c r="AY5" s="1044"/>
      <c r="AZ5" s="207"/>
      <c r="BA5" s="207"/>
      <c r="BB5" s="207"/>
      <c r="BC5" s="207"/>
      <c r="BD5" s="207"/>
      <c r="BE5" s="208"/>
      <c r="BF5" s="208"/>
      <c r="BG5" s="208"/>
      <c r="BH5" s="208"/>
      <c r="BI5" s="208"/>
      <c r="BJ5" s="208"/>
      <c r="BK5" s="208"/>
      <c r="BL5" s="208"/>
      <c r="BM5" s="208"/>
      <c r="BN5" s="208"/>
      <c r="BO5" s="208"/>
      <c r="BP5" s="208"/>
      <c r="BQ5" s="1022" t="s">
        <v>350</v>
      </c>
      <c r="BR5" s="1023"/>
      <c r="BS5" s="1023"/>
      <c r="BT5" s="1023"/>
      <c r="BU5" s="1023"/>
      <c r="BV5" s="1023"/>
      <c r="BW5" s="1023"/>
      <c r="BX5" s="1023"/>
      <c r="BY5" s="1023"/>
      <c r="BZ5" s="1023"/>
      <c r="CA5" s="1023"/>
      <c r="CB5" s="1023"/>
      <c r="CC5" s="1023"/>
      <c r="CD5" s="1023"/>
      <c r="CE5" s="1023"/>
      <c r="CF5" s="1023"/>
      <c r="CG5" s="1024"/>
      <c r="CH5" s="1028" t="s">
        <v>351</v>
      </c>
      <c r="CI5" s="1029"/>
      <c r="CJ5" s="1029"/>
      <c r="CK5" s="1029"/>
      <c r="CL5" s="1030"/>
      <c r="CM5" s="1028" t="s">
        <v>352</v>
      </c>
      <c r="CN5" s="1029"/>
      <c r="CO5" s="1029"/>
      <c r="CP5" s="1029"/>
      <c r="CQ5" s="1030"/>
      <c r="CR5" s="1028" t="s">
        <v>353</v>
      </c>
      <c r="CS5" s="1029"/>
      <c r="CT5" s="1029"/>
      <c r="CU5" s="1029"/>
      <c r="CV5" s="1030"/>
      <c r="CW5" s="1028" t="s">
        <v>354</v>
      </c>
      <c r="CX5" s="1029"/>
      <c r="CY5" s="1029"/>
      <c r="CZ5" s="1029"/>
      <c r="DA5" s="1030"/>
      <c r="DB5" s="1028" t="s">
        <v>355</v>
      </c>
      <c r="DC5" s="1029"/>
      <c r="DD5" s="1029"/>
      <c r="DE5" s="1029"/>
      <c r="DF5" s="1030"/>
      <c r="DG5" s="1125" t="s">
        <v>356</v>
      </c>
      <c r="DH5" s="1126"/>
      <c r="DI5" s="1126"/>
      <c r="DJ5" s="1126"/>
      <c r="DK5" s="1127"/>
      <c r="DL5" s="1125" t="s">
        <v>357</v>
      </c>
      <c r="DM5" s="1126"/>
      <c r="DN5" s="1126"/>
      <c r="DO5" s="1126"/>
      <c r="DP5" s="1127"/>
      <c r="DQ5" s="1028" t="s">
        <v>358</v>
      </c>
      <c r="DR5" s="1029"/>
      <c r="DS5" s="1029"/>
      <c r="DT5" s="1029"/>
      <c r="DU5" s="1030"/>
      <c r="DV5" s="1028" t="s">
        <v>349</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x14ac:dyDescent="0.15">
      <c r="A7" s="209">
        <v>1</v>
      </c>
      <c r="B7" s="1077" t="s">
        <v>359</v>
      </c>
      <c r="C7" s="1078"/>
      <c r="D7" s="1078"/>
      <c r="E7" s="1078"/>
      <c r="F7" s="1078"/>
      <c r="G7" s="1078"/>
      <c r="H7" s="1078"/>
      <c r="I7" s="1078"/>
      <c r="J7" s="1078"/>
      <c r="K7" s="1078"/>
      <c r="L7" s="1078"/>
      <c r="M7" s="1078"/>
      <c r="N7" s="1078"/>
      <c r="O7" s="1078"/>
      <c r="P7" s="1079"/>
      <c r="Q7" s="1131">
        <v>18200</v>
      </c>
      <c r="R7" s="1132"/>
      <c r="S7" s="1132"/>
      <c r="T7" s="1132"/>
      <c r="U7" s="1132"/>
      <c r="V7" s="1132">
        <v>17809</v>
      </c>
      <c r="W7" s="1132"/>
      <c r="X7" s="1132"/>
      <c r="Y7" s="1132"/>
      <c r="Z7" s="1132"/>
      <c r="AA7" s="1132">
        <v>391</v>
      </c>
      <c r="AB7" s="1132"/>
      <c r="AC7" s="1132"/>
      <c r="AD7" s="1132"/>
      <c r="AE7" s="1133"/>
      <c r="AF7" s="1134">
        <v>312</v>
      </c>
      <c r="AG7" s="1135"/>
      <c r="AH7" s="1135"/>
      <c r="AI7" s="1135"/>
      <c r="AJ7" s="1136"/>
      <c r="AK7" s="1118" t="s">
        <v>543</v>
      </c>
      <c r="AL7" s="1119"/>
      <c r="AM7" s="1119"/>
      <c r="AN7" s="1119"/>
      <c r="AO7" s="1119"/>
      <c r="AP7" s="1119">
        <v>16920</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t="s">
        <v>550</v>
      </c>
      <c r="BS7" s="1122" t="s">
        <v>551</v>
      </c>
      <c r="BT7" s="1123"/>
      <c r="BU7" s="1123"/>
      <c r="BV7" s="1123"/>
      <c r="BW7" s="1123"/>
      <c r="BX7" s="1123"/>
      <c r="BY7" s="1123"/>
      <c r="BZ7" s="1123"/>
      <c r="CA7" s="1123"/>
      <c r="CB7" s="1123"/>
      <c r="CC7" s="1123"/>
      <c r="CD7" s="1123"/>
      <c r="CE7" s="1123"/>
      <c r="CF7" s="1123"/>
      <c r="CG7" s="1124"/>
      <c r="CH7" s="1115">
        <v>0</v>
      </c>
      <c r="CI7" s="1116"/>
      <c r="CJ7" s="1116"/>
      <c r="CK7" s="1116"/>
      <c r="CL7" s="1117"/>
      <c r="CM7" s="1115">
        <v>18</v>
      </c>
      <c r="CN7" s="1116"/>
      <c r="CO7" s="1116"/>
      <c r="CP7" s="1116"/>
      <c r="CQ7" s="1117"/>
      <c r="CR7" s="1115">
        <v>11</v>
      </c>
      <c r="CS7" s="1116"/>
      <c r="CT7" s="1116"/>
      <c r="CU7" s="1116"/>
      <c r="CV7" s="1117"/>
      <c r="CW7" s="1115" t="s">
        <v>554</v>
      </c>
      <c r="CX7" s="1116"/>
      <c r="CY7" s="1116"/>
      <c r="CZ7" s="1116"/>
      <c r="DA7" s="1117"/>
      <c r="DB7" s="1115" t="s">
        <v>555</v>
      </c>
      <c r="DC7" s="1116"/>
      <c r="DD7" s="1116"/>
      <c r="DE7" s="1116"/>
      <c r="DF7" s="1117"/>
      <c r="DG7" s="1115">
        <v>15</v>
      </c>
      <c r="DH7" s="1116"/>
      <c r="DI7" s="1116"/>
      <c r="DJ7" s="1116"/>
      <c r="DK7" s="1117"/>
      <c r="DL7" s="1115" t="s">
        <v>555</v>
      </c>
      <c r="DM7" s="1116"/>
      <c r="DN7" s="1116"/>
      <c r="DO7" s="1116"/>
      <c r="DP7" s="1117"/>
      <c r="DQ7" s="1115">
        <v>8</v>
      </c>
      <c r="DR7" s="1116"/>
      <c r="DS7" s="1116"/>
      <c r="DT7" s="1116"/>
      <c r="DU7" s="1117"/>
      <c r="DV7" s="1142"/>
      <c r="DW7" s="1143"/>
      <c r="DX7" s="1143"/>
      <c r="DY7" s="1143"/>
      <c r="DZ7" s="1144"/>
      <c r="EA7" s="205"/>
    </row>
    <row r="8" spans="1:131" s="206" customFormat="1" ht="26.25" customHeight="1" x14ac:dyDescent="0.15">
      <c r="A8" s="212">
        <v>2</v>
      </c>
      <c r="B8" s="1064" t="s">
        <v>360</v>
      </c>
      <c r="C8" s="1065"/>
      <c r="D8" s="1065"/>
      <c r="E8" s="1065"/>
      <c r="F8" s="1065"/>
      <c r="G8" s="1065"/>
      <c r="H8" s="1065"/>
      <c r="I8" s="1065"/>
      <c r="J8" s="1065"/>
      <c r="K8" s="1065"/>
      <c r="L8" s="1065"/>
      <c r="M8" s="1065"/>
      <c r="N8" s="1065"/>
      <c r="O8" s="1065"/>
      <c r="P8" s="1066"/>
      <c r="Q8" s="1070">
        <v>13</v>
      </c>
      <c r="R8" s="1071"/>
      <c r="S8" s="1071"/>
      <c r="T8" s="1071"/>
      <c r="U8" s="1071"/>
      <c r="V8" s="1071">
        <v>251</v>
      </c>
      <c r="W8" s="1071"/>
      <c r="X8" s="1071"/>
      <c r="Y8" s="1071"/>
      <c r="Z8" s="1071"/>
      <c r="AA8" s="1071">
        <v>-238</v>
      </c>
      <c r="AB8" s="1071"/>
      <c r="AC8" s="1071"/>
      <c r="AD8" s="1071"/>
      <c r="AE8" s="1072"/>
      <c r="AF8" s="1046">
        <v>-238</v>
      </c>
      <c r="AG8" s="1047"/>
      <c r="AH8" s="1047"/>
      <c r="AI8" s="1047"/>
      <c r="AJ8" s="1048"/>
      <c r="AK8" s="1113" t="s">
        <v>543</v>
      </c>
      <c r="AL8" s="1114"/>
      <c r="AM8" s="1114"/>
      <c r="AN8" s="1114"/>
      <c r="AO8" s="1114"/>
      <c r="AP8" s="1114">
        <v>19</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x14ac:dyDescent="0.15">
      <c r="A9" s="212">
        <v>3</v>
      </c>
      <c r="B9" s="1064" t="s">
        <v>361</v>
      </c>
      <c r="C9" s="1065"/>
      <c r="D9" s="1065"/>
      <c r="E9" s="1065"/>
      <c r="F9" s="1065"/>
      <c r="G9" s="1065"/>
      <c r="H9" s="1065"/>
      <c r="I9" s="1065"/>
      <c r="J9" s="1065"/>
      <c r="K9" s="1065"/>
      <c r="L9" s="1065"/>
      <c r="M9" s="1065"/>
      <c r="N9" s="1065"/>
      <c r="O9" s="1065"/>
      <c r="P9" s="1066"/>
      <c r="Q9" s="1070">
        <v>15</v>
      </c>
      <c r="R9" s="1071"/>
      <c r="S9" s="1071"/>
      <c r="T9" s="1071"/>
      <c r="U9" s="1071"/>
      <c r="V9" s="1071">
        <v>15</v>
      </c>
      <c r="W9" s="1071"/>
      <c r="X9" s="1071"/>
      <c r="Y9" s="1071"/>
      <c r="Z9" s="1071"/>
      <c r="AA9" s="1071" t="s">
        <v>542</v>
      </c>
      <c r="AB9" s="1071"/>
      <c r="AC9" s="1071"/>
      <c r="AD9" s="1071"/>
      <c r="AE9" s="1072"/>
      <c r="AF9" s="1046" t="s">
        <v>108</v>
      </c>
      <c r="AG9" s="1047"/>
      <c r="AH9" s="1047"/>
      <c r="AI9" s="1047"/>
      <c r="AJ9" s="1048"/>
      <c r="AK9" s="1113" t="s">
        <v>543</v>
      </c>
      <c r="AL9" s="1114"/>
      <c r="AM9" s="1114"/>
      <c r="AN9" s="1114"/>
      <c r="AO9" s="1114"/>
      <c r="AP9" s="1113" t="s">
        <v>542</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362</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5">
        <v>17664</v>
      </c>
      <c r="R23" s="1096"/>
      <c r="S23" s="1096"/>
      <c r="T23" s="1096"/>
      <c r="U23" s="1096"/>
      <c r="V23" s="1096">
        <v>17511</v>
      </c>
      <c r="W23" s="1096"/>
      <c r="X23" s="1096"/>
      <c r="Y23" s="1096"/>
      <c r="Z23" s="1096"/>
      <c r="AA23" s="1096">
        <v>153</v>
      </c>
      <c r="AB23" s="1096"/>
      <c r="AC23" s="1096"/>
      <c r="AD23" s="1096"/>
      <c r="AE23" s="1097"/>
      <c r="AF23" s="1098">
        <v>74</v>
      </c>
      <c r="AG23" s="1096"/>
      <c r="AH23" s="1096"/>
      <c r="AI23" s="1096"/>
      <c r="AJ23" s="1099"/>
      <c r="AK23" s="1100"/>
      <c r="AL23" s="1101"/>
      <c r="AM23" s="1101"/>
      <c r="AN23" s="1101"/>
      <c r="AO23" s="1101"/>
      <c r="AP23" s="1096">
        <v>16939</v>
      </c>
      <c r="AQ23" s="1096"/>
      <c r="AR23" s="1096"/>
      <c r="AS23" s="1096"/>
      <c r="AT23" s="1096"/>
      <c r="AU23" s="1102"/>
      <c r="AV23" s="1102"/>
      <c r="AW23" s="1102"/>
      <c r="AX23" s="1102"/>
      <c r="AY23" s="1103"/>
      <c r="AZ23" s="1092" t="s">
        <v>108</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365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366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342</v>
      </c>
      <c r="B26" s="1023"/>
      <c r="C26" s="1023"/>
      <c r="D26" s="1023"/>
      <c r="E26" s="1023"/>
      <c r="F26" s="1023"/>
      <c r="G26" s="1023"/>
      <c r="H26" s="1023"/>
      <c r="I26" s="1023"/>
      <c r="J26" s="1023"/>
      <c r="K26" s="1023"/>
      <c r="L26" s="1023"/>
      <c r="M26" s="1023"/>
      <c r="N26" s="1023"/>
      <c r="O26" s="1023"/>
      <c r="P26" s="1024"/>
      <c r="Q26" s="1028" t="s">
        <v>367</v>
      </c>
      <c r="R26" s="1029"/>
      <c r="S26" s="1029"/>
      <c r="T26" s="1029"/>
      <c r="U26" s="1030"/>
      <c r="V26" s="1028" t="s">
        <v>368</v>
      </c>
      <c r="W26" s="1029"/>
      <c r="X26" s="1029"/>
      <c r="Y26" s="1029"/>
      <c r="Z26" s="1030"/>
      <c r="AA26" s="1028" t="s">
        <v>369</v>
      </c>
      <c r="AB26" s="1029"/>
      <c r="AC26" s="1029"/>
      <c r="AD26" s="1029"/>
      <c r="AE26" s="1029"/>
      <c r="AF26" s="1086" t="s">
        <v>370</v>
      </c>
      <c r="AG26" s="1035"/>
      <c r="AH26" s="1035"/>
      <c r="AI26" s="1035"/>
      <c r="AJ26" s="1087"/>
      <c r="AK26" s="1029" t="s">
        <v>371</v>
      </c>
      <c r="AL26" s="1029"/>
      <c r="AM26" s="1029"/>
      <c r="AN26" s="1029"/>
      <c r="AO26" s="1030"/>
      <c r="AP26" s="1028" t="s">
        <v>372</v>
      </c>
      <c r="AQ26" s="1029"/>
      <c r="AR26" s="1029"/>
      <c r="AS26" s="1029"/>
      <c r="AT26" s="1030"/>
      <c r="AU26" s="1028" t="s">
        <v>373</v>
      </c>
      <c r="AV26" s="1029"/>
      <c r="AW26" s="1029"/>
      <c r="AX26" s="1029"/>
      <c r="AY26" s="1030"/>
      <c r="AZ26" s="1028" t="s">
        <v>374</v>
      </c>
      <c r="BA26" s="1029"/>
      <c r="BB26" s="1029"/>
      <c r="BC26" s="1029"/>
      <c r="BD26" s="1030"/>
      <c r="BE26" s="1028" t="s">
        <v>349</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7" t="s">
        <v>375</v>
      </c>
      <c r="C28" s="1078"/>
      <c r="D28" s="1078"/>
      <c r="E28" s="1078"/>
      <c r="F28" s="1078"/>
      <c r="G28" s="1078"/>
      <c r="H28" s="1078"/>
      <c r="I28" s="1078"/>
      <c r="J28" s="1078"/>
      <c r="K28" s="1078"/>
      <c r="L28" s="1078"/>
      <c r="M28" s="1078"/>
      <c r="N28" s="1078"/>
      <c r="O28" s="1078"/>
      <c r="P28" s="1079"/>
      <c r="Q28" s="1080">
        <v>9686</v>
      </c>
      <c r="R28" s="1081"/>
      <c r="S28" s="1081"/>
      <c r="T28" s="1081"/>
      <c r="U28" s="1081"/>
      <c r="V28" s="1081">
        <v>9676</v>
      </c>
      <c r="W28" s="1081"/>
      <c r="X28" s="1081"/>
      <c r="Y28" s="1081"/>
      <c r="Z28" s="1081"/>
      <c r="AA28" s="1081">
        <v>10</v>
      </c>
      <c r="AB28" s="1081"/>
      <c r="AC28" s="1081"/>
      <c r="AD28" s="1081"/>
      <c r="AE28" s="1082"/>
      <c r="AF28" s="1083">
        <v>10</v>
      </c>
      <c r="AG28" s="1081"/>
      <c r="AH28" s="1081"/>
      <c r="AI28" s="1081"/>
      <c r="AJ28" s="1084"/>
      <c r="AK28" s="1085" t="s">
        <v>542</v>
      </c>
      <c r="AL28" s="1073"/>
      <c r="AM28" s="1073"/>
      <c r="AN28" s="1073"/>
      <c r="AO28" s="1073"/>
      <c r="AP28" s="1073" t="s">
        <v>542</v>
      </c>
      <c r="AQ28" s="1073"/>
      <c r="AR28" s="1073"/>
      <c r="AS28" s="1073"/>
      <c r="AT28" s="1073"/>
      <c r="AU28" s="1073" t="s">
        <v>552</v>
      </c>
      <c r="AV28" s="1073"/>
      <c r="AW28" s="1073"/>
      <c r="AX28" s="1073"/>
      <c r="AY28" s="1073"/>
      <c r="AZ28" s="1074" t="s">
        <v>108</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376</v>
      </c>
      <c r="C29" s="1065"/>
      <c r="D29" s="1065"/>
      <c r="E29" s="1065"/>
      <c r="F29" s="1065"/>
      <c r="G29" s="1065"/>
      <c r="H29" s="1065"/>
      <c r="I29" s="1065"/>
      <c r="J29" s="1065"/>
      <c r="K29" s="1065"/>
      <c r="L29" s="1065"/>
      <c r="M29" s="1065"/>
      <c r="N29" s="1065"/>
      <c r="O29" s="1065"/>
      <c r="P29" s="1066"/>
      <c r="Q29" s="1070">
        <v>497</v>
      </c>
      <c r="R29" s="1071"/>
      <c r="S29" s="1071"/>
      <c r="T29" s="1071"/>
      <c r="U29" s="1071"/>
      <c r="V29" s="1071">
        <v>490</v>
      </c>
      <c r="W29" s="1071"/>
      <c r="X29" s="1071"/>
      <c r="Y29" s="1071"/>
      <c r="Z29" s="1071"/>
      <c r="AA29" s="1071">
        <v>7</v>
      </c>
      <c r="AB29" s="1071"/>
      <c r="AC29" s="1071"/>
      <c r="AD29" s="1071"/>
      <c r="AE29" s="1072"/>
      <c r="AF29" s="1046">
        <v>7</v>
      </c>
      <c r="AG29" s="1047"/>
      <c r="AH29" s="1047"/>
      <c r="AI29" s="1047"/>
      <c r="AJ29" s="1048"/>
      <c r="AK29" s="1006">
        <v>163</v>
      </c>
      <c r="AL29" s="997"/>
      <c r="AM29" s="997"/>
      <c r="AN29" s="997"/>
      <c r="AO29" s="997"/>
      <c r="AP29" s="997" t="s">
        <v>542</v>
      </c>
      <c r="AQ29" s="997"/>
      <c r="AR29" s="997"/>
      <c r="AS29" s="997"/>
      <c r="AT29" s="997"/>
      <c r="AU29" s="997" t="s">
        <v>553</v>
      </c>
      <c r="AV29" s="997"/>
      <c r="AW29" s="997"/>
      <c r="AX29" s="997"/>
      <c r="AY29" s="997"/>
      <c r="AZ29" s="1069" t="s">
        <v>108</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377</v>
      </c>
      <c r="C30" s="1065"/>
      <c r="D30" s="1065"/>
      <c r="E30" s="1065"/>
      <c r="F30" s="1065"/>
      <c r="G30" s="1065"/>
      <c r="H30" s="1065"/>
      <c r="I30" s="1065"/>
      <c r="J30" s="1065"/>
      <c r="K30" s="1065"/>
      <c r="L30" s="1065"/>
      <c r="M30" s="1065"/>
      <c r="N30" s="1065"/>
      <c r="O30" s="1065"/>
      <c r="P30" s="1066"/>
      <c r="Q30" s="1070">
        <v>5513</v>
      </c>
      <c r="R30" s="1071"/>
      <c r="S30" s="1071"/>
      <c r="T30" s="1071"/>
      <c r="U30" s="1071"/>
      <c r="V30" s="1071">
        <v>5507</v>
      </c>
      <c r="W30" s="1071"/>
      <c r="X30" s="1071"/>
      <c r="Y30" s="1071"/>
      <c r="Z30" s="1071"/>
      <c r="AA30" s="1071">
        <v>6</v>
      </c>
      <c r="AB30" s="1071"/>
      <c r="AC30" s="1071"/>
      <c r="AD30" s="1071"/>
      <c r="AE30" s="1072"/>
      <c r="AF30" s="1046">
        <v>6</v>
      </c>
      <c r="AG30" s="1047"/>
      <c r="AH30" s="1047"/>
      <c r="AI30" s="1047"/>
      <c r="AJ30" s="1048"/>
      <c r="AK30" s="1006">
        <v>443</v>
      </c>
      <c r="AL30" s="997"/>
      <c r="AM30" s="997"/>
      <c r="AN30" s="997"/>
      <c r="AO30" s="997"/>
      <c r="AP30" s="997" t="s">
        <v>542</v>
      </c>
      <c r="AQ30" s="997"/>
      <c r="AR30" s="997"/>
      <c r="AS30" s="997"/>
      <c r="AT30" s="997"/>
      <c r="AU30" s="997" t="s">
        <v>553</v>
      </c>
      <c r="AV30" s="997"/>
      <c r="AW30" s="997"/>
      <c r="AX30" s="997"/>
      <c r="AY30" s="997"/>
      <c r="AZ30" s="1069" t="s">
        <v>108</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378</v>
      </c>
      <c r="C31" s="1065"/>
      <c r="D31" s="1065"/>
      <c r="E31" s="1065"/>
      <c r="F31" s="1065"/>
      <c r="G31" s="1065"/>
      <c r="H31" s="1065"/>
      <c r="I31" s="1065"/>
      <c r="J31" s="1065"/>
      <c r="K31" s="1065"/>
      <c r="L31" s="1065"/>
      <c r="M31" s="1065"/>
      <c r="N31" s="1065"/>
      <c r="O31" s="1065"/>
      <c r="P31" s="1066"/>
      <c r="Q31" s="1070">
        <v>3642</v>
      </c>
      <c r="R31" s="1071"/>
      <c r="S31" s="1071"/>
      <c r="T31" s="1071"/>
      <c r="U31" s="1071"/>
      <c r="V31" s="1071">
        <v>3556</v>
      </c>
      <c r="W31" s="1071"/>
      <c r="X31" s="1071"/>
      <c r="Y31" s="1071"/>
      <c r="Z31" s="1071"/>
      <c r="AA31" s="1071">
        <v>86</v>
      </c>
      <c r="AB31" s="1071"/>
      <c r="AC31" s="1071"/>
      <c r="AD31" s="1071"/>
      <c r="AE31" s="1072"/>
      <c r="AF31" s="1046">
        <v>86</v>
      </c>
      <c r="AG31" s="1047"/>
      <c r="AH31" s="1047"/>
      <c r="AI31" s="1047"/>
      <c r="AJ31" s="1048"/>
      <c r="AK31" s="1006">
        <v>537</v>
      </c>
      <c r="AL31" s="997"/>
      <c r="AM31" s="997"/>
      <c r="AN31" s="997"/>
      <c r="AO31" s="997"/>
      <c r="AP31" s="997" t="s">
        <v>542</v>
      </c>
      <c r="AQ31" s="997"/>
      <c r="AR31" s="997"/>
      <c r="AS31" s="997"/>
      <c r="AT31" s="997"/>
      <c r="AU31" s="997" t="s">
        <v>553</v>
      </c>
      <c r="AV31" s="997"/>
      <c r="AW31" s="997"/>
      <c r="AX31" s="997"/>
      <c r="AY31" s="997"/>
      <c r="AZ31" s="1069" t="s">
        <v>108</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379</v>
      </c>
      <c r="C32" s="1065"/>
      <c r="D32" s="1065"/>
      <c r="E32" s="1065"/>
      <c r="F32" s="1065"/>
      <c r="G32" s="1065"/>
      <c r="H32" s="1065"/>
      <c r="I32" s="1065"/>
      <c r="J32" s="1065"/>
      <c r="K32" s="1065"/>
      <c r="L32" s="1065"/>
      <c r="M32" s="1065"/>
      <c r="N32" s="1065"/>
      <c r="O32" s="1065"/>
      <c r="P32" s="1066"/>
      <c r="Q32" s="1070">
        <v>667</v>
      </c>
      <c r="R32" s="1071"/>
      <c r="S32" s="1071"/>
      <c r="T32" s="1071"/>
      <c r="U32" s="1071"/>
      <c r="V32" s="1071">
        <v>640</v>
      </c>
      <c r="W32" s="1071"/>
      <c r="X32" s="1071"/>
      <c r="Y32" s="1071"/>
      <c r="Z32" s="1071"/>
      <c r="AA32" s="1071">
        <v>27</v>
      </c>
      <c r="AB32" s="1071"/>
      <c r="AC32" s="1071"/>
      <c r="AD32" s="1071"/>
      <c r="AE32" s="1072"/>
      <c r="AF32" s="1046">
        <v>479</v>
      </c>
      <c r="AG32" s="1047"/>
      <c r="AH32" s="1047"/>
      <c r="AI32" s="1047"/>
      <c r="AJ32" s="1048"/>
      <c r="AK32" s="1006">
        <v>1</v>
      </c>
      <c r="AL32" s="997"/>
      <c r="AM32" s="997"/>
      <c r="AN32" s="997"/>
      <c r="AO32" s="997"/>
      <c r="AP32" s="997">
        <v>3232</v>
      </c>
      <c r="AQ32" s="997"/>
      <c r="AR32" s="997"/>
      <c r="AS32" s="997"/>
      <c r="AT32" s="997"/>
      <c r="AU32" s="997" t="s">
        <v>553</v>
      </c>
      <c r="AV32" s="997"/>
      <c r="AW32" s="997"/>
      <c r="AX32" s="997"/>
      <c r="AY32" s="997"/>
      <c r="AZ32" s="1069" t="s">
        <v>108</v>
      </c>
      <c r="BA32" s="1069"/>
      <c r="BB32" s="1069"/>
      <c r="BC32" s="1069"/>
      <c r="BD32" s="1069"/>
      <c r="BE32" s="1059" t="s">
        <v>380</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381</v>
      </c>
      <c r="C33" s="1065"/>
      <c r="D33" s="1065"/>
      <c r="E33" s="1065"/>
      <c r="F33" s="1065"/>
      <c r="G33" s="1065"/>
      <c r="H33" s="1065"/>
      <c r="I33" s="1065"/>
      <c r="J33" s="1065"/>
      <c r="K33" s="1065"/>
      <c r="L33" s="1065"/>
      <c r="M33" s="1065"/>
      <c r="N33" s="1065"/>
      <c r="O33" s="1065"/>
      <c r="P33" s="1066"/>
      <c r="Q33" s="1070">
        <v>338</v>
      </c>
      <c r="R33" s="1071"/>
      <c r="S33" s="1071"/>
      <c r="T33" s="1071"/>
      <c r="U33" s="1071"/>
      <c r="V33" s="1071">
        <v>337</v>
      </c>
      <c r="W33" s="1071"/>
      <c r="X33" s="1071"/>
      <c r="Y33" s="1071"/>
      <c r="Z33" s="1071"/>
      <c r="AA33" s="1071">
        <v>1</v>
      </c>
      <c r="AB33" s="1071"/>
      <c r="AC33" s="1071"/>
      <c r="AD33" s="1071"/>
      <c r="AE33" s="1072"/>
      <c r="AF33" s="1046" t="s">
        <v>382</v>
      </c>
      <c r="AG33" s="1047"/>
      <c r="AH33" s="1047"/>
      <c r="AI33" s="1047"/>
      <c r="AJ33" s="1048"/>
      <c r="AK33" s="1006">
        <v>258</v>
      </c>
      <c r="AL33" s="997"/>
      <c r="AM33" s="997"/>
      <c r="AN33" s="997"/>
      <c r="AO33" s="997"/>
      <c r="AP33" s="997">
        <v>4858</v>
      </c>
      <c r="AQ33" s="997"/>
      <c r="AR33" s="997"/>
      <c r="AS33" s="997"/>
      <c r="AT33" s="997"/>
      <c r="AU33" s="997">
        <v>4858</v>
      </c>
      <c r="AV33" s="997"/>
      <c r="AW33" s="997"/>
      <c r="AX33" s="997"/>
      <c r="AY33" s="997"/>
      <c r="AZ33" s="1069" t="s">
        <v>108</v>
      </c>
      <c r="BA33" s="1069"/>
      <c r="BB33" s="1069"/>
      <c r="BC33" s="1069"/>
      <c r="BD33" s="1069"/>
      <c r="BE33" s="1059" t="s">
        <v>383</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6"/>
      <c r="AL34" s="997"/>
      <c r="AM34" s="997"/>
      <c r="AN34" s="997"/>
      <c r="AO34" s="997"/>
      <c r="AP34" s="997"/>
      <c r="AQ34" s="997"/>
      <c r="AR34" s="997"/>
      <c r="AS34" s="997"/>
      <c r="AT34" s="997"/>
      <c r="AU34" s="997"/>
      <c r="AV34" s="997"/>
      <c r="AW34" s="997"/>
      <c r="AX34" s="997"/>
      <c r="AY34" s="997"/>
      <c r="AZ34" s="1069"/>
      <c r="BA34" s="1069"/>
      <c r="BB34" s="1069"/>
      <c r="BC34" s="1069"/>
      <c r="BD34" s="1069"/>
      <c r="BE34" s="1059"/>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384</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587</v>
      </c>
      <c r="AG63" s="985"/>
      <c r="AH63" s="985"/>
      <c r="AI63" s="985"/>
      <c r="AJ63" s="1057"/>
      <c r="AK63" s="1058"/>
      <c r="AL63" s="989"/>
      <c r="AM63" s="989"/>
      <c r="AN63" s="989"/>
      <c r="AO63" s="989"/>
      <c r="AP63" s="985">
        <v>8090</v>
      </c>
      <c r="AQ63" s="985"/>
      <c r="AR63" s="985"/>
      <c r="AS63" s="985"/>
      <c r="AT63" s="985"/>
      <c r="AU63" s="985">
        <v>4858</v>
      </c>
      <c r="AV63" s="985"/>
      <c r="AW63" s="985"/>
      <c r="AX63" s="985"/>
      <c r="AY63" s="985"/>
      <c r="AZ63" s="1052"/>
      <c r="BA63" s="1052"/>
      <c r="BB63" s="1052"/>
      <c r="BC63" s="1052"/>
      <c r="BD63" s="1052"/>
      <c r="BE63" s="986"/>
      <c r="BF63" s="986"/>
      <c r="BG63" s="986"/>
      <c r="BH63" s="986"/>
      <c r="BI63" s="987"/>
      <c r="BJ63" s="1053" t="s">
        <v>108</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387</v>
      </c>
      <c r="B66" s="1023"/>
      <c r="C66" s="1023"/>
      <c r="D66" s="1023"/>
      <c r="E66" s="1023"/>
      <c r="F66" s="1023"/>
      <c r="G66" s="1023"/>
      <c r="H66" s="1023"/>
      <c r="I66" s="1023"/>
      <c r="J66" s="1023"/>
      <c r="K66" s="1023"/>
      <c r="L66" s="1023"/>
      <c r="M66" s="1023"/>
      <c r="N66" s="1023"/>
      <c r="O66" s="1023"/>
      <c r="P66" s="1024"/>
      <c r="Q66" s="1028" t="s">
        <v>367</v>
      </c>
      <c r="R66" s="1029"/>
      <c r="S66" s="1029"/>
      <c r="T66" s="1029"/>
      <c r="U66" s="1030"/>
      <c r="V66" s="1028" t="s">
        <v>368</v>
      </c>
      <c r="W66" s="1029"/>
      <c r="X66" s="1029"/>
      <c r="Y66" s="1029"/>
      <c r="Z66" s="1030"/>
      <c r="AA66" s="1028" t="s">
        <v>369</v>
      </c>
      <c r="AB66" s="1029"/>
      <c r="AC66" s="1029"/>
      <c r="AD66" s="1029"/>
      <c r="AE66" s="1030"/>
      <c r="AF66" s="1034" t="s">
        <v>370</v>
      </c>
      <c r="AG66" s="1035"/>
      <c r="AH66" s="1035"/>
      <c r="AI66" s="1035"/>
      <c r="AJ66" s="1036"/>
      <c r="AK66" s="1028" t="s">
        <v>371</v>
      </c>
      <c r="AL66" s="1023"/>
      <c r="AM66" s="1023"/>
      <c r="AN66" s="1023"/>
      <c r="AO66" s="1024"/>
      <c r="AP66" s="1028" t="s">
        <v>372</v>
      </c>
      <c r="AQ66" s="1029"/>
      <c r="AR66" s="1029"/>
      <c r="AS66" s="1029"/>
      <c r="AT66" s="1030"/>
      <c r="AU66" s="1028" t="s">
        <v>388</v>
      </c>
      <c r="AV66" s="1029"/>
      <c r="AW66" s="1029"/>
      <c r="AX66" s="1029"/>
      <c r="AY66" s="1030"/>
      <c r="AZ66" s="1028" t="s">
        <v>349</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2" t="s">
        <v>544</v>
      </c>
      <c r="C68" s="1013"/>
      <c r="D68" s="1013"/>
      <c r="E68" s="1013"/>
      <c r="F68" s="1013"/>
      <c r="G68" s="1013"/>
      <c r="H68" s="1013"/>
      <c r="I68" s="1013"/>
      <c r="J68" s="1013"/>
      <c r="K68" s="1013"/>
      <c r="L68" s="1013"/>
      <c r="M68" s="1013"/>
      <c r="N68" s="1013"/>
      <c r="O68" s="1013"/>
      <c r="P68" s="1014"/>
      <c r="Q68" s="1015">
        <v>352</v>
      </c>
      <c r="R68" s="1009"/>
      <c r="S68" s="1009"/>
      <c r="T68" s="1009"/>
      <c r="U68" s="1009"/>
      <c r="V68" s="1009">
        <v>306</v>
      </c>
      <c r="W68" s="1009"/>
      <c r="X68" s="1009"/>
      <c r="Y68" s="1009"/>
      <c r="Z68" s="1009"/>
      <c r="AA68" s="1009">
        <v>46</v>
      </c>
      <c r="AB68" s="1009"/>
      <c r="AC68" s="1009"/>
      <c r="AD68" s="1009"/>
      <c r="AE68" s="1009"/>
      <c r="AF68" s="1009">
        <v>46</v>
      </c>
      <c r="AG68" s="1009"/>
      <c r="AH68" s="1009"/>
      <c r="AI68" s="1009"/>
      <c r="AJ68" s="1009"/>
      <c r="AK68" s="1009">
        <v>24</v>
      </c>
      <c r="AL68" s="1009"/>
      <c r="AM68" s="1009"/>
      <c r="AN68" s="1009"/>
      <c r="AO68" s="1009"/>
      <c r="AP68" s="1009">
        <v>83</v>
      </c>
      <c r="AQ68" s="1009"/>
      <c r="AR68" s="1009"/>
      <c r="AS68" s="1009"/>
      <c r="AT68" s="1009"/>
      <c r="AU68" s="1009">
        <v>54</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54.75" customHeight="1" x14ac:dyDescent="0.15">
      <c r="A69" s="212">
        <v>2</v>
      </c>
      <c r="B69" s="1008" t="s">
        <v>545</v>
      </c>
      <c r="C69" s="1001"/>
      <c r="D69" s="1001"/>
      <c r="E69" s="1001"/>
      <c r="F69" s="1001"/>
      <c r="G69" s="1001"/>
      <c r="H69" s="1001"/>
      <c r="I69" s="1001"/>
      <c r="J69" s="1001"/>
      <c r="K69" s="1001"/>
      <c r="L69" s="1001"/>
      <c r="M69" s="1001"/>
      <c r="N69" s="1001"/>
      <c r="O69" s="1001"/>
      <c r="P69" s="1002"/>
      <c r="Q69" s="1003">
        <v>22</v>
      </c>
      <c r="R69" s="997"/>
      <c r="S69" s="997"/>
      <c r="T69" s="997"/>
      <c r="U69" s="997"/>
      <c r="V69" s="997">
        <v>19</v>
      </c>
      <c r="W69" s="997"/>
      <c r="X69" s="997"/>
      <c r="Y69" s="997"/>
      <c r="Z69" s="997"/>
      <c r="AA69" s="997">
        <v>3</v>
      </c>
      <c r="AB69" s="997"/>
      <c r="AC69" s="997"/>
      <c r="AD69" s="997"/>
      <c r="AE69" s="997"/>
      <c r="AF69" s="997">
        <v>3</v>
      </c>
      <c r="AG69" s="997"/>
      <c r="AH69" s="997"/>
      <c r="AI69" s="997"/>
      <c r="AJ69" s="997"/>
      <c r="AK69" s="997" t="s">
        <v>556</v>
      </c>
      <c r="AL69" s="997"/>
      <c r="AM69" s="997"/>
      <c r="AN69" s="997"/>
      <c r="AO69" s="997"/>
      <c r="AP69" s="997">
        <v>5</v>
      </c>
      <c r="AQ69" s="997"/>
      <c r="AR69" s="997"/>
      <c r="AS69" s="997"/>
      <c r="AT69" s="997"/>
      <c r="AU69" s="997">
        <v>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904</v>
      </c>
      <c r="R70" s="997"/>
      <c r="S70" s="997"/>
      <c r="T70" s="997"/>
      <c r="U70" s="997"/>
      <c r="V70" s="997">
        <v>889</v>
      </c>
      <c r="W70" s="997"/>
      <c r="X70" s="997"/>
      <c r="Y70" s="997"/>
      <c r="Z70" s="997"/>
      <c r="AA70" s="997">
        <v>15</v>
      </c>
      <c r="AB70" s="997"/>
      <c r="AC70" s="997"/>
      <c r="AD70" s="997"/>
      <c r="AE70" s="997"/>
      <c r="AF70" s="997">
        <v>15</v>
      </c>
      <c r="AG70" s="997"/>
      <c r="AH70" s="997"/>
      <c r="AI70" s="997"/>
      <c r="AJ70" s="997"/>
      <c r="AK70" s="997">
        <v>7</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41.25" customHeight="1" x14ac:dyDescent="0.15">
      <c r="A71" s="212">
        <v>4</v>
      </c>
      <c r="B71" s="1008" t="s">
        <v>547</v>
      </c>
      <c r="C71" s="1001"/>
      <c r="D71" s="1001"/>
      <c r="E71" s="1001"/>
      <c r="F71" s="1001"/>
      <c r="G71" s="1001"/>
      <c r="H71" s="1001"/>
      <c r="I71" s="1001"/>
      <c r="J71" s="1001"/>
      <c r="K71" s="1001"/>
      <c r="L71" s="1001"/>
      <c r="M71" s="1001"/>
      <c r="N71" s="1001"/>
      <c r="O71" s="1001"/>
      <c r="P71" s="1002"/>
      <c r="Q71" s="1003">
        <v>125564</v>
      </c>
      <c r="R71" s="997"/>
      <c r="S71" s="997"/>
      <c r="T71" s="997"/>
      <c r="U71" s="997"/>
      <c r="V71" s="997">
        <v>119487</v>
      </c>
      <c r="W71" s="997"/>
      <c r="X71" s="997"/>
      <c r="Y71" s="997"/>
      <c r="Z71" s="997"/>
      <c r="AA71" s="997">
        <v>6077</v>
      </c>
      <c r="AB71" s="997"/>
      <c r="AC71" s="997"/>
      <c r="AD71" s="997"/>
      <c r="AE71" s="997"/>
      <c r="AF71" s="997">
        <v>6077</v>
      </c>
      <c r="AG71" s="997"/>
      <c r="AH71" s="997"/>
      <c r="AI71" s="997"/>
      <c r="AJ71" s="997"/>
      <c r="AK71" s="997" t="s">
        <v>556</v>
      </c>
      <c r="AL71" s="997"/>
      <c r="AM71" s="997"/>
      <c r="AN71" s="997"/>
      <c r="AO71" s="997"/>
      <c r="AP71" s="997" t="s">
        <v>556</v>
      </c>
      <c r="AQ71" s="997"/>
      <c r="AR71" s="997"/>
      <c r="AS71" s="997"/>
      <c r="AT71" s="997"/>
      <c r="AU71" s="997" t="s">
        <v>556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6212</v>
      </c>
      <c r="R72" s="997"/>
      <c r="S72" s="997"/>
      <c r="T72" s="997"/>
      <c r="U72" s="997"/>
      <c r="V72" s="997">
        <v>6205</v>
      </c>
      <c r="W72" s="997"/>
      <c r="X72" s="997"/>
      <c r="Y72" s="997"/>
      <c r="Z72" s="997"/>
      <c r="AA72" s="997">
        <v>7</v>
      </c>
      <c r="AB72" s="997"/>
      <c r="AC72" s="997"/>
      <c r="AD72" s="997"/>
      <c r="AE72" s="997"/>
      <c r="AF72" s="997">
        <v>7</v>
      </c>
      <c r="AG72" s="997"/>
      <c r="AH72" s="997"/>
      <c r="AI72" s="997"/>
      <c r="AJ72" s="997"/>
      <c r="AK72" s="997">
        <v>214</v>
      </c>
      <c r="AL72" s="997"/>
      <c r="AM72" s="997"/>
      <c r="AN72" s="997"/>
      <c r="AO72" s="997"/>
      <c r="AP72" s="997" t="s">
        <v>556</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41.25" customHeight="1" x14ac:dyDescent="0.15">
      <c r="A73" s="212">
        <v>6</v>
      </c>
      <c r="B73" s="1008" t="s">
        <v>549</v>
      </c>
      <c r="C73" s="1001"/>
      <c r="D73" s="1001"/>
      <c r="E73" s="1001"/>
      <c r="F73" s="1001"/>
      <c r="G73" s="1001"/>
      <c r="H73" s="1001"/>
      <c r="I73" s="1001"/>
      <c r="J73" s="1001"/>
      <c r="K73" s="1001"/>
      <c r="L73" s="1001"/>
      <c r="M73" s="1001"/>
      <c r="N73" s="1001"/>
      <c r="O73" s="1001"/>
      <c r="P73" s="1002"/>
      <c r="Q73" s="1003">
        <v>120</v>
      </c>
      <c r="R73" s="997"/>
      <c r="S73" s="997"/>
      <c r="T73" s="997"/>
      <c r="U73" s="997"/>
      <c r="V73" s="997">
        <v>66</v>
      </c>
      <c r="W73" s="997"/>
      <c r="X73" s="997"/>
      <c r="Y73" s="997"/>
      <c r="Z73" s="997"/>
      <c r="AA73" s="997">
        <v>54</v>
      </c>
      <c r="AB73" s="997"/>
      <c r="AC73" s="997"/>
      <c r="AD73" s="997"/>
      <c r="AE73" s="997"/>
      <c r="AF73" s="997">
        <v>54</v>
      </c>
      <c r="AG73" s="997"/>
      <c r="AH73" s="997"/>
      <c r="AI73" s="997"/>
      <c r="AJ73" s="997"/>
      <c r="AK73" s="997" t="s">
        <v>556</v>
      </c>
      <c r="AL73" s="997"/>
      <c r="AM73" s="997"/>
      <c r="AN73" s="997"/>
      <c r="AO73" s="997"/>
      <c r="AP73" s="997" t="s">
        <v>556</v>
      </c>
      <c r="AQ73" s="997"/>
      <c r="AR73" s="997"/>
      <c r="AS73" s="997"/>
      <c r="AT73" s="997"/>
      <c r="AU73" s="997" t="s">
        <v>556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6202</v>
      </c>
      <c r="AG88" s="985"/>
      <c r="AH88" s="985"/>
      <c r="AI88" s="985"/>
      <c r="AJ88" s="985"/>
      <c r="AK88" s="989"/>
      <c r="AL88" s="989"/>
      <c r="AM88" s="989"/>
      <c r="AN88" s="989"/>
      <c r="AO88" s="989"/>
      <c r="AP88" s="985">
        <v>88</v>
      </c>
      <c r="AQ88" s="985"/>
      <c r="AR88" s="985"/>
      <c r="AS88" s="985"/>
      <c r="AT88" s="985"/>
      <c r="AU88" s="985">
        <v>55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v>
      </c>
      <c r="CS102" s="977"/>
      <c r="CT102" s="977"/>
      <c r="CU102" s="977"/>
      <c r="CV102" s="978"/>
      <c r="CW102" s="976" t="s">
        <v>557</v>
      </c>
      <c r="CX102" s="977"/>
      <c r="CY102" s="977"/>
      <c r="CZ102" s="977"/>
      <c r="DA102" s="978"/>
      <c r="DB102" s="976" t="s">
        <v>557</v>
      </c>
      <c r="DC102" s="977"/>
      <c r="DD102" s="977"/>
      <c r="DE102" s="977"/>
      <c r="DF102" s="978"/>
      <c r="DG102" s="976">
        <v>15</v>
      </c>
      <c r="DH102" s="977"/>
      <c r="DI102" s="977"/>
      <c r="DJ102" s="977"/>
      <c r="DK102" s="978"/>
      <c r="DL102" s="976" t="s">
        <v>557</v>
      </c>
      <c r="DM102" s="977"/>
      <c r="DN102" s="977"/>
      <c r="DO102" s="977"/>
      <c r="DP102" s="978"/>
      <c r="DQ102" s="976">
        <v>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1998266</v>
      </c>
      <c r="AB110" s="903"/>
      <c r="AC110" s="903"/>
      <c r="AD110" s="903"/>
      <c r="AE110" s="904"/>
      <c r="AF110" s="905">
        <v>1903093</v>
      </c>
      <c r="AG110" s="903"/>
      <c r="AH110" s="903"/>
      <c r="AI110" s="903"/>
      <c r="AJ110" s="904"/>
      <c r="AK110" s="905">
        <v>1850938</v>
      </c>
      <c r="AL110" s="903"/>
      <c r="AM110" s="903"/>
      <c r="AN110" s="903"/>
      <c r="AO110" s="904"/>
      <c r="AP110" s="906">
        <v>22.9</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16112737</v>
      </c>
      <c r="BR110" s="830"/>
      <c r="BS110" s="830"/>
      <c r="BT110" s="830"/>
      <c r="BU110" s="830"/>
      <c r="BV110" s="830">
        <v>15969405</v>
      </c>
      <c r="BW110" s="830"/>
      <c r="BX110" s="830"/>
      <c r="BY110" s="830"/>
      <c r="BZ110" s="830"/>
      <c r="CA110" s="830">
        <v>16938589</v>
      </c>
      <c r="CB110" s="830"/>
      <c r="CC110" s="830"/>
      <c r="CD110" s="830"/>
      <c r="CE110" s="830"/>
      <c r="CF110" s="891">
        <v>209.9</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4908046</v>
      </c>
      <c r="BR112" s="801"/>
      <c r="BS112" s="801"/>
      <c r="BT112" s="801"/>
      <c r="BU112" s="801"/>
      <c r="BV112" s="801">
        <v>4940905</v>
      </c>
      <c r="BW112" s="801"/>
      <c r="BX112" s="801"/>
      <c r="BY112" s="801"/>
      <c r="BZ112" s="801"/>
      <c r="CA112" s="801">
        <v>4858161</v>
      </c>
      <c r="CB112" s="801"/>
      <c r="CC112" s="801"/>
      <c r="CD112" s="801"/>
      <c r="CE112" s="801"/>
      <c r="CF112" s="878">
        <v>60.2</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108355</v>
      </c>
      <c r="AB113" s="939"/>
      <c r="AC113" s="939"/>
      <c r="AD113" s="939"/>
      <c r="AE113" s="940"/>
      <c r="AF113" s="941">
        <v>115741</v>
      </c>
      <c r="AG113" s="939"/>
      <c r="AH113" s="939"/>
      <c r="AI113" s="939"/>
      <c r="AJ113" s="940"/>
      <c r="AK113" s="941">
        <v>130344</v>
      </c>
      <c r="AL113" s="939"/>
      <c r="AM113" s="939"/>
      <c r="AN113" s="939"/>
      <c r="AO113" s="940"/>
      <c r="AP113" s="942">
        <v>1.6</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114517</v>
      </c>
      <c r="BR113" s="801"/>
      <c r="BS113" s="801"/>
      <c r="BT113" s="801"/>
      <c r="BU113" s="801"/>
      <c r="BV113" s="801">
        <v>62859</v>
      </c>
      <c r="BW113" s="801"/>
      <c r="BX113" s="801"/>
      <c r="BY113" s="801"/>
      <c r="BZ113" s="801"/>
      <c r="CA113" s="801">
        <v>54937</v>
      </c>
      <c r="CB113" s="801"/>
      <c r="CC113" s="801"/>
      <c r="CD113" s="801"/>
      <c r="CE113" s="801"/>
      <c r="CF113" s="878">
        <v>0.7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134606</v>
      </c>
      <c r="AB114" s="814"/>
      <c r="AC114" s="814"/>
      <c r="AD114" s="814"/>
      <c r="AE114" s="815"/>
      <c r="AF114" s="816">
        <v>54926</v>
      </c>
      <c r="AG114" s="814"/>
      <c r="AH114" s="814"/>
      <c r="AI114" s="814"/>
      <c r="AJ114" s="815"/>
      <c r="AK114" s="816">
        <v>8100</v>
      </c>
      <c r="AL114" s="814"/>
      <c r="AM114" s="814"/>
      <c r="AN114" s="814"/>
      <c r="AO114" s="815"/>
      <c r="AP114" s="784">
        <v>0.1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2591135</v>
      </c>
      <c r="BR114" s="801"/>
      <c r="BS114" s="801"/>
      <c r="BT114" s="801"/>
      <c r="BU114" s="801"/>
      <c r="BV114" s="801">
        <v>2306382</v>
      </c>
      <c r="BW114" s="801"/>
      <c r="BX114" s="801"/>
      <c r="BY114" s="801"/>
      <c r="BZ114" s="801"/>
      <c r="CA114" s="801">
        <v>2240307</v>
      </c>
      <c r="CB114" s="801"/>
      <c r="CC114" s="801"/>
      <c r="CD114" s="801"/>
      <c r="CE114" s="801"/>
      <c r="CF114" s="878">
        <v>27.8</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4665</v>
      </c>
      <c r="BR115" s="801"/>
      <c r="BS115" s="801"/>
      <c r="BT115" s="801"/>
      <c r="BU115" s="801"/>
      <c r="BV115" s="801">
        <v>7448</v>
      </c>
      <c r="BW115" s="801"/>
      <c r="BX115" s="801"/>
      <c r="BY115" s="801"/>
      <c r="BZ115" s="801"/>
      <c r="CA115" s="801">
        <v>7717</v>
      </c>
      <c r="CB115" s="801"/>
      <c r="CC115" s="801"/>
      <c r="CD115" s="801"/>
      <c r="CE115" s="801"/>
      <c r="CF115" s="878">
        <v>0.1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56</v>
      </c>
      <c r="AG116" s="814"/>
      <c r="AH116" s="814"/>
      <c r="AI116" s="814"/>
      <c r="AJ116" s="815"/>
      <c r="AK116" s="816">
        <v>515</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2241227</v>
      </c>
      <c r="AB117" s="925"/>
      <c r="AC117" s="925"/>
      <c r="AD117" s="925"/>
      <c r="AE117" s="926"/>
      <c r="AF117" s="928">
        <v>2073816</v>
      </c>
      <c r="AG117" s="925"/>
      <c r="AH117" s="925"/>
      <c r="AI117" s="925"/>
      <c r="AJ117" s="926"/>
      <c r="AK117" s="928">
        <v>1989897</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23731100</v>
      </c>
      <c r="BR118" s="888"/>
      <c r="BS118" s="888"/>
      <c r="BT118" s="888"/>
      <c r="BU118" s="888"/>
      <c r="BV118" s="888">
        <v>23286999</v>
      </c>
      <c r="BW118" s="888"/>
      <c r="BX118" s="888"/>
      <c r="BY118" s="888"/>
      <c r="BZ118" s="888"/>
      <c r="CA118" s="888">
        <v>24099711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3933031</v>
      </c>
      <c r="BR119" s="830"/>
      <c r="BS119" s="830"/>
      <c r="BT119" s="830"/>
      <c r="BU119" s="830"/>
      <c r="BV119" s="830">
        <v>4409042</v>
      </c>
      <c r="BW119" s="830"/>
      <c r="BX119" s="830"/>
      <c r="BY119" s="830"/>
      <c r="BZ119" s="830"/>
      <c r="CA119" s="830">
        <v>4475887</v>
      </c>
      <c r="CB119" s="830"/>
      <c r="CC119" s="830"/>
      <c r="CD119" s="830"/>
      <c r="CE119" s="830"/>
      <c r="CF119" s="891">
        <v>55.5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710779</v>
      </c>
      <c r="BR120" s="801"/>
      <c r="BS120" s="801"/>
      <c r="BT120" s="801"/>
      <c r="BU120" s="801"/>
      <c r="BV120" s="801">
        <v>585682</v>
      </c>
      <c r="BW120" s="801"/>
      <c r="BX120" s="801"/>
      <c r="BY120" s="801"/>
      <c r="BZ120" s="801"/>
      <c r="CA120" s="801">
        <v>514501</v>
      </c>
      <c r="CB120" s="801"/>
      <c r="CC120" s="801"/>
      <c r="CD120" s="801"/>
      <c r="CE120" s="801"/>
      <c r="CF120" s="878">
        <v>6.4</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4908046</v>
      </c>
      <c r="DH120" s="830"/>
      <c r="DI120" s="830"/>
      <c r="DJ120" s="830"/>
      <c r="DK120" s="830"/>
      <c r="DL120" s="830">
        <v>4940905</v>
      </c>
      <c r="DM120" s="830"/>
      <c r="DN120" s="830"/>
      <c r="DO120" s="830"/>
      <c r="DP120" s="830"/>
      <c r="DQ120" s="830">
        <v>4858161</v>
      </c>
      <c r="DR120" s="830"/>
      <c r="DS120" s="830"/>
      <c r="DT120" s="830"/>
      <c r="DU120" s="830"/>
      <c r="DV120" s="831">
        <v>60.2</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11460031</v>
      </c>
      <c r="BR121" s="888"/>
      <c r="BS121" s="888"/>
      <c r="BT121" s="888"/>
      <c r="BU121" s="888"/>
      <c r="BV121" s="888">
        <v>11610534</v>
      </c>
      <c r="BW121" s="888"/>
      <c r="BX121" s="888"/>
      <c r="BY121" s="888"/>
      <c r="BZ121" s="888"/>
      <c r="CA121" s="888">
        <v>11778702</v>
      </c>
      <c r="CB121" s="888"/>
      <c r="CC121" s="888"/>
      <c r="CD121" s="888"/>
      <c r="CE121" s="888"/>
      <c r="CF121" s="889">
        <v>146</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16103841</v>
      </c>
      <c r="BR122" s="870"/>
      <c r="BS122" s="870"/>
      <c r="BT122" s="870"/>
      <c r="BU122" s="870"/>
      <c r="BV122" s="870">
        <v>16605258</v>
      </c>
      <c r="BW122" s="870"/>
      <c r="BX122" s="870"/>
      <c r="BY122" s="870"/>
      <c r="BZ122" s="870"/>
      <c r="CA122" s="870">
        <v>16769090</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95.4</v>
      </c>
      <c r="BR123" s="862"/>
      <c r="BS123" s="862"/>
      <c r="BT123" s="862"/>
      <c r="BU123" s="862"/>
      <c r="BV123" s="862">
        <v>84.4</v>
      </c>
      <c r="BW123" s="862"/>
      <c r="BX123" s="862"/>
      <c r="BY123" s="862"/>
      <c r="BZ123" s="862"/>
      <c r="CA123" s="862">
        <v>90.8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4665</v>
      </c>
      <c r="DH126" s="801"/>
      <c r="DI126" s="801"/>
      <c r="DJ126" s="801"/>
      <c r="DK126" s="801"/>
      <c r="DL126" s="801">
        <v>7448</v>
      </c>
      <c r="DM126" s="801"/>
      <c r="DN126" s="801"/>
      <c r="DO126" s="801"/>
      <c r="DP126" s="801"/>
      <c r="DQ126" s="801">
        <v>7717</v>
      </c>
      <c r="DR126" s="801"/>
      <c r="DS126" s="801"/>
      <c r="DT126" s="801"/>
      <c r="DU126" s="801"/>
      <c r="DV126" s="853">
        <v>0.1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13.5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75954</v>
      </c>
      <c r="AB128" s="754"/>
      <c r="AC128" s="754"/>
      <c r="AD128" s="754"/>
      <c r="AE128" s="755"/>
      <c r="AF128" s="756">
        <v>69565</v>
      </c>
      <c r="AG128" s="754"/>
      <c r="AH128" s="754"/>
      <c r="AI128" s="754"/>
      <c r="AJ128" s="755"/>
      <c r="AK128" s="756">
        <v>73631</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443</v>
      </c>
      <c r="BG128" s="821"/>
      <c r="BH128" s="821"/>
      <c r="BI128" s="821"/>
      <c r="BJ128" s="821"/>
      <c r="BK128" s="821"/>
      <c r="BL128" s="822"/>
      <c r="BM128" s="820">
        <v>18.5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9028619</v>
      </c>
      <c r="AB129" s="814"/>
      <c r="AC129" s="814"/>
      <c r="AD129" s="814"/>
      <c r="AE129" s="815"/>
      <c r="AF129" s="816">
        <v>8970449</v>
      </c>
      <c r="AG129" s="814"/>
      <c r="AH129" s="814"/>
      <c r="AI129" s="814"/>
      <c r="AJ129" s="815"/>
      <c r="AK129" s="816">
        <v>9110617</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12.3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1036321</v>
      </c>
      <c r="AB130" s="814"/>
      <c r="AC130" s="814"/>
      <c r="AD130" s="814"/>
      <c r="AE130" s="815"/>
      <c r="AF130" s="816">
        <v>1054891</v>
      </c>
      <c r="AG130" s="814"/>
      <c r="AH130" s="814"/>
      <c r="AI130" s="814"/>
      <c r="AJ130" s="815"/>
      <c r="AK130" s="816">
        <v>1040700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90.8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7992298</v>
      </c>
      <c r="AB131" s="747"/>
      <c r="AC131" s="747"/>
      <c r="AD131" s="747"/>
      <c r="AE131" s="748"/>
      <c r="AF131" s="749">
        <v>7915558</v>
      </c>
      <c r="AG131" s="747"/>
      <c r="AH131" s="747"/>
      <c r="AI131" s="747"/>
      <c r="AJ131" s="748"/>
      <c r="AK131" s="749">
        <v>8069917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14.125499319999999</v>
      </c>
      <c r="AB132" s="770"/>
      <c r="AC132" s="770"/>
      <c r="AD132" s="770"/>
      <c r="AE132" s="771"/>
      <c r="AF132" s="772">
        <v>11.9935954</v>
      </c>
      <c r="AG132" s="770"/>
      <c r="AH132" s="770"/>
      <c r="AI132" s="770"/>
      <c r="AJ132" s="771"/>
      <c r="AK132" s="772">
        <v>10.84975223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15</v>
      </c>
      <c r="AB133" s="779"/>
      <c r="AC133" s="779"/>
      <c r="AD133" s="779"/>
      <c r="AE133" s="780"/>
      <c r="AF133" s="778">
        <v>13.6</v>
      </c>
      <c r="AG133" s="779"/>
      <c r="AH133" s="779"/>
      <c r="AI133" s="779"/>
      <c r="AJ133" s="780"/>
      <c r="AK133" s="778">
        <v>12.3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50" t="s">
        <v>471</v>
      </c>
      <c r="L7" s="254"/>
      <c r="M7" s="255" t="s">
        <v>472</v>
      </c>
      <c r="N7" s="256"/>
    </row>
    <row r="8" spans="1:16" x14ac:dyDescent="0.15">
      <c r="A8" s="248"/>
      <c r="B8" s="244"/>
      <c r="C8" s="244"/>
      <c r="D8" s="244"/>
      <c r="E8" s="244"/>
      <c r="F8" s="244"/>
      <c r="G8" s="257"/>
      <c r="H8" s="258"/>
      <c r="I8" s="258"/>
      <c r="J8" s="259"/>
      <c r="K8" s="1151"/>
      <c r="L8" s="260" t="s">
        <v>473</v>
      </c>
      <c r="M8" s="261" t="s">
        <v>474</v>
      </c>
      <c r="N8" s="262" t="s">
        <v>475</v>
      </c>
    </row>
    <row r="9" spans="1:16" x14ac:dyDescent="0.15">
      <c r="A9" s="248"/>
      <c r="B9" s="244"/>
      <c r="C9" s="244"/>
      <c r="D9" s="244"/>
      <c r="E9" s="244"/>
      <c r="F9" s="244"/>
      <c r="G9" s="1164" t="s">
        <v>476</v>
      </c>
      <c r="H9" s="1165"/>
      <c r="I9" s="1165"/>
      <c r="J9" s="1166"/>
      <c r="K9" s="263">
        <v>2969693</v>
      </c>
      <c r="L9" s="264">
        <v>74970</v>
      </c>
      <c r="M9" s="265">
        <v>88578</v>
      </c>
      <c r="N9" s="266">
        <v>-15.4</v>
      </c>
    </row>
    <row r="10" spans="1:16" x14ac:dyDescent="0.15">
      <c r="A10" s="248"/>
      <c r="B10" s="244"/>
      <c r="C10" s="244"/>
      <c r="D10" s="244"/>
      <c r="E10" s="244"/>
      <c r="F10" s="244"/>
      <c r="G10" s="1164" t="s">
        <v>477</v>
      </c>
      <c r="H10" s="1165"/>
      <c r="I10" s="1165"/>
      <c r="J10" s="1166"/>
      <c r="K10" s="267">
        <v>395783</v>
      </c>
      <c r="L10" s="268">
        <v>9991</v>
      </c>
      <c r="M10" s="269">
        <v>7040</v>
      </c>
      <c r="N10" s="270">
        <v>41.9</v>
      </c>
    </row>
    <row r="11" spans="1:16" ht="13.5" customHeight="1" x14ac:dyDescent="0.15">
      <c r="A11" s="248"/>
      <c r="B11" s="244"/>
      <c r="C11" s="244"/>
      <c r="D11" s="244"/>
      <c r="E11" s="244"/>
      <c r="F11" s="244"/>
      <c r="G11" s="1164" t="s">
        <v>478</v>
      </c>
      <c r="H11" s="1165"/>
      <c r="I11" s="1165"/>
      <c r="J11" s="1166"/>
      <c r="K11" s="267">
        <v>29592</v>
      </c>
      <c r="L11" s="268">
        <v>747</v>
      </c>
      <c r="M11" s="269">
        <v>8852</v>
      </c>
      <c r="N11" s="270">
        <v>-91.6</v>
      </c>
    </row>
    <row r="12" spans="1:16" ht="13.5" customHeight="1" x14ac:dyDescent="0.15">
      <c r="A12" s="248"/>
      <c r="B12" s="244"/>
      <c r="C12" s="244"/>
      <c r="D12" s="244"/>
      <c r="E12" s="244"/>
      <c r="F12" s="244"/>
      <c r="G12" s="1164" t="s">
        <v>479</v>
      </c>
      <c r="H12" s="1165"/>
      <c r="I12" s="1165"/>
      <c r="J12" s="1166"/>
      <c r="K12" s="267" t="s">
        <v>480</v>
      </c>
      <c r="L12" s="268" t="s">
        <v>480</v>
      </c>
      <c r="M12" s="269">
        <v>853</v>
      </c>
      <c r="N12" s="270" t="s">
        <v>480</v>
      </c>
    </row>
    <row r="13" spans="1:16" ht="13.5" customHeight="1" x14ac:dyDescent="0.15">
      <c r="A13" s="248"/>
      <c r="B13" s="244"/>
      <c r="C13" s="244"/>
      <c r="D13" s="244"/>
      <c r="E13" s="244"/>
      <c r="F13" s="244"/>
      <c r="G13" s="1164" t="s">
        <v>481</v>
      </c>
      <c r="H13" s="1165"/>
      <c r="I13" s="1165"/>
      <c r="J13" s="1166"/>
      <c r="K13" s="267" t="s">
        <v>480</v>
      </c>
      <c r="L13" s="268" t="s">
        <v>480</v>
      </c>
      <c r="M13" s="269">
        <v>12</v>
      </c>
      <c r="N13" s="270" t="s">
        <v>480</v>
      </c>
    </row>
    <row r="14" spans="1:16" ht="13.5" customHeight="1" x14ac:dyDescent="0.15">
      <c r="A14" s="248"/>
      <c r="B14" s="244"/>
      <c r="C14" s="244"/>
      <c r="D14" s="244"/>
      <c r="E14" s="244"/>
      <c r="F14" s="244"/>
      <c r="G14" s="1164" t="s">
        <v>482</v>
      </c>
      <c r="H14" s="1165"/>
      <c r="I14" s="1165"/>
      <c r="J14" s="1166"/>
      <c r="K14" s="267">
        <v>124672</v>
      </c>
      <c r="L14" s="268">
        <v>3147</v>
      </c>
      <c r="M14" s="269">
        <v>4061</v>
      </c>
      <c r="N14" s="270">
        <v>-22.5</v>
      </c>
    </row>
    <row r="15" spans="1:16" ht="13.5" customHeight="1" x14ac:dyDescent="0.15">
      <c r="A15" s="248"/>
      <c r="B15" s="244"/>
      <c r="C15" s="244"/>
      <c r="D15" s="244"/>
      <c r="E15" s="244"/>
      <c r="F15" s="244"/>
      <c r="G15" s="1164" t="s">
        <v>483</v>
      </c>
      <c r="H15" s="1165"/>
      <c r="I15" s="1165"/>
      <c r="J15" s="1166"/>
      <c r="K15" s="267">
        <v>61111</v>
      </c>
      <c r="L15" s="268">
        <v>1543</v>
      </c>
      <c r="M15" s="269">
        <v>2096</v>
      </c>
      <c r="N15" s="270">
        <v>-26.4</v>
      </c>
    </row>
    <row r="16" spans="1:16" x14ac:dyDescent="0.15">
      <c r="A16" s="248"/>
      <c r="B16" s="244"/>
      <c r="C16" s="244"/>
      <c r="D16" s="244"/>
      <c r="E16" s="244"/>
      <c r="F16" s="244"/>
      <c r="G16" s="1167" t="s">
        <v>484</v>
      </c>
      <c r="H16" s="1168"/>
      <c r="I16" s="1168"/>
      <c r="J16" s="1169"/>
      <c r="K16" s="268">
        <v>-311995</v>
      </c>
      <c r="L16" s="268">
        <v>-7876</v>
      </c>
      <c r="M16" s="269">
        <v>-9609</v>
      </c>
      <c r="N16" s="270">
        <v>-18</v>
      </c>
    </row>
    <row r="17" spans="1:16" x14ac:dyDescent="0.15">
      <c r="A17" s="248"/>
      <c r="B17" s="244"/>
      <c r="C17" s="244"/>
      <c r="D17" s="244"/>
      <c r="E17" s="244"/>
      <c r="F17" s="244"/>
      <c r="G17" s="1167" t="s">
        <v>165</v>
      </c>
      <c r="H17" s="1168"/>
      <c r="I17" s="1168"/>
      <c r="J17" s="1169"/>
      <c r="K17" s="268">
        <v>3268856</v>
      </c>
      <c r="L17" s="268">
        <v>82522</v>
      </c>
      <c r="M17" s="269">
        <v>101883</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1" t="s">
        <v>489</v>
      </c>
      <c r="H21" s="1162"/>
      <c r="I21" s="1162"/>
      <c r="J21" s="1163"/>
      <c r="K21" s="280">
        <v>8.99</v>
      </c>
      <c r="L21" s="281">
        <v>9.81</v>
      </c>
      <c r="M21" s="282">
        <v>-0.82</v>
      </c>
      <c r="N21" s="249"/>
      <c r="O21" s="283"/>
      <c r="P21" s="279"/>
    </row>
    <row r="22" spans="1:16" s="284" customFormat="1" x14ac:dyDescent="0.15">
      <c r="A22" s="279"/>
      <c r="B22" s="249"/>
      <c r="C22" s="249"/>
      <c r="D22" s="249"/>
      <c r="E22" s="249"/>
      <c r="F22" s="249"/>
      <c r="G22" s="1161" t="s">
        <v>490</v>
      </c>
      <c r="H22" s="1162"/>
      <c r="I22" s="1162"/>
      <c r="J22" s="1163"/>
      <c r="K22" s="285">
        <v>98.9</v>
      </c>
      <c r="L22" s="286">
        <v>97.8</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50" t="s">
        <v>471</v>
      </c>
      <c r="L30" s="254"/>
      <c r="M30" s="255" t="s">
        <v>472</v>
      </c>
      <c r="N30" s="256"/>
    </row>
    <row r="31" spans="1:16" x14ac:dyDescent="0.15">
      <c r="A31" s="248"/>
      <c r="B31" s="244"/>
      <c r="C31" s="244"/>
      <c r="D31" s="244"/>
      <c r="E31" s="244"/>
      <c r="F31" s="244"/>
      <c r="G31" s="257"/>
      <c r="H31" s="258"/>
      <c r="I31" s="258"/>
      <c r="J31" s="259"/>
      <c r="K31" s="1151"/>
      <c r="L31" s="260" t="s">
        <v>473</v>
      </c>
      <c r="M31" s="261" t="s">
        <v>474</v>
      </c>
      <c r="N31" s="262" t="s">
        <v>475</v>
      </c>
    </row>
    <row r="32" spans="1:16" ht="27" customHeight="1" x14ac:dyDescent="0.15">
      <c r="A32" s="248"/>
      <c r="B32" s="244"/>
      <c r="C32" s="244"/>
      <c r="D32" s="244"/>
      <c r="E32" s="244"/>
      <c r="F32" s="244"/>
      <c r="G32" s="1152" t="s">
        <v>494</v>
      </c>
      <c r="H32" s="1153"/>
      <c r="I32" s="1153"/>
      <c r="J32" s="1154"/>
      <c r="K32" s="294">
        <v>1850938</v>
      </c>
      <c r="L32" s="294">
        <v>46727</v>
      </c>
      <c r="M32" s="295">
        <v>68295</v>
      </c>
      <c r="N32" s="296">
        <v>-31.6</v>
      </c>
    </row>
    <row r="33" spans="1:16" ht="13.5" customHeight="1" x14ac:dyDescent="0.15">
      <c r="A33" s="248"/>
      <c r="B33" s="244"/>
      <c r="C33" s="244"/>
      <c r="D33" s="244"/>
      <c r="E33" s="244"/>
      <c r="F33" s="244"/>
      <c r="G33" s="1152" t="s">
        <v>495</v>
      </c>
      <c r="H33" s="1153"/>
      <c r="I33" s="1153"/>
      <c r="J33" s="1154"/>
      <c r="K33" s="294" t="s">
        <v>480</v>
      </c>
      <c r="L33" s="294" t="s">
        <v>480</v>
      </c>
      <c r="M33" s="295" t="s">
        <v>480</v>
      </c>
      <c r="N33" s="296" t="s">
        <v>480</v>
      </c>
    </row>
    <row r="34" spans="1:16" ht="27" customHeight="1" x14ac:dyDescent="0.15">
      <c r="A34" s="248"/>
      <c r="B34" s="244"/>
      <c r="C34" s="244"/>
      <c r="D34" s="244"/>
      <c r="E34" s="244"/>
      <c r="F34" s="244"/>
      <c r="G34" s="1152" t="s">
        <v>496</v>
      </c>
      <c r="H34" s="1153"/>
      <c r="I34" s="1153"/>
      <c r="J34" s="1154"/>
      <c r="K34" s="294" t="s">
        <v>480</v>
      </c>
      <c r="L34" s="294" t="s">
        <v>480</v>
      </c>
      <c r="M34" s="295">
        <v>20</v>
      </c>
      <c r="N34" s="296" t="s">
        <v>480</v>
      </c>
    </row>
    <row r="35" spans="1:16" ht="27" customHeight="1" x14ac:dyDescent="0.15">
      <c r="A35" s="248"/>
      <c r="B35" s="244"/>
      <c r="C35" s="244"/>
      <c r="D35" s="244"/>
      <c r="E35" s="244"/>
      <c r="F35" s="244"/>
      <c r="G35" s="1152" t="s">
        <v>497</v>
      </c>
      <c r="H35" s="1153"/>
      <c r="I35" s="1153"/>
      <c r="J35" s="1154"/>
      <c r="K35" s="294">
        <v>130344</v>
      </c>
      <c r="L35" s="294">
        <v>3291</v>
      </c>
      <c r="M35" s="295">
        <v>17270</v>
      </c>
      <c r="N35" s="296">
        <v>-80.900000000000006</v>
      </c>
    </row>
    <row r="36" spans="1:16" ht="27" customHeight="1" x14ac:dyDescent="0.15">
      <c r="A36" s="248"/>
      <c r="B36" s="244"/>
      <c r="C36" s="244"/>
      <c r="D36" s="244"/>
      <c r="E36" s="244"/>
      <c r="F36" s="244"/>
      <c r="G36" s="1152" t="s">
        <v>498</v>
      </c>
      <c r="H36" s="1153"/>
      <c r="I36" s="1153"/>
      <c r="J36" s="1154"/>
      <c r="K36" s="294">
        <v>8100</v>
      </c>
      <c r="L36" s="294">
        <v>204</v>
      </c>
      <c r="M36" s="295">
        <v>2908</v>
      </c>
      <c r="N36" s="296">
        <v>-93</v>
      </c>
    </row>
    <row r="37" spans="1:16" ht="13.5" customHeight="1" x14ac:dyDescent="0.15">
      <c r="A37" s="248"/>
      <c r="B37" s="244"/>
      <c r="C37" s="244"/>
      <c r="D37" s="244"/>
      <c r="E37" s="244"/>
      <c r="F37" s="244"/>
      <c r="G37" s="1152" t="s">
        <v>499</v>
      </c>
      <c r="H37" s="1153"/>
      <c r="I37" s="1153"/>
      <c r="J37" s="1154"/>
      <c r="K37" s="294" t="s">
        <v>480</v>
      </c>
      <c r="L37" s="294" t="s">
        <v>480</v>
      </c>
      <c r="M37" s="295">
        <v>1444</v>
      </c>
      <c r="N37" s="296" t="s">
        <v>480</v>
      </c>
    </row>
    <row r="38" spans="1:16" ht="27" customHeight="1" x14ac:dyDescent="0.15">
      <c r="A38" s="248"/>
      <c r="B38" s="244"/>
      <c r="C38" s="244"/>
      <c r="D38" s="244"/>
      <c r="E38" s="244"/>
      <c r="F38" s="244"/>
      <c r="G38" s="1155" t="s">
        <v>500</v>
      </c>
      <c r="H38" s="1156"/>
      <c r="I38" s="1156"/>
      <c r="J38" s="1157"/>
      <c r="K38" s="297">
        <v>515</v>
      </c>
      <c r="L38" s="297">
        <v>13</v>
      </c>
      <c r="M38" s="298">
        <v>7</v>
      </c>
      <c r="N38" s="299">
        <v>85.7</v>
      </c>
      <c r="O38" s="293"/>
    </row>
    <row r="39" spans="1:16" x14ac:dyDescent="0.15">
      <c r="A39" s="248"/>
      <c r="B39" s="244"/>
      <c r="C39" s="244"/>
      <c r="D39" s="244"/>
      <c r="E39" s="244"/>
      <c r="F39" s="244"/>
      <c r="G39" s="1155" t="s">
        <v>501</v>
      </c>
      <c r="H39" s="1156"/>
      <c r="I39" s="1156"/>
      <c r="J39" s="1157"/>
      <c r="K39" s="300">
        <v>-73631</v>
      </c>
      <c r="L39" s="300">
        <v>-1859</v>
      </c>
      <c r="M39" s="301">
        <v>-4412</v>
      </c>
      <c r="N39" s="302">
        <v>-57.9</v>
      </c>
      <c r="O39" s="293"/>
    </row>
    <row r="40" spans="1:16" ht="27" customHeight="1" x14ac:dyDescent="0.15">
      <c r="A40" s="248"/>
      <c r="B40" s="244"/>
      <c r="C40" s="244"/>
      <c r="D40" s="244"/>
      <c r="E40" s="244"/>
      <c r="F40" s="244"/>
      <c r="G40" s="1152" t="s">
        <v>502</v>
      </c>
      <c r="H40" s="1153"/>
      <c r="I40" s="1153"/>
      <c r="J40" s="1154"/>
      <c r="K40" s="300">
        <v>-1040700</v>
      </c>
      <c r="L40" s="300">
        <v>-26272</v>
      </c>
      <c r="M40" s="301">
        <v>-58381</v>
      </c>
      <c r="N40" s="302">
        <v>-55</v>
      </c>
      <c r="O40" s="293"/>
    </row>
    <row r="41" spans="1:16" x14ac:dyDescent="0.15">
      <c r="A41" s="248"/>
      <c r="B41" s="244"/>
      <c r="C41" s="244"/>
      <c r="D41" s="244"/>
      <c r="E41" s="244"/>
      <c r="F41" s="244"/>
      <c r="G41" s="1158" t="s">
        <v>276</v>
      </c>
      <c r="H41" s="1159"/>
      <c r="I41" s="1159"/>
      <c r="J41" s="1160"/>
      <c r="K41" s="294">
        <v>875566</v>
      </c>
      <c r="L41" s="300">
        <v>22104</v>
      </c>
      <c r="M41" s="301">
        <v>27153</v>
      </c>
      <c r="N41" s="302">
        <v>-18.600000000000001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5" t="s">
        <v>471</v>
      </c>
      <c r="J49" s="1147" t="s">
        <v>506</v>
      </c>
      <c r="K49" s="1148"/>
      <c r="L49" s="1148"/>
      <c r="M49" s="1148"/>
      <c r="N49" s="1149"/>
    </row>
    <row r="50" spans="1:14" x14ac:dyDescent="0.15">
      <c r="A50" s="248"/>
      <c r="B50" s="244"/>
      <c r="C50" s="244"/>
      <c r="D50" s="244"/>
      <c r="E50" s="244"/>
      <c r="F50" s="244"/>
      <c r="G50" s="312"/>
      <c r="H50" s="313"/>
      <c r="I50" s="1146"/>
      <c r="J50" s="314" t="s">
        <v>507</v>
      </c>
      <c r="K50" s="315" t="s">
        <v>508</v>
      </c>
      <c r="L50" s="316" t="s">
        <v>509</v>
      </c>
      <c r="M50" s="317" t="s">
        <v>510</v>
      </c>
      <c r="N50" s="318" t="s">
        <v>511</v>
      </c>
    </row>
    <row r="51" spans="1:14" x14ac:dyDescent="0.15">
      <c r="A51" s="248"/>
      <c r="B51" s="244"/>
      <c r="C51" s="244"/>
      <c r="D51" s="244"/>
      <c r="E51" s="244"/>
      <c r="F51" s="244"/>
      <c r="G51" s="310" t="s">
        <v>512</v>
      </c>
      <c r="H51" s="311"/>
      <c r="I51" s="319">
        <v>1204164</v>
      </c>
      <c r="J51" s="320">
        <v>29390</v>
      </c>
      <c r="K51" s="321">
        <v>-12.6</v>
      </c>
      <c r="L51" s="322">
        <v>67201</v>
      </c>
      <c r="M51" s="323">
        <v>-14.6</v>
      </c>
      <c r="N51" s="324">
        <v>2</v>
      </c>
    </row>
    <row r="52" spans="1:14" x14ac:dyDescent="0.15">
      <c r="A52" s="248"/>
      <c r="B52" s="244"/>
      <c r="C52" s="244"/>
      <c r="D52" s="244"/>
      <c r="E52" s="244"/>
      <c r="F52" s="244"/>
      <c r="G52" s="325"/>
      <c r="H52" s="326" t="s">
        <v>513</v>
      </c>
      <c r="I52" s="327">
        <v>668872</v>
      </c>
      <c r="J52" s="328">
        <v>16325</v>
      </c>
      <c r="K52" s="329">
        <v>7.2</v>
      </c>
      <c r="L52" s="330">
        <v>35210</v>
      </c>
      <c r="M52" s="331">
        <v>-7.6</v>
      </c>
      <c r="N52" s="332">
        <v>14.8</v>
      </c>
    </row>
    <row r="53" spans="1:14" x14ac:dyDescent="0.15">
      <c r="A53" s="248"/>
      <c r="B53" s="244"/>
      <c r="C53" s="244"/>
      <c r="D53" s="244"/>
      <c r="E53" s="244"/>
      <c r="F53" s="244"/>
      <c r="G53" s="310" t="s">
        <v>514</v>
      </c>
      <c r="H53" s="311"/>
      <c r="I53" s="319">
        <v>1163441</v>
      </c>
      <c r="J53" s="320">
        <v>28505</v>
      </c>
      <c r="K53" s="321">
        <v>-3</v>
      </c>
      <c r="L53" s="322">
        <v>75709</v>
      </c>
      <c r="M53" s="323">
        <v>12.7</v>
      </c>
      <c r="N53" s="324">
        <v>-15.7</v>
      </c>
    </row>
    <row r="54" spans="1:14" x14ac:dyDescent="0.15">
      <c r="A54" s="248"/>
      <c r="B54" s="244"/>
      <c r="C54" s="244"/>
      <c r="D54" s="244"/>
      <c r="E54" s="244"/>
      <c r="F54" s="244"/>
      <c r="G54" s="325"/>
      <c r="H54" s="326" t="s">
        <v>513</v>
      </c>
      <c r="I54" s="327">
        <v>375233</v>
      </c>
      <c r="J54" s="328">
        <v>9194</v>
      </c>
      <c r="K54" s="329">
        <v>-43.7</v>
      </c>
      <c r="L54" s="330">
        <v>35212</v>
      </c>
      <c r="M54" s="331">
        <v>0</v>
      </c>
      <c r="N54" s="332">
        <v>-43.7</v>
      </c>
    </row>
    <row r="55" spans="1:14" x14ac:dyDescent="0.15">
      <c r="A55" s="248"/>
      <c r="B55" s="244"/>
      <c r="C55" s="244"/>
      <c r="D55" s="244"/>
      <c r="E55" s="244"/>
      <c r="F55" s="244"/>
      <c r="G55" s="310" t="s">
        <v>515</v>
      </c>
      <c r="H55" s="311"/>
      <c r="I55" s="319">
        <v>1644146</v>
      </c>
      <c r="J55" s="320">
        <v>40576</v>
      </c>
      <c r="K55" s="321">
        <v>42.3</v>
      </c>
      <c r="L55" s="322">
        <v>90961</v>
      </c>
      <c r="M55" s="323">
        <v>20.100000000000001</v>
      </c>
      <c r="N55" s="324">
        <v>22.2</v>
      </c>
    </row>
    <row r="56" spans="1:14" x14ac:dyDescent="0.15">
      <c r="A56" s="248"/>
      <c r="B56" s="244"/>
      <c r="C56" s="244"/>
      <c r="D56" s="244"/>
      <c r="E56" s="244"/>
      <c r="F56" s="244"/>
      <c r="G56" s="325"/>
      <c r="H56" s="326" t="s">
        <v>513</v>
      </c>
      <c r="I56" s="327">
        <v>570098</v>
      </c>
      <c r="J56" s="328">
        <v>14070</v>
      </c>
      <c r="K56" s="329">
        <v>53</v>
      </c>
      <c r="L56" s="330">
        <v>37720</v>
      </c>
      <c r="M56" s="331">
        <v>7.1</v>
      </c>
      <c r="N56" s="332">
        <v>45.9</v>
      </c>
    </row>
    <row r="57" spans="1:14" x14ac:dyDescent="0.15">
      <c r="A57" s="248"/>
      <c r="B57" s="244"/>
      <c r="C57" s="244"/>
      <c r="D57" s="244"/>
      <c r="E57" s="244"/>
      <c r="F57" s="244"/>
      <c r="G57" s="310" t="s">
        <v>516</v>
      </c>
      <c r="H57" s="311"/>
      <c r="I57" s="319">
        <v>1571636</v>
      </c>
      <c r="J57" s="320">
        <v>39189</v>
      </c>
      <c r="K57" s="321">
        <v>-3.4</v>
      </c>
      <c r="L57" s="322">
        <v>106614</v>
      </c>
      <c r="M57" s="323">
        <v>17.2</v>
      </c>
      <c r="N57" s="324">
        <v>-20.6</v>
      </c>
    </row>
    <row r="58" spans="1:14" x14ac:dyDescent="0.15">
      <c r="A58" s="248"/>
      <c r="B58" s="244"/>
      <c r="C58" s="244"/>
      <c r="D58" s="244"/>
      <c r="E58" s="244"/>
      <c r="F58" s="244"/>
      <c r="G58" s="325"/>
      <c r="H58" s="326" t="s">
        <v>513</v>
      </c>
      <c r="I58" s="327">
        <v>1003858</v>
      </c>
      <c r="J58" s="328">
        <v>25031</v>
      </c>
      <c r="K58" s="329">
        <v>77.900000000000006</v>
      </c>
      <c r="L58" s="330">
        <v>45545</v>
      </c>
      <c r="M58" s="331">
        <v>20.7</v>
      </c>
      <c r="N58" s="332">
        <v>57.2</v>
      </c>
    </row>
    <row r="59" spans="1:14" x14ac:dyDescent="0.15">
      <c r="A59" s="248"/>
      <c r="B59" s="244"/>
      <c r="C59" s="244"/>
      <c r="D59" s="244"/>
      <c r="E59" s="244"/>
      <c r="F59" s="244"/>
      <c r="G59" s="310" t="s">
        <v>517</v>
      </c>
      <c r="H59" s="311"/>
      <c r="I59" s="319">
        <v>4046348</v>
      </c>
      <c r="J59" s="320">
        <v>102150</v>
      </c>
      <c r="K59" s="321">
        <v>160.69999999999999</v>
      </c>
      <c r="L59" s="322">
        <v>85459</v>
      </c>
      <c r="M59" s="323">
        <v>-19.8</v>
      </c>
      <c r="N59" s="324">
        <v>180.5</v>
      </c>
    </row>
    <row r="60" spans="1:14" x14ac:dyDescent="0.15">
      <c r="A60" s="248"/>
      <c r="B60" s="244"/>
      <c r="C60" s="244"/>
      <c r="D60" s="244"/>
      <c r="E60" s="244"/>
      <c r="F60" s="244"/>
      <c r="G60" s="325"/>
      <c r="H60" s="326" t="s">
        <v>513</v>
      </c>
      <c r="I60" s="333">
        <v>2201955</v>
      </c>
      <c r="J60" s="328">
        <v>55588</v>
      </c>
      <c r="K60" s="329">
        <v>122.1</v>
      </c>
      <c r="L60" s="330">
        <v>44378</v>
      </c>
      <c r="M60" s="331">
        <v>-2.6</v>
      </c>
      <c r="N60" s="332">
        <v>124.7</v>
      </c>
    </row>
    <row r="61" spans="1:14" x14ac:dyDescent="0.15">
      <c r="A61" s="248"/>
      <c r="B61" s="244"/>
      <c r="C61" s="244"/>
      <c r="D61" s="244"/>
      <c r="E61" s="244"/>
      <c r="F61" s="244"/>
      <c r="G61" s="310" t="s">
        <v>518</v>
      </c>
      <c r="H61" s="334"/>
      <c r="I61" s="335">
        <v>1925947</v>
      </c>
      <c r="J61" s="336">
        <v>47962</v>
      </c>
      <c r="K61" s="337">
        <v>36.799999999999997</v>
      </c>
      <c r="L61" s="338">
        <v>85189</v>
      </c>
      <c r="M61" s="339">
        <v>3.1</v>
      </c>
      <c r="N61" s="324">
        <v>33.700000000000003</v>
      </c>
    </row>
    <row r="62" spans="1:14" x14ac:dyDescent="0.15">
      <c r="A62" s="248"/>
      <c r="B62" s="244"/>
      <c r="C62" s="244"/>
      <c r="D62" s="244"/>
      <c r="E62" s="244"/>
      <c r="F62" s="244"/>
      <c r="G62" s="325"/>
      <c r="H62" s="326" t="s">
        <v>513</v>
      </c>
      <c r="I62" s="327">
        <v>964003</v>
      </c>
      <c r="J62" s="328">
        <v>24042</v>
      </c>
      <c r="K62" s="329">
        <v>43.3</v>
      </c>
      <c r="L62" s="330">
        <v>39613</v>
      </c>
      <c r="M62" s="331">
        <v>3.5</v>
      </c>
      <c r="N62" s="332">
        <v>39.799999999999997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0" t="s">
        <v>3</v>
      </c>
      <c r="D47" s="1170"/>
      <c r="E47" s="1171"/>
      <c r="F47" s="11">
        <v>7.16</v>
      </c>
      <c r="G47" s="12">
        <v>12.36</v>
      </c>
      <c r="H47" s="12">
        <v>19.170000000000002</v>
      </c>
      <c r="I47" s="12">
        <v>21.21</v>
      </c>
      <c r="J47" s="13">
        <v>19.8</v>
      </c>
    </row>
    <row r="48" spans="2:10" ht="57.75" customHeight="1" x14ac:dyDescent="0.15">
      <c r="B48" s="14"/>
      <c r="C48" s="1172" t="s">
        <v>4</v>
      </c>
      <c r="D48" s="1172"/>
      <c r="E48" s="1173"/>
      <c r="F48" s="15">
        <v>0.08</v>
      </c>
      <c r="G48" s="16">
        <v>0.38</v>
      </c>
      <c r="H48" s="16">
        <v>0.55000000000000004</v>
      </c>
      <c r="I48" s="16">
        <v>0.68</v>
      </c>
      <c r="J48" s="17">
        <v>0.81</v>
      </c>
    </row>
    <row r="49" spans="2:10" ht="57.75" customHeight="1" thickBot="1" x14ac:dyDescent="0.2">
      <c r="B49" s="18"/>
      <c r="C49" s="1174" t="s">
        <v>5</v>
      </c>
      <c r="D49" s="1174"/>
      <c r="E49" s="1175"/>
      <c r="F49" s="19">
        <v>6.88</v>
      </c>
      <c r="G49" s="20">
        <v>5.52</v>
      </c>
      <c r="H49" s="20">
        <v>7.05</v>
      </c>
      <c r="I49" s="20">
        <v>2.09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2" t="s">
        <v>526</v>
      </c>
      <c r="D34" s="1182"/>
      <c r="E34" s="1183"/>
      <c r="F34" s="32" t="s">
        <v>527</v>
      </c>
      <c r="G34" s="33" t="s">
        <v>528</v>
      </c>
      <c r="H34" s="33" t="s">
        <v>529</v>
      </c>
      <c r="I34" s="33" t="s">
        <v>530</v>
      </c>
      <c r="J34" s="34" t="s">
        <v>531</v>
      </c>
      <c r="K34" s="22"/>
      <c r="L34" s="22"/>
      <c r="M34" s="22"/>
      <c r="N34" s="22"/>
      <c r="O34" s="22"/>
      <c r="P34" s="22"/>
    </row>
    <row r="35" spans="1:16" ht="39" customHeight="1" x14ac:dyDescent="0.15">
      <c r="A35" s="22"/>
      <c r="B35" s="35"/>
      <c r="C35" s="1176" t="s">
        <v>532</v>
      </c>
      <c r="D35" s="1177"/>
      <c r="E35" s="1178"/>
      <c r="F35" s="36">
        <v>10.99</v>
      </c>
      <c r="G35" s="37">
        <v>11.01</v>
      </c>
      <c r="H35" s="37">
        <v>9.01</v>
      </c>
      <c r="I35" s="37">
        <v>8.0299999999999994</v>
      </c>
      <c r="J35" s="38">
        <v>5.25</v>
      </c>
      <c r="K35" s="22"/>
      <c r="L35" s="22"/>
      <c r="M35" s="22"/>
      <c r="N35" s="22"/>
      <c r="O35" s="22"/>
      <c r="P35" s="22"/>
    </row>
    <row r="36" spans="1:16" ht="39" customHeight="1" x14ac:dyDescent="0.15">
      <c r="A36" s="22"/>
      <c r="B36" s="35"/>
      <c r="C36" s="1176" t="s">
        <v>533</v>
      </c>
      <c r="D36" s="1177"/>
      <c r="E36" s="1178"/>
      <c r="F36" s="36">
        <v>2.81</v>
      </c>
      <c r="G36" s="37">
        <v>3.09</v>
      </c>
      <c r="H36" s="37">
        <v>3.25</v>
      </c>
      <c r="I36" s="37">
        <v>3.37</v>
      </c>
      <c r="J36" s="38">
        <v>3.42</v>
      </c>
      <c r="K36" s="22"/>
      <c r="L36" s="22"/>
      <c r="M36" s="22"/>
      <c r="N36" s="22"/>
      <c r="O36" s="22"/>
      <c r="P36" s="22"/>
    </row>
    <row r="37" spans="1:16" ht="39" customHeight="1" x14ac:dyDescent="0.15">
      <c r="A37" s="22"/>
      <c r="B37" s="35"/>
      <c r="C37" s="1176" t="s">
        <v>534</v>
      </c>
      <c r="D37" s="1177"/>
      <c r="E37" s="1178"/>
      <c r="F37" s="36">
        <v>0.05</v>
      </c>
      <c r="G37" s="37">
        <v>0.22</v>
      </c>
      <c r="H37" s="37">
        <v>0.31</v>
      </c>
      <c r="I37" s="37">
        <v>0.23</v>
      </c>
      <c r="J37" s="38">
        <v>0.94</v>
      </c>
      <c r="K37" s="22"/>
      <c r="L37" s="22"/>
      <c r="M37" s="22"/>
      <c r="N37" s="22"/>
      <c r="O37" s="22"/>
      <c r="P37" s="22"/>
    </row>
    <row r="38" spans="1:16" ht="39" customHeight="1" x14ac:dyDescent="0.15">
      <c r="A38" s="22"/>
      <c r="B38" s="35"/>
      <c r="C38" s="1176" t="s">
        <v>535</v>
      </c>
      <c r="D38" s="1177"/>
      <c r="E38" s="1178"/>
      <c r="F38" s="36" t="s">
        <v>536</v>
      </c>
      <c r="G38" s="37">
        <v>0.69</v>
      </c>
      <c r="H38" s="37">
        <v>0.87</v>
      </c>
      <c r="I38" s="37">
        <v>0.1</v>
      </c>
      <c r="J38" s="38">
        <v>0.1</v>
      </c>
      <c r="K38" s="22"/>
      <c r="L38" s="22"/>
      <c r="M38" s="22"/>
      <c r="N38" s="22"/>
      <c r="O38" s="22"/>
      <c r="P38" s="22"/>
    </row>
    <row r="39" spans="1:16" ht="39" customHeight="1" x14ac:dyDescent="0.15">
      <c r="A39" s="22"/>
      <c r="B39" s="35"/>
      <c r="C39" s="1176" t="s">
        <v>537</v>
      </c>
      <c r="D39" s="1177"/>
      <c r="E39" s="1178"/>
      <c r="F39" s="36">
        <v>7.0000000000000007E-2</v>
      </c>
      <c r="G39" s="37">
        <v>0.08</v>
      </c>
      <c r="H39" s="37">
        <v>0.08</v>
      </c>
      <c r="I39" s="37">
        <v>0.1</v>
      </c>
      <c r="J39" s="38">
        <v>7.0000000000000007E-2</v>
      </c>
      <c r="K39" s="22"/>
      <c r="L39" s="22"/>
      <c r="M39" s="22"/>
      <c r="N39" s="22"/>
      <c r="O39" s="22"/>
      <c r="P39" s="22"/>
    </row>
    <row r="40" spans="1:16" ht="39" customHeight="1" x14ac:dyDescent="0.15">
      <c r="A40" s="22"/>
      <c r="B40" s="35"/>
      <c r="C40" s="1176" t="s">
        <v>538</v>
      </c>
      <c r="D40" s="1177"/>
      <c r="E40" s="1178"/>
      <c r="F40" s="36">
        <v>1.39</v>
      </c>
      <c r="G40" s="37">
        <v>0.22</v>
      </c>
      <c r="H40" s="37">
        <v>0.35</v>
      </c>
      <c r="I40" s="37">
        <v>0.59</v>
      </c>
      <c r="J40" s="38">
        <v>7.0000000000000007E-2</v>
      </c>
      <c r="K40" s="22"/>
      <c r="L40" s="22"/>
      <c r="M40" s="22"/>
      <c r="N40" s="22"/>
      <c r="O40" s="22"/>
      <c r="P40" s="22"/>
    </row>
    <row r="41" spans="1:16" ht="39" customHeight="1" x14ac:dyDescent="0.15">
      <c r="A41" s="22"/>
      <c r="B41" s="35"/>
      <c r="C41" s="1176" t="s">
        <v>539</v>
      </c>
      <c r="D41" s="1177"/>
      <c r="E41" s="1178"/>
      <c r="F41" s="36">
        <v>0</v>
      </c>
      <c r="G41" s="37">
        <v>0</v>
      </c>
      <c r="H41" s="37">
        <v>0</v>
      </c>
      <c r="I41" s="37">
        <v>0</v>
      </c>
      <c r="J41" s="38">
        <v>0</v>
      </c>
      <c r="K41" s="22"/>
      <c r="L41" s="22"/>
      <c r="M41" s="22"/>
      <c r="N41" s="22"/>
      <c r="O41" s="22"/>
      <c r="P41" s="22"/>
    </row>
    <row r="42" spans="1:16" ht="39" customHeight="1" x14ac:dyDescent="0.15">
      <c r="A42" s="22"/>
      <c r="B42" s="39"/>
      <c r="C42" s="1176" t="s">
        <v>540</v>
      </c>
      <c r="D42" s="1177"/>
      <c r="E42" s="1178"/>
      <c r="F42" s="36" t="s">
        <v>480</v>
      </c>
      <c r="G42" s="37" t="s">
        <v>480</v>
      </c>
      <c r="H42" s="37" t="s">
        <v>480</v>
      </c>
      <c r="I42" s="37" t="s">
        <v>480</v>
      </c>
      <c r="J42" s="38" t="s">
        <v>480</v>
      </c>
      <c r="K42" s="22"/>
      <c r="L42" s="22"/>
      <c r="M42" s="22"/>
      <c r="N42" s="22"/>
      <c r="O42" s="22"/>
      <c r="P42" s="22"/>
    </row>
    <row r="43" spans="1:16" ht="39" customHeight="1" thickBot="1" x14ac:dyDescent="0.2">
      <c r="A43" s="22"/>
      <c r="B43" s="40"/>
      <c r="C43" s="1179" t="s">
        <v>541</v>
      </c>
      <c r="D43" s="1180"/>
      <c r="E43" s="1181"/>
      <c r="F43" s="41">
        <v>0.14000000000000001</v>
      </c>
      <c r="G43" s="42">
        <v>0.06</v>
      </c>
      <c r="H43" s="42">
        <v>0.04</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2187</v>
      </c>
      <c r="L45" s="60">
        <v>2037</v>
      </c>
      <c r="M45" s="60">
        <v>1998</v>
      </c>
      <c r="N45" s="60">
        <v>1903</v>
      </c>
      <c r="O45" s="61">
        <v>1851</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480</v>
      </c>
      <c r="L46" s="64" t="s">
        <v>480</v>
      </c>
      <c r="M46" s="64" t="s">
        <v>480</v>
      </c>
      <c r="N46" s="64" t="s">
        <v>480</v>
      </c>
      <c r="O46" s="65" t="s">
        <v>480</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480</v>
      </c>
      <c r="L47" s="64" t="s">
        <v>480</v>
      </c>
      <c r="M47" s="64" t="s">
        <v>480</v>
      </c>
      <c r="N47" s="64" t="s">
        <v>480</v>
      </c>
      <c r="O47" s="65" t="s">
        <v>480</v>
      </c>
      <c r="P47" s="48"/>
      <c r="Q47" s="48"/>
      <c r="R47" s="48"/>
      <c r="S47" s="48"/>
      <c r="T47" s="48"/>
      <c r="U47" s="48"/>
    </row>
    <row r="48" spans="1:21" ht="30.75" customHeight="1" x14ac:dyDescent="0.15">
      <c r="A48" s="48"/>
      <c r="B48" s="1194"/>
      <c r="C48" s="1195"/>
      <c r="D48" s="62"/>
      <c r="E48" s="1186" t="s">
        <v>14</v>
      </c>
      <c r="F48" s="1186"/>
      <c r="G48" s="1186"/>
      <c r="H48" s="1186"/>
      <c r="I48" s="1186"/>
      <c r="J48" s="1187"/>
      <c r="K48" s="63">
        <v>29</v>
      </c>
      <c r="L48" s="64">
        <v>84</v>
      </c>
      <c r="M48" s="64">
        <v>108</v>
      </c>
      <c r="N48" s="64">
        <v>116</v>
      </c>
      <c r="O48" s="65">
        <v>130</v>
      </c>
      <c r="P48" s="48"/>
      <c r="Q48" s="48"/>
      <c r="R48" s="48"/>
      <c r="S48" s="48"/>
      <c r="T48" s="48"/>
      <c r="U48" s="48"/>
    </row>
    <row r="49" spans="1:21" ht="30.75" customHeight="1" x14ac:dyDescent="0.15">
      <c r="A49" s="48"/>
      <c r="B49" s="1194"/>
      <c r="C49" s="1195"/>
      <c r="D49" s="62"/>
      <c r="E49" s="1186" t="s">
        <v>15</v>
      </c>
      <c r="F49" s="1186"/>
      <c r="G49" s="1186"/>
      <c r="H49" s="1186"/>
      <c r="I49" s="1186"/>
      <c r="J49" s="1187"/>
      <c r="K49" s="63">
        <v>166</v>
      </c>
      <c r="L49" s="64">
        <v>166</v>
      </c>
      <c r="M49" s="64">
        <v>135</v>
      </c>
      <c r="N49" s="64">
        <v>55</v>
      </c>
      <c r="O49" s="65">
        <v>8</v>
      </c>
      <c r="P49" s="48"/>
      <c r="Q49" s="48"/>
      <c r="R49" s="48"/>
      <c r="S49" s="48"/>
      <c r="T49" s="48"/>
      <c r="U49" s="48"/>
    </row>
    <row r="50" spans="1:21" ht="30.75" customHeight="1" x14ac:dyDescent="0.15">
      <c r="A50" s="48"/>
      <c r="B50" s="1194"/>
      <c r="C50" s="1195"/>
      <c r="D50" s="62"/>
      <c r="E50" s="1186" t="s">
        <v>16</v>
      </c>
      <c r="F50" s="1186"/>
      <c r="G50" s="1186"/>
      <c r="H50" s="1186"/>
      <c r="I50" s="1186"/>
      <c r="J50" s="1187"/>
      <c r="K50" s="63" t="s">
        <v>480</v>
      </c>
      <c r="L50" s="64" t="s">
        <v>480</v>
      </c>
      <c r="M50" s="64" t="s">
        <v>480</v>
      </c>
      <c r="N50" s="64" t="s">
        <v>480</v>
      </c>
      <c r="O50" s="65" t="s">
        <v>480</v>
      </c>
      <c r="P50" s="48"/>
      <c r="Q50" s="48"/>
      <c r="R50" s="48"/>
      <c r="S50" s="48"/>
      <c r="T50" s="48"/>
      <c r="U50" s="48"/>
    </row>
    <row r="51" spans="1:21" ht="30.75" customHeight="1" x14ac:dyDescent="0.15">
      <c r="A51" s="48"/>
      <c r="B51" s="1196"/>
      <c r="C51" s="1197"/>
      <c r="D51" s="66"/>
      <c r="E51" s="1186" t="s">
        <v>17</v>
      </c>
      <c r="F51" s="1186"/>
      <c r="G51" s="1186"/>
      <c r="H51" s="1186"/>
      <c r="I51" s="1186"/>
      <c r="J51" s="1187"/>
      <c r="K51" s="63">
        <v>2</v>
      </c>
      <c r="L51" s="64">
        <v>0</v>
      </c>
      <c r="M51" s="64" t="s">
        <v>480</v>
      </c>
      <c r="N51" s="64">
        <v>0</v>
      </c>
      <c r="O51" s="65">
        <v>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1106</v>
      </c>
      <c r="L52" s="64">
        <v>1108</v>
      </c>
      <c r="M52" s="64">
        <v>1113</v>
      </c>
      <c r="N52" s="64">
        <v>1124</v>
      </c>
      <c r="O52" s="65">
        <v>1114</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1278</v>
      </c>
      <c r="L53" s="69">
        <v>1179</v>
      </c>
      <c r="M53" s="69">
        <v>1128</v>
      </c>
      <c r="N53" s="69">
        <v>950</v>
      </c>
      <c r="O53" s="70">
        <v>876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2" t="s">
        <v>23</v>
      </c>
      <c r="C41" s="1213"/>
      <c r="D41" s="81"/>
      <c r="E41" s="1214" t="s">
        <v>24</v>
      </c>
      <c r="F41" s="1214"/>
      <c r="G41" s="1214"/>
      <c r="H41" s="1215"/>
      <c r="I41" s="82">
        <v>16832</v>
      </c>
      <c r="J41" s="83">
        <v>16583</v>
      </c>
      <c r="K41" s="83">
        <v>16113</v>
      </c>
      <c r="L41" s="83">
        <v>15969</v>
      </c>
      <c r="M41" s="84">
        <v>16939</v>
      </c>
    </row>
    <row r="42" spans="2:13" ht="27.75" customHeight="1" x14ac:dyDescent="0.15">
      <c r="B42" s="1202"/>
      <c r="C42" s="1203"/>
      <c r="D42" s="85"/>
      <c r="E42" s="1206" t="s">
        <v>25</v>
      </c>
      <c r="F42" s="1206"/>
      <c r="G42" s="1206"/>
      <c r="H42" s="1207"/>
      <c r="I42" s="86" t="s">
        <v>480</v>
      </c>
      <c r="J42" s="87" t="s">
        <v>480</v>
      </c>
      <c r="K42" s="87" t="s">
        <v>480</v>
      </c>
      <c r="L42" s="87" t="s">
        <v>480</v>
      </c>
      <c r="M42" s="88" t="s">
        <v>480</v>
      </c>
    </row>
    <row r="43" spans="2:13" ht="27.75" customHeight="1" x14ac:dyDescent="0.15">
      <c r="B43" s="1202"/>
      <c r="C43" s="1203"/>
      <c r="D43" s="85"/>
      <c r="E43" s="1206" t="s">
        <v>26</v>
      </c>
      <c r="F43" s="1206"/>
      <c r="G43" s="1206"/>
      <c r="H43" s="1207"/>
      <c r="I43" s="86">
        <v>3955</v>
      </c>
      <c r="J43" s="87">
        <v>4352</v>
      </c>
      <c r="K43" s="87">
        <v>4908</v>
      </c>
      <c r="L43" s="87">
        <v>4941</v>
      </c>
      <c r="M43" s="88">
        <v>4858</v>
      </c>
    </row>
    <row r="44" spans="2:13" ht="27.75" customHeight="1" x14ac:dyDescent="0.15">
      <c r="B44" s="1202"/>
      <c r="C44" s="1203"/>
      <c r="D44" s="85"/>
      <c r="E44" s="1206" t="s">
        <v>27</v>
      </c>
      <c r="F44" s="1206"/>
      <c r="G44" s="1206"/>
      <c r="H44" s="1207"/>
      <c r="I44" s="86">
        <v>347</v>
      </c>
      <c r="J44" s="87">
        <v>246</v>
      </c>
      <c r="K44" s="87">
        <v>115</v>
      </c>
      <c r="L44" s="87">
        <v>63</v>
      </c>
      <c r="M44" s="88">
        <v>55</v>
      </c>
    </row>
    <row r="45" spans="2:13" ht="27.75" customHeight="1" x14ac:dyDescent="0.15">
      <c r="B45" s="1202"/>
      <c r="C45" s="1203"/>
      <c r="D45" s="85"/>
      <c r="E45" s="1206" t="s">
        <v>28</v>
      </c>
      <c r="F45" s="1206"/>
      <c r="G45" s="1206"/>
      <c r="H45" s="1207"/>
      <c r="I45" s="86">
        <v>2802</v>
      </c>
      <c r="J45" s="87">
        <v>2623</v>
      </c>
      <c r="K45" s="87">
        <v>2591</v>
      </c>
      <c r="L45" s="87">
        <v>2306</v>
      </c>
      <c r="M45" s="88">
        <v>2240</v>
      </c>
    </row>
    <row r="46" spans="2:13" ht="27.75" customHeight="1" x14ac:dyDescent="0.15">
      <c r="B46" s="1202"/>
      <c r="C46" s="1203"/>
      <c r="D46" s="85"/>
      <c r="E46" s="1206" t="s">
        <v>29</v>
      </c>
      <c r="F46" s="1206"/>
      <c r="G46" s="1206"/>
      <c r="H46" s="1207"/>
      <c r="I46" s="86">
        <v>3</v>
      </c>
      <c r="J46" s="87">
        <v>3</v>
      </c>
      <c r="K46" s="87">
        <v>5</v>
      </c>
      <c r="L46" s="87">
        <v>7</v>
      </c>
      <c r="M46" s="88">
        <v>8</v>
      </c>
    </row>
    <row r="47" spans="2:13" ht="27.75" customHeight="1" x14ac:dyDescent="0.15">
      <c r="B47" s="1202"/>
      <c r="C47" s="1203"/>
      <c r="D47" s="85"/>
      <c r="E47" s="1206" t="s">
        <v>30</v>
      </c>
      <c r="F47" s="1206"/>
      <c r="G47" s="1206"/>
      <c r="H47" s="1207"/>
      <c r="I47" s="86" t="s">
        <v>480</v>
      </c>
      <c r="J47" s="87" t="s">
        <v>480</v>
      </c>
      <c r="K47" s="87" t="s">
        <v>480</v>
      </c>
      <c r="L47" s="87" t="s">
        <v>480</v>
      </c>
      <c r="M47" s="88" t="s">
        <v>480</v>
      </c>
    </row>
    <row r="48" spans="2:13" ht="27.75" customHeight="1" x14ac:dyDescent="0.15">
      <c r="B48" s="1204"/>
      <c r="C48" s="1205"/>
      <c r="D48" s="85"/>
      <c r="E48" s="1206" t="s">
        <v>31</v>
      </c>
      <c r="F48" s="1206"/>
      <c r="G48" s="1206"/>
      <c r="H48" s="1207"/>
      <c r="I48" s="86" t="s">
        <v>480</v>
      </c>
      <c r="J48" s="87" t="s">
        <v>480</v>
      </c>
      <c r="K48" s="87" t="s">
        <v>480</v>
      </c>
      <c r="L48" s="87" t="s">
        <v>480</v>
      </c>
      <c r="M48" s="88" t="s">
        <v>480</v>
      </c>
    </row>
    <row r="49" spans="2:13" ht="27.75" customHeight="1" x14ac:dyDescent="0.15">
      <c r="B49" s="1200" t="s">
        <v>32</v>
      </c>
      <c r="C49" s="1201"/>
      <c r="D49" s="89"/>
      <c r="E49" s="1206" t="s">
        <v>33</v>
      </c>
      <c r="F49" s="1206"/>
      <c r="G49" s="1206"/>
      <c r="H49" s="1207"/>
      <c r="I49" s="86">
        <v>2411</v>
      </c>
      <c r="J49" s="87">
        <v>3313</v>
      </c>
      <c r="K49" s="87">
        <v>3933</v>
      </c>
      <c r="L49" s="87">
        <v>4409</v>
      </c>
      <c r="M49" s="88">
        <v>4476</v>
      </c>
    </row>
    <row r="50" spans="2:13" ht="27.75" customHeight="1" x14ac:dyDescent="0.15">
      <c r="B50" s="1202"/>
      <c r="C50" s="1203"/>
      <c r="D50" s="85"/>
      <c r="E50" s="1206" t="s">
        <v>34</v>
      </c>
      <c r="F50" s="1206"/>
      <c r="G50" s="1206"/>
      <c r="H50" s="1207"/>
      <c r="I50" s="86">
        <v>1146</v>
      </c>
      <c r="J50" s="87">
        <v>902</v>
      </c>
      <c r="K50" s="87">
        <v>711</v>
      </c>
      <c r="L50" s="87">
        <v>586</v>
      </c>
      <c r="M50" s="88">
        <v>515</v>
      </c>
    </row>
    <row r="51" spans="2:13" ht="27.75" customHeight="1" x14ac:dyDescent="0.15">
      <c r="B51" s="1204"/>
      <c r="C51" s="1205"/>
      <c r="D51" s="85"/>
      <c r="E51" s="1206" t="s">
        <v>35</v>
      </c>
      <c r="F51" s="1206"/>
      <c r="G51" s="1206"/>
      <c r="H51" s="1207"/>
      <c r="I51" s="86">
        <v>10771</v>
      </c>
      <c r="J51" s="87">
        <v>11709</v>
      </c>
      <c r="K51" s="87">
        <v>11460</v>
      </c>
      <c r="L51" s="87">
        <v>11611</v>
      </c>
      <c r="M51" s="88">
        <v>11779</v>
      </c>
    </row>
    <row r="52" spans="2:13" ht="27.75" customHeight="1" thickBot="1" x14ac:dyDescent="0.2">
      <c r="B52" s="1208" t="s">
        <v>36</v>
      </c>
      <c r="C52" s="1209"/>
      <c r="D52" s="90"/>
      <c r="E52" s="1210" t="s">
        <v>37</v>
      </c>
      <c r="F52" s="1210"/>
      <c r="G52" s="1210"/>
      <c r="H52" s="1211"/>
      <c r="I52" s="91">
        <v>9611</v>
      </c>
      <c r="J52" s="92">
        <v>7883</v>
      </c>
      <c r="K52" s="92">
        <v>7627</v>
      </c>
      <c r="L52" s="92">
        <v>6682</v>
      </c>
      <c r="M52" s="93">
        <v>7331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5"/>
      <c r="H50" s="1226"/>
      <c r="I50" s="1226"/>
      <c r="J50" s="1227"/>
      <c r="K50" s="354" t="s">
        <v>520</v>
      </c>
      <c r="L50" s="354" t="s">
        <v>521</v>
      </c>
      <c r="M50" s="354" t="s">
        <v>522</v>
      </c>
      <c r="N50" s="354" t="s">
        <v>523</v>
      </c>
      <c r="O50" s="354" t="s">
        <v>524</v>
      </c>
    </row>
    <row r="51" spans="1:17" x14ac:dyDescent="0.15">
      <c r="B51" s="248"/>
      <c r="C51" s="244"/>
      <c r="D51" s="244"/>
      <c r="E51" s="244"/>
      <c r="F51" s="244"/>
      <c r="G51" s="1228" t="s">
        <v>562</v>
      </c>
      <c r="H51" s="1229"/>
      <c r="I51" s="1234" t="s">
        <v>563</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564</v>
      </c>
      <c r="J53" s="1238"/>
      <c r="K53" s="1245"/>
      <c r="L53" s="1245"/>
      <c r="M53" s="1245"/>
      <c r="N53" s="1245"/>
      <c r="O53" s="1245"/>
    </row>
    <row r="54" spans="1:17" x14ac:dyDescent="0.15">
      <c r="A54" s="355"/>
      <c r="B54" s="248"/>
      <c r="C54" s="244"/>
      <c r="D54" s="244"/>
      <c r="E54" s="244"/>
      <c r="F54" s="244"/>
      <c r="G54" s="1232"/>
      <c r="H54" s="1233"/>
      <c r="I54" s="1238"/>
      <c r="J54" s="1238"/>
      <c r="K54" s="1246"/>
      <c r="L54" s="1246"/>
      <c r="M54" s="1246"/>
      <c r="N54" s="1246"/>
      <c r="O54" s="1246"/>
    </row>
    <row r="55" spans="1:17" x14ac:dyDescent="0.15">
      <c r="A55" s="355"/>
      <c r="B55" s="248"/>
      <c r="C55" s="244"/>
      <c r="D55" s="244"/>
      <c r="E55" s="244"/>
      <c r="F55" s="244"/>
      <c r="G55" s="1239" t="s">
        <v>565</v>
      </c>
      <c r="H55" s="1240"/>
      <c r="I55" s="1238" t="s">
        <v>563</v>
      </c>
      <c r="J55" s="1238"/>
      <c r="K55" s="1236"/>
      <c r="L55" s="1236"/>
      <c r="M55" s="1236"/>
      <c r="N55" s="1236"/>
      <c r="O55" s="1236"/>
    </row>
    <row r="56" spans="1:17" x14ac:dyDescent="0.15">
      <c r="A56" s="355"/>
      <c r="B56" s="248"/>
      <c r="C56" s="244"/>
      <c r="D56" s="244"/>
      <c r="E56" s="244"/>
      <c r="F56" s="244"/>
      <c r="G56" s="1241"/>
      <c r="H56" s="1242"/>
      <c r="I56" s="1238"/>
      <c r="J56" s="1238"/>
      <c r="K56" s="1237"/>
      <c r="L56" s="1237"/>
      <c r="M56" s="1237"/>
      <c r="N56" s="1237"/>
      <c r="O56" s="1237"/>
    </row>
    <row r="57" spans="1:17" s="355" customFormat="1" x14ac:dyDescent="0.15">
      <c r="B57" s="356"/>
      <c r="C57" s="352"/>
      <c r="D57" s="352"/>
      <c r="E57" s="352"/>
      <c r="F57" s="352"/>
      <c r="G57" s="1241"/>
      <c r="H57" s="1242"/>
      <c r="I57" s="1247" t="s">
        <v>564</v>
      </c>
      <c r="J57" s="1247"/>
      <c r="K57" s="1245"/>
      <c r="L57" s="1245"/>
      <c r="M57" s="1245"/>
      <c r="N57" s="1245"/>
      <c r="O57" s="1245"/>
      <c r="P57" s="357"/>
      <c r="Q57" s="356"/>
    </row>
    <row r="58" spans="1:17" s="355" customFormat="1" x14ac:dyDescent="0.15">
      <c r="A58" s="243"/>
      <c r="B58" s="356"/>
      <c r="C58" s="352"/>
      <c r="D58" s="352"/>
      <c r="E58" s="352"/>
      <c r="F58" s="352"/>
      <c r="G58" s="1243"/>
      <c r="H58" s="1244"/>
      <c r="I58" s="1247"/>
      <c r="J58" s="1247"/>
      <c r="K58" s="1246"/>
      <c r="L58" s="1246"/>
      <c r="M58" s="1246"/>
      <c r="N58" s="1246"/>
      <c r="O58" s="124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48" t="s">
        <v>567</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5"/>
      <c r="H72" s="1226"/>
      <c r="I72" s="1226"/>
      <c r="J72" s="1227"/>
      <c r="K72" s="354" t="s">
        <v>520</v>
      </c>
      <c r="L72" s="354" t="s">
        <v>521</v>
      </c>
      <c r="M72" s="354" t="s">
        <v>522</v>
      </c>
      <c r="N72" s="354" t="s">
        <v>523</v>
      </c>
      <c r="O72" s="354" t="s">
        <v>524</v>
      </c>
    </row>
    <row r="73" spans="2:30" x14ac:dyDescent="0.15">
      <c r="B73" s="248"/>
      <c r="C73" s="244"/>
      <c r="D73" s="244"/>
      <c r="E73" s="244"/>
      <c r="F73" s="244"/>
      <c r="G73" s="1228" t="s">
        <v>562</v>
      </c>
      <c r="H73" s="1229"/>
      <c r="I73" s="1234" t="s">
        <v>563</v>
      </c>
      <c r="J73" s="1234"/>
      <c r="K73" s="1249">
        <v>120.9</v>
      </c>
      <c r="L73" s="1249">
        <v>99</v>
      </c>
      <c r="M73" s="1237">
        <v>95.4</v>
      </c>
      <c r="N73" s="1237">
        <v>84.4</v>
      </c>
      <c r="O73" s="1237">
        <v>90.8</v>
      </c>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569</v>
      </c>
      <c r="J75" s="1238"/>
      <c r="K75" s="1250">
        <v>17.600000000000001</v>
      </c>
      <c r="L75" s="1250">
        <v>16</v>
      </c>
      <c r="M75" s="1250">
        <v>15</v>
      </c>
      <c r="N75" s="1250">
        <v>13.6</v>
      </c>
      <c r="O75" s="1250">
        <v>12.3</v>
      </c>
      <c r="U75" s="243">
        <v>81.2</v>
      </c>
      <c r="W75" s="243">
        <v>87.2</v>
      </c>
      <c r="Y75" s="243">
        <v>99.8</v>
      </c>
      <c r="AA75" s="243">
        <v>109.5</v>
      </c>
      <c r="AC75" s="243">
        <v>115.2</v>
      </c>
    </row>
    <row r="76" spans="2:30" x14ac:dyDescent="0.15">
      <c r="B76" s="248"/>
      <c r="C76" s="244"/>
      <c r="D76" s="244"/>
      <c r="E76" s="244"/>
      <c r="F76" s="244"/>
      <c r="G76" s="1232"/>
      <c r="H76" s="1233"/>
      <c r="I76" s="1238"/>
      <c r="J76" s="1238"/>
      <c r="K76" s="1246"/>
      <c r="L76" s="1246"/>
      <c r="M76" s="1246"/>
      <c r="N76" s="1246"/>
      <c r="O76" s="1246"/>
    </row>
    <row r="77" spans="2:30" x14ac:dyDescent="0.15">
      <c r="B77" s="248"/>
      <c r="C77" s="244"/>
      <c r="D77" s="244"/>
      <c r="E77" s="244"/>
      <c r="F77" s="244"/>
      <c r="G77" s="1239" t="s">
        <v>565</v>
      </c>
      <c r="H77" s="1240"/>
      <c r="I77" s="1238" t="s">
        <v>563</v>
      </c>
      <c r="J77" s="1238"/>
      <c r="K77" s="1249">
        <v>88.3</v>
      </c>
      <c r="L77" s="1249">
        <v>76.2</v>
      </c>
      <c r="M77" s="1237">
        <v>65.3</v>
      </c>
      <c r="N77" s="1237">
        <v>60.8</v>
      </c>
      <c r="O77" s="1237">
        <v>58.5</v>
      </c>
      <c r="R77" s="243">
        <v>12.3</v>
      </c>
      <c r="T77" s="243">
        <v>11.1</v>
      </c>
    </row>
    <row r="78" spans="2:30" x14ac:dyDescent="0.15">
      <c r="B78" s="248"/>
      <c r="C78" s="244"/>
      <c r="D78" s="244"/>
      <c r="E78" s="244"/>
      <c r="F78" s="244"/>
      <c r="G78" s="1241"/>
      <c r="H78" s="1242"/>
      <c r="I78" s="1238"/>
      <c r="J78" s="1238"/>
      <c r="K78" s="1249"/>
      <c r="L78" s="1249"/>
      <c r="M78" s="1237"/>
      <c r="N78" s="1237"/>
      <c r="O78" s="1237"/>
    </row>
    <row r="79" spans="2:30" x14ac:dyDescent="0.15">
      <c r="B79" s="248"/>
      <c r="C79" s="244"/>
      <c r="D79" s="244"/>
      <c r="E79" s="244"/>
      <c r="F79" s="244"/>
      <c r="G79" s="1241"/>
      <c r="H79" s="1242"/>
      <c r="I79" s="1251" t="s">
        <v>569</v>
      </c>
      <c r="J79" s="1247"/>
      <c r="K79" s="1252">
        <v>13.8</v>
      </c>
      <c r="L79" s="1252">
        <v>12.8</v>
      </c>
      <c r="M79" s="1252">
        <v>12</v>
      </c>
      <c r="N79" s="1252">
        <v>11.1</v>
      </c>
      <c r="O79" s="1252">
        <v>10.7</v>
      </c>
      <c r="V79" s="243">
        <v>53.5</v>
      </c>
      <c r="X79" s="243">
        <v>48.2</v>
      </c>
      <c r="Z79" s="243">
        <v>34.200000000000003</v>
      </c>
      <c r="AB79" s="243">
        <v>30.3</v>
      </c>
      <c r="AD79" s="243">
        <v>28.9</v>
      </c>
    </row>
    <row r="80" spans="2:30" x14ac:dyDescent="0.15">
      <c r="B80" s="248"/>
      <c r="C80" s="244"/>
      <c r="D80" s="244"/>
      <c r="E80" s="244"/>
      <c r="F80" s="244"/>
      <c r="G80" s="1243"/>
      <c r="H80" s="1244"/>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29390</v>
      </c>
      <c r="E3" s="116"/>
      <c r="F3" s="117">
        <v>67201</v>
      </c>
      <c r="G3" s="118"/>
      <c r="H3" s="119"/>
    </row>
    <row r="4" spans="1:8" x14ac:dyDescent="0.15">
      <c r="A4" s="120"/>
      <c r="B4" s="121"/>
      <c r="C4" s="122"/>
      <c r="D4" s="123">
        <v>16325</v>
      </c>
      <c r="E4" s="124"/>
      <c r="F4" s="125">
        <v>35210</v>
      </c>
      <c r="G4" s="126"/>
      <c r="H4" s="127"/>
    </row>
    <row r="5" spans="1:8" x14ac:dyDescent="0.15">
      <c r="A5" s="108" t="s">
        <v>514</v>
      </c>
      <c r="B5" s="113"/>
      <c r="C5" s="114"/>
      <c r="D5" s="115">
        <v>28505</v>
      </c>
      <c r="E5" s="116"/>
      <c r="F5" s="117">
        <v>75709</v>
      </c>
      <c r="G5" s="118"/>
      <c r="H5" s="119"/>
    </row>
    <row r="6" spans="1:8" x14ac:dyDescent="0.15">
      <c r="A6" s="120"/>
      <c r="B6" s="121"/>
      <c r="C6" s="122"/>
      <c r="D6" s="123">
        <v>9194</v>
      </c>
      <c r="E6" s="124"/>
      <c r="F6" s="125">
        <v>35212</v>
      </c>
      <c r="G6" s="126"/>
      <c r="H6" s="127"/>
    </row>
    <row r="7" spans="1:8" x14ac:dyDescent="0.15">
      <c r="A7" s="108" t="s">
        <v>515</v>
      </c>
      <c r="B7" s="113"/>
      <c r="C7" s="114"/>
      <c r="D7" s="115">
        <v>40576</v>
      </c>
      <c r="E7" s="116"/>
      <c r="F7" s="117">
        <v>90961</v>
      </c>
      <c r="G7" s="118"/>
      <c r="H7" s="119"/>
    </row>
    <row r="8" spans="1:8" x14ac:dyDescent="0.15">
      <c r="A8" s="120"/>
      <c r="B8" s="121"/>
      <c r="C8" s="122"/>
      <c r="D8" s="123">
        <v>14070</v>
      </c>
      <c r="E8" s="124"/>
      <c r="F8" s="125">
        <v>37720</v>
      </c>
      <c r="G8" s="126"/>
      <c r="H8" s="127"/>
    </row>
    <row r="9" spans="1:8" x14ac:dyDescent="0.15">
      <c r="A9" s="108" t="s">
        <v>516</v>
      </c>
      <c r="B9" s="113"/>
      <c r="C9" s="114"/>
      <c r="D9" s="115">
        <v>39189</v>
      </c>
      <c r="E9" s="116"/>
      <c r="F9" s="117">
        <v>106614</v>
      </c>
      <c r="G9" s="118"/>
      <c r="H9" s="119"/>
    </row>
    <row r="10" spans="1:8" x14ac:dyDescent="0.15">
      <c r="A10" s="120"/>
      <c r="B10" s="121"/>
      <c r="C10" s="122"/>
      <c r="D10" s="123">
        <v>25031</v>
      </c>
      <c r="E10" s="124"/>
      <c r="F10" s="125">
        <v>45545</v>
      </c>
      <c r="G10" s="126"/>
      <c r="H10" s="127"/>
    </row>
    <row r="11" spans="1:8" x14ac:dyDescent="0.15">
      <c r="A11" s="108" t="s">
        <v>517</v>
      </c>
      <c r="B11" s="113"/>
      <c r="C11" s="114"/>
      <c r="D11" s="115">
        <v>102150</v>
      </c>
      <c r="E11" s="116"/>
      <c r="F11" s="117">
        <v>85459</v>
      </c>
      <c r="G11" s="118"/>
      <c r="H11" s="119"/>
    </row>
    <row r="12" spans="1:8" x14ac:dyDescent="0.15">
      <c r="A12" s="120"/>
      <c r="B12" s="121"/>
      <c r="C12" s="128"/>
      <c r="D12" s="123">
        <v>55588</v>
      </c>
      <c r="E12" s="124"/>
      <c r="F12" s="125">
        <v>44378</v>
      </c>
      <c r="G12" s="126"/>
      <c r="H12" s="127"/>
    </row>
    <row r="13" spans="1:8" x14ac:dyDescent="0.15">
      <c r="A13" s="108"/>
      <c r="B13" s="113"/>
      <c r="C13" s="129"/>
      <c r="D13" s="130">
        <v>47962</v>
      </c>
      <c r="E13" s="131"/>
      <c r="F13" s="132">
        <v>85189</v>
      </c>
      <c r="G13" s="133"/>
      <c r="H13" s="119"/>
    </row>
    <row r="14" spans="1:8" x14ac:dyDescent="0.15">
      <c r="A14" s="120"/>
      <c r="B14" s="121"/>
      <c r="C14" s="122"/>
      <c r="D14" s="123">
        <v>24042</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0.08</v>
      </c>
      <c r="C19" s="134">
        <f>ROUND(VALUE(SUBSTITUTE(実質収支比率等に係る経年分析!G$48,"▲","-")),2)</f>
        <v>0.38</v>
      </c>
      <c r="D19" s="134">
        <f>ROUND(VALUE(SUBSTITUTE(実質収支比率等に係る経年分析!H$48,"▲","-")),2)</f>
        <v>0.55000000000000004</v>
      </c>
      <c r="E19" s="134">
        <f>ROUND(VALUE(SUBSTITUTE(実質収支比率等に係る経年分析!I$48,"▲","-")),2)</f>
        <v>0.68</v>
      </c>
      <c r="F19" s="134">
        <f>ROUND(VALUE(SUBSTITUTE(実質収支比率等に係る経年分析!J$48,"▲","-")),2)</f>
        <v>0.81</v>
      </c>
    </row>
    <row r="20" spans="1:11" x14ac:dyDescent="0.15">
      <c r="A20" s="134" t="s">
        <v>42</v>
      </c>
      <c r="B20" s="134">
        <f>ROUND(VALUE(SUBSTITUTE(実質収支比率等に係る経年分析!F$47,"▲","-")),2)</f>
        <v>7.16</v>
      </c>
      <c r="C20" s="134">
        <f>ROUND(VALUE(SUBSTITUTE(実質収支比率等に係る経年分析!G$47,"▲","-")),2)</f>
        <v>12.36</v>
      </c>
      <c r="D20" s="134">
        <f>ROUND(VALUE(SUBSTITUTE(実質収支比率等に係る経年分析!H$47,"▲","-")),2)</f>
        <v>19.170000000000002</v>
      </c>
      <c r="E20" s="134">
        <f>ROUND(VALUE(SUBSTITUTE(実質収支比率等に係る経年分析!I$47,"▲","-")),2)</f>
        <v>21.21</v>
      </c>
      <c r="F20" s="134">
        <f>ROUND(VALUE(SUBSTITUTE(実質収支比率等に係る経年分析!J$47,"▲","-")),2)</f>
        <v>19.8</v>
      </c>
    </row>
    <row r="21" spans="1:11" x14ac:dyDescent="0.15">
      <c r="A21" s="134" t="s">
        <v>43</v>
      </c>
      <c r="B21" s="134">
        <f>IF(ISNUMBER(VALUE(SUBSTITUTE(実質収支比率等に係る経年分析!F$49,"▲","-"))),ROUND(VALUE(SUBSTITUTE(実質収支比率等に係る経年分析!F$49,"▲","-")),2),NA())</f>
        <v>6.88</v>
      </c>
      <c r="C21" s="134">
        <f>IF(ISNUMBER(VALUE(SUBSTITUTE(実質収支比率等に係る経年分析!G$49,"▲","-"))),ROUND(VALUE(SUBSTITUTE(実質収支比率等に係る経年分析!G$49,"▲","-")),2),NA())</f>
        <v>5.52</v>
      </c>
      <c r="D21" s="134">
        <f>IF(ISNUMBER(VALUE(SUBSTITUTE(実質収支比率等に係る経年分析!H$49,"▲","-"))),ROUND(VALUE(SUBSTITUTE(実質収支比率等に係る経年分析!H$49,"▲","-")),2),NA())</f>
        <v>7.05</v>
      </c>
      <c r="E21" s="134">
        <f>IF(ISNUMBER(VALUE(SUBSTITUTE(実質収支比率等に係る経年分析!I$49,"▲","-"))),ROUND(VALUE(SUBSTITUTE(実質収支比率等に係る経年分析!I$49,"▲","-")),2),NA())</f>
        <v>2.09</v>
      </c>
      <c r="F21" s="134">
        <f>IF(ISNUMBER(VALUE(SUBSTITUTE(実質収支比率等に係る経年分析!J$49,"▲","-"))),ROUND(VALUE(SUBSTITUTE(実質収支比率等に係る経年分析!J$49,"▲","-")),2),NA())</f>
        <v>-0.88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小松島市土地取得事業特別会計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小松島市国民健康保険特別会計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小松島市後期高齢者医療特別会計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小松島市競輪事業特別会計</v>
      </c>
      <c r="B32" s="135">
        <f>IF(ROUND(VALUE(SUBSTITUTE(連結実質赤字比率に係る赤字・黒字の構成分析!F$38,"▲", "-")), 2) &lt; 0, ABS(ROUND(VALUE(SUBSTITUTE(連結実質赤字比率に係る赤字・黒字の構成分析!F$38,"▲", "-")), 2)), NA())</f>
        <v>1.76</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小松島市介護保険特別会計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5.25</v>
      </c>
    </row>
    <row r="36" spans="1:16" x14ac:dyDescent="0.15">
      <c r="A36" s="135" t="str">
        <f>IF(連結実質赤字比率に係る赤字・黒字の構成分析!C$34="",NA(),連結実質赤字比率に係る赤字・黒字の構成分析!C$34)</f>
        <v>小松島市住宅新築資金等貸付事業特別会計</v>
      </c>
      <c r="B36" s="135">
        <f>IF(ROUND(VALUE(SUBSTITUTE(連結実質赤字比率に係る赤字・黒字の構成分析!F$34,"▲", "-")), 2) &lt; 0, ABS(ROUND(VALUE(SUBSTITUTE(連結実質赤字比率に係る赤字・黒字の構成分析!F$34,"▲", "-")), 2)), NA())</f>
        <v>2.73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2.69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2.61</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1106</v>
      </c>
      <c r="E42" s="136"/>
      <c r="F42" s="136"/>
      <c r="G42" s="136">
        <f>'実質公債費比率（分子）の構造'!L$52</f>
        <v>1108</v>
      </c>
      <c r="H42" s="136"/>
      <c r="I42" s="136"/>
      <c r="J42" s="136">
        <f>'実質公債費比率（分子）の構造'!M$52</f>
        <v>1113</v>
      </c>
      <c r="K42" s="136"/>
      <c r="L42" s="136"/>
      <c r="M42" s="136">
        <f>'実質公債費比率（分子）の構造'!N$52</f>
        <v>1124</v>
      </c>
      <c r="N42" s="136"/>
      <c r="O42" s="136"/>
      <c r="P42" s="136">
        <f>'実質公債費比率（分子）の構造'!O$52</f>
        <v>1114</v>
      </c>
    </row>
    <row r="43" spans="1:16" x14ac:dyDescent="0.15">
      <c r="A43" s="136" t="s">
        <v>51</v>
      </c>
      <c r="B43" s="136">
        <f>'実質公債費比率（分子）の構造'!K$51</f>
        <v>2</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166</v>
      </c>
      <c r="C45" s="136"/>
      <c r="D45" s="136"/>
      <c r="E45" s="136">
        <f>'実質公債費比率（分子）の構造'!L$49</f>
        <v>166</v>
      </c>
      <c r="F45" s="136"/>
      <c r="G45" s="136"/>
      <c r="H45" s="136">
        <f>'実質公債費比率（分子）の構造'!M$49</f>
        <v>135</v>
      </c>
      <c r="I45" s="136"/>
      <c r="J45" s="136"/>
      <c r="K45" s="136">
        <f>'実質公債費比率（分子）の構造'!N$49</f>
        <v>55</v>
      </c>
      <c r="L45" s="136"/>
      <c r="M45" s="136"/>
      <c r="N45" s="136">
        <f>'実質公債費比率（分子）の構造'!O$49</f>
        <v>8</v>
      </c>
      <c r="O45" s="136"/>
      <c r="P45" s="136"/>
    </row>
    <row r="46" spans="1:16" x14ac:dyDescent="0.15">
      <c r="A46" s="136" t="s">
        <v>54</v>
      </c>
      <c r="B46" s="136">
        <f>'実質公債費比率（分子）の構造'!K$48</f>
        <v>29</v>
      </c>
      <c r="C46" s="136"/>
      <c r="D46" s="136"/>
      <c r="E46" s="136">
        <f>'実質公債費比率（分子）の構造'!L$48</f>
        <v>84</v>
      </c>
      <c r="F46" s="136"/>
      <c r="G46" s="136"/>
      <c r="H46" s="136">
        <f>'実質公債費比率（分子）の構造'!M$48</f>
        <v>108</v>
      </c>
      <c r="I46" s="136"/>
      <c r="J46" s="136"/>
      <c r="K46" s="136">
        <f>'実質公債費比率（分子）の構造'!N$48</f>
        <v>116</v>
      </c>
      <c r="L46" s="136"/>
      <c r="M46" s="136"/>
      <c r="N46" s="136">
        <f>'実質公債費比率（分子）の構造'!O$48</f>
        <v>130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2187</v>
      </c>
      <c r="C49" s="136"/>
      <c r="D49" s="136"/>
      <c r="E49" s="136">
        <f>'実質公債費比率（分子）の構造'!L$45</f>
        <v>2037</v>
      </c>
      <c r="F49" s="136"/>
      <c r="G49" s="136"/>
      <c r="H49" s="136">
        <f>'実質公債費比率（分子）の構造'!M$45</f>
        <v>1998</v>
      </c>
      <c r="I49" s="136"/>
      <c r="J49" s="136"/>
      <c r="K49" s="136">
        <f>'実質公債費比率（分子）の構造'!N$45</f>
        <v>1903</v>
      </c>
      <c r="L49" s="136"/>
      <c r="M49" s="136"/>
      <c r="N49" s="136">
        <f>'実質公債費比率（分子）の構造'!O$45</f>
        <v>1851</v>
      </c>
      <c r="O49" s="136"/>
      <c r="P49" s="136"/>
    </row>
    <row r="50" spans="1:16" x14ac:dyDescent="0.15">
      <c r="A50" s="136" t="s">
        <v>58</v>
      </c>
      <c r="B50" s="136" t="e">
        <f>NA()</f>
        <v>#N/A</v>
      </c>
      <c r="C50" s="136">
        <f>IF(ISNUMBER('実質公債費比率（分子）の構造'!K$53),'実質公債費比率（分子）の構造'!K$53,NA())</f>
        <v>1278</v>
      </c>
      <c r="D50" s="136" t="e">
        <f>NA()</f>
        <v>#N/A</v>
      </c>
      <c r="E50" s="136" t="e">
        <f>NA()</f>
        <v>#N/A</v>
      </c>
      <c r="F50" s="136">
        <f>IF(ISNUMBER('実質公債費比率（分子）の構造'!L$53),'実質公債費比率（分子）の構造'!L$53,NA())</f>
        <v>1179</v>
      </c>
      <c r="G50" s="136" t="e">
        <f>NA()</f>
        <v>#N/A</v>
      </c>
      <c r="H50" s="136" t="e">
        <f>NA()</f>
        <v>#N/A</v>
      </c>
      <c r="I50" s="136">
        <f>IF(ISNUMBER('実質公債費比率（分子）の構造'!M$53),'実質公債費比率（分子）の構造'!M$53,NA())</f>
        <v>1128</v>
      </c>
      <c r="J50" s="136" t="e">
        <f>NA()</f>
        <v>#N/A</v>
      </c>
      <c r="K50" s="136" t="e">
        <f>NA()</f>
        <v>#N/A</v>
      </c>
      <c r="L50" s="136">
        <f>IF(ISNUMBER('実質公債費比率（分子）の構造'!N$53),'実質公債費比率（分子）の構造'!N$53,NA())</f>
        <v>950</v>
      </c>
      <c r="M50" s="136" t="e">
        <f>NA()</f>
        <v>#N/A</v>
      </c>
      <c r="N50" s="136" t="e">
        <f>NA()</f>
        <v>#N/A</v>
      </c>
      <c r="O50" s="136">
        <f>IF(ISNUMBER('実質公債費比率（分子）の構造'!O$53),'実質公債費比率（分子）の構造'!O$53,NA())</f>
        <v>876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10771</v>
      </c>
      <c r="E56" s="135"/>
      <c r="F56" s="135"/>
      <c r="G56" s="135">
        <f>'将来負担比率（分子）の構造'!J$51</f>
        <v>11709</v>
      </c>
      <c r="H56" s="135"/>
      <c r="I56" s="135"/>
      <c r="J56" s="135">
        <f>'将来負担比率（分子）の構造'!K$51</f>
        <v>11460</v>
      </c>
      <c r="K56" s="135"/>
      <c r="L56" s="135"/>
      <c r="M56" s="135">
        <f>'将来負担比率（分子）の構造'!L$51</f>
        <v>11611</v>
      </c>
      <c r="N56" s="135"/>
      <c r="O56" s="135"/>
      <c r="P56" s="135">
        <f>'将来負担比率（分子）の構造'!M$51</f>
        <v>11779</v>
      </c>
    </row>
    <row r="57" spans="1:16" x14ac:dyDescent="0.15">
      <c r="A57" s="135" t="s">
        <v>34</v>
      </c>
      <c r="B57" s="135"/>
      <c r="C57" s="135"/>
      <c r="D57" s="135">
        <f>'将来負担比率（分子）の構造'!I$50</f>
        <v>1146</v>
      </c>
      <c r="E57" s="135"/>
      <c r="F57" s="135"/>
      <c r="G57" s="135">
        <f>'将来負担比率（分子）の構造'!J$50</f>
        <v>902</v>
      </c>
      <c r="H57" s="135"/>
      <c r="I57" s="135"/>
      <c r="J57" s="135">
        <f>'将来負担比率（分子）の構造'!K$50</f>
        <v>711</v>
      </c>
      <c r="K57" s="135"/>
      <c r="L57" s="135"/>
      <c r="M57" s="135">
        <f>'将来負担比率（分子）の構造'!L$50</f>
        <v>586</v>
      </c>
      <c r="N57" s="135"/>
      <c r="O57" s="135"/>
      <c r="P57" s="135">
        <f>'将来負担比率（分子）の構造'!M$50</f>
        <v>515</v>
      </c>
    </row>
    <row r="58" spans="1:16" x14ac:dyDescent="0.15">
      <c r="A58" s="135" t="s">
        <v>33</v>
      </c>
      <c r="B58" s="135"/>
      <c r="C58" s="135"/>
      <c r="D58" s="135">
        <f>'将来負担比率（分子）の構造'!I$49</f>
        <v>2411</v>
      </c>
      <c r="E58" s="135"/>
      <c r="F58" s="135"/>
      <c r="G58" s="135">
        <f>'将来負担比率（分子）の構造'!J$49</f>
        <v>3313</v>
      </c>
      <c r="H58" s="135"/>
      <c r="I58" s="135"/>
      <c r="J58" s="135">
        <f>'将来負担比率（分子）の構造'!K$49</f>
        <v>3933</v>
      </c>
      <c r="K58" s="135"/>
      <c r="L58" s="135"/>
      <c r="M58" s="135">
        <f>'将来負担比率（分子）の構造'!L$49</f>
        <v>4409</v>
      </c>
      <c r="N58" s="135"/>
      <c r="O58" s="135"/>
      <c r="P58" s="135">
        <f>'将来負担比率（分子）の構造'!M$49</f>
        <v>4476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f>'将来負担比率（分子）の構造'!J$46</f>
        <v>3</v>
      </c>
      <c r="F61" s="135"/>
      <c r="G61" s="135"/>
      <c r="H61" s="135">
        <f>'将来負担比率（分子）の構造'!K$46</f>
        <v>5</v>
      </c>
      <c r="I61" s="135"/>
      <c r="J61" s="135"/>
      <c r="K61" s="135">
        <f>'将来負担比率（分子）の構造'!L$46</f>
        <v>7</v>
      </c>
      <c r="L61" s="135"/>
      <c r="M61" s="135"/>
      <c r="N61" s="135">
        <f>'将来負担比率（分子）の構造'!M$46</f>
        <v>8</v>
      </c>
      <c r="O61" s="135"/>
      <c r="P61" s="135"/>
    </row>
    <row r="62" spans="1:16" x14ac:dyDescent="0.15">
      <c r="A62" s="135" t="s">
        <v>28</v>
      </c>
      <c r="B62" s="135">
        <f>'将来負担比率（分子）の構造'!I$45</f>
        <v>2802</v>
      </c>
      <c r="C62" s="135"/>
      <c r="D62" s="135"/>
      <c r="E62" s="135">
        <f>'将来負担比率（分子）の構造'!J$45</f>
        <v>2623</v>
      </c>
      <c r="F62" s="135"/>
      <c r="G62" s="135"/>
      <c r="H62" s="135">
        <f>'将来負担比率（分子）の構造'!K$45</f>
        <v>2591</v>
      </c>
      <c r="I62" s="135"/>
      <c r="J62" s="135"/>
      <c r="K62" s="135">
        <f>'将来負担比率（分子）の構造'!L$45</f>
        <v>2306</v>
      </c>
      <c r="L62" s="135"/>
      <c r="M62" s="135"/>
      <c r="N62" s="135">
        <f>'将来負担比率（分子）の構造'!M$45</f>
        <v>2240</v>
      </c>
      <c r="O62" s="135"/>
      <c r="P62" s="135"/>
    </row>
    <row r="63" spans="1:16" x14ac:dyDescent="0.15">
      <c r="A63" s="135" t="s">
        <v>27</v>
      </c>
      <c r="B63" s="135">
        <f>'将来負担比率（分子）の構造'!I$44</f>
        <v>347</v>
      </c>
      <c r="C63" s="135"/>
      <c r="D63" s="135"/>
      <c r="E63" s="135">
        <f>'将来負担比率（分子）の構造'!J$44</f>
        <v>246</v>
      </c>
      <c r="F63" s="135"/>
      <c r="G63" s="135"/>
      <c r="H63" s="135">
        <f>'将来負担比率（分子）の構造'!K$44</f>
        <v>115</v>
      </c>
      <c r="I63" s="135"/>
      <c r="J63" s="135"/>
      <c r="K63" s="135">
        <f>'将来負担比率（分子）の構造'!L$44</f>
        <v>63</v>
      </c>
      <c r="L63" s="135"/>
      <c r="M63" s="135"/>
      <c r="N63" s="135">
        <f>'将来負担比率（分子）の構造'!M$44</f>
        <v>55</v>
      </c>
      <c r="O63" s="135"/>
      <c r="P63" s="135"/>
    </row>
    <row r="64" spans="1:16" x14ac:dyDescent="0.15">
      <c r="A64" s="135" t="s">
        <v>26</v>
      </c>
      <c r="B64" s="135">
        <f>'将来負担比率（分子）の構造'!I$43</f>
        <v>3955</v>
      </c>
      <c r="C64" s="135"/>
      <c r="D64" s="135"/>
      <c r="E64" s="135">
        <f>'将来負担比率（分子）の構造'!J$43</f>
        <v>4352</v>
      </c>
      <c r="F64" s="135"/>
      <c r="G64" s="135"/>
      <c r="H64" s="135">
        <f>'将来負担比率（分子）の構造'!K$43</f>
        <v>4908</v>
      </c>
      <c r="I64" s="135"/>
      <c r="J64" s="135"/>
      <c r="K64" s="135">
        <f>'将来負担比率（分子）の構造'!L$43</f>
        <v>4941</v>
      </c>
      <c r="L64" s="135"/>
      <c r="M64" s="135"/>
      <c r="N64" s="135">
        <f>'将来負担比率（分子）の構造'!M$43</f>
        <v>4858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16832</v>
      </c>
      <c r="C66" s="135"/>
      <c r="D66" s="135"/>
      <c r="E66" s="135">
        <f>'将来負担比率（分子）の構造'!J$41</f>
        <v>16583</v>
      </c>
      <c r="F66" s="135"/>
      <c r="G66" s="135"/>
      <c r="H66" s="135">
        <f>'将来負担比率（分子）の構造'!K$41</f>
        <v>16113</v>
      </c>
      <c r="I66" s="135"/>
      <c r="J66" s="135"/>
      <c r="K66" s="135">
        <f>'将来負担比率（分子）の構造'!L$41</f>
        <v>15969</v>
      </c>
      <c r="L66" s="135"/>
      <c r="M66" s="135"/>
      <c r="N66" s="135">
        <f>'将来負担比率（分子）の構造'!M$41</f>
        <v>16939</v>
      </c>
      <c r="O66" s="135"/>
      <c r="P66" s="135"/>
    </row>
    <row r="67" spans="1:16" x14ac:dyDescent="0.15">
      <c r="A67" s="135" t="s">
        <v>62</v>
      </c>
      <c r="B67" s="135" t="e">
        <f>NA()</f>
        <v>#N/A</v>
      </c>
      <c r="C67" s="135">
        <f>IF(ISNUMBER('将来負担比率（分子）の構造'!I$52), IF('将来負担比率（分子）の構造'!I$52 &lt; 0, 0, '将来負担比率（分子）の構造'!I$52), NA())</f>
        <v>9611</v>
      </c>
      <c r="D67" s="135" t="e">
        <f>NA()</f>
        <v>#N/A</v>
      </c>
      <c r="E67" s="135" t="e">
        <f>NA()</f>
        <v>#N/A</v>
      </c>
      <c r="F67" s="135">
        <f>IF(ISNUMBER('将来負担比率（分子）の構造'!J$52), IF('将来負担比率（分子）の構造'!J$52 &lt; 0, 0, '将来負担比率（分子）の構造'!J$52), NA())</f>
        <v>7883</v>
      </c>
      <c r="G67" s="135" t="e">
        <f>NA()</f>
        <v>#N/A</v>
      </c>
      <c r="H67" s="135" t="e">
        <f>NA()</f>
        <v>#N/A</v>
      </c>
      <c r="I67" s="135">
        <f>IF(ISNUMBER('将来負担比率（分子）の構造'!K$52), IF('将来負担比率（分子）の構造'!K$52 &lt; 0, 0, '将来負担比率（分子）の構造'!K$52), NA())</f>
        <v>7627</v>
      </c>
      <c r="J67" s="135" t="e">
        <f>NA()</f>
        <v>#N/A</v>
      </c>
      <c r="K67" s="135" t="e">
        <f>NA()</f>
        <v>#N/A</v>
      </c>
      <c r="L67" s="135">
        <f>IF(ISNUMBER('将来負担比率（分子）の構造'!L$52), IF('将来負担比率（分子）の構造'!L$52 &lt; 0, 0, '将来負担比率（分子）の構造'!L$52), NA())</f>
        <v>6682</v>
      </c>
      <c r="M67" s="135" t="e">
        <f>NA()</f>
        <v>#N/A</v>
      </c>
      <c r="N67" s="135" t="e">
        <f>NA()</f>
        <v>#N/A</v>
      </c>
      <c r="O67" s="135">
        <f>IF(ISNUMBER('将来負担比率（分子）の構造'!M$52), IF('将来負担比率（分子）の構造'!M$52 &lt; 0, 0, '将来負担比率（分子）の構造'!M$52), NA())</f>
        <v>7331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2017-02-28T01:05:14Z</cp:lastPrinted>
  <dcterms:created xsi:type="dcterms:W3CDTF">2017-02-15T21:52:01Z</dcterms:created>
  <dcterms:modified xsi:type="dcterms:W3CDTF">2017-05-08T13:41:29Z</dcterms:modified>
</cp:coreProperties>
</file>