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U38" i="9"/>
  <c r="C38" i="9"/>
  <c r="BE37" i="9"/>
  <c r="U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s="1"/>
  <c r="U36" i="9" s="1"/>
  <c r="AM34" i="9" l="1"/>
  <c r="AM35" i="9" l="1"/>
  <c r="AM36" i="9" s="1"/>
  <c r="AM37" i="9" s="1"/>
  <c r="AM38" i="9" s="1"/>
  <c r="BW34" i="9" l="1"/>
  <c r="BW35" i="9" s="1"/>
  <c r="BW36" i="9" s="1"/>
  <c r="BW37" i="9" s="1"/>
  <c r="BE34" i="9"/>
  <c r="BE35" i="9" s="1"/>
  <c r="CO34" i="9" l="1"/>
  <c r="CO35" i="9" s="1"/>
  <c r="CO36" i="9" s="1"/>
  <c r="CO37" i="9" s="1"/>
  <c r="CO38" i="9" s="1"/>
  <c r="CO39" i="9" s="1"/>
  <c r="CO40" i="9" s="1"/>
</calcChain>
</file>

<file path=xl/sharedStrings.xml><?xml version="1.0" encoding="utf-8"?>
<sst xmlns="http://schemas.openxmlformats.org/spreadsheetml/2006/main" count="1017" uniqueCount="561">
  <si>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</si>
  <si>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</si>
  <si>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</si>
  <si>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</si>
  <si>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</si>
  <si>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</si>
  <si>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</si>
  <si>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</si>
  <si>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</si>
  <si>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</si>
  <si>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</si>
  <si>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</si>
  <si>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</si>
  <si>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</si>
  <si>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</si>
  <si>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</si>
  <si>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</si>
  <si>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</si>
  <si>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</si>
  <si>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</si>
  <si>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</si>
  <si>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</si>
  <si>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</si>
  <si>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</si>
  <si>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</si>
  <si>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</si>
  <si>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</si>
  <si>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</si>
  <si>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</si>
  <si>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</si>
  <si>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</si>
  <si>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</si>
  <si>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</si>
  <si>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</si>
  <si>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</si>
  <si>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</si>
  <si>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</si>
  <si>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</si>
  <si>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</si>
  <si>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</si>
  <si>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</si>
  <si>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</si>
  <si>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</si>
  <si>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</si>
  <si>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</si>
  <si>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</si>
  <si>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</si>
  <si>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</si>
  <si>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</si>
  <si>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</si>
  <si>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</si>
  <si>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</si>
  <si>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</si>
  <si>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</si>
  <si>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</si>
  <si>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</si>
  <si>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</si>
  <si>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</si>
  <si>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</si>
  <si>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</si>
  <si>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</si>
  <si>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</si>
  <si>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</si>
  <si>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</si>
  <si>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</si>
  <si>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</si>
  <si>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</si>
  <si>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</si>
  <si>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</si>
  <si>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</si>
  <si>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</si>
  <si>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</si>
  <si>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</si>
  <si>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</si>
  <si>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</si>
  <si>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</si>
  <si>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</si>
  <si>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</si>
  <si>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</si>
  <si>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</si>
  <si>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</si>
  <si>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</si>
  <si>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</si>
  <si>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</si>
  <si>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</si>
  <si>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</si>
  <si>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</si>
  <si>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</si>
  <si>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</si>
  <si>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</si>
  <si>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</si>
  <si>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</si>
  <si>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</si>
  <si>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</si>
  <si>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</si>
  <si>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</si>
  <si>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</si>
  <si>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</si>
  <si>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</si>
  <si>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</si>
  <si>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</si>
  <si>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</si>
  <si>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</si>
  <si>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</si>
  <si>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</si>
  <si>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</si>
  <si>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</si>
  <si>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</si>
  <si>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</si>
  <si>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</si>
  <si>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</si>
  <si>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</si>
  <si>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</si>
  <si>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</si>
  <si>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</si>
  <si>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</si>
  <si>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</si>
  <si>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</si>
  <si>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</si>
  <si>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</si>
  <si>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</si>
  <si>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</si>
  <si>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</si>
  <si>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</si>
  <si>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</si>
  <si>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</si>
  <si>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</si>
  <si>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</si>
  <si>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</si>
  <si>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</si>
  <si>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</si>
  <si>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</si>
  <si>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</si>
  <si>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</si>
  <si>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</si>
  <si>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</si>
  <si>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</si>
  <si>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</si>
  <si>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</si>
  <si>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</si>
  <si>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</si>
  <si>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</si>
  <si>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</si>
  <si>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</si>
  <si>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</si>
  <si>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</si>
  <si>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</si>
  <si>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</si>
  <si>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</si>
  <si>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</si>
  <si>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</si>
  <si>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</si>
  <si>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</si>
  <si>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</si>
  <si>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</si>
  <si>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</si>
  <si>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</si>
  <si>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</si>
  <si>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</si>
  <si>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</si>
  <si>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</si>
  <si>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</si>
  <si>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</si>
  <si>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</si>
  <si>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</si>
  <si>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</si>
  <si>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</si>
  <si>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</si>
  <si>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</si>
  <si>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</si>
  <si>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</si>
  <si>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</si>
  <si>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</si>
  <si>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</si>
  <si>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</si>
  <si>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</si>
  <si>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</si>
  <si>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</si>
  <si>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</si>
  <si>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</si>
  <si>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</si>
  <si>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</si>
  <si>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</si>
  <si>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</si>
  <si>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</si>
  <si>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</si>
  <si>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</si>
  <si>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</si>
  <si>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</si>
  <si>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</si>
  <si>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</si>
  <si>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</si>
  <si>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</si>
  <si>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徳島県徳島市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</si>
  <si>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</si>
  <si>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</si>
  <si>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</si>
  <si>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</si>
  <si>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</si>
  <si>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</si>
  <si>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</si>
  <si>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</si>
  <si>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</si>
  <si>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</si>
  <si>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</si>
  <si>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</si>
  <si>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</si>
  <si>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</si>
  <si>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</si>
  <si>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</si>
  <si>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</si>
  <si>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</si>
  <si>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</si>
  <si>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</si>
  <si>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</si>
  <si>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</si>
  <si>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</si>
  <si>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</si>
  <si>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</si>
  <si>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</si>
  <si>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</si>
  <si>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</si>
  <si>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</si>
  <si>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</si>
  <si>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</si>
  <si>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</si>
  <si>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</si>
  <si>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</si>
  <si>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</si>
  <si>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</si>
  <si>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</si>
  <si>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</si>
  <si>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</si>
  <si>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</si>
  <si>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</si>
  <si>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</si>
  <si>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</si>
  <si>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</si>
  <si>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</si>
  <si>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</si>
  <si>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</si>
  <si>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</si>
  <si>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</si>
  <si>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</si>
  <si>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</si>
  <si>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</si>
  <si>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</si>
  <si>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</si>
  <si>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</si>
  <si>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</si>
  <si>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</si>
  <si>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</si>
  <si>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</si>
  <si>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</si>
  <si>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</si>
  <si>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</si>
  <si>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</si>
  <si>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</si>
  <si>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</si>
  <si>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</si>
  <si>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</si>
  <si>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</si>
  <si>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</si>
  <si>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</si>
  <si>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</si>
  <si>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</si>
  <si>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</si>
  <si>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</si>
  <si>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</si>
  <si>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</si>
  <si>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</si>
  <si>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</si>
  <si>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</si>
  <si>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</si>
  <si>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</si>
  <si>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</si>
  <si>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</si>
  <si>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</si>
  <si>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</si>
  <si>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</si>
  <si>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</si>
  <si>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</si>
  <si>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</si>
  <si>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</si>
  <si>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</si>
  <si>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</si>
  <si>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</si>
  <si>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</si>
  <si>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</si>
  <si>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</si>
  <si>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</si>
  <si>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</si>
  <si>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</si>
  <si>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</si>
  <si>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</si>
  <si>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</si>
  <si>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</si>
  <si>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</si>
  <si>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</si>
  <si>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</si>
  <si>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</si>
  <si>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</si>
  <si>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</si>
  <si>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</si>
  <si>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</si>
  <si>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</si>
  <si>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</si>
  <si>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</si>
  <si>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</si>
  <si>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</si>
  <si>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</si>
  <si>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</si>
  <si>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</si>
  <si>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</si>
  <si>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</si>
  <si>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</si>
  <si>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</si>
  <si>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</si>
  <si>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</si>
  <si>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</si>
  <si>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</si>
  <si>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</si>
  <si>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</si>
  <si>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</si>
  <si>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</si>
  <si>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</si>
  <si>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</si>
  <si>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</si>
  <si>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</si>
  <si>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</si>
  <si>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</si>
  <si>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</si>
  <si>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</si>
  <si>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</si>
  <si>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</si>
  <si>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</si>
  <si>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</si>
  <si>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</si>
  <si>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</si>
  <si>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</si>
  <si>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</si>
  <si>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</si>
  <si>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</si>
  <si>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</si>
  <si>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徳島県徳島市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</si>
  <si>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</si>
  <si>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</si>
  <si>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</si>
  <si>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</si>
  <si>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</si>
  <si>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</si>
  <si>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</si>
  <si>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</si>
  <si>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</si>
  <si>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</si>
  <si>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</si>
  <si>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</si>
  <si>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</si>
  <si>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</si>
  <si>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</si>
  <si>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</si>
  <si>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</si>
  <si>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</si>
  <si>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</si>
  <si>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</si>
  <si>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</si>
  <si>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</si>
  <si>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</si>
  <si>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</si>
  <si>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</si>
  <si>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</si>
  <si>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</si>
  <si>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</si>
  <si>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</si>
  <si>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</si>
  <si>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</si>
  <si>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</si>
  <si>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</si>
  <si>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</si>
  <si>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</si>
  <si>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</si>
  <si>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</si>
  <si>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</si>
  <si>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</si>
  <si>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</si>
  <si>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</si>
  <si>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</si>
  <si>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</si>
  <si>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徳島市民病院事業会計</t>
    <phoneticPr fontId="5"/>
  </si>
  <si>
    <t>徳島市水道事業会計</t>
    <phoneticPr fontId="5"/>
  </si>
  <si>
    <t>徳島市営旅客自動車運送事業会計</t>
    <phoneticPr fontId="5"/>
  </si>
  <si>
    <t>徳島市下水道事業特別会計</t>
    <phoneticPr fontId="5"/>
  </si>
  <si>
    <t>法非適用企業</t>
    <phoneticPr fontId="5"/>
  </si>
  <si>
    <t>徳島市立食肉センター事業特別会計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</si>
  <si>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</si>
  <si>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</si>
  <si>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</si>
  <si>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</si>
  <si>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</si>
  <si>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</si>
  <si>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</si>
  <si>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</si>
  <si>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</si>
  <si>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</si>
  <si>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</si>
  <si>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</si>
  <si>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</si>
  <si>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</si>
  <si>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</si>
  <si>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</si>
  <si>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</si>
  <si>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</si>
  <si>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</si>
  <si>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</si>
  <si>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</si>
  <si>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</si>
  <si>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</si>
  <si>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</si>
  <si>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</si>
  <si>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</si>
  <si>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</si>
  <si>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</si>
  <si>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</si>
  <si>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</si>
  <si>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</si>
  <si>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</si>
  <si>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</si>
  <si>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</si>
  <si>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</si>
  <si>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</si>
  <si>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</si>
  <si>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</si>
  <si>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</si>
  <si>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</si>
  <si>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</si>
  <si>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</si>
  <si>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</si>
  <si>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</si>
  <si>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</si>
  <si>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</si>
  <si>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</si>
  <si>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</si>
  <si>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</si>
  <si>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</si>
  <si>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</si>
  <si>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</si>
  <si>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</si>
  <si>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</si>
  <si>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</si>
  <si>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</si>
  <si>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</si>
  <si>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</si>
  <si>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</si>
  <si>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</si>
  <si>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</si>
  <si>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</si>
  <si>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</si>
  <si>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</si>
  <si>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</si>
  <si>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</si>
  <si>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</si>
  <si>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</si>
  <si>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</si>
  <si>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</si>
  <si>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</si>
  <si>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</si>
  <si>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</si>
  <si>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</si>
  <si>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</si>
  <si>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</si>
  <si>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</si>
  <si>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</si>
  <si>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</si>
  <si>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</si>
  <si>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</si>
  <si>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</si>
  <si>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</si>
  <si>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</si>
  <si>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</si>
  <si>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</si>
  <si>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</si>
  <si>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</si>
  <si>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</si>
  <si>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</si>
  <si>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</si>
  <si>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</si>
  <si>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</si>
  <si>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</si>
  <si>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</si>
  <si>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</si>
  <si>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</si>
  <si>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</si>
  <si>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</si>
  <si>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</si>
  <si>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</si>
  <si>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</si>
  <si>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</si>
  <si>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</si>
  <si>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</si>
  <si>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</si>
  <si>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</si>
  <si>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</si>
  <si>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</si>
  <si>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</si>
  <si>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</si>
  <si>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</si>
  <si>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</si>
  <si>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</si>
  <si>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</si>
  <si>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</si>
  <si>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</si>
  <si>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</si>
  <si>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</si>
  <si>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</si>
  <si>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</si>
  <si>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</si>
  <si>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</si>
  <si>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</si>
  <si>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</si>
  <si>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</si>
  <si>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</si>
  <si>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</si>
  <si>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</si>
  <si>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</si>
  <si>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</si>
  <si>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</si>
  <si>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3.01</t>
  </si>
  <si>
    <t>▲ 0.91</t>
  </si>
  <si>
    <t>徳島市水道事業会計</t>
  </si>
  <si>
    <t>一般会計</t>
  </si>
  <si>
    <t>徳島市民病院事業会計</t>
  </si>
  <si>
    <t>徳島市介護保険事業特別会計</t>
  </si>
  <si>
    <t>徳島市中央卸売市場事業会計</t>
  </si>
  <si>
    <t>徳島市国民健康保険事業特別会計</t>
  </si>
  <si>
    <t>徳島市営旅客自動車運送事業会計</t>
  </si>
  <si>
    <t>徳島市後期高齢者医療事業特別会計</t>
  </si>
  <si>
    <t>その他会計（赤字）</t>
  </si>
  <si>
    <t>▲ 1.03</t>
  </si>
  <si>
    <t>▲ 0.68</t>
  </si>
  <si>
    <t>▲ 0.34</t>
  </si>
  <si>
    <t>▲ 0.07</t>
  </si>
  <si>
    <t>その他会計（黒字）</t>
  </si>
  <si>
    <t>-</t>
    <phoneticPr fontId="2"/>
  </si>
  <si>
    <t>-</t>
    <phoneticPr fontId="2"/>
  </si>
  <si>
    <t>-</t>
    <phoneticPr fontId="2"/>
  </si>
  <si>
    <t>徳島県後期高齢者医療広域連合一般会計</t>
    <rPh sb="14" eb="16">
      <t>イッパン</t>
    </rPh>
    <rPh sb="16" eb="18">
      <t>カイケイ</t>
    </rPh>
    <phoneticPr fontId="24"/>
  </si>
  <si>
    <t>徳島県後期高齢者医療広域連合後期高齢者医療特別会計</t>
  </si>
  <si>
    <t>徳島県市町村総合事務組合一般会計</t>
  </si>
  <si>
    <t>徳島県市町村総合事務組合徳島滞納整理機構特別会計</t>
  </si>
  <si>
    <t>-</t>
    <phoneticPr fontId="2"/>
  </si>
  <si>
    <t>一般財団法人徳島市公園緑地管理公社</t>
    <rPh sb="0" eb="2">
      <t>イッパン</t>
    </rPh>
    <rPh sb="2" eb="4">
      <t>ザイダン</t>
    </rPh>
    <rPh sb="4" eb="6">
      <t>ホウジン</t>
    </rPh>
    <rPh sb="6" eb="9">
      <t>トクシマシ</t>
    </rPh>
    <rPh sb="9" eb="11">
      <t>コウエン</t>
    </rPh>
    <rPh sb="11" eb="13">
      <t>リョクチ</t>
    </rPh>
    <rPh sb="13" eb="15">
      <t>カンリ</t>
    </rPh>
    <rPh sb="15" eb="17">
      <t>コウシャ</t>
    </rPh>
    <phoneticPr fontId="28"/>
  </si>
  <si>
    <t>公益財団法人徳島市地場産業振興協会</t>
    <rPh sb="0" eb="2">
      <t>コウエキ</t>
    </rPh>
    <rPh sb="2" eb="4">
      <t>ザイダン</t>
    </rPh>
    <rPh sb="4" eb="6">
      <t>ホウジン</t>
    </rPh>
    <rPh sb="6" eb="9">
      <t>トクシマシ</t>
    </rPh>
    <rPh sb="9" eb="11">
      <t>ジバ</t>
    </rPh>
    <rPh sb="11" eb="13">
      <t>サンギョウ</t>
    </rPh>
    <rPh sb="13" eb="15">
      <t>シンコウ</t>
    </rPh>
    <rPh sb="15" eb="17">
      <t>キョウカイ</t>
    </rPh>
    <phoneticPr fontId="28"/>
  </si>
  <si>
    <t>公益財団法人徳島市文化振興公社</t>
    <rPh sb="0" eb="2">
      <t>コウエキ</t>
    </rPh>
    <rPh sb="2" eb="4">
      <t>ザイダン</t>
    </rPh>
    <rPh sb="4" eb="6">
      <t>ホウジン</t>
    </rPh>
    <rPh sb="6" eb="9">
      <t>トクシマシ</t>
    </rPh>
    <rPh sb="9" eb="11">
      <t>ブンカ</t>
    </rPh>
    <rPh sb="11" eb="13">
      <t>シンコウ</t>
    </rPh>
    <rPh sb="13" eb="15">
      <t>コウシャ</t>
    </rPh>
    <phoneticPr fontId="28"/>
  </si>
  <si>
    <t>一般財団法人徳島市体育協会</t>
    <rPh sb="0" eb="2">
      <t>イッパン</t>
    </rPh>
    <rPh sb="2" eb="4">
      <t>ザイダン</t>
    </rPh>
    <rPh sb="4" eb="6">
      <t>ホウジン</t>
    </rPh>
    <rPh sb="6" eb="9">
      <t>トクシマシ</t>
    </rPh>
    <rPh sb="9" eb="11">
      <t>タイイク</t>
    </rPh>
    <rPh sb="11" eb="13">
      <t>キョウカイ</t>
    </rPh>
    <phoneticPr fontId="28"/>
  </si>
  <si>
    <t>徳島都市開発株式会社</t>
    <rPh sb="0" eb="2">
      <t>トクシマ</t>
    </rPh>
    <rPh sb="2" eb="4">
      <t>トシ</t>
    </rPh>
    <rPh sb="4" eb="6">
      <t>カイハツ</t>
    </rPh>
    <rPh sb="6" eb="8">
      <t>カブシキ</t>
    </rPh>
    <rPh sb="8" eb="10">
      <t>カイシャ</t>
    </rPh>
    <phoneticPr fontId="28"/>
  </si>
  <si>
    <t>徳島市土地開発公社</t>
    <rPh sb="0" eb="3">
      <t>トクシマシ</t>
    </rPh>
    <rPh sb="3" eb="5">
      <t>トチ</t>
    </rPh>
    <rPh sb="5" eb="7">
      <t>カイハツ</t>
    </rPh>
    <rPh sb="7" eb="9">
      <t>コウシャ</t>
    </rPh>
    <phoneticPr fontId="28"/>
  </si>
  <si>
    <t>社団法人徳島市観光協会</t>
    <rPh sb="0" eb="2">
      <t>シャダン</t>
    </rPh>
    <rPh sb="2" eb="4">
      <t>ホウジン</t>
    </rPh>
    <rPh sb="4" eb="7">
      <t>トクシマシ</t>
    </rPh>
    <rPh sb="7" eb="9">
      <t>カンコウ</t>
    </rPh>
    <rPh sb="9" eb="11">
      <t>キョウカイ</t>
    </rPh>
    <phoneticPr fontId="28"/>
  </si>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</sst>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theme="1"/>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31" fillId="21" borderId="0" applyNumberFormat="0" applyBorder="0" applyAlignment="0" applyProtection="0">
      <alignment vertical="center"/>
    </xf>
    <xf numFmtId="0" fontId="30" fillId="0" borderId="0">
      <alignment vertical="center"/>
    </xf>
    <xf numFmtId="0" fontId="1" fillId="15"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6" borderId="188" applyNumberFormat="0" applyAlignment="0" applyProtection="0">
      <alignment vertical="center"/>
    </xf>
    <xf numFmtId="0" fontId="33" fillId="26" borderId="188" applyNumberFormat="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14" fillId="28" borderId="189" applyNumberFormat="0" applyFont="0" applyAlignment="0" applyProtection="0">
      <alignment vertical="center"/>
    </xf>
    <xf numFmtId="0" fontId="14" fillId="28" borderId="189" applyNumberFormat="0" applyFont="0" applyAlignment="0" applyProtection="0">
      <alignment vertical="center"/>
    </xf>
    <xf numFmtId="0" fontId="35" fillId="0" borderId="190" applyNumberFormat="0" applyFill="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92" applyNumberFormat="0" applyFill="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1" fillId="0" borderId="19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95" applyNumberFormat="0" applyFill="0" applyAlignment="0" applyProtection="0">
      <alignment vertical="center"/>
    </xf>
    <xf numFmtId="0" fontId="42" fillId="0" borderId="195" applyNumberFormat="0" applyFill="0" applyAlignment="0" applyProtection="0">
      <alignment vertical="center"/>
    </xf>
    <xf numFmtId="0" fontId="43" fillId="29" borderId="196" applyNumberFormat="0" applyAlignment="0" applyProtection="0">
      <alignment vertical="center"/>
    </xf>
    <xf numFmtId="0" fontId="43" fillId="29" borderId="196"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13" borderId="191" applyNumberFormat="0" applyAlignment="0" applyProtection="0">
      <alignment vertical="center"/>
    </xf>
    <xf numFmtId="0" fontId="45" fillId="13" borderId="191"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126">
    <cellStyle name="20% - アクセント 1 2" xfId="49"/>
    <cellStyle name="20% - アクセント 1 3" xfId="50"/>
    <cellStyle name="20% - アクセント 2 2" xfId="44"/>
    <cellStyle name="20% - アクセント 2 3" xfId="45"/>
    <cellStyle name="20% - アクセント 3 2" xfId="46"/>
    <cellStyle name="20% - アクセント 3 3" xfId="47"/>
    <cellStyle name="20% - アクセント 4 2" xfId="51"/>
    <cellStyle name="20% - アクセント 4 3" xfId="48"/>
    <cellStyle name="20% - アクセント 5 2" xfId="43"/>
    <cellStyle name="20% - アクセント 5 3" xfId="53"/>
    <cellStyle name="20% - アクセント 6 2" xfId="54"/>
    <cellStyle name="20% - アクセント 6 3" xfId="66"/>
    <cellStyle name="40% - アクセント 1 2" xfId="75"/>
    <cellStyle name="40% - アクセント 1 3" xfId="74"/>
    <cellStyle name="40% - アクセント 2 2" xfId="70"/>
    <cellStyle name="40% - アクセント 2 3" xfId="55"/>
    <cellStyle name="40% - アクセント 3 2" xfId="56"/>
    <cellStyle name="40% - アクセント 3 3" xfId="57"/>
    <cellStyle name="40% - アクセント 4 2" xfId="67"/>
    <cellStyle name="40% - アクセント 4 3" xfId="52"/>
    <cellStyle name="40% - アクセント 5 2" xfId="58"/>
    <cellStyle name="40% - アクセント 5 3" xfId="59"/>
    <cellStyle name="40% - アクセント 6 2" xfId="60"/>
    <cellStyle name="40% - アクセント 6 3" xfId="38"/>
    <cellStyle name="60% - アクセント 1 2" xfId="61"/>
    <cellStyle name="60% - アクセント 1 3" xfId="39"/>
    <cellStyle name="60% - アクセント 2 2" xfId="73"/>
    <cellStyle name="60% - アクセント 2 3" xfId="40"/>
    <cellStyle name="60% - アクセント 3 2" xfId="42"/>
    <cellStyle name="60% - アクセント 3 3" xfId="41"/>
    <cellStyle name="60% - アクセント 4 2" xfId="62"/>
    <cellStyle name="60% - アクセント 4 3" xfId="63"/>
    <cellStyle name="60% - アクセント 5 2" xfId="64"/>
    <cellStyle name="60% - アクセント 5 3" xfId="65"/>
    <cellStyle name="60% - アクセント 6 2" xfId="71"/>
    <cellStyle name="60% - アクセント 6 3" xfId="68"/>
    <cellStyle name="アクセント 1 2" xfId="72"/>
    <cellStyle name="アクセント 1 3" xfId="76"/>
    <cellStyle name="アクセント 2 2" xfId="77"/>
    <cellStyle name="アクセント 2 3" xfId="78"/>
    <cellStyle name="アクセント 3 2" xfId="79"/>
    <cellStyle name="アクセント 3 3" xfId="80"/>
    <cellStyle name="アクセント 4 2" xfId="81"/>
    <cellStyle name="アクセント 4 3" xfId="82"/>
    <cellStyle name="アクセント 5 2" xfId="83"/>
    <cellStyle name="アクセント 5 3" xfId="84"/>
    <cellStyle name="アクセント 6 2" xfId="85"/>
    <cellStyle name="アクセント 6 3" xfId="86"/>
    <cellStyle name="タイトル 2" xfId="87"/>
    <cellStyle name="タイトル 3" xfId="88"/>
    <cellStyle name="チェック セル 2" xfId="89"/>
    <cellStyle name="チェック セル 3" xfId="90"/>
    <cellStyle name="どちらでもない 2" xfId="91"/>
    <cellStyle name="どちらでもない 3" xfId="92"/>
    <cellStyle name="パーセント 2" xfId="6"/>
    <cellStyle name="メモ 2" xfId="93"/>
    <cellStyle name="メモ 3" xfId="94"/>
    <cellStyle name="リンク セル 2" xfId="95"/>
    <cellStyle name="リンク セル 3" xfId="96"/>
    <cellStyle name="悪い 2" xfId="97"/>
    <cellStyle name="悪い 3" xfId="98"/>
    <cellStyle name="計算 2" xfId="99"/>
    <cellStyle name="計算 3" xfId="100"/>
    <cellStyle name="警告文 2" xfId="101"/>
    <cellStyle name="警告文 3" xfId="102"/>
    <cellStyle name="桁区切り 2" xfId="7"/>
    <cellStyle name="桁区切り 2 2" xfId="8"/>
    <cellStyle name="桁区切り 2 3" xfId="9"/>
    <cellStyle name="桁区切り 3" xfId="10"/>
    <cellStyle name="桁区切り 4" xfId="11"/>
    <cellStyle name="桁区切り 5" xfId="12"/>
    <cellStyle name="見出し 1 2" xfId="103"/>
    <cellStyle name="見出し 1 3" xfId="104"/>
    <cellStyle name="見出し 2 2" xfId="105"/>
    <cellStyle name="見出し 2 3" xfId="106"/>
    <cellStyle name="見出し 3 2" xfId="107"/>
    <cellStyle name="見出し 3 3" xfId="108"/>
    <cellStyle name="見出し 4 2" xfId="109"/>
    <cellStyle name="見出し 4 3" xfId="110"/>
    <cellStyle name="集計 2" xfId="111"/>
    <cellStyle name="集計 3" xfId="112"/>
    <cellStyle name="出力 2" xfId="113"/>
    <cellStyle name="出力 3" xfId="114"/>
    <cellStyle name="説明文 2" xfId="115"/>
    <cellStyle name="説明文 3" xfId="116"/>
    <cellStyle name="通貨 2" xfId="13"/>
    <cellStyle name="通貨 3" xfId="14"/>
    <cellStyle name="入力 2" xfId="117"/>
    <cellStyle name="入力 3" xfId="118"/>
    <cellStyle name="標準" xfId="0" builtinId="0"/>
    <cellStyle name="標準 2" xfId="5"/>
    <cellStyle name="標準 2 2" xfId="15"/>
    <cellStyle name="標準 2 2 2" xfId="120"/>
    <cellStyle name="標準 2 2 3" xfId="121"/>
    <cellStyle name="標準 2 2 4" xfId="119"/>
    <cellStyle name="標準 2 3" xfId="16"/>
    <cellStyle name="標準 2 4" xfId="28"/>
    <cellStyle name="標準 2 4 2" xfId="122"/>
    <cellStyle name="標準 2_2007AJAHO401600" xfId="17"/>
    <cellStyle name="標準 3" xfId="18"/>
    <cellStyle name="標準 3 2" xfId="19"/>
    <cellStyle name="標準 3 3" xfId="29"/>
    <cellStyle name="標準 3_APAHO401000" xfId="20"/>
    <cellStyle name="標準 4" xfId="21"/>
    <cellStyle name="標準 4 2" xfId="22"/>
    <cellStyle name="標準 4 3" xfId="123"/>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6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124"/>
    <cellStyle name="良い 3" xfId="1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26377</c:v>
                </c:pt>
                <c:pt idx="1">
                  <c:v>26978</c:v>
                </c:pt>
                <c:pt idx="2">
                  <c:v>30785</c:v>
                </c:pt>
                <c:pt idx="3">
                  <c:v>35244</c:v>
                </c:pt>
                <c:pt idx="4">
                  <c:v>37401</c:v>
                </c:pt>
              </c:numCache>
            </c:numRef>
          </c:val>
          <c:smooth val="0"/>
        </c:ser>
        <c:dLbls>
          <c:showLegendKey val="0"/>
          <c:showVal val="0"/>
          <c:showCatName val="0"/>
          <c:showSerName val="0"/>
          <c:showPercent val="0"/>
          <c:showBubbleSize val="0"/>
        </c:dLbls>
        <c:marker val="1"/>
        <c:smooth val="0"/>
        <c:axId val="342815392"/>
        <c:axId val="352610408"/>
      </c:lineChart>
      <c:catAx>
        <c:axId val="34281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610408"/>
        <c:crosses val="autoZero"/>
        <c:auto val="1"/>
        <c:lblAlgn val="ctr"/>
        <c:lblOffset val="100"/>
        <c:tickLblSkip val="1"/>
        <c:tickMarkSkip val="1"/>
        <c:noMultiLvlLbl val="0"/>
      </c:catAx>
      <c:valAx>
        <c:axId val="352610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81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3.34</c:v>
                </c:pt>
                <c:pt idx="1">
                  <c:v>1.69</c:v>
                </c:pt>
                <c:pt idx="2">
                  <c:v>0.74</c:v>
                </c:pt>
                <c:pt idx="3">
                  <c:v>0.88</c:v>
                </c:pt>
                <c:pt idx="4">
                  <c:v>2.4500000000000002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6.76</c:v>
                </c:pt>
                <c:pt idx="1">
                  <c:v>7.1</c:v>
                </c:pt>
                <c:pt idx="2">
                  <c:v>8.09</c:v>
                </c:pt>
                <c:pt idx="3">
                  <c:v>8.42</c:v>
                </c:pt>
                <c:pt idx="4">
                  <c:v>8.94</c:v>
                </c:pt>
              </c:numCache>
            </c:numRef>
          </c:val>
        </c:ser>
        <c:dLbls>
          <c:showLegendKey val="0"/>
          <c:showVal val="0"/>
          <c:showCatName val="0"/>
          <c:showSerName val="0"/>
          <c:showPercent val="0"/>
          <c:showBubbleSize val="0"/>
        </c:dLbls>
        <c:gapWidth val="250"/>
        <c:overlap val="100"/>
        <c:axId val="342067792"/>
        <c:axId val="354364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c:v>
                </c:pt>
                <c:pt idx="1">
                  <c:v>-3.01</c:v>
                </c:pt>
                <c:pt idx="2">
                  <c:v>-0.91</c:v>
                </c:pt>
                <c:pt idx="3">
                  <c:v>0.18</c:v>
                </c:pt>
                <c:pt idx="4">
                  <c:v>1.59</c:v>
                </c:pt>
              </c:numCache>
            </c:numRef>
          </c:val>
          <c:smooth val="0"/>
        </c:ser>
        <c:dLbls>
          <c:showLegendKey val="0"/>
          <c:showVal val="0"/>
          <c:showCatName val="0"/>
          <c:showSerName val="0"/>
          <c:showPercent val="0"/>
          <c:showBubbleSize val="0"/>
        </c:dLbls>
        <c:marker val="1"/>
        <c:smooth val="0"/>
        <c:axId val="342067792"/>
        <c:axId val="354364392"/>
      </c:lineChart>
      <c:catAx>
        <c:axId val="34206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364392"/>
        <c:crosses val="autoZero"/>
        <c:auto val="1"/>
        <c:lblAlgn val="ctr"/>
        <c:lblOffset val="100"/>
        <c:tickLblSkip val="1"/>
        <c:tickMarkSkip val="1"/>
        <c:noMultiLvlLbl val="0"/>
      </c:catAx>
      <c:valAx>
        <c:axId val="35436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6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1.21</c:v>
                </c:pt>
                <c:pt idx="2">
                  <c:v>#N/A</c:v>
                </c:pt>
                <c:pt idx="3">
                  <c:v>0.99</c:v>
                </c:pt>
                <c:pt idx="4">
                  <c:v>#N/A</c:v>
                </c:pt>
                <c:pt idx="5">
                  <c:v>0.91</c:v>
                </c:pt>
                <c:pt idx="6">
                  <c:v>#N/A</c:v>
                </c:pt>
                <c:pt idx="7">
                  <c:v>0.95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1.03</c:v>
                </c:pt>
                <c:pt idx="1">
                  <c:v>#N/A</c:v>
                </c:pt>
                <c:pt idx="2">
                  <c:v>0.68</c:v>
                </c:pt>
                <c:pt idx="3">
                  <c:v>#N/A</c:v>
                </c:pt>
                <c:pt idx="4">
                  <c:v>0.34</c:v>
                </c:pt>
                <c:pt idx="5">
                  <c:v>#N/A</c:v>
                </c:pt>
                <c:pt idx="6">
                  <c:v>7.0000000000000007E-2</c:v>
                </c:pt>
                <c:pt idx="7">
                  <c:v>#N/A</c:v>
                </c:pt>
                <c:pt idx="8">
                  <c:v>0</c:v>
                </c:pt>
                <c:pt idx="9">
                  <c:v>0</c:v>
                </c:pt>
              </c:numCache>
            </c:numRef>
          </c:val>
        </c:ser>
        <c:ser>
          <c:idx val="2"/>
          <c:order val="2"/>
          <c:tx>
            <c:strRef>
              <c:f>データシート!$A$29</c:f>
              <c:strCache>
                <c:ptCount val="1"/>
                <c:pt idx="0">
                  <c:v>徳島市後期高齢者医療事業特別会計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0.21</c:v>
                </c:pt>
                <c:pt idx="2">
                  <c:v>#N/A</c:v>
                </c:pt>
                <c:pt idx="3">
                  <c:v>0.17</c:v>
                </c:pt>
                <c:pt idx="4">
                  <c:v>#N/A</c:v>
                </c:pt>
                <c:pt idx="5">
                  <c:v>0.21</c:v>
                </c:pt>
                <c:pt idx="6">
                  <c:v>#N/A</c:v>
                </c:pt>
                <c:pt idx="7">
                  <c:v>0.2</c:v>
                </c:pt>
                <c:pt idx="8">
                  <c:v>#N/A</c:v>
                </c:pt>
                <c:pt idx="9">
                  <c:v>0.22</c:v>
                </c:pt>
              </c:numCache>
            </c:numRef>
          </c:val>
        </c:ser>
        <c:ser>
          <c:idx val="3"/>
          <c:order val="3"/>
          <c:tx>
            <c:strRef>
              <c:f>データシート!$A$30</c:f>
              <c:strCache>
                <c:ptCount val="1"/>
                <c:pt idx="0">
                  <c:v>徳島市営旅客自動車運送事業会計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0.24</c:v>
                </c:pt>
                <c:pt idx="2">
                  <c:v>#N/A</c:v>
                </c:pt>
                <c:pt idx="3">
                  <c:v>0.31</c:v>
                </c:pt>
                <c:pt idx="4">
                  <c:v>#N/A</c:v>
                </c:pt>
                <c:pt idx="5">
                  <c:v>0.51</c:v>
                </c:pt>
                <c:pt idx="6">
                  <c:v>#N/A</c:v>
                </c:pt>
                <c:pt idx="7">
                  <c:v>0.48</c:v>
                </c:pt>
                <c:pt idx="8">
                  <c:v>#N/A</c:v>
                </c:pt>
                <c:pt idx="9">
                  <c:v>0.42</c:v>
                </c:pt>
              </c:numCache>
            </c:numRef>
          </c:val>
        </c:ser>
        <c:ser>
          <c:idx val="4"/>
          <c:order val="4"/>
          <c:tx>
            <c:strRef>
              <c:f>データシート!$A$31</c:f>
              <c:strCache>
                <c:ptCount val="1"/>
                <c:pt idx="0">
                  <c:v>徳島市国民健康保険事業特別会計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1.99</c:v>
                </c:pt>
                <c:pt idx="2">
                  <c:v>#N/A</c:v>
                </c:pt>
                <c:pt idx="3">
                  <c:v>2.35</c:v>
                </c:pt>
                <c:pt idx="4">
                  <c:v>#N/A</c:v>
                </c:pt>
                <c:pt idx="5">
                  <c:v>2.2000000000000002</c:v>
                </c:pt>
                <c:pt idx="6">
                  <c:v>#N/A</c:v>
                </c:pt>
                <c:pt idx="7">
                  <c:v>1.0900000000000001</c:v>
                </c:pt>
                <c:pt idx="8">
                  <c:v>#N/A</c:v>
                </c:pt>
                <c:pt idx="9">
                  <c:v>0.42</c:v>
                </c:pt>
              </c:numCache>
            </c:numRef>
          </c:val>
        </c:ser>
        <c:ser>
          <c:idx val="5"/>
          <c:order val="5"/>
          <c:tx>
            <c:strRef>
              <c:f>データシート!$A$32</c:f>
              <c:strCache>
                <c:ptCount val="1"/>
                <c:pt idx="0">
                  <c:v>徳島市中央卸売市場事業会計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0.71</c:v>
                </c:pt>
                <c:pt idx="2">
                  <c:v>#N/A</c:v>
                </c:pt>
                <c:pt idx="3">
                  <c:v>0.68</c:v>
                </c:pt>
                <c:pt idx="4">
                  <c:v>#N/A</c:v>
                </c:pt>
                <c:pt idx="5">
                  <c:v>0.66</c:v>
                </c:pt>
                <c:pt idx="6">
                  <c:v>#N/A</c:v>
                </c:pt>
                <c:pt idx="7">
                  <c:v>0.66</c:v>
                </c:pt>
                <c:pt idx="8">
                  <c:v>#N/A</c:v>
                </c:pt>
                <c:pt idx="9">
                  <c:v>0.65</c:v>
                </c:pt>
              </c:numCache>
            </c:numRef>
          </c:val>
        </c:ser>
        <c:ser>
          <c:idx val="6"/>
          <c:order val="6"/>
          <c:tx>
            <c:strRef>
              <c:f>データシート!$A$33</c:f>
              <c:strCache>
                <c:ptCount val="1"/>
                <c:pt idx="0">
                  <c:v>徳島市介護保険事業特別会計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0.31</c:v>
                </c:pt>
                <c:pt idx="4">
                  <c:v>#N/A</c:v>
                </c:pt>
                <c:pt idx="5">
                  <c:v>0.56999999999999995</c:v>
                </c:pt>
                <c:pt idx="6">
                  <c:v>#N/A</c:v>
                </c:pt>
                <c:pt idx="7">
                  <c:v>0.81</c:v>
                </c:pt>
                <c:pt idx="8">
                  <c:v>#N/A</c:v>
                </c:pt>
                <c:pt idx="9">
                  <c:v>0.73</c:v>
                </c:pt>
              </c:numCache>
            </c:numRef>
          </c:val>
        </c:ser>
        <c:ser>
          <c:idx val="7"/>
          <c:order val="7"/>
          <c:tx>
            <c:strRef>
              <c:f>データシート!$A$34</c:f>
              <c:strCache>
                <c:ptCount val="1"/>
                <c:pt idx="0">
                  <c:v>徳島市民病院事業会計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3.31</c:v>
                </c:pt>
                <c:pt idx="2">
                  <c:v>#N/A</c:v>
                </c:pt>
                <c:pt idx="3">
                  <c:v>1.66</c:v>
                </c:pt>
                <c:pt idx="4">
                  <c:v>#N/A</c:v>
                </c:pt>
                <c:pt idx="5">
                  <c:v>0.71</c:v>
                </c:pt>
                <c:pt idx="6">
                  <c:v>#N/A</c:v>
                </c:pt>
                <c:pt idx="7">
                  <c:v>0.86</c:v>
                </c:pt>
                <c:pt idx="8">
                  <c:v>#N/A</c:v>
                </c:pt>
                <c:pt idx="9">
                  <c:v>2.4300000000000002</c:v>
                </c:pt>
              </c:numCache>
            </c:numRef>
          </c:val>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6.26</c:v>
                </c:pt>
                <c:pt idx="2">
                  <c:v>#N/A</c:v>
                </c:pt>
                <c:pt idx="3">
                  <c:v>7.15</c:v>
                </c:pt>
                <c:pt idx="4">
                  <c:v>#N/A</c:v>
                </c:pt>
                <c:pt idx="5">
                  <c:v>7.95</c:v>
                </c:pt>
                <c:pt idx="6">
                  <c:v>#N/A</c:v>
                </c:pt>
                <c:pt idx="7">
                  <c:v>9.15</c:v>
                </c:pt>
                <c:pt idx="8">
                  <c:v>#N/A</c:v>
                </c:pt>
                <c:pt idx="9">
                  <c:v>8.81</c:v>
                </c:pt>
              </c:numCache>
            </c:numRef>
          </c:val>
        </c:ser>
        <c:dLbls>
          <c:showLegendKey val="0"/>
          <c:showVal val="0"/>
          <c:showCatName val="0"/>
          <c:showSerName val="0"/>
          <c:showPercent val="0"/>
          <c:showBubbleSize val="0"/>
        </c:dLbls>
        <c:gapWidth val="150"/>
        <c:overlap val="100"/>
        <c:axId val="342359032"/>
        <c:axId val="354754032"/>
      </c:barChart>
      <c:catAx>
        <c:axId val="34235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754032"/>
        <c:crosses val="autoZero"/>
        <c:auto val="1"/>
        <c:lblAlgn val="ctr"/>
        <c:lblOffset val="100"/>
        <c:tickLblSkip val="1"/>
        <c:tickMarkSkip val="1"/>
        <c:noMultiLvlLbl val="0"/>
      </c:catAx>
      <c:valAx>
        <c:axId val="35475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59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9241</c:v>
                </c:pt>
                <c:pt idx="5">
                  <c:v>9199</c:v>
                </c:pt>
                <c:pt idx="8">
                  <c:v>8866</c:v>
                </c:pt>
                <c:pt idx="11">
                  <c:v>8844</c:v>
                </c:pt>
                <c:pt idx="14">
                  <c:v>8926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7</c:v>
                </c:pt>
                <c:pt idx="3">
                  <c:v>3</c:v>
                </c:pt>
                <c:pt idx="6">
                  <c:v>6</c:v>
                </c:pt>
                <c:pt idx="9">
                  <c:v>4</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2733</c:v>
                </c:pt>
                <c:pt idx="3">
                  <c:v>2606</c:v>
                </c:pt>
                <c:pt idx="6">
                  <c:v>2689</c:v>
                </c:pt>
                <c:pt idx="9">
                  <c:v>2799</c:v>
                </c:pt>
                <c:pt idx="12">
                  <c:v>2694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13</c:v>
                </c:pt>
                <c:pt idx="3">
                  <c:v>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9937</c:v>
                </c:pt>
                <c:pt idx="3">
                  <c:v>9802</c:v>
                </c:pt>
                <c:pt idx="6">
                  <c:v>9747</c:v>
                </c:pt>
                <c:pt idx="9">
                  <c:v>9188</c:v>
                </c:pt>
                <c:pt idx="12">
                  <c:v>9228</c:v>
                </c:pt>
              </c:numCache>
            </c:numRef>
          </c:val>
        </c:ser>
        <c:dLbls>
          <c:showLegendKey val="0"/>
          <c:showVal val="0"/>
          <c:showCatName val="0"/>
          <c:showSerName val="0"/>
          <c:showPercent val="0"/>
          <c:showBubbleSize val="0"/>
        </c:dLbls>
        <c:gapWidth val="100"/>
        <c:overlap val="100"/>
        <c:axId val="342351200"/>
        <c:axId val="34272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3449</c:v>
                </c:pt>
                <c:pt idx="2">
                  <c:v>#N/A</c:v>
                </c:pt>
                <c:pt idx="3">
                  <c:v>#N/A</c:v>
                </c:pt>
                <c:pt idx="4">
                  <c:v>3219</c:v>
                </c:pt>
                <c:pt idx="5">
                  <c:v>#N/A</c:v>
                </c:pt>
                <c:pt idx="6">
                  <c:v>#N/A</c:v>
                </c:pt>
                <c:pt idx="7">
                  <c:v>3576</c:v>
                </c:pt>
                <c:pt idx="8">
                  <c:v>#N/A</c:v>
                </c:pt>
                <c:pt idx="9">
                  <c:v>#N/A</c:v>
                </c:pt>
                <c:pt idx="10">
                  <c:v>3148</c:v>
                </c:pt>
                <c:pt idx="11">
                  <c:v>#N/A</c:v>
                </c:pt>
                <c:pt idx="12">
                  <c:v>#N/A</c:v>
                </c:pt>
                <c:pt idx="13">
                  <c:v>3005</c:v>
                </c:pt>
                <c:pt idx="14">
                  <c:v>#N/A</c:v>
                </c:pt>
              </c:numCache>
            </c:numRef>
          </c:val>
          <c:smooth val="0"/>
        </c:ser>
        <c:dLbls>
          <c:showLegendKey val="0"/>
          <c:showVal val="0"/>
          <c:showCatName val="0"/>
          <c:showSerName val="0"/>
          <c:showPercent val="0"/>
          <c:showBubbleSize val="0"/>
        </c:dLbls>
        <c:marker val="1"/>
        <c:smooth val="0"/>
        <c:axId val="342351200"/>
        <c:axId val="342728528"/>
      </c:lineChart>
      <c:catAx>
        <c:axId val="3423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28528"/>
        <c:crosses val="autoZero"/>
        <c:auto val="1"/>
        <c:lblAlgn val="ctr"/>
        <c:lblOffset val="100"/>
        <c:tickLblSkip val="1"/>
        <c:tickMarkSkip val="1"/>
        <c:noMultiLvlLbl val="0"/>
      </c:catAx>
      <c:valAx>
        <c:axId val="34272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5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69812</c:v>
                </c:pt>
                <c:pt idx="5">
                  <c:v>70317</c:v>
                </c:pt>
                <c:pt idx="8">
                  <c:v>71361</c:v>
                </c:pt>
                <c:pt idx="11">
                  <c:v>72656</c:v>
                </c:pt>
                <c:pt idx="14">
                  <c:v>73465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30507</c:v>
                </c:pt>
                <c:pt idx="5">
                  <c:v>29764</c:v>
                </c:pt>
                <c:pt idx="8">
                  <c:v>28448</c:v>
                </c:pt>
                <c:pt idx="11">
                  <c:v>26718</c:v>
                </c:pt>
                <c:pt idx="14">
                  <c:v>25613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12678</c:v>
                </c:pt>
                <c:pt idx="5">
                  <c:v>12607</c:v>
                </c:pt>
                <c:pt idx="8">
                  <c:v>13025</c:v>
                </c:pt>
                <c:pt idx="11">
                  <c:v>13578</c:v>
                </c:pt>
                <c:pt idx="14">
                  <c:v>14468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1076</c:v>
                </c:pt>
                <c:pt idx="3">
                  <c:v>1003</c:v>
                </c:pt>
                <c:pt idx="6">
                  <c:v>945</c:v>
                </c:pt>
                <c:pt idx="9">
                  <c:v>879</c:v>
                </c:pt>
                <c:pt idx="12">
                  <c:v>609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20111</c:v>
                </c:pt>
                <c:pt idx="3">
                  <c:v>19716</c:v>
                </c:pt>
                <c:pt idx="6">
                  <c:v>19917</c:v>
                </c:pt>
                <c:pt idx="9">
                  <c:v>19082</c:v>
                </c:pt>
                <c:pt idx="12">
                  <c:v>17845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34585</c:v>
                </c:pt>
                <c:pt idx="3">
                  <c:v>33239</c:v>
                </c:pt>
                <c:pt idx="6">
                  <c:v>32286</c:v>
                </c:pt>
                <c:pt idx="9">
                  <c:v>36722</c:v>
                </c:pt>
                <c:pt idx="12">
                  <c:v>32904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711</c:v>
                </c:pt>
                <c:pt idx="3">
                  <c:v>681</c:v>
                </c:pt>
                <c:pt idx="6">
                  <c:v>354</c:v>
                </c:pt>
                <c:pt idx="9">
                  <c:v>324</c:v>
                </c:pt>
                <c:pt idx="12">
                  <c:v>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91573</c:v>
                </c:pt>
                <c:pt idx="3">
                  <c:v>90991</c:v>
                </c:pt>
                <c:pt idx="6">
                  <c:v>91218</c:v>
                </c:pt>
                <c:pt idx="9">
                  <c:v>92768</c:v>
                </c:pt>
                <c:pt idx="12">
                  <c:v>94559</c:v>
                </c:pt>
              </c:numCache>
            </c:numRef>
          </c:val>
        </c:ser>
        <c:dLbls>
          <c:showLegendKey val="0"/>
          <c:showVal val="0"/>
          <c:showCatName val="0"/>
          <c:showSerName val="0"/>
          <c:showPercent val="0"/>
          <c:showBubbleSize val="0"/>
        </c:dLbls>
        <c:gapWidth val="100"/>
        <c:overlap val="100"/>
        <c:axId val="356728416"/>
        <c:axId val="35564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35058</c:v>
                </c:pt>
                <c:pt idx="2">
                  <c:v>#N/A</c:v>
                </c:pt>
                <c:pt idx="3">
                  <c:v>#N/A</c:v>
                </c:pt>
                <c:pt idx="4">
                  <c:v>32942</c:v>
                </c:pt>
                <c:pt idx="5">
                  <c:v>#N/A</c:v>
                </c:pt>
                <c:pt idx="6">
                  <c:v>#N/A</c:v>
                </c:pt>
                <c:pt idx="7">
                  <c:v>31887</c:v>
                </c:pt>
                <c:pt idx="8">
                  <c:v>#N/A</c:v>
                </c:pt>
                <c:pt idx="9">
                  <c:v>#N/A</c:v>
                </c:pt>
                <c:pt idx="10">
                  <c:v>36823</c:v>
                </c:pt>
                <c:pt idx="11">
                  <c:v>#N/A</c:v>
                </c:pt>
                <c:pt idx="12">
                  <c:v>#N/A</c:v>
                </c:pt>
                <c:pt idx="13">
                  <c:v>32625</c:v>
                </c:pt>
                <c:pt idx="14">
                  <c:v>#N/A</c:v>
                </c:pt>
              </c:numCache>
            </c:numRef>
          </c:val>
          <c:smooth val="0"/>
        </c:ser>
        <c:dLbls>
          <c:showLegendKey val="0"/>
          <c:showVal val="0"/>
          <c:showCatName val="0"/>
          <c:showSerName val="0"/>
          <c:showPercent val="0"/>
          <c:showBubbleSize val="0"/>
        </c:dLbls>
        <c:marker val="1"/>
        <c:smooth val="0"/>
        <c:axId val="356728416"/>
        <c:axId val="355649032"/>
      </c:lineChart>
      <c:catAx>
        <c:axId val="3567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649032"/>
        <c:crosses val="autoZero"/>
        <c:auto val="1"/>
        <c:lblAlgn val="ctr"/>
        <c:lblOffset val="100"/>
        <c:tickLblSkip val="1"/>
        <c:tickMarkSkip val="1"/>
        <c:noMultiLvlLbl val="0"/>
      </c:catAx>
      <c:valAx>
        <c:axId val="35564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7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257,104
255,498
191.25
98,154,795
95,360,791
1,317,094
53,836,628
94,558,860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69.0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本市の財政力指数は類似団体の平均値を下回っている状況であり、これまで以上に歳入の確保が重要であるため、行財政力の強化に</a:t>
          </a:r>
          <a:r>
            <a:rPr lang="ja-JP" altLang="en-US" sz="1300" b="0" i="0" baseline="0">
              <a:solidFill>
                <a:schemeClr val="dk1"/>
              </a:solidFill>
              <a:effectLst/>
              <a:latin typeface="+mn-lt"/>
              <a:ea typeface="+mn-ea"/>
              <a:cs typeface="+mn-cs"/>
            </a:rPr>
            <a:t>向けた</a:t>
          </a:r>
          <a:r>
            <a:rPr lang="ja-JP" altLang="ja-JP" sz="1300" b="0" i="0" baseline="0">
              <a:solidFill>
                <a:schemeClr val="dk1"/>
              </a:solidFill>
              <a:effectLst/>
              <a:latin typeface="+mn-lt"/>
              <a:ea typeface="+mn-ea"/>
              <a:cs typeface="+mn-cs"/>
            </a:rPr>
            <a:t>取り組みを中心に財政基盤の一層の強化に努める。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7" name="直線コネクタ 66"/>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89605</xdr:rowOff>
    </xdr:to>
    <xdr:cxnSp macro="">
      <xdr:nvCxnSpPr>
        <xdr:cNvPr id="70" name="直線コネクタ 69"/>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89605</xdr:rowOff>
    </xdr:to>
    <xdr:cxnSp macro="">
      <xdr:nvCxnSpPr>
        <xdr:cNvPr id="73" name="直線コネクタ 72"/>
        <xdr:cNvCxnSpPr/>
      </xdr:nvCxnSpPr>
      <xdr:spPr>
        <a:xfrm>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76200</xdr:rowOff>
    </xdr:to>
    <xdr:cxnSp macro="">
      <xdr:nvCxnSpPr>
        <xdr:cNvPr id="76" name="直線コネクタ 75"/>
        <xdr:cNvCxnSpPr/>
      </xdr:nvCxnSpPr>
      <xdr:spPr>
        <a:xfrm>
          <a:off x="1447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7"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89" name="テキスト ボックス 88"/>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0" name="円/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91" name="テキスト ボックス 90"/>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3" name="テキスト ボックス 92"/>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4" name="円/楕円 93"/>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5" name="テキスト ボックス 94"/>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義務的経費はいずれも増加しているが、市税、地方消費税交付金等の増加により、前年度より</a:t>
          </a:r>
          <a:r>
            <a:rPr kumimoji="1" lang="en-US" altLang="ja-JP" sz="1300">
              <a:latin typeface="ＭＳ Ｐゴシック"/>
            </a:rPr>
            <a:t>0.1</a:t>
          </a:r>
          <a:r>
            <a:rPr kumimoji="1" lang="ja-JP" altLang="en-US" sz="1300">
              <a:latin typeface="ＭＳ Ｐゴシック"/>
            </a:rPr>
            <a:t>ポイント減少している。</a:t>
          </a:r>
          <a:r>
            <a:rPr lang="ja-JP" altLang="ja-JP" sz="1300" b="0" i="0" baseline="0">
              <a:solidFill>
                <a:schemeClr val="dk1"/>
              </a:solidFill>
              <a:effectLst/>
              <a:latin typeface="+mn-lt"/>
              <a:ea typeface="+mn-ea"/>
              <a:cs typeface="+mn-cs"/>
            </a:rPr>
            <a:t>今後とも定員の適正化推進や扶助費の資格審査等の適正化を行うとともに、収入の確保・拡大につながる事業に取り組むなど、財政基礎の強化に努める。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57996</xdr:rowOff>
    </xdr:to>
    <xdr:cxnSp macro="">
      <xdr:nvCxnSpPr>
        <xdr:cNvPr id="130" name="直線コネクタ 129"/>
        <xdr:cNvCxnSpPr/>
      </xdr:nvCxnSpPr>
      <xdr:spPr>
        <a:xfrm flipV="1">
          <a:off x="4114800" y="1085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130387</xdr:rowOff>
    </xdr:to>
    <xdr:cxnSp macro="">
      <xdr:nvCxnSpPr>
        <xdr:cNvPr id="133" name="直線コネクタ 132"/>
        <xdr:cNvCxnSpPr/>
      </xdr:nvCxnSpPr>
      <xdr:spPr>
        <a:xfrm flipV="1">
          <a:off x="3225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64</xdr:row>
      <xdr:rowOff>127846</xdr:rowOff>
    </xdr:to>
    <xdr:cxnSp macro="">
      <xdr:nvCxnSpPr>
        <xdr:cNvPr id="136" name="直線コネクタ 135"/>
        <xdr:cNvCxnSpPr/>
      </xdr:nvCxnSpPr>
      <xdr:spPr>
        <a:xfrm flipV="1">
          <a:off x="2336800" y="109317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64</xdr:row>
      <xdr:rowOff>127846</xdr:rowOff>
    </xdr:to>
    <xdr:cxnSp macro="">
      <xdr:nvCxnSpPr>
        <xdr:cNvPr id="139" name="直線コネクタ 138"/>
        <xdr:cNvCxnSpPr/>
      </xdr:nvCxnSpPr>
      <xdr:spPr>
        <a:xfrm>
          <a:off x="1447800" y="1073869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49" name="円/楕円 148"/>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15681</xdr:rowOff>
    </xdr:from>
    <xdr:ext cx="762000" cy="259045"/>
    <xdr:sp macro="" textlink="">
      <xdr:nvSpPr>
        <xdr:cNvPr id="150"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1" name="円/楕円 150"/>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2" name="テキスト ボックス 151"/>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3" name="円/楕円 152"/>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4" name="テキスト ボックス 153"/>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77046</xdr:rowOff>
    </xdr:from>
    <xdr:to>
      <xdr:col>3</xdr:col>
      <xdr:colOff>330200</xdr:colOff>
      <xdr:row>65</xdr:row>
      <xdr:rowOff>7196</xdr:rowOff>
    </xdr:to>
    <xdr:sp macro="" textlink="">
      <xdr:nvSpPr>
        <xdr:cNvPr id="155" name="円/楕円 154"/>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163423</xdr:rowOff>
    </xdr:from>
    <xdr:ext cx="762000" cy="259045"/>
    <xdr:sp macro="" textlink="">
      <xdr:nvSpPr>
        <xdr:cNvPr id="156" name="テキスト ボックス 15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7" name="円/楕円 156"/>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144373</xdr:rowOff>
    </xdr:from>
    <xdr:ext cx="762000" cy="259045"/>
    <xdr:sp macro="" textlink="">
      <xdr:nvSpPr>
        <xdr:cNvPr id="158" name="テキスト ボックス 157"/>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類似団体平均値を上回っている状況であるが、今後も内部管理経費の抑制をはじめ、より一層適正かつ効率的な経費執行に努める。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24566</xdr:rowOff>
    </xdr:from>
    <xdr:to>
      <xdr:col>7</xdr:col>
      <xdr:colOff>152400</xdr:colOff>
      <xdr:row>81</xdr:row>
      <xdr:rowOff>54525</xdr:rowOff>
    </xdr:to>
    <xdr:cxnSp macro="">
      <xdr:nvCxnSpPr>
        <xdr:cNvPr id="191" name="直線コネクタ 190"/>
        <xdr:cNvCxnSpPr/>
      </xdr:nvCxnSpPr>
      <xdr:spPr>
        <a:xfrm>
          <a:off x="4114800" y="13912016"/>
          <a:ext cx="8382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24566</xdr:rowOff>
    </xdr:from>
    <xdr:to>
      <xdr:col>6</xdr:col>
      <xdr:colOff>0</xdr:colOff>
      <xdr:row>81</xdr:row>
      <xdr:rowOff>35801</xdr:rowOff>
    </xdr:to>
    <xdr:cxnSp macro="">
      <xdr:nvCxnSpPr>
        <xdr:cNvPr id="194" name="直線コネクタ 193"/>
        <xdr:cNvCxnSpPr/>
      </xdr:nvCxnSpPr>
      <xdr:spPr>
        <a:xfrm flipV="1">
          <a:off x="3225800" y="13912016"/>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35801</xdr:rowOff>
    </xdr:from>
    <xdr:to>
      <xdr:col>4</xdr:col>
      <xdr:colOff>482600</xdr:colOff>
      <xdr:row>81</xdr:row>
      <xdr:rowOff>53498</xdr:rowOff>
    </xdr:to>
    <xdr:cxnSp macro="">
      <xdr:nvCxnSpPr>
        <xdr:cNvPr id="197" name="直線コネクタ 196"/>
        <xdr:cNvCxnSpPr/>
      </xdr:nvCxnSpPr>
      <xdr:spPr>
        <a:xfrm flipV="1">
          <a:off x="2336800" y="13923251"/>
          <a:ext cx="8890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35182</xdr:rowOff>
    </xdr:from>
    <xdr:to>
      <xdr:col>3</xdr:col>
      <xdr:colOff>279400</xdr:colOff>
      <xdr:row>81</xdr:row>
      <xdr:rowOff>53498</xdr:rowOff>
    </xdr:to>
    <xdr:cxnSp macro="">
      <xdr:nvCxnSpPr>
        <xdr:cNvPr id="200" name="直線コネクタ 199"/>
        <xdr:cNvCxnSpPr/>
      </xdr:nvCxnSpPr>
      <xdr:spPr>
        <a:xfrm>
          <a:off x="1447800" y="13922632"/>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3725</xdr:rowOff>
    </xdr:from>
    <xdr:to>
      <xdr:col>7</xdr:col>
      <xdr:colOff>203200</xdr:colOff>
      <xdr:row>81</xdr:row>
      <xdr:rowOff>105325</xdr:rowOff>
    </xdr:to>
    <xdr:sp macro="" textlink="">
      <xdr:nvSpPr>
        <xdr:cNvPr id="210" name="円/楕円 209"/>
        <xdr:cNvSpPr/>
      </xdr:nvSpPr>
      <xdr:spPr>
        <a:xfrm>
          <a:off x="49022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147252</xdr:rowOff>
    </xdr:from>
    <xdr:ext cx="762000" cy="259045"/>
    <xdr:sp macro="" textlink="">
      <xdr:nvSpPr>
        <xdr:cNvPr id="211" name="人件費・物件費等の状況該当値テキスト"/>
        <xdr:cNvSpPr txBox="1"/>
      </xdr:nvSpPr>
      <xdr:spPr>
        <a:xfrm>
          <a:off x="5041900" y="1386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145216</xdr:rowOff>
    </xdr:from>
    <xdr:to>
      <xdr:col>6</xdr:col>
      <xdr:colOff>50800</xdr:colOff>
      <xdr:row>81</xdr:row>
      <xdr:rowOff>75366</xdr:rowOff>
    </xdr:to>
    <xdr:sp macro="" textlink="">
      <xdr:nvSpPr>
        <xdr:cNvPr id="212" name="円/楕円 211"/>
        <xdr:cNvSpPr/>
      </xdr:nvSpPr>
      <xdr:spPr>
        <a:xfrm>
          <a:off x="4064000" y="138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85543</xdr:rowOff>
    </xdr:from>
    <xdr:ext cx="736600" cy="259045"/>
    <xdr:sp macro="" textlink="">
      <xdr:nvSpPr>
        <xdr:cNvPr id="213" name="テキスト ボックス 212"/>
        <xdr:cNvSpPr txBox="1"/>
      </xdr:nvSpPr>
      <xdr:spPr>
        <a:xfrm>
          <a:off x="3733800" y="1363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156451</xdr:rowOff>
    </xdr:from>
    <xdr:to>
      <xdr:col>4</xdr:col>
      <xdr:colOff>533400</xdr:colOff>
      <xdr:row>81</xdr:row>
      <xdr:rowOff>86601</xdr:rowOff>
    </xdr:to>
    <xdr:sp macro="" textlink="">
      <xdr:nvSpPr>
        <xdr:cNvPr id="214" name="円/楕円 213"/>
        <xdr:cNvSpPr/>
      </xdr:nvSpPr>
      <xdr:spPr>
        <a:xfrm>
          <a:off x="3175000" y="138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71378</xdr:rowOff>
    </xdr:from>
    <xdr:ext cx="762000" cy="259045"/>
    <xdr:sp macro="" textlink="">
      <xdr:nvSpPr>
        <xdr:cNvPr id="215" name="テキスト ボックス 214"/>
        <xdr:cNvSpPr txBox="1"/>
      </xdr:nvSpPr>
      <xdr:spPr>
        <a:xfrm>
          <a:off x="2844800" y="1395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2698</xdr:rowOff>
    </xdr:from>
    <xdr:to>
      <xdr:col>3</xdr:col>
      <xdr:colOff>330200</xdr:colOff>
      <xdr:row>81</xdr:row>
      <xdr:rowOff>104298</xdr:rowOff>
    </xdr:to>
    <xdr:sp macro="" textlink="">
      <xdr:nvSpPr>
        <xdr:cNvPr id="216" name="円/楕円 215"/>
        <xdr:cNvSpPr/>
      </xdr:nvSpPr>
      <xdr:spPr>
        <a:xfrm>
          <a:off x="2286000" y="138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89075</xdr:rowOff>
    </xdr:from>
    <xdr:ext cx="762000" cy="259045"/>
    <xdr:sp macro="" textlink="">
      <xdr:nvSpPr>
        <xdr:cNvPr id="217" name="テキスト ボックス 216"/>
        <xdr:cNvSpPr txBox="1"/>
      </xdr:nvSpPr>
      <xdr:spPr>
        <a:xfrm>
          <a:off x="1955800" y="1397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155832</xdr:rowOff>
    </xdr:from>
    <xdr:to>
      <xdr:col>2</xdr:col>
      <xdr:colOff>127000</xdr:colOff>
      <xdr:row>81</xdr:row>
      <xdr:rowOff>85982</xdr:rowOff>
    </xdr:to>
    <xdr:sp macro="" textlink="">
      <xdr:nvSpPr>
        <xdr:cNvPr id="218" name="円/楕円 217"/>
        <xdr:cNvSpPr/>
      </xdr:nvSpPr>
      <xdr:spPr>
        <a:xfrm>
          <a:off x="1397000" y="138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96159</xdr:rowOff>
    </xdr:from>
    <xdr:ext cx="762000" cy="259045"/>
    <xdr:sp macro="" textlink="">
      <xdr:nvSpPr>
        <xdr:cNvPr id="219" name="テキスト ボックス 218"/>
        <xdr:cNvSpPr txBox="1"/>
      </xdr:nvSpPr>
      <xdr:spPr>
        <a:xfrm>
          <a:off x="1066800" y="1364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84</xdr:row>
      <xdr:rowOff>58420</xdr:rowOff>
    </xdr:to>
    <xdr:cxnSp macro="">
      <xdr:nvCxnSpPr>
        <xdr:cNvPr id="251" name="直線コネクタ 250"/>
        <xdr:cNvCxnSpPr/>
      </xdr:nvCxnSpPr>
      <xdr:spPr>
        <a:xfrm flipV="1">
          <a:off x="16179800" y="143830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135128</xdr:rowOff>
    </xdr:to>
    <xdr:cxnSp macro="">
      <xdr:nvCxnSpPr>
        <xdr:cNvPr id="254" name="直線コネクタ 253"/>
        <xdr:cNvCxnSpPr/>
      </xdr:nvCxnSpPr>
      <xdr:spPr>
        <a:xfrm flipV="1">
          <a:off x="15290800" y="14460220"/>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135128</xdr:rowOff>
    </xdr:from>
    <xdr:to>
      <xdr:col>22</xdr:col>
      <xdr:colOff>203200</xdr:colOff>
      <xdr:row>88</xdr:row>
      <xdr:rowOff>135128</xdr:rowOff>
    </xdr:to>
    <xdr:cxnSp macro="">
      <xdr:nvCxnSpPr>
        <xdr:cNvPr id="257" name="直線コネクタ 256"/>
        <xdr:cNvCxnSpPr/>
      </xdr:nvCxnSpPr>
      <xdr:spPr>
        <a:xfrm>
          <a:off x="14401800" y="1522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162306</xdr:rowOff>
    </xdr:from>
    <xdr:to>
      <xdr:col>21</xdr:col>
      <xdr:colOff>0</xdr:colOff>
      <xdr:row>88</xdr:row>
      <xdr:rowOff>135128</xdr:rowOff>
    </xdr:to>
    <xdr:cxnSp macro="">
      <xdr:nvCxnSpPr>
        <xdr:cNvPr id="260" name="直線コネクタ 259"/>
        <xdr:cNvCxnSpPr/>
      </xdr:nvCxnSpPr>
      <xdr:spPr>
        <a:xfrm>
          <a:off x="13512800" y="14392656"/>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0" name="円/楕円 269"/>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1"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3" name="テキスト ボックス 272"/>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4" name="円/楕円 273"/>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170705</xdr:rowOff>
    </xdr:from>
    <xdr:ext cx="762000" cy="259045"/>
    <xdr:sp macro="" textlink="">
      <xdr:nvSpPr>
        <xdr:cNvPr id="275" name="テキスト ボックス 274"/>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6" name="円/楕円 275"/>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77" name="テキスト ボックス 276"/>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111506</xdr:rowOff>
    </xdr:from>
    <xdr:to>
      <xdr:col>19</xdr:col>
      <xdr:colOff>533400</xdr:colOff>
      <xdr:row>84</xdr:row>
      <xdr:rowOff>41656</xdr:rowOff>
    </xdr:to>
    <xdr:sp macro="" textlink="">
      <xdr:nvSpPr>
        <xdr:cNvPr id="278" name="円/楕円 277"/>
        <xdr:cNvSpPr/>
      </xdr:nvSpPr>
      <xdr:spPr>
        <a:xfrm>
          <a:off x="13462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26433</xdr:rowOff>
    </xdr:from>
    <xdr:ext cx="762000" cy="259045"/>
    <xdr:sp macro="" textlink="">
      <xdr:nvSpPr>
        <xdr:cNvPr id="279" name="テキスト ボックス 278"/>
        <xdr:cNvSpPr txBox="1"/>
      </xdr:nvSpPr>
      <xdr:spPr>
        <a:xfrm>
          <a:off x="13131800" y="144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保育所、幼稚園など多数の子育て関連施設を保有していることや、直営による市民サービスの充実等により類似団体平均値を上回る職員数となっている。このため、行財政力強化プラン</a:t>
          </a:r>
          <a:r>
            <a:rPr kumimoji="1" lang="ja-JP" altLang="en-US" sz="1300">
              <a:solidFill>
                <a:schemeClr val="dk1"/>
              </a:solidFill>
              <a:effectLst/>
              <a:latin typeface="+mn-lt"/>
              <a:ea typeface="+mn-ea"/>
              <a:cs typeface="+mn-cs"/>
            </a:rPr>
            <a:t>２０１４</a:t>
          </a:r>
          <a:r>
            <a:rPr kumimoji="1" lang="ja-JP" altLang="ja-JP" sz="1300">
              <a:solidFill>
                <a:schemeClr val="dk1"/>
              </a:solidFill>
              <a:effectLst/>
              <a:latin typeface="+mn-lt"/>
              <a:ea typeface="+mn-ea"/>
              <a:cs typeface="+mn-cs"/>
            </a:rPr>
            <a:t>では、本市を取り巻く情勢や施策展開の状況、また、今後の退職者数の状況を勘案し、削減目標は定めず、毎年、職員の適正配置に向けた検討を行う。</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65913</xdr:rowOff>
    </xdr:from>
    <xdr:to>
      <xdr:col>24</xdr:col>
      <xdr:colOff>558800</xdr:colOff>
      <xdr:row>64</xdr:row>
      <xdr:rowOff>77978</xdr:rowOff>
    </xdr:to>
    <xdr:cxnSp macro="">
      <xdr:nvCxnSpPr>
        <xdr:cNvPr id="312" name="直線コネクタ 311"/>
        <xdr:cNvCxnSpPr/>
      </xdr:nvCxnSpPr>
      <xdr:spPr>
        <a:xfrm>
          <a:off x="16179800" y="1103871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65913</xdr:rowOff>
    </xdr:from>
    <xdr:to>
      <xdr:col>23</xdr:col>
      <xdr:colOff>406400</xdr:colOff>
      <xdr:row>64</xdr:row>
      <xdr:rowOff>77978</xdr:rowOff>
    </xdr:to>
    <xdr:cxnSp macro="">
      <xdr:nvCxnSpPr>
        <xdr:cNvPr id="315" name="直線コネクタ 314"/>
        <xdr:cNvCxnSpPr/>
      </xdr:nvCxnSpPr>
      <xdr:spPr>
        <a:xfrm flipV="1">
          <a:off x="15290800" y="110387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77978</xdr:rowOff>
    </xdr:from>
    <xdr:to>
      <xdr:col>22</xdr:col>
      <xdr:colOff>203200</xdr:colOff>
      <xdr:row>64</xdr:row>
      <xdr:rowOff>90043</xdr:rowOff>
    </xdr:to>
    <xdr:cxnSp macro="">
      <xdr:nvCxnSpPr>
        <xdr:cNvPr id="318" name="直線コネクタ 317"/>
        <xdr:cNvCxnSpPr/>
      </xdr:nvCxnSpPr>
      <xdr:spPr>
        <a:xfrm flipV="1">
          <a:off x="14401800" y="110507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90043</xdr:rowOff>
    </xdr:from>
    <xdr:to>
      <xdr:col>21</xdr:col>
      <xdr:colOff>0</xdr:colOff>
      <xdr:row>64</xdr:row>
      <xdr:rowOff>99695</xdr:rowOff>
    </xdr:to>
    <xdr:cxnSp macro="">
      <xdr:nvCxnSpPr>
        <xdr:cNvPr id="321" name="直線コネクタ 320"/>
        <xdr:cNvCxnSpPr/>
      </xdr:nvCxnSpPr>
      <xdr:spPr>
        <a:xfrm flipV="1">
          <a:off x="13512800" y="110628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5" name="テキスト ボックス 324"/>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31" name="円/楕円 330"/>
        <xdr:cNvSpPr/>
      </xdr:nvSpPr>
      <xdr:spPr>
        <a:xfrm>
          <a:off x="16967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170705</xdr:rowOff>
    </xdr:from>
    <xdr:ext cx="762000" cy="259045"/>
    <xdr:sp macro="" textlink="">
      <xdr:nvSpPr>
        <xdr:cNvPr id="332" name="定員管理の状況該当値テキスト"/>
        <xdr:cNvSpPr txBox="1"/>
      </xdr:nvSpPr>
      <xdr:spPr>
        <a:xfrm>
          <a:off x="17106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15113</xdr:rowOff>
    </xdr:from>
    <xdr:to>
      <xdr:col>23</xdr:col>
      <xdr:colOff>457200</xdr:colOff>
      <xdr:row>64</xdr:row>
      <xdr:rowOff>116713</xdr:rowOff>
    </xdr:to>
    <xdr:sp macro="" textlink="">
      <xdr:nvSpPr>
        <xdr:cNvPr id="333" name="円/楕円 332"/>
        <xdr:cNvSpPr/>
      </xdr:nvSpPr>
      <xdr:spPr>
        <a:xfrm>
          <a:off x="16129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101490</xdr:rowOff>
    </xdr:from>
    <xdr:ext cx="736600" cy="259045"/>
    <xdr:sp macro="" textlink="">
      <xdr:nvSpPr>
        <xdr:cNvPr id="334" name="テキスト ボックス 333"/>
        <xdr:cNvSpPr txBox="1"/>
      </xdr:nvSpPr>
      <xdr:spPr>
        <a:xfrm>
          <a:off x="15798800" y="1107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27178</xdr:rowOff>
    </xdr:from>
    <xdr:to>
      <xdr:col>22</xdr:col>
      <xdr:colOff>254000</xdr:colOff>
      <xdr:row>64</xdr:row>
      <xdr:rowOff>128778</xdr:rowOff>
    </xdr:to>
    <xdr:sp macro="" textlink="">
      <xdr:nvSpPr>
        <xdr:cNvPr id="335" name="円/楕円 334"/>
        <xdr:cNvSpPr/>
      </xdr:nvSpPr>
      <xdr:spPr>
        <a:xfrm>
          <a:off x="15240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113555</xdr:rowOff>
    </xdr:from>
    <xdr:ext cx="762000" cy="259045"/>
    <xdr:sp macro="" textlink="">
      <xdr:nvSpPr>
        <xdr:cNvPr id="336" name="テキスト ボックス 335"/>
        <xdr:cNvSpPr txBox="1"/>
      </xdr:nvSpPr>
      <xdr:spPr>
        <a:xfrm>
          <a:off x="14909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39243</xdr:rowOff>
    </xdr:from>
    <xdr:to>
      <xdr:col>21</xdr:col>
      <xdr:colOff>50800</xdr:colOff>
      <xdr:row>64</xdr:row>
      <xdr:rowOff>140843</xdr:rowOff>
    </xdr:to>
    <xdr:sp macro="" textlink="">
      <xdr:nvSpPr>
        <xdr:cNvPr id="337" name="円/楕円 336"/>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125620</xdr:rowOff>
    </xdr:from>
    <xdr:ext cx="762000" cy="259045"/>
    <xdr:sp macro="" textlink="">
      <xdr:nvSpPr>
        <xdr:cNvPr id="338" name="テキスト ボックス 337"/>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48895</xdr:rowOff>
    </xdr:from>
    <xdr:to>
      <xdr:col>19</xdr:col>
      <xdr:colOff>533400</xdr:colOff>
      <xdr:row>64</xdr:row>
      <xdr:rowOff>150495</xdr:rowOff>
    </xdr:to>
    <xdr:sp macro="" textlink="">
      <xdr:nvSpPr>
        <xdr:cNvPr id="339" name="円/楕円 338"/>
        <xdr:cNvSpPr/>
      </xdr:nvSpPr>
      <xdr:spPr>
        <a:xfrm>
          <a:off x="13462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135272</xdr:rowOff>
    </xdr:from>
    <xdr:ext cx="762000" cy="259045"/>
    <xdr:sp macro="" textlink="">
      <xdr:nvSpPr>
        <xdr:cNvPr id="340" name="テキスト ボックス 339"/>
        <xdr:cNvSpPr txBox="1"/>
      </xdr:nvSpPr>
      <xdr:spPr>
        <a:xfrm>
          <a:off x="13131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投資事業の抑制等に伴い、実質公債費比率は着実に減少して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地方債</a:t>
          </a:r>
          <a:r>
            <a:rPr lang="ja-JP" altLang="en-US" sz="1300" b="0" i="0" baseline="0">
              <a:solidFill>
                <a:schemeClr val="dk1"/>
              </a:solidFill>
              <a:effectLst/>
              <a:latin typeface="+mn-lt"/>
              <a:ea typeface="+mn-ea"/>
              <a:cs typeface="+mn-cs"/>
            </a:rPr>
            <a:t>について</a:t>
          </a:r>
          <a:r>
            <a:rPr lang="ja-JP" altLang="ja-JP" sz="1300" b="0" i="0" baseline="0">
              <a:solidFill>
                <a:schemeClr val="dk1"/>
              </a:solidFill>
              <a:effectLst/>
              <a:latin typeface="+mn-lt"/>
              <a:ea typeface="+mn-ea"/>
              <a:cs typeface="+mn-cs"/>
            </a:rPr>
            <a:t>は適正な発行に努めるとともに、比率の算定に影響する他会計への繰出しの抑制に努める。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111443</xdr:rowOff>
    </xdr:to>
    <xdr:cxnSp macro="">
      <xdr:nvCxnSpPr>
        <xdr:cNvPr id="370" name="直線コネクタ 369"/>
        <xdr:cNvCxnSpPr/>
      </xdr:nvCxnSpPr>
      <xdr:spPr>
        <a:xfrm flipV="1">
          <a:off x="16179800" y="67919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1"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111443</xdr:rowOff>
    </xdr:from>
    <xdr:to>
      <xdr:col>23</xdr:col>
      <xdr:colOff>406400</xdr:colOff>
      <xdr:row>39</xdr:row>
      <xdr:rowOff>129540</xdr:rowOff>
    </xdr:to>
    <xdr:cxnSp macro="">
      <xdr:nvCxnSpPr>
        <xdr:cNvPr id="373" name="直線コネクタ 372"/>
        <xdr:cNvCxnSpPr/>
      </xdr:nvCxnSpPr>
      <xdr:spPr>
        <a:xfrm flipV="1">
          <a:off x="15290800" y="67979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39</xdr:row>
      <xdr:rowOff>129540</xdr:rowOff>
    </xdr:to>
    <xdr:cxnSp macro="">
      <xdr:nvCxnSpPr>
        <xdr:cNvPr id="376" name="直線コネクタ 375"/>
        <xdr:cNvCxnSpPr/>
      </xdr:nvCxnSpPr>
      <xdr:spPr>
        <a:xfrm>
          <a:off x="14401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39</xdr:row>
      <xdr:rowOff>159703</xdr:rowOff>
    </xdr:to>
    <xdr:cxnSp macro="">
      <xdr:nvCxnSpPr>
        <xdr:cNvPr id="379" name="直線コネクタ 378"/>
        <xdr:cNvCxnSpPr/>
      </xdr:nvCxnSpPr>
      <xdr:spPr>
        <a:xfrm flipV="1">
          <a:off x="13512800" y="68160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3" name="テキスト ボックス 38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89" name="円/楕円 388"/>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26687</xdr:rowOff>
    </xdr:from>
    <xdr:ext cx="762000" cy="259045"/>
    <xdr:sp macro="" textlink="">
      <xdr:nvSpPr>
        <xdr:cNvPr id="390" name="公債費負担の状況該当値テキスト"/>
        <xdr:cNvSpPr txBox="1"/>
      </xdr:nvSpPr>
      <xdr:spPr>
        <a:xfrm>
          <a:off x="17106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391" name="円/楕円 390"/>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92" name="テキスト ボックス 391"/>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3" name="円/楕円 392"/>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165117</xdr:rowOff>
    </xdr:from>
    <xdr:ext cx="762000" cy="259045"/>
    <xdr:sp macro="" textlink="">
      <xdr:nvSpPr>
        <xdr:cNvPr id="394" name="テキスト ボックス 393"/>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395" name="円/楕円 394"/>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6" name="テキスト ボックス 395"/>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397" name="円/楕円 396"/>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49230</xdr:rowOff>
    </xdr:from>
    <xdr:ext cx="762000" cy="259045"/>
    <xdr:sp macro="" textlink="">
      <xdr:nvSpPr>
        <xdr:cNvPr id="398" name="テキスト ボックス 397"/>
        <xdr:cNvSpPr txBox="1"/>
      </xdr:nvSpPr>
      <xdr:spPr>
        <a:xfrm>
          <a:off x="13131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類似団体平均値、全国市町村平均ともに下回っている状況である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より一層、</a:t>
          </a:r>
          <a:r>
            <a:rPr lang="ja-JP" altLang="ja-JP" sz="1300" b="0" i="0" baseline="0">
              <a:solidFill>
                <a:schemeClr val="dk1"/>
              </a:solidFill>
              <a:effectLst/>
              <a:latin typeface="+mn-lt"/>
              <a:ea typeface="+mn-ea"/>
              <a:cs typeface="+mn-cs"/>
            </a:rPr>
            <a:t>歳入の確保や現在の負担と将来の負担のバランスを念頭においた財政運営に努める。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11007</xdr:rowOff>
    </xdr:from>
    <xdr:to>
      <xdr:col>24</xdr:col>
      <xdr:colOff>558800</xdr:colOff>
      <xdr:row>17</xdr:row>
      <xdr:rowOff>76962</xdr:rowOff>
    </xdr:to>
    <xdr:cxnSp macro="">
      <xdr:nvCxnSpPr>
        <xdr:cNvPr id="432" name="直線コネクタ 431"/>
        <xdr:cNvCxnSpPr/>
      </xdr:nvCxnSpPr>
      <xdr:spPr>
        <a:xfrm flipV="1">
          <a:off x="16179800" y="2925657"/>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168783</xdr:rowOff>
    </xdr:from>
    <xdr:to>
      <xdr:col>23</xdr:col>
      <xdr:colOff>406400</xdr:colOff>
      <xdr:row>17</xdr:row>
      <xdr:rowOff>76962</xdr:rowOff>
    </xdr:to>
    <xdr:cxnSp macro="">
      <xdr:nvCxnSpPr>
        <xdr:cNvPr id="435" name="直線コネクタ 434"/>
        <xdr:cNvCxnSpPr/>
      </xdr:nvCxnSpPr>
      <xdr:spPr>
        <a:xfrm>
          <a:off x="15290800" y="29119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168783</xdr:rowOff>
    </xdr:from>
    <xdr:to>
      <xdr:col>22</xdr:col>
      <xdr:colOff>203200</xdr:colOff>
      <xdr:row>17</xdr:row>
      <xdr:rowOff>15028</xdr:rowOff>
    </xdr:to>
    <xdr:cxnSp macro="">
      <xdr:nvCxnSpPr>
        <xdr:cNvPr id="438" name="直線コネクタ 437"/>
        <xdr:cNvCxnSpPr/>
      </xdr:nvCxnSpPr>
      <xdr:spPr>
        <a:xfrm flipV="1">
          <a:off x="14401800" y="291198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15028</xdr:rowOff>
    </xdr:from>
    <xdr:to>
      <xdr:col>21</xdr:col>
      <xdr:colOff>0</xdr:colOff>
      <xdr:row>17</xdr:row>
      <xdr:rowOff>56854</xdr:rowOff>
    </xdr:to>
    <xdr:cxnSp macro="">
      <xdr:nvCxnSpPr>
        <xdr:cNvPr id="441" name="直線コネクタ 440"/>
        <xdr:cNvCxnSpPr/>
      </xdr:nvCxnSpPr>
      <xdr:spPr>
        <a:xfrm flipV="1">
          <a:off x="13512800" y="2929678"/>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4" name="フローチャート : 判断 443"/>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5" name="テキスト ボックス 444"/>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131657</xdr:rowOff>
    </xdr:from>
    <xdr:to>
      <xdr:col>24</xdr:col>
      <xdr:colOff>609600</xdr:colOff>
      <xdr:row>17</xdr:row>
      <xdr:rowOff>61807</xdr:rowOff>
    </xdr:to>
    <xdr:sp macro="" textlink="">
      <xdr:nvSpPr>
        <xdr:cNvPr id="451" name="円/楕円 450"/>
        <xdr:cNvSpPr/>
      </xdr:nvSpPr>
      <xdr:spPr>
        <a:xfrm>
          <a:off x="169672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103734</xdr:rowOff>
    </xdr:from>
    <xdr:ext cx="762000" cy="259045"/>
    <xdr:sp macro="" textlink="">
      <xdr:nvSpPr>
        <xdr:cNvPr id="452" name="将来負担の状況該当値テキスト"/>
        <xdr:cNvSpPr txBox="1"/>
      </xdr:nvSpPr>
      <xdr:spPr>
        <a:xfrm>
          <a:off x="17106900" y="284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26162</xdr:rowOff>
    </xdr:from>
    <xdr:to>
      <xdr:col>23</xdr:col>
      <xdr:colOff>457200</xdr:colOff>
      <xdr:row>17</xdr:row>
      <xdr:rowOff>127762</xdr:rowOff>
    </xdr:to>
    <xdr:sp macro="" textlink="">
      <xdr:nvSpPr>
        <xdr:cNvPr id="453" name="円/楕円 452"/>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112539</xdr:rowOff>
    </xdr:from>
    <xdr:ext cx="736600" cy="259045"/>
    <xdr:sp macro="" textlink="">
      <xdr:nvSpPr>
        <xdr:cNvPr id="454" name="テキスト ボックス 453"/>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117983</xdr:rowOff>
    </xdr:from>
    <xdr:to>
      <xdr:col>22</xdr:col>
      <xdr:colOff>254000</xdr:colOff>
      <xdr:row>17</xdr:row>
      <xdr:rowOff>48133</xdr:rowOff>
    </xdr:to>
    <xdr:sp macro="" textlink="">
      <xdr:nvSpPr>
        <xdr:cNvPr id="455" name="円/楕円 454"/>
        <xdr:cNvSpPr/>
      </xdr:nvSpPr>
      <xdr:spPr>
        <a:xfrm>
          <a:off x="15240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32910</xdr:rowOff>
    </xdr:from>
    <xdr:ext cx="762000" cy="259045"/>
    <xdr:sp macro="" textlink="">
      <xdr:nvSpPr>
        <xdr:cNvPr id="456" name="テキスト ボックス 455"/>
        <xdr:cNvSpPr txBox="1"/>
      </xdr:nvSpPr>
      <xdr:spPr>
        <a:xfrm>
          <a:off x="14909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135678</xdr:rowOff>
    </xdr:from>
    <xdr:to>
      <xdr:col>21</xdr:col>
      <xdr:colOff>50800</xdr:colOff>
      <xdr:row>17</xdr:row>
      <xdr:rowOff>65828</xdr:rowOff>
    </xdr:to>
    <xdr:sp macro="" textlink="">
      <xdr:nvSpPr>
        <xdr:cNvPr id="457" name="円/楕円 456"/>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50605</xdr:rowOff>
    </xdr:from>
    <xdr:ext cx="762000" cy="259045"/>
    <xdr:sp macro="" textlink="">
      <xdr:nvSpPr>
        <xdr:cNvPr id="458" name="テキスト ボックス 457"/>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6054</xdr:rowOff>
    </xdr:from>
    <xdr:to>
      <xdr:col>19</xdr:col>
      <xdr:colOff>533400</xdr:colOff>
      <xdr:row>17</xdr:row>
      <xdr:rowOff>107654</xdr:rowOff>
    </xdr:to>
    <xdr:sp macro="" textlink="">
      <xdr:nvSpPr>
        <xdr:cNvPr id="459" name="円/楕円 458"/>
        <xdr:cNvSpPr/>
      </xdr:nvSpPr>
      <xdr:spPr>
        <a:xfrm>
          <a:off x="13462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117831</xdr:rowOff>
    </xdr:from>
    <xdr:ext cx="762000" cy="259045"/>
    <xdr:sp macro="" textlink="">
      <xdr:nvSpPr>
        <xdr:cNvPr id="460" name="テキスト ボックス 459"/>
        <xdr:cNvSpPr txBox="1"/>
      </xdr:nvSpPr>
      <xdr:spPr>
        <a:xfrm>
          <a:off x="13131800" y="268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257,104
255,498
191.25
98,154,795
95,360,791
1,317,094
53,836,628
94,558,860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69.0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保育所、幼稚園など多数の子育て関連施設を保有していることや、直営による市民サービスの充実等により類似団体平均値を上回る職員数となっている。このため、行財政力強化プラン</a:t>
          </a:r>
          <a:r>
            <a:rPr kumimoji="1" lang="ja-JP" altLang="en-US" sz="1300">
              <a:solidFill>
                <a:schemeClr val="dk1"/>
              </a:solidFill>
              <a:effectLst/>
              <a:latin typeface="+mn-lt"/>
              <a:ea typeface="+mn-ea"/>
              <a:cs typeface="+mn-cs"/>
            </a:rPr>
            <a:t>２０１４</a:t>
          </a:r>
          <a:r>
            <a:rPr kumimoji="1" lang="ja-JP" altLang="ja-JP" sz="1300">
              <a:solidFill>
                <a:schemeClr val="dk1"/>
              </a:solidFill>
              <a:effectLst/>
              <a:latin typeface="+mn-lt"/>
              <a:ea typeface="+mn-ea"/>
              <a:cs typeface="+mn-cs"/>
            </a:rPr>
            <a:t>では、本市を取り巻く情勢や施策展開の状況、また、今後の退職者数の状況を勘案し、削減目標は定めず、毎年、職員の適正配置に向けた検討を行う。</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75293</xdr:rowOff>
    </xdr:from>
    <xdr:to>
      <xdr:col>7</xdr:col>
      <xdr:colOff>15875</xdr:colOff>
      <xdr:row>39</xdr:row>
      <xdr:rowOff>97065</xdr:rowOff>
    </xdr:to>
    <xdr:cxnSp macro="">
      <xdr:nvCxnSpPr>
        <xdr:cNvPr id="66" name="直線コネクタ 65"/>
        <xdr:cNvCxnSpPr/>
      </xdr:nvCxnSpPr>
      <xdr:spPr>
        <a:xfrm>
          <a:off x="3987800" y="6761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75293</xdr:rowOff>
    </xdr:from>
    <xdr:to>
      <xdr:col>5</xdr:col>
      <xdr:colOff>549275</xdr:colOff>
      <xdr:row>40</xdr:row>
      <xdr:rowOff>34472</xdr:rowOff>
    </xdr:to>
    <xdr:cxnSp macro="">
      <xdr:nvCxnSpPr>
        <xdr:cNvPr id="69" name="直線コネクタ 68"/>
        <xdr:cNvCxnSpPr/>
      </xdr:nvCxnSpPr>
      <xdr:spPr>
        <a:xfrm flipV="1">
          <a:off x="3098800" y="6761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41</xdr:row>
      <xdr:rowOff>91622</xdr:rowOff>
    </xdr:to>
    <xdr:cxnSp macro="">
      <xdr:nvCxnSpPr>
        <xdr:cNvPr id="72" name="直線コネクタ 71"/>
        <xdr:cNvCxnSpPr/>
      </xdr:nvCxnSpPr>
      <xdr:spPr>
        <a:xfrm flipV="1">
          <a:off x="2209800" y="68924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23585</xdr:rowOff>
    </xdr:from>
    <xdr:to>
      <xdr:col>3</xdr:col>
      <xdr:colOff>142875</xdr:colOff>
      <xdr:row>41</xdr:row>
      <xdr:rowOff>91622</xdr:rowOff>
    </xdr:to>
    <xdr:cxnSp macro="">
      <xdr:nvCxnSpPr>
        <xdr:cNvPr id="75" name="直線コネクタ 74"/>
        <xdr:cNvCxnSpPr/>
      </xdr:nvCxnSpPr>
      <xdr:spPr>
        <a:xfrm>
          <a:off x="1320800" y="68815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46265</xdr:rowOff>
    </xdr:from>
    <xdr:to>
      <xdr:col>7</xdr:col>
      <xdr:colOff>66675</xdr:colOff>
      <xdr:row>39</xdr:row>
      <xdr:rowOff>147865</xdr:rowOff>
    </xdr:to>
    <xdr:sp macro="" textlink="">
      <xdr:nvSpPr>
        <xdr:cNvPr id="85" name="円/楕円 84"/>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18342</xdr:rowOff>
    </xdr:from>
    <xdr:ext cx="762000" cy="259045"/>
    <xdr:sp macro="" textlink="">
      <xdr:nvSpPr>
        <xdr:cNvPr id="86" name="人件費該当値テキスト"/>
        <xdr:cNvSpPr txBox="1"/>
      </xdr:nvSpPr>
      <xdr:spPr>
        <a:xfrm>
          <a:off x="4914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24493</xdr:rowOff>
    </xdr:from>
    <xdr:to>
      <xdr:col>5</xdr:col>
      <xdr:colOff>600075</xdr:colOff>
      <xdr:row>39</xdr:row>
      <xdr:rowOff>126093</xdr:rowOff>
    </xdr:to>
    <xdr:sp macro="" textlink="">
      <xdr:nvSpPr>
        <xdr:cNvPr id="87" name="円/楕円 86"/>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110870</xdr:rowOff>
    </xdr:from>
    <xdr:ext cx="736600" cy="259045"/>
    <xdr:sp macro="" textlink="">
      <xdr:nvSpPr>
        <xdr:cNvPr id="88" name="テキスト ボックス 87"/>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89" name="円/楕円 88"/>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0" name="テキスト ボックス 89"/>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40822</xdr:rowOff>
    </xdr:from>
    <xdr:to>
      <xdr:col>3</xdr:col>
      <xdr:colOff>193675</xdr:colOff>
      <xdr:row>41</xdr:row>
      <xdr:rowOff>142422</xdr:rowOff>
    </xdr:to>
    <xdr:sp macro="" textlink="">
      <xdr:nvSpPr>
        <xdr:cNvPr id="91" name="円/楕円 90"/>
        <xdr:cNvSpPr/>
      </xdr:nvSpPr>
      <xdr:spPr>
        <a:xfrm>
          <a:off x="2159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127199</xdr:rowOff>
    </xdr:from>
    <xdr:ext cx="762000" cy="259045"/>
    <xdr:sp macro="" textlink="">
      <xdr:nvSpPr>
        <xdr:cNvPr id="92" name="テキスト ボックス 91"/>
        <xdr:cNvSpPr txBox="1"/>
      </xdr:nvSpPr>
      <xdr:spPr>
        <a:xfrm>
          <a:off x="1828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144235</xdr:rowOff>
    </xdr:from>
    <xdr:to>
      <xdr:col>1</xdr:col>
      <xdr:colOff>676275</xdr:colOff>
      <xdr:row>40</xdr:row>
      <xdr:rowOff>74385</xdr:rowOff>
    </xdr:to>
    <xdr:sp macro="" textlink="">
      <xdr:nvSpPr>
        <xdr:cNvPr id="93" name="円/楕円 92"/>
        <xdr:cNvSpPr/>
      </xdr:nvSpPr>
      <xdr:spPr>
        <a:xfrm>
          <a:off x="127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59162</xdr:rowOff>
    </xdr:from>
    <xdr:ext cx="762000" cy="259045"/>
    <xdr:sp macro="" textlink="">
      <xdr:nvSpPr>
        <xdr:cNvPr id="94" name="テキスト ボックス 93"/>
        <xdr:cNvSpPr txBox="1"/>
      </xdr:nvSpPr>
      <xdr:spPr>
        <a:xfrm>
          <a:off x="93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これまでの行財政健全化計画</a:t>
          </a:r>
          <a:r>
            <a:rPr lang="ja-JP" altLang="ja-JP" sz="1300" b="0" i="0" baseline="0">
              <a:solidFill>
                <a:schemeClr val="dk1"/>
              </a:solidFill>
              <a:effectLst/>
              <a:latin typeface="+mn-lt"/>
              <a:ea typeface="+mn-ea"/>
              <a:cs typeface="+mn-cs"/>
            </a:rPr>
            <a:t>の取組</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経常的な経費の</a:t>
          </a:r>
          <a:r>
            <a:rPr lang="ja-JP" altLang="en-US" sz="1300" b="0" i="0" baseline="0">
              <a:solidFill>
                <a:schemeClr val="dk1"/>
              </a:solidFill>
              <a:effectLst/>
              <a:latin typeface="+mn-lt"/>
              <a:ea typeface="+mn-ea"/>
              <a:cs typeface="+mn-cs"/>
            </a:rPr>
            <a:t>見直し</a:t>
          </a:r>
          <a:r>
            <a:rPr lang="ja-JP" altLang="ja-JP" sz="1300" b="0" i="0" baseline="0">
              <a:solidFill>
                <a:schemeClr val="dk1"/>
              </a:solidFill>
              <a:effectLst/>
              <a:latin typeface="+mn-lt"/>
              <a:ea typeface="+mn-ea"/>
              <a:cs typeface="+mn-cs"/>
            </a:rPr>
            <a:t>等</a:t>
          </a:r>
          <a:r>
            <a:rPr lang="ja-JP" altLang="en-US" sz="1300" b="0" i="0" baseline="0">
              <a:solidFill>
                <a:schemeClr val="dk1"/>
              </a:solidFill>
              <a:effectLst/>
              <a:latin typeface="+mn-lt"/>
              <a:ea typeface="+mn-ea"/>
              <a:cs typeface="+mn-cs"/>
            </a:rPr>
            <a:t>を行うことで、</a:t>
          </a:r>
          <a:r>
            <a:rPr lang="ja-JP" altLang="ja-JP" sz="1300" b="0" i="0" baseline="0">
              <a:solidFill>
                <a:schemeClr val="dk1"/>
              </a:solidFill>
              <a:effectLst/>
              <a:latin typeface="+mn-lt"/>
              <a:ea typeface="+mn-ea"/>
              <a:cs typeface="+mn-cs"/>
            </a:rPr>
            <a:t>歳出を抑制し</a:t>
          </a:r>
          <a:r>
            <a:rPr lang="ja-JP" altLang="en-US" sz="1300" b="0" i="0" baseline="0">
              <a:solidFill>
                <a:schemeClr val="dk1"/>
              </a:solidFill>
              <a:effectLst/>
              <a:latin typeface="+mn-lt"/>
              <a:ea typeface="+mn-ea"/>
              <a:cs typeface="+mn-cs"/>
            </a:rPr>
            <a:t>てきた結果、</a:t>
          </a:r>
          <a:r>
            <a:rPr lang="ja-JP" altLang="ja-JP" sz="1300" b="0" i="0" baseline="0">
              <a:solidFill>
                <a:schemeClr val="dk1"/>
              </a:solidFill>
              <a:effectLst/>
              <a:latin typeface="+mn-lt"/>
              <a:ea typeface="+mn-ea"/>
              <a:cs typeface="+mn-cs"/>
            </a:rPr>
            <a:t>類似団体平均を上回る状況となっている。引き続き</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内部努力を継続してい</a:t>
          </a:r>
          <a:r>
            <a:rPr lang="ja-JP" altLang="en-US" sz="1300" b="0" i="0" baseline="0">
              <a:solidFill>
                <a:schemeClr val="dk1"/>
              </a:solidFill>
              <a:effectLst/>
              <a:latin typeface="+mn-lt"/>
              <a:ea typeface="+mn-ea"/>
              <a:cs typeface="+mn-cs"/>
            </a:rPr>
            <a:t>きたい</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75565</xdr:rowOff>
    </xdr:from>
    <xdr:to>
      <xdr:col>24</xdr:col>
      <xdr:colOff>31750</xdr:colOff>
      <xdr:row>14</xdr:row>
      <xdr:rowOff>81280</xdr:rowOff>
    </xdr:to>
    <xdr:cxnSp macro="">
      <xdr:nvCxnSpPr>
        <xdr:cNvPr id="123" name="直線コネクタ 122"/>
        <xdr:cNvCxnSpPr/>
      </xdr:nvCxnSpPr>
      <xdr:spPr>
        <a:xfrm>
          <a:off x="15671800" y="24758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46990</xdr:rowOff>
    </xdr:from>
    <xdr:to>
      <xdr:col>22</xdr:col>
      <xdr:colOff>565150</xdr:colOff>
      <xdr:row>14</xdr:row>
      <xdr:rowOff>75565</xdr:rowOff>
    </xdr:to>
    <xdr:cxnSp macro="">
      <xdr:nvCxnSpPr>
        <xdr:cNvPr id="126" name="直線コネクタ 125"/>
        <xdr:cNvCxnSpPr/>
      </xdr:nvCxnSpPr>
      <xdr:spPr>
        <a:xfrm>
          <a:off x="14782800" y="2447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46990</xdr:rowOff>
    </xdr:from>
    <xdr:to>
      <xdr:col>21</xdr:col>
      <xdr:colOff>361950</xdr:colOff>
      <xdr:row>14</xdr:row>
      <xdr:rowOff>64135</xdr:rowOff>
    </xdr:to>
    <xdr:cxnSp macro="">
      <xdr:nvCxnSpPr>
        <xdr:cNvPr id="129" name="直線コネクタ 128"/>
        <xdr:cNvCxnSpPr/>
      </xdr:nvCxnSpPr>
      <xdr:spPr>
        <a:xfrm flipV="1">
          <a:off x="13893800" y="2447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64135</xdr:rowOff>
    </xdr:to>
    <xdr:cxnSp macro="">
      <xdr:nvCxnSpPr>
        <xdr:cNvPr id="132" name="直線コネクタ 131"/>
        <xdr:cNvCxnSpPr/>
      </xdr:nvCxnSpPr>
      <xdr:spPr>
        <a:xfrm>
          <a:off x="13004800" y="2430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2" name="円/楕円 141"/>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110507</xdr:rowOff>
    </xdr:from>
    <xdr:ext cx="762000" cy="259045"/>
    <xdr:sp macro="" textlink="">
      <xdr:nvSpPr>
        <xdr:cNvPr id="143" name="物件費該当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24765</xdr:rowOff>
    </xdr:from>
    <xdr:to>
      <xdr:col>22</xdr:col>
      <xdr:colOff>615950</xdr:colOff>
      <xdr:row>14</xdr:row>
      <xdr:rowOff>126365</xdr:rowOff>
    </xdr:to>
    <xdr:sp macro="" textlink="">
      <xdr:nvSpPr>
        <xdr:cNvPr id="144" name="円/楕円 143"/>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136542</xdr:rowOff>
    </xdr:from>
    <xdr:ext cx="736600" cy="259045"/>
    <xdr:sp macro="" textlink="">
      <xdr:nvSpPr>
        <xdr:cNvPr id="145" name="テキスト ボックス 144"/>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167640</xdr:rowOff>
    </xdr:from>
    <xdr:to>
      <xdr:col>21</xdr:col>
      <xdr:colOff>412750</xdr:colOff>
      <xdr:row>14</xdr:row>
      <xdr:rowOff>97790</xdr:rowOff>
    </xdr:to>
    <xdr:sp macro="" textlink="">
      <xdr:nvSpPr>
        <xdr:cNvPr id="146" name="円/楕円 145"/>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107967</xdr:rowOff>
    </xdr:from>
    <xdr:ext cx="762000" cy="259045"/>
    <xdr:sp macro="" textlink="">
      <xdr:nvSpPr>
        <xdr:cNvPr id="147" name="テキスト ボックス 146"/>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xdr:rowOff>
    </xdr:from>
    <xdr:to>
      <xdr:col>20</xdr:col>
      <xdr:colOff>209550</xdr:colOff>
      <xdr:row>14</xdr:row>
      <xdr:rowOff>114935</xdr:rowOff>
    </xdr:to>
    <xdr:sp macro="" textlink="">
      <xdr:nvSpPr>
        <xdr:cNvPr id="148" name="円/楕円 147"/>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125112</xdr:rowOff>
    </xdr:from>
    <xdr:ext cx="762000" cy="259045"/>
    <xdr:sp macro="" textlink="">
      <xdr:nvSpPr>
        <xdr:cNvPr id="149" name="テキスト ボックス 148"/>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50" name="円/楕円 149"/>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51" name="テキスト ボックス 150"/>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扶助費が上昇傾向にある要因として、</a:t>
          </a:r>
          <a:r>
            <a:rPr lang="ja-JP" altLang="en-US" sz="1300" b="0" i="0" baseline="0">
              <a:solidFill>
                <a:schemeClr val="dk1"/>
              </a:solidFill>
              <a:effectLst/>
              <a:latin typeface="+mn-lt"/>
              <a:ea typeface="+mn-ea"/>
              <a:cs typeface="+mn-cs"/>
            </a:rPr>
            <a:t>子ども・子育て支援や、</a:t>
          </a:r>
          <a:r>
            <a:rPr lang="ja-JP" altLang="ja-JP" sz="1300" b="0" i="0" baseline="0">
              <a:solidFill>
                <a:schemeClr val="dk1"/>
              </a:solidFill>
              <a:effectLst/>
              <a:latin typeface="+mn-lt"/>
              <a:ea typeface="+mn-ea"/>
              <a:cs typeface="+mn-cs"/>
            </a:rPr>
            <a:t>障害者福祉</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社会</a:t>
          </a:r>
          <a:r>
            <a:rPr lang="ja-JP" altLang="en-US" sz="1300" b="0" i="0" baseline="0">
              <a:solidFill>
                <a:schemeClr val="dk1"/>
              </a:solidFill>
              <a:effectLst/>
              <a:latin typeface="+mn-lt"/>
              <a:ea typeface="+mn-ea"/>
              <a:cs typeface="+mn-cs"/>
            </a:rPr>
            <a:t>保障費</a:t>
          </a:r>
          <a:r>
            <a:rPr lang="ja-JP" altLang="ja-JP" sz="1300" b="0" i="0" baseline="0">
              <a:solidFill>
                <a:schemeClr val="dk1"/>
              </a:solidFill>
              <a:effectLst/>
              <a:latin typeface="+mn-lt"/>
              <a:ea typeface="+mn-ea"/>
              <a:cs typeface="+mn-cs"/>
            </a:rPr>
            <a:t>の増加が挙げられる。今後も引き続き扶助の適正実施に努める。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118835</xdr:rowOff>
    </xdr:to>
    <xdr:cxnSp macro="">
      <xdr:nvCxnSpPr>
        <xdr:cNvPr id="186" name="直線コネクタ 185"/>
        <xdr:cNvCxnSpPr/>
      </xdr:nvCxnSpPr>
      <xdr:spPr>
        <a:xfrm flipV="1">
          <a:off x="3987800" y="9875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118835</xdr:rowOff>
    </xdr:to>
    <xdr:cxnSp macro="">
      <xdr:nvCxnSpPr>
        <xdr:cNvPr id="189" name="直線コネクタ 188"/>
        <xdr:cNvCxnSpPr/>
      </xdr:nvCxnSpPr>
      <xdr:spPr>
        <a:xfrm>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37193</xdr:rowOff>
    </xdr:to>
    <xdr:cxnSp macro="">
      <xdr:nvCxnSpPr>
        <xdr:cNvPr id="192" name="直線コネクタ 191"/>
        <xdr:cNvCxnSpPr/>
      </xdr:nvCxnSpPr>
      <xdr:spPr>
        <a:xfrm>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20865</xdr:rowOff>
    </xdr:to>
    <xdr:cxnSp macro="">
      <xdr:nvCxnSpPr>
        <xdr:cNvPr id="195" name="直線コネクタ 194"/>
        <xdr:cNvCxnSpPr/>
      </xdr:nvCxnSpPr>
      <xdr:spPr>
        <a:xfrm flipV="1">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5" name="円/楕円 204"/>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6"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7" name="円/楕円 206"/>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8" name="テキスト ボックス 207"/>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9" name="円/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1" name="円/楕円 210"/>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2" name="テキスト ボックス 211"/>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3" name="円/楕円 212"/>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14" name="テキスト ボックス 213"/>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特別会計</a:t>
          </a:r>
          <a:r>
            <a:rPr lang="ja-JP" altLang="en-US" sz="1300" b="0" i="0" baseline="0">
              <a:solidFill>
                <a:schemeClr val="dk1"/>
              </a:solidFill>
              <a:effectLst/>
              <a:latin typeface="+mn-lt"/>
              <a:ea typeface="+mn-ea"/>
              <a:cs typeface="+mn-cs"/>
            </a:rPr>
            <a:t>へ</a:t>
          </a:r>
          <a:r>
            <a:rPr lang="ja-JP" altLang="ja-JP" sz="1300" b="0" i="0" baseline="0">
              <a:solidFill>
                <a:schemeClr val="dk1"/>
              </a:solidFill>
              <a:effectLst/>
              <a:latin typeface="+mn-lt"/>
              <a:ea typeface="+mn-ea"/>
              <a:cs typeface="+mn-cs"/>
            </a:rPr>
            <a:t>の繰出金の影響が大きいため、</a:t>
          </a:r>
          <a:r>
            <a:rPr lang="ja-JP" altLang="en-US" sz="1300" b="0" i="0" baseline="0">
              <a:solidFill>
                <a:schemeClr val="dk1"/>
              </a:solidFill>
              <a:effectLst/>
              <a:latin typeface="+mn-lt"/>
              <a:ea typeface="+mn-ea"/>
              <a:cs typeface="+mn-cs"/>
            </a:rPr>
            <a:t>各</a:t>
          </a:r>
          <a:r>
            <a:rPr lang="ja-JP" altLang="ja-JP" sz="1300" b="0" i="0" baseline="0">
              <a:solidFill>
                <a:schemeClr val="dk1"/>
              </a:solidFill>
              <a:effectLst/>
              <a:latin typeface="+mn-lt"/>
              <a:ea typeface="+mn-ea"/>
              <a:cs typeface="+mn-cs"/>
            </a:rPr>
            <a:t>会計の経営力の強化に努め、繰出しの抑制</a:t>
          </a:r>
          <a:r>
            <a:rPr lang="ja-JP" altLang="en-US" sz="1300" b="0" i="0" baseline="0">
              <a:solidFill>
                <a:schemeClr val="dk1"/>
              </a:solidFill>
              <a:effectLst/>
              <a:latin typeface="+mn-lt"/>
              <a:ea typeface="+mn-ea"/>
              <a:cs typeface="+mn-cs"/>
            </a:rPr>
            <a:t>に努めていきたい</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59</xdr:row>
      <xdr:rowOff>6350</xdr:rowOff>
    </xdr:to>
    <xdr:cxnSp macro="">
      <xdr:nvCxnSpPr>
        <xdr:cNvPr id="247" name="直線コネクタ 246"/>
        <xdr:cNvCxnSpPr/>
      </xdr:nvCxnSpPr>
      <xdr:spPr>
        <a:xfrm flipV="1">
          <a:off x="15671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6350</xdr:rowOff>
    </xdr:to>
    <xdr:cxnSp macro="">
      <xdr:nvCxnSpPr>
        <xdr:cNvPr id="250" name="直線コネクタ 249"/>
        <xdr:cNvCxnSpPr/>
      </xdr:nvCxnSpPr>
      <xdr:spPr>
        <a:xfrm>
          <a:off x="14782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19050</xdr:rowOff>
    </xdr:to>
    <xdr:cxnSp macro="">
      <xdr:nvCxnSpPr>
        <xdr:cNvPr id="253" name="直線コネクタ 252"/>
        <xdr:cNvCxnSpPr/>
      </xdr:nvCxnSpPr>
      <xdr:spPr>
        <a:xfrm flipV="1">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59</xdr:row>
      <xdr:rowOff>19050</xdr:rowOff>
    </xdr:to>
    <xdr:cxnSp macro="">
      <xdr:nvCxnSpPr>
        <xdr:cNvPr id="256" name="直線コネクタ 255"/>
        <xdr:cNvCxnSpPr/>
      </xdr:nvCxnSpPr>
      <xdr:spPr>
        <a:xfrm>
          <a:off x="13004800" y="999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6" name="円/楕円 265"/>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68" name="円/楕円 267"/>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69" name="テキスト ボックス 268"/>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0" name="円/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1" name="テキスト ボックス 270"/>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139700</xdr:rowOff>
    </xdr:from>
    <xdr:to>
      <xdr:col>20</xdr:col>
      <xdr:colOff>209550</xdr:colOff>
      <xdr:row>59</xdr:row>
      <xdr:rowOff>69850</xdr:rowOff>
    </xdr:to>
    <xdr:sp macro="" textlink="">
      <xdr:nvSpPr>
        <xdr:cNvPr id="272" name="円/楕円 271"/>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54627</xdr:rowOff>
    </xdr:from>
    <xdr:ext cx="762000" cy="259045"/>
    <xdr:sp macro="" textlink="">
      <xdr:nvSpPr>
        <xdr:cNvPr id="273" name="テキスト ボックス 272"/>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これまでの</a:t>
          </a:r>
          <a:r>
            <a:rPr lang="ja-JP" altLang="ja-JP" sz="1300" b="0" i="0" baseline="0">
              <a:solidFill>
                <a:schemeClr val="dk1"/>
              </a:solidFill>
              <a:effectLst/>
              <a:latin typeface="+mn-lt"/>
              <a:ea typeface="+mn-ea"/>
              <a:cs typeface="+mn-cs"/>
            </a:rPr>
            <a:t>行財政</a:t>
          </a:r>
          <a:r>
            <a:rPr lang="ja-JP" altLang="en-US" sz="1300" b="0" i="0" baseline="0">
              <a:solidFill>
                <a:schemeClr val="dk1"/>
              </a:solidFill>
              <a:effectLst/>
              <a:latin typeface="+mn-lt"/>
              <a:ea typeface="+mn-ea"/>
              <a:cs typeface="+mn-cs"/>
            </a:rPr>
            <a:t>健全化計画の</a:t>
          </a:r>
          <a:r>
            <a:rPr lang="ja-JP" altLang="ja-JP" sz="1300" b="0" i="0" baseline="0">
              <a:solidFill>
                <a:schemeClr val="dk1"/>
              </a:solidFill>
              <a:effectLst/>
              <a:latin typeface="+mn-lt"/>
              <a:ea typeface="+mn-ea"/>
              <a:cs typeface="+mn-cs"/>
            </a:rPr>
            <a:t>取組として各種</a:t>
          </a:r>
          <a:r>
            <a:rPr lang="ja-JP" altLang="en-US" sz="1300" b="0" i="0" baseline="0">
              <a:solidFill>
                <a:schemeClr val="dk1"/>
              </a:solidFill>
              <a:effectLst/>
              <a:latin typeface="+mn-lt"/>
              <a:ea typeface="+mn-ea"/>
              <a:cs typeface="+mn-cs"/>
            </a:rPr>
            <a:t>団体への</a:t>
          </a:r>
          <a:r>
            <a:rPr lang="ja-JP" altLang="ja-JP" sz="1300" b="0" i="0" baseline="0">
              <a:solidFill>
                <a:schemeClr val="dk1"/>
              </a:solidFill>
              <a:effectLst/>
              <a:latin typeface="+mn-lt"/>
              <a:ea typeface="+mn-ea"/>
              <a:cs typeface="+mn-cs"/>
            </a:rPr>
            <a:t>補助金</a:t>
          </a:r>
          <a:r>
            <a:rPr lang="ja-JP" altLang="en-US" sz="1300" b="0" i="0" baseline="0">
              <a:solidFill>
                <a:schemeClr val="dk1"/>
              </a:solidFill>
              <a:effectLst/>
              <a:latin typeface="+mn-lt"/>
              <a:ea typeface="+mn-ea"/>
              <a:cs typeface="+mn-cs"/>
            </a:rPr>
            <a:t>や、本市企業会計への補助金・負担金</a:t>
          </a:r>
          <a:r>
            <a:rPr lang="ja-JP" altLang="ja-JP" sz="1300" b="0" i="0" baseline="0">
              <a:solidFill>
                <a:schemeClr val="dk1"/>
              </a:solidFill>
              <a:effectLst/>
              <a:latin typeface="+mn-lt"/>
              <a:ea typeface="+mn-ea"/>
              <a:cs typeface="+mn-cs"/>
            </a:rPr>
            <a:t>の見直しを実施しており、類似団体平均を上回る状況となっている。</a:t>
          </a:r>
          <a:r>
            <a:rPr lang="ja-JP" altLang="en-US" sz="1300" b="0" i="0" baseline="0">
              <a:solidFill>
                <a:schemeClr val="dk1"/>
              </a:solidFill>
              <a:effectLst/>
              <a:latin typeface="+mn-lt"/>
              <a:ea typeface="+mn-ea"/>
              <a:cs typeface="+mn-cs"/>
            </a:rPr>
            <a:t>引き続き、補助金・負担金の適正実施に努めていきたい。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91622</xdr:rowOff>
    </xdr:from>
    <xdr:to>
      <xdr:col>24</xdr:col>
      <xdr:colOff>31750</xdr:colOff>
      <xdr:row>33</xdr:row>
      <xdr:rowOff>113393</xdr:rowOff>
    </xdr:to>
    <xdr:cxnSp macro="">
      <xdr:nvCxnSpPr>
        <xdr:cNvPr id="310" name="直線コネクタ 309"/>
        <xdr:cNvCxnSpPr/>
      </xdr:nvCxnSpPr>
      <xdr:spPr>
        <a:xfrm>
          <a:off x="15671800" y="574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91622</xdr:rowOff>
    </xdr:to>
    <xdr:cxnSp macro="">
      <xdr:nvCxnSpPr>
        <xdr:cNvPr id="313" name="直線コネクタ 312"/>
        <xdr:cNvCxnSpPr/>
      </xdr:nvCxnSpPr>
      <xdr:spPr>
        <a:xfrm>
          <a:off x="14782800" y="572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69850</xdr:rowOff>
    </xdr:to>
    <xdr:cxnSp macro="">
      <xdr:nvCxnSpPr>
        <xdr:cNvPr id="316" name="直線コネクタ 315"/>
        <xdr:cNvCxnSpPr/>
      </xdr:nvCxnSpPr>
      <xdr:spPr>
        <a:xfrm>
          <a:off x="13893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4536</xdr:rowOff>
    </xdr:from>
    <xdr:to>
      <xdr:col>20</xdr:col>
      <xdr:colOff>158750</xdr:colOff>
      <xdr:row>33</xdr:row>
      <xdr:rowOff>48078</xdr:rowOff>
    </xdr:to>
    <xdr:cxnSp macro="">
      <xdr:nvCxnSpPr>
        <xdr:cNvPr id="319" name="直線コネクタ 318"/>
        <xdr:cNvCxnSpPr/>
      </xdr:nvCxnSpPr>
      <xdr:spPr>
        <a:xfrm>
          <a:off x="13004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62593</xdr:rowOff>
    </xdr:from>
    <xdr:to>
      <xdr:col>24</xdr:col>
      <xdr:colOff>82550</xdr:colOff>
      <xdr:row>33</xdr:row>
      <xdr:rowOff>164193</xdr:rowOff>
    </xdr:to>
    <xdr:sp macro="" textlink="">
      <xdr:nvSpPr>
        <xdr:cNvPr id="329" name="円/楕円 328"/>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79120</xdr:rowOff>
    </xdr:from>
    <xdr:ext cx="762000" cy="259045"/>
    <xdr:sp macro="" textlink="">
      <xdr:nvSpPr>
        <xdr:cNvPr id="330" name="補助費等該当値テキスト"/>
        <xdr:cNvSpPr txBox="1"/>
      </xdr:nvSpPr>
      <xdr:spPr>
        <a:xfrm>
          <a:off x="16598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40822</xdr:rowOff>
    </xdr:from>
    <xdr:to>
      <xdr:col>22</xdr:col>
      <xdr:colOff>615950</xdr:colOff>
      <xdr:row>33</xdr:row>
      <xdr:rowOff>142422</xdr:rowOff>
    </xdr:to>
    <xdr:sp macro="" textlink="">
      <xdr:nvSpPr>
        <xdr:cNvPr id="331" name="円/楕円 330"/>
        <xdr:cNvSpPr/>
      </xdr:nvSpPr>
      <xdr:spPr>
        <a:xfrm>
          <a:off x="15621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152599</xdr:rowOff>
    </xdr:from>
    <xdr:ext cx="736600" cy="259045"/>
    <xdr:sp macro="" textlink="">
      <xdr:nvSpPr>
        <xdr:cNvPr id="332" name="テキスト ボックス 331"/>
        <xdr:cNvSpPr txBox="1"/>
      </xdr:nvSpPr>
      <xdr:spPr>
        <a:xfrm>
          <a:off x="15290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3" name="円/楕円 332"/>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4" name="テキスト ボックス 333"/>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168728</xdr:rowOff>
    </xdr:from>
    <xdr:to>
      <xdr:col>20</xdr:col>
      <xdr:colOff>209550</xdr:colOff>
      <xdr:row>33</xdr:row>
      <xdr:rowOff>98878</xdr:rowOff>
    </xdr:to>
    <xdr:sp macro="" textlink="">
      <xdr:nvSpPr>
        <xdr:cNvPr id="335" name="円/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125186</xdr:rowOff>
    </xdr:from>
    <xdr:to>
      <xdr:col>19</xdr:col>
      <xdr:colOff>6350</xdr:colOff>
      <xdr:row>33</xdr:row>
      <xdr:rowOff>55336</xdr:rowOff>
    </xdr:to>
    <xdr:sp macro="" textlink="">
      <xdr:nvSpPr>
        <xdr:cNvPr id="337" name="円/楕円 336"/>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65513</xdr:rowOff>
    </xdr:from>
    <xdr:ext cx="762000" cy="259045"/>
    <xdr:sp macro="" textlink="">
      <xdr:nvSpPr>
        <xdr:cNvPr id="338" name="テキスト ボックス 337"/>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類似団体平均を下回る状況となっている</a:t>
          </a:r>
          <a:r>
            <a:rPr lang="ja-JP" altLang="en-US" sz="1300" b="0" i="0" baseline="0">
              <a:solidFill>
                <a:schemeClr val="dk1"/>
              </a:solidFill>
              <a:effectLst/>
              <a:latin typeface="+mn-lt"/>
              <a:ea typeface="+mn-ea"/>
              <a:cs typeface="+mn-cs"/>
            </a:rPr>
            <a:t>ため、引き続き、投資経費の抑制等により、</a:t>
          </a:r>
          <a:r>
            <a:rPr lang="ja-JP" altLang="ja-JP" sz="1300" b="0" i="0" baseline="0">
              <a:solidFill>
                <a:schemeClr val="dk1"/>
              </a:solidFill>
              <a:effectLst/>
              <a:latin typeface="+mn-lt"/>
              <a:ea typeface="+mn-ea"/>
              <a:cs typeface="+mn-cs"/>
            </a:rPr>
            <a:t>適正な市債の発行に努</a:t>
          </a:r>
          <a:r>
            <a:rPr lang="ja-JP" altLang="en-US" sz="1300" b="0" i="0" baseline="0">
              <a:solidFill>
                <a:schemeClr val="dk1"/>
              </a:solidFill>
              <a:effectLst/>
              <a:latin typeface="+mn-lt"/>
              <a:ea typeface="+mn-ea"/>
              <a:cs typeface="+mn-cs"/>
            </a:rPr>
            <a:t>めていきたい。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6986</xdr:rowOff>
    </xdr:from>
    <xdr:to>
      <xdr:col>7</xdr:col>
      <xdr:colOff>15875</xdr:colOff>
      <xdr:row>76</xdr:row>
      <xdr:rowOff>18414</xdr:rowOff>
    </xdr:to>
    <xdr:cxnSp macro="">
      <xdr:nvCxnSpPr>
        <xdr:cNvPr id="367" name="直線コネクタ 366"/>
        <xdr:cNvCxnSpPr/>
      </xdr:nvCxnSpPr>
      <xdr:spPr>
        <a:xfrm flipV="1">
          <a:off x="3987800" y="130371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18414</xdr:rowOff>
    </xdr:from>
    <xdr:to>
      <xdr:col>5</xdr:col>
      <xdr:colOff>549275</xdr:colOff>
      <xdr:row>76</xdr:row>
      <xdr:rowOff>75564</xdr:rowOff>
    </xdr:to>
    <xdr:cxnSp macro="">
      <xdr:nvCxnSpPr>
        <xdr:cNvPr id="370" name="直線コネクタ 369"/>
        <xdr:cNvCxnSpPr/>
      </xdr:nvCxnSpPr>
      <xdr:spPr>
        <a:xfrm flipV="1">
          <a:off x="3098800" y="130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75564</xdr:rowOff>
    </xdr:from>
    <xdr:to>
      <xdr:col>4</xdr:col>
      <xdr:colOff>346075</xdr:colOff>
      <xdr:row>76</xdr:row>
      <xdr:rowOff>75564</xdr:rowOff>
    </xdr:to>
    <xdr:cxnSp macro="">
      <xdr:nvCxnSpPr>
        <xdr:cNvPr id="373" name="直線コネクタ 372"/>
        <xdr:cNvCxnSpPr/>
      </xdr:nvCxnSpPr>
      <xdr:spPr>
        <a:xfrm>
          <a:off x="2209800" y="13105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52705</xdr:rowOff>
    </xdr:from>
    <xdr:to>
      <xdr:col>3</xdr:col>
      <xdr:colOff>142875</xdr:colOff>
      <xdr:row>76</xdr:row>
      <xdr:rowOff>75564</xdr:rowOff>
    </xdr:to>
    <xdr:cxnSp macro="">
      <xdr:nvCxnSpPr>
        <xdr:cNvPr id="376" name="直線コネクタ 375"/>
        <xdr:cNvCxnSpPr/>
      </xdr:nvCxnSpPr>
      <xdr:spPr>
        <a:xfrm>
          <a:off x="1320800" y="130829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127635</xdr:rowOff>
    </xdr:from>
    <xdr:to>
      <xdr:col>7</xdr:col>
      <xdr:colOff>66675</xdr:colOff>
      <xdr:row>76</xdr:row>
      <xdr:rowOff>57786</xdr:rowOff>
    </xdr:to>
    <xdr:sp macro="" textlink="">
      <xdr:nvSpPr>
        <xdr:cNvPr id="386" name="円/楕円 385"/>
        <xdr:cNvSpPr/>
      </xdr:nvSpPr>
      <xdr:spPr>
        <a:xfrm>
          <a:off x="47752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99713</xdr:rowOff>
    </xdr:from>
    <xdr:ext cx="762000" cy="259045"/>
    <xdr:sp macro="" textlink="">
      <xdr:nvSpPr>
        <xdr:cNvPr id="387" name="公債費該当値テキスト"/>
        <xdr:cNvSpPr txBox="1"/>
      </xdr:nvSpPr>
      <xdr:spPr>
        <a:xfrm>
          <a:off x="49149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139065</xdr:rowOff>
    </xdr:from>
    <xdr:to>
      <xdr:col>5</xdr:col>
      <xdr:colOff>600075</xdr:colOff>
      <xdr:row>76</xdr:row>
      <xdr:rowOff>69214</xdr:rowOff>
    </xdr:to>
    <xdr:sp macro="" textlink="">
      <xdr:nvSpPr>
        <xdr:cNvPr id="388" name="円/楕円 387"/>
        <xdr:cNvSpPr/>
      </xdr:nvSpPr>
      <xdr:spPr>
        <a:xfrm>
          <a:off x="3937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53991</xdr:rowOff>
    </xdr:from>
    <xdr:ext cx="736600" cy="259045"/>
    <xdr:sp macro="" textlink="">
      <xdr:nvSpPr>
        <xdr:cNvPr id="389" name="テキスト ボックス 388"/>
        <xdr:cNvSpPr txBox="1"/>
      </xdr:nvSpPr>
      <xdr:spPr>
        <a:xfrm>
          <a:off x="3606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24764</xdr:rowOff>
    </xdr:from>
    <xdr:to>
      <xdr:col>4</xdr:col>
      <xdr:colOff>396875</xdr:colOff>
      <xdr:row>76</xdr:row>
      <xdr:rowOff>126364</xdr:rowOff>
    </xdr:to>
    <xdr:sp macro="" textlink="">
      <xdr:nvSpPr>
        <xdr:cNvPr id="390" name="円/楕円 389"/>
        <xdr:cNvSpPr/>
      </xdr:nvSpPr>
      <xdr:spPr>
        <a:xfrm>
          <a:off x="3048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111141</xdr:rowOff>
    </xdr:from>
    <xdr:ext cx="762000" cy="259045"/>
    <xdr:sp macro="" textlink="">
      <xdr:nvSpPr>
        <xdr:cNvPr id="391" name="テキスト ボックス 390"/>
        <xdr:cNvSpPr txBox="1"/>
      </xdr:nvSpPr>
      <xdr:spPr>
        <a:xfrm>
          <a:off x="2717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24764</xdr:rowOff>
    </xdr:from>
    <xdr:to>
      <xdr:col>3</xdr:col>
      <xdr:colOff>193675</xdr:colOff>
      <xdr:row>76</xdr:row>
      <xdr:rowOff>126364</xdr:rowOff>
    </xdr:to>
    <xdr:sp macro="" textlink="">
      <xdr:nvSpPr>
        <xdr:cNvPr id="392" name="円/楕円 391"/>
        <xdr:cNvSpPr/>
      </xdr:nvSpPr>
      <xdr:spPr>
        <a:xfrm>
          <a:off x="2159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111141</xdr:rowOff>
    </xdr:from>
    <xdr:ext cx="762000" cy="259045"/>
    <xdr:sp macro="" textlink="">
      <xdr:nvSpPr>
        <xdr:cNvPr id="393" name="テキスト ボックス 392"/>
        <xdr:cNvSpPr txBox="1"/>
      </xdr:nvSpPr>
      <xdr:spPr>
        <a:xfrm>
          <a:off x="1828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xdr:rowOff>
    </xdr:from>
    <xdr:to>
      <xdr:col>1</xdr:col>
      <xdr:colOff>676275</xdr:colOff>
      <xdr:row>76</xdr:row>
      <xdr:rowOff>103505</xdr:rowOff>
    </xdr:to>
    <xdr:sp macro="" textlink="">
      <xdr:nvSpPr>
        <xdr:cNvPr id="394" name="円/楕円 393"/>
        <xdr:cNvSpPr/>
      </xdr:nvSpPr>
      <xdr:spPr>
        <a:xfrm>
          <a:off x="1270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113682</xdr:rowOff>
    </xdr:from>
    <xdr:ext cx="762000" cy="259045"/>
    <xdr:sp macro="" textlink="">
      <xdr:nvSpPr>
        <xdr:cNvPr id="395" name="テキスト ボックス 394"/>
        <xdr:cNvSpPr txBox="1"/>
      </xdr:nvSpPr>
      <xdr:spPr>
        <a:xfrm>
          <a:off x="939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物件費</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補助費等</a:t>
          </a:r>
          <a:r>
            <a:rPr lang="ja-JP" altLang="ja-JP" sz="1300" b="0" i="0" baseline="0">
              <a:solidFill>
                <a:schemeClr val="dk1"/>
              </a:solidFill>
              <a:effectLst/>
              <a:latin typeface="+mn-lt"/>
              <a:ea typeface="+mn-ea"/>
              <a:cs typeface="+mn-cs"/>
            </a:rPr>
            <a:t>の影響により、類似団体平均を上回る状況となっている。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60706</xdr:rowOff>
    </xdr:to>
    <xdr:cxnSp macro="">
      <xdr:nvCxnSpPr>
        <xdr:cNvPr id="426" name="直線コネクタ 425"/>
        <xdr:cNvCxnSpPr/>
      </xdr:nvCxnSpPr>
      <xdr:spPr>
        <a:xfrm>
          <a:off x="15671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56135</xdr:rowOff>
    </xdr:to>
    <xdr:cxnSp macro="">
      <xdr:nvCxnSpPr>
        <xdr:cNvPr id="429" name="直線コネクタ 428"/>
        <xdr:cNvCxnSpPr/>
      </xdr:nvCxnSpPr>
      <xdr:spPr>
        <a:xfrm>
          <a:off x="14782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147574</xdr:rowOff>
    </xdr:to>
    <xdr:cxnSp macro="">
      <xdr:nvCxnSpPr>
        <xdr:cNvPr id="432" name="直線コネクタ 431"/>
        <xdr:cNvCxnSpPr/>
      </xdr:nvCxnSpPr>
      <xdr:spPr>
        <a:xfrm flipV="1">
          <a:off x="13893800" y="132532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77</xdr:row>
      <xdr:rowOff>147574</xdr:rowOff>
    </xdr:to>
    <xdr:cxnSp macro="">
      <xdr:nvCxnSpPr>
        <xdr:cNvPr id="435" name="直線コネクタ 434"/>
        <xdr:cNvCxnSpPr/>
      </xdr:nvCxnSpPr>
      <xdr:spPr>
        <a:xfrm>
          <a:off x="13004800" y="131617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45" name="円/楕円 444"/>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26433</xdr:rowOff>
    </xdr:from>
    <xdr:ext cx="762000" cy="259045"/>
    <xdr:sp macro="" textlink="">
      <xdr:nvSpPr>
        <xdr:cNvPr id="446"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7" name="円/楕円 446"/>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48" name="テキスト ボックス 447"/>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9" name="円/楕円 448"/>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50" name="テキスト ボックス 449"/>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1" name="円/楕円 450"/>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2" name="テキスト ボックス 451"/>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3" name="円/楕円 452"/>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167149</xdr:rowOff>
    </xdr:from>
    <xdr:ext cx="762000" cy="259045"/>
    <xdr:sp macro="" textlink="">
      <xdr:nvSpPr>
        <xdr:cNvPr id="454" name="テキスト ボックス 453"/>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徳島県徳島市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66886</xdr:rowOff>
    </xdr:from>
    <xdr:to>
      <xdr:col>4</xdr:col>
      <xdr:colOff>1117600</xdr:colOff>
      <xdr:row>15</xdr:row>
      <xdr:rowOff>154211</xdr:rowOff>
    </xdr:to>
    <xdr:cxnSp macro="">
      <xdr:nvCxnSpPr>
        <xdr:cNvPr id="48" name="直線コネクタ 47"/>
        <xdr:cNvCxnSpPr/>
      </xdr:nvCxnSpPr>
      <xdr:spPr bwMode="auto">
        <a:xfrm flipV="1">
          <a:off x="5003800" y="2686261"/>
          <a:ext cx="647700" cy="8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91552</xdr:rowOff>
    </xdr:from>
    <xdr:to>
      <xdr:col>4</xdr:col>
      <xdr:colOff>469900</xdr:colOff>
      <xdr:row>15</xdr:row>
      <xdr:rowOff>154211</xdr:rowOff>
    </xdr:to>
    <xdr:cxnSp macro="">
      <xdr:nvCxnSpPr>
        <xdr:cNvPr id="51" name="直線コネクタ 50"/>
        <xdr:cNvCxnSpPr/>
      </xdr:nvCxnSpPr>
      <xdr:spPr bwMode="auto">
        <a:xfrm>
          <a:off x="4305300" y="2710927"/>
          <a:ext cx="698500" cy="62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77721</xdr:rowOff>
    </xdr:from>
    <xdr:to>
      <xdr:col>3</xdr:col>
      <xdr:colOff>904875</xdr:colOff>
      <xdr:row>15</xdr:row>
      <xdr:rowOff>91552</xdr:rowOff>
    </xdr:to>
    <xdr:cxnSp macro="">
      <xdr:nvCxnSpPr>
        <xdr:cNvPr id="54" name="直線コネクタ 53"/>
        <xdr:cNvCxnSpPr/>
      </xdr:nvCxnSpPr>
      <xdr:spPr bwMode="auto">
        <a:xfrm>
          <a:off x="3606800" y="2697096"/>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77721</xdr:rowOff>
    </xdr:from>
    <xdr:to>
      <xdr:col>3</xdr:col>
      <xdr:colOff>206375</xdr:colOff>
      <xdr:row>15</xdr:row>
      <xdr:rowOff>80785</xdr:rowOff>
    </xdr:to>
    <xdr:cxnSp macro="">
      <xdr:nvCxnSpPr>
        <xdr:cNvPr id="57" name="直線コネクタ 56"/>
        <xdr:cNvCxnSpPr/>
      </xdr:nvCxnSpPr>
      <xdr:spPr bwMode="auto">
        <a:xfrm flipV="1">
          <a:off x="2908300" y="2697096"/>
          <a:ext cx="698500" cy="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16086</xdr:rowOff>
    </xdr:from>
    <xdr:to>
      <xdr:col>5</xdr:col>
      <xdr:colOff>34925</xdr:colOff>
      <xdr:row>15</xdr:row>
      <xdr:rowOff>117686</xdr:rowOff>
    </xdr:to>
    <xdr:sp macro="" textlink="">
      <xdr:nvSpPr>
        <xdr:cNvPr id="67" name="円/楕円 66"/>
        <xdr:cNvSpPr/>
      </xdr:nvSpPr>
      <xdr:spPr bwMode="auto">
        <a:xfrm>
          <a:off x="5600700" y="2635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32613</xdr:rowOff>
    </xdr:from>
    <xdr:ext cx="762000" cy="259045"/>
    <xdr:sp macro="" textlink="">
      <xdr:nvSpPr>
        <xdr:cNvPr id="68" name="人口1人当たり決算額の推移該当値テキスト130"/>
        <xdr:cNvSpPr txBox="1"/>
      </xdr:nvSpPr>
      <xdr:spPr>
        <a:xfrm>
          <a:off x="5740400" y="24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103411</xdr:rowOff>
    </xdr:from>
    <xdr:to>
      <xdr:col>4</xdr:col>
      <xdr:colOff>520700</xdr:colOff>
      <xdr:row>16</xdr:row>
      <xdr:rowOff>33561</xdr:rowOff>
    </xdr:to>
    <xdr:sp macro="" textlink="">
      <xdr:nvSpPr>
        <xdr:cNvPr id="69" name="円/楕円 68"/>
        <xdr:cNvSpPr/>
      </xdr:nvSpPr>
      <xdr:spPr bwMode="auto">
        <a:xfrm>
          <a:off x="4953000" y="272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43738</xdr:rowOff>
    </xdr:from>
    <xdr:ext cx="736600" cy="259045"/>
    <xdr:sp macro="" textlink="">
      <xdr:nvSpPr>
        <xdr:cNvPr id="70" name="テキスト ボックス 69"/>
        <xdr:cNvSpPr txBox="1"/>
      </xdr:nvSpPr>
      <xdr:spPr>
        <a:xfrm>
          <a:off x="4622800" y="249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40752</xdr:rowOff>
    </xdr:from>
    <xdr:to>
      <xdr:col>3</xdr:col>
      <xdr:colOff>955675</xdr:colOff>
      <xdr:row>15</xdr:row>
      <xdr:rowOff>142352</xdr:rowOff>
    </xdr:to>
    <xdr:sp macro="" textlink="">
      <xdr:nvSpPr>
        <xdr:cNvPr id="71" name="円/楕円 70"/>
        <xdr:cNvSpPr/>
      </xdr:nvSpPr>
      <xdr:spPr bwMode="auto">
        <a:xfrm>
          <a:off x="4254500" y="266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152529</xdr:rowOff>
    </xdr:from>
    <xdr:ext cx="762000" cy="259045"/>
    <xdr:sp macro="" textlink="">
      <xdr:nvSpPr>
        <xdr:cNvPr id="72" name="テキスト ボックス 71"/>
        <xdr:cNvSpPr txBox="1"/>
      </xdr:nvSpPr>
      <xdr:spPr>
        <a:xfrm>
          <a:off x="3924300" y="242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26921</xdr:rowOff>
    </xdr:from>
    <xdr:to>
      <xdr:col>3</xdr:col>
      <xdr:colOff>257175</xdr:colOff>
      <xdr:row>15</xdr:row>
      <xdr:rowOff>128521</xdr:rowOff>
    </xdr:to>
    <xdr:sp macro="" textlink="">
      <xdr:nvSpPr>
        <xdr:cNvPr id="73" name="円/楕円 72"/>
        <xdr:cNvSpPr/>
      </xdr:nvSpPr>
      <xdr:spPr bwMode="auto">
        <a:xfrm>
          <a:off x="3556000" y="264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138698</xdr:rowOff>
    </xdr:from>
    <xdr:ext cx="762000" cy="259045"/>
    <xdr:sp macro="" textlink="">
      <xdr:nvSpPr>
        <xdr:cNvPr id="74" name="テキスト ボックス 73"/>
        <xdr:cNvSpPr txBox="1"/>
      </xdr:nvSpPr>
      <xdr:spPr>
        <a:xfrm>
          <a:off x="3225800" y="24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29985</xdr:rowOff>
    </xdr:from>
    <xdr:to>
      <xdr:col>2</xdr:col>
      <xdr:colOff>692150</xdr:colOff>
      <xdr:row>15</xdr:row>
      <xdr:rowOff>131585</xdr:rowOff>
    </xdr:to>
    <xdr:sp macro="" textlink="">
      <xdr:nvSpPr>
        <xdr:cNvPr id="75" name="円/楕円 74"/>
        <xdr:cNvSpPr/>
      </xdr:nvSpPr>
      <xdr:spPr bwMode="auto">
        <a:xfrm>
          <a:off x="2857500" y="264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141762</xdr:rowOff>
    </xdr:from>
    <xdr:ext cx="762000" cy="259045"/>
    <xdr:sp macro="" textlink="">
      <xdr:nvSpPr>
        <xdr:cNvPr id="76" name="テキスト ボックス 75"/>
        <xdr:cNvSpPr txBox="1"/>
      </xdr:nvSpPr>
      <xdr:spPr>
        <a:xfrm>
          <a:off x="2527300" y="24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275068</xdr:rowOff>
    </xdr:from>
    <xdr:to>
      <xdr:col>4</xdr:col>
      <xdr:colOff>1117600</xdr:colOff>
      <xdr:row>35</xdr:row>
      <xdr:rowOff>292441</xdr:rowOff>
    </xdr:to>
    <xdr:cxnSp macro="">
      <xdr:nvCxnSpPr>
        <xdr:cNvPr id="111" name="直線コネクタ 110"/>
        <xdr:cNvCxnSpPr/>
      </xdr:nvCxnSpPr>
      <xdr:spPr bwMode="auto">
        <a:xfrm>
          <a:off x="5003800" y="6885418"/>
          <a:ext cx="647700" cy="1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220890</xdr:rowOff>
    </xdr:from>
    <xdr:to>
      <xdr:col>4</xdr:col>
      <xdr:colOff>469900</xdr:colOff>
      <xdr:row>35</xdr:row>
      <xdr:rowOff>275068</xdr:rowOff>
    </xdr:to>
    <xdr:cxnSp macro="">
      <xdr:nvCxnSpPr>
        <xdr:cNvPr id="114" name="直線コネクタ 113"/>
        <xdr:cNvCxnSpPr/>
      </xdr:nvCxnSpPr>
      <xdr:spPr bwMode="auto">
        <a:xfrm>
          <a:off x="4305300" y="6831240"/>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220890</xdr:rowOff>
    </xdr:from>
    <xdr:to>
      <xdr:col>3</xdr:col>
      <xdr:colOff>904875</xdr:colOff>
      <xdr:row>35</xdr:row>
      <xdr:rowOff>265858</xdr:rowOff>
    </xdr:to>
    <xdr:cxnSp macro="">
      <xdr:nvCxnSpPr>
        <xdr:cNvPr id="117" name="直線コネクタ 116"/>
        <xdr:cNvCxnSpPr/>
      </xdr:nvCxnSpPr>
      <xdr:spPr bwMode="auto">
        <a:xfrm flipV="1">
          <a:off x="3606800" y="6831240"/>
          <a:ext cx="698500" cy="44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237544</xdr:rowOff>
    </xdr:from>
    <xdr:to>
      <xdr:col>3</xdr:col>
      <xdr:colOff>206375</xdr:colOff>
      <xdr:row>35</xdr:row>
      <xdr:rowOff>265858</xdr:rowOff>
    </xdr:to>
    <xdr:cxnSp macro="">
      <xdr:nvCxnSpPr>
        <xdr:cNvPr id="120" name="直線コネクタ 119"/>
        <xdr:cNvCxnSpPr/>
      </xdr:nvCxnSpPr>
      <xdr:spPr bwMode="auto">
        <a:xfrm>
          <a:off x="2908300" y="6847894"/>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241641</xdr:rowOff>
    </xdr:from>
    <xdr:to>
      <xdr:col>5</xdr:col>
      <xdr:colOff>34925</xdr:colOff>
      <xdr:row>36</xdr:row>
      <xdr:rowOff>341</xdr:rowOff>
    </xdr:to>
    <xdr:sp macro="" textlink="">
      <xdr:nvSpPr>
        <xdr:cNvPr id="130" name="円/楕円 129"/>
        <xdr:cNvSpPr/>
      </xdr:nvSpPr>
      <xdr:spPr bwMode="auto">
        <a:xfrm>
          <a:off x="5600700" y="685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86718</xdr:rowOff>
    </xdr:from>
    <xdr:ext cx="762000" cy="259045"/>
    <xdr:sp macro="" textlink="">
      <xdr:nvSpPr>
        <xdr:cNvPr id="131" name="人口1人当たり決算額の推移該当値テキスト445"/>
        <xdr:cNvSpPr txBox="1"/>
      </xdr:nvSpPr>
      <xdr:spPr>
        <a:xfrm>
          <a:off x="5740400" y="669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224268</xdr:rowOff>
    </xdr:from>
    <xdr:to>
      <xdr:col>4</xdr:col>
      <xdr:colOff>520700</xdr:colOff>
      <xdr:row>35</xdr:row>
      <xdr:rowOff>325868</xdr:rowOff>
    </xdr:to>
    <xdr:sp macro="" textlink="">
      <xdr:nvSpPr>
        <xdr:cNvPr id="132" name="円/楕円 131"/>
        <xdr:cNvSpPr/>
      </xdr:nvSpPr>
      <xdr:spPr bwMode="auto">
        <a:xfrm>
          <a:off x="4953000" y="6834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336045</xdr:rowOff>
    </xdr:from>
    <xdr:ext cx="736600" cy="259045"/>
    <xdr:sp macro="" textlink="">
      <xdr:nvSpPr>
        <xdr:cNvPr id="133" name="テキスト ボックス 132"/>
        <xdr:cNvSpPr txBox="1"/>
      </xdr:nvSpPr>
      <xdr:spPr>
        <a:xfrm>
          <a:off x="4622800" y="6603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170090</xdr:rowOff>
    </xdr:from>
    <xdr:to>
      <xdr:col>3</xdr:col>
      <xdr:colOff>955675</xdr:colOff>
      <xdr:row>35</xdr:row>
      <xdr:rowOff>271690</xdr:rowOff>
    </xdr:to>
    <xdr:sp macro="" textlink="">
      <xdr:nvSpPr>
        <xdr:cNvPr id="134" name="円/楕円 133"/>
        <xdr:cNvSpPr/>
      </xdr:nvSpPr>
      <xdr:spPr bwMode="auto">
        <a:xfrm>
          <a:off x="4254500" y="678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281867</xdr:rowOff>
    </xdr:from>
    <xdr:ext cx="762000" cy="259045"/>
    <xdr:sp macro="" textlink="">
      <xdr:nvSpPr>
        <xdr:cNvPr id="135" name="テキスト ボックス 134"/>
        <xdr:cNvSpPr txBox="1"/>
      </xdr:nvSpPr>
      <xdr:spPr>
        <a:xfrm>
          <a:off x="3924300" y="65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215058</xdr:rowOff>
    </xdr:from>
    <xdr:to>
      <xdr:col>3</xdr:col>
      <xdr:colOff>257175</xdr:colOff>
      <xdr:row>35</xdr:row>
      <xdr:rowOff>316658</xdr:rowOff>
    </xdr:to>
    <xdr:sp macro="" textlink="">
      <xdr:nvSpPr>
        <xdr:cNvPr id="136" name="円/楕円 135"/>
        <xdr:cNvSpPr/>
      </xdr:nvSpPr>
      <xdr:spPr bwMode="auto">
        <a:xfrm>
          <a:off x="3556000" y="682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326835</xdr:rowOff>
    </xdr:from>
    <xdr:ext cx="762000" cy="259045"/>
    <xdr:sp macro="" textlink="">
      <xdr:nvSpPr>
        <xdr:cNvPr id="137" name="テキスト ボックス 136"/>
        <xdr:cNvSpPr txBox="1"/>
      </xdr:nvSpPr>
      <xdr:spPr>
        <a:xfrm>
          <a:off x="3225800" y="659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186744</xdr:rowOff>
    </xdr:from>
    <xdr:to>
      <xdr:col>2</xdr:col>
      <xdr:colOff>692150</xdr:colOff>
      <xdr:row>35</xdr:row>
      <xdr:rowOff>288344</xdr:rowOff>
    </xdr:to>
    <xdr:sp macro="" textlink="">
      <xdr:nvSpPr>
        <xdr:cNvPr id="138" name="円/楕円 137"/>
        <xdr:cNvSpPr/>
      </xdr:nvSpPr>
      <xdr:spPr bwMode="auto">
        <a:xfrm>
          <a:off x="2857500" y="679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273121</xdr:rowOff>
    </xdr:from>
    <xdr:ext cx="762000" cy="259045"/>
    <xdr:sp macro="" textlink="">
      <xdr:nvSpPr>
        <xdr:cNvPr id="139" name="テキスト ボックス 138"/>
        <xdr:cNvSpPr txBox="1"/>
      </xdr:nvSpPr>
      <xdr:spPr>
        <a:xfrm>
          <a:off x="2527300" y="68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行財政力健全化計画（平成２２～２５年度）</a:t>
          </a:r>
          <a:r>
            <a:rPr lang="ja-JP" altLang="ja-JP" sz="1200" b="0" i="0" baseline="0">
              <a:solidFill>
                <a:schemeClr val="dk1"/>
              </a:solidFill>
              <a:effectLst/>
              <a:latin typeface="+mn-lt"/>
              <a:ea typeface="+mn-ea"/>
              <a:cs typeface="+mn-cs"/>
            </a:rPr>
            <a:t>の取り組みなどにより、財政調整基金は一定の残高を維持している。実質収支額、実質単年度収支は、年度により上下はあるが、平成</a:t>
          </a:r>
          <a:r>
            <a:rPr lang="ja-JP" altLang="en-US" sz="1200" b="0" i="0" baseline="0">
              <a:solidFill>
                <a:schemeClr val="dk1"/>
              </a:solidFill>
              <a:effectLst/>
              <a:latin typeface="+mn-lt"/>
              <a:ea typeface="+mn-ea"/>
              <a:cs typeface="+mn-cs"/>
            </a:rPr>
            <a:t>２６</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行財政力強化プラン２０１４（平成２６～２９年度）</a:t>
          </a:r>
          <a:r>
            <a:rPr lang="ja-JP" altLang="ja-JP" sz="1200" b="0" i="0" baseline="0">
              <a:solidFill>
                <a:schemeClr val="dk1"/>
              </a:solidFill>
              <a:effectLst/>
              <a:latin typeface="+mn-lt"/>
              <a:ea typeface="+mn-ea"/>
              <a:cs typeface="+mn-cs"/>
            </a:rPr>
            <a:t>の取り組みなどにより、前年度に比べ若干改善している。</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今後も景気の大幅な回復は期待できず、扶助費など社会保障関係の経費は増加傾向にあるため、引き続き厳しい財政状況が想定される。そのため、財政力の強化に向けた取組みを中心に財政基盤の一層の強化に努めなければならない。</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　平成</a:t>
          </a:r>
          <a:r>
            <a:rPr lang="ja-JP" altLang="en-US" sz="1400" b="0" i="0" baseline="0">
              <a:solidFill>
                <a:schemeClr val="dk1"/>
              </a:solidFill>
              <a:effectLst/>
              <a:latin typeface="+mn-lt"/>
              <a:ea typeface="+mn-ea"/>
              <a:cs typeface="+mn-cs"/>
            </a:rPr>
            <a:t>２６</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全ての会計において</a:t>
          </a:r>
          <a:r>
            <a:rPr lang="ja-JP" altLang="ja-JP" sz="1400" b="0" i="0" baseline="0">
              <a:solidFill>
                <a:schemeClr val="dk1"/>
              </a:solidFill>
              <a:effectLst/>
              <a:latin typeface="+mn-lt"/>
              <a:ea typeface="+mn-ea"/>
              <a:cs typeface="+mn-cs"/>
            </a:rPr>
            <a:t>黒字</a:t>
          </a:r>
          <a:r>
            <a:rPr lang="ja-JP" altLang="en-US" sz="1400" b="0" i="0" baseline="0">
              <a:solidFill>
                <a:schemeClr val="dk1"/>
              </a:solidFill>
              <a:effectLst/>
              <a:latin typeface="+mn-lt"/>
              <a:ea typeface="+mn-ea"/>
              <a:cs typeface="+mn-cs"/>
            </a:rPr>
            <a:t>となっている</a:t>
          </a:r>
          <a:r>
            <a:rPr lang="ja-JP" altLang="ja-JP" sz="14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平成２５年度までの</a:t>
          </a:r>
          <a:r>
            <a:rPr lang="ja-JP" altLang="ja-JP" sz="1400" b="0" i="0" baseline="0">
              <a:solidFill>
                <a:schemeClr val="dk1"/>
              </a:solidFill>
              <a:effectLst/>
              <a:latin typeface="+mn-lt"/>
              <a:ea typeface="+mn-ea"/>
              <a:cs typeface="+mn-cs"/>
            </a:rPr>
            <a:t>その他会計</a:t>
          </a:r>
          <a:r>
            <a:rPr lang="ja-JP" altLang="en-US" sz="1400" b="0" i="0" baseline="0">
              <a:solidFill>
                <a:schemeClr val="dk1"/>
              </a:solidFill>
              <a:effectLst/>
              <a:latin typeface="+mn-lt"/>
              <a:ea typeface="+mn-ea"/>
              <a:cs typeface="+mn-cs"/>
            </a:rPr>
            <a:t>（赤字）について</a:t>
          </a:r>
          <a:r>
            <a:rPr lang="ja-JP" altLang="ja-JP" sz="1400" b="0" i="0" baseline="0">
              <a:solidFill>
                <a:schemeClr val="dk1"/>
              </a:solidFill>
              <a:effectLst/>
              <a:latin typeface="+mn-lt"/>
              <a:ea typeface="+mn-ea"/>
              <a:cs typeface="+mn-cs"/>
            </a:rPr>
            <a:t>、食肉センター事業特別会計が平成２１年度に経営健全化計画を策定し、累積赤字解消を目指して経営健全化に取り組んだ結果、平成２５年度末に累積赤字を解消し</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また、商業観光施設事業会計において、平成２５年度に赤字が発生したものの、平成２６年度には解消している。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　投資的経費の抑制等により、実質公債費比率の分子の大部分を占める元利償還金等</a:t>
          </a:r>
          <a:r>
            <a:rPr lang="en-US" altLang="ja-JP" sz="1400" b="0" i="0" baseline="0">
              <a:solidFill>
                <a:schemeClr val="dk1"/>
              </a:solidFill>
              <a:effectLst/>
              <a:latin typeface="+mn-lt"/>
              <a:ea typeface="+mn-ea"/>
              <a:cs typeface="+mn-cs"/>
            </a:rPr>
            <a:t>(A)</a:t>
          </a:r>
          <a:r>
            <a:rPr lang="ja-JP" altLang="en-US" sz="1400" b="0" i="0" baseline="0">
              <a:solidFill>
                <a:schemeClr val="dk1"/>
              </a:solidFill>
              <a:effectLst/>
              <a:latin typeface="+mn-lt"/>
              <a:ea typeface="+mn-ea"/>
              <a:cs typeface="+mn-cs"/>
            </a:rPr>
            <a:t>は減少傾向にあるが、</a:t>
          </a:r>
          <a:r>
            <a:rPr lang="ja-JP" altLang="ja-JP" sz="1400" b="0" i="0" baseline="0">
              <a:solidFill>
                <a:schemeClr val="dk1"/>
              </a:solidFill>
              <a:effectLst/>
              <a:latin typeface="+mn-lt"/>
              <a:ea typeface="+mn-ea"/>
              <a:cs typeface="+mn-cs"/>
            </a:rPr>
            <a:t>算入公債費等</a:t>
          </a:r>
          <a:r>
            <a:rPr lang="en-US" altLang="ja-JP" sz="1400" b="0" i="0" baseline="0">
              <a:solidFill>
                <a:schemeClr val="dk1"/>
              </a:solidFill>
              <a:effectLst/>
              <a:latin typeface="+mn-lt"/>
              <a:ea typeface="+mn-ea"/>
              <a:cs typeface="+mn-cs"/>
            </a:rPr>
            <a:t>(B)</a:t>
          </a:r>
          <a:r>
            <a:rPr lang="ja-JP" altLang="en-US" sz="1400" b="0" i="0" baseline="0">
              <a:solidFill>
                <a:schemeClr val="dk1"/>
              </a:solidFill>
              <a:effectLst/>
              <a:latin typeface="+mn-lt"/>
              <a:ea typeface="+mn-ea"/>
              <a:cs typeface="+mn-cs"/>
            </a:rPr>
            <a:t>は、臨時財政対策債の影響により増加している</a:t>
          </a:r>
          <a:r>
            <a:rPr lang="ja-JP" altLang="ja-JP" sz="14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実質公債費比率は低下傾向にある</a:t>
          </a:r>
          <a:r>
            <a:rPr lang="ja-JP" altLang="en-US" sz="1400" b="0" i="0" baseline="0">
              <a:solidFill>
                <a:schemeClr val="dk1"/>
              </a:solidFill>
              <a:effectLst/>
              <a:latin typeface="+mn-lt"/>
              <a:ea typeface="+mn-ea"/>
              <a:cs typeface="+mn-cs"/>
            </a:rPr>
            <a:t>ため</a:t>
          </a:r>
          <a:r>
            <a:rPr lang="ja-JP" altLang="ja-JP" sz="1400" b="0" i="0" baseline="0">
              <a:solidFill>
                <a:schemeClr val="dk1"/>
              </a:solidFill>
              <a:effectLst/>
              <a:latin typeface="+mn-lt"/>
              <a:ea typeface="+mn-ea"/>
              <a:cs typeface="+mn-cs"/>
            </a:rPr>
            <a:t>、引き続き地方債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適正な発行に努め</a:t>
          </a:r>
          <a:r>
            <a:rPr lang="ja-JP" altLang="en-US" sz="1400" b="0" i="0" baseline="0">
              <a:solidFill>
                <a:schemeClr val="dk1"/>
              </a:solidFill>
              <a:effectLst/>
              <a:latin typeface="+mn-lt"/>
              <a:ea typeface="+mn-ea"/>
              <a:cs typeface="+mn-cs"/>
            </a:rPr>
            <a:t>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　一般会計の地方債現在高</a:t>
          </a:r>
          <a:r>
            <a:rPr lang="ja-JP" altLang="en-US" sz="1400" b="0" i="0" baseline="0">
              <a:solidFill>
                <a:schemeClr val="dk1"/>
              </a:solidFill>
              <a:effectLst/>
              <a:latin typeface="+mn-lt"/>
              <a:ea typeface="+mn-ea"/>
              <a:cs typeface="+mn-cs"/>
            </a:rPr>
            <a:t>は増加したものの、</a:t>
          </a:r>
          <a:r>
            <a:rPr lang="ja-JP" altLang="ja-JP" sz="1400" b="0" i="0" baseline="0">
              <a:solidFill>
                <a:schemeClr val="dk1"/>
              </a:solidFill>
              <a:effectLst/>
              <a:latin typeface="+mn-lt"/>
              <a:ea typeface="+mn-ea"/>
              <a:cs typeface="+mn-cs"/>
            </a:rPr>
            <a:t>市民病院事業会計等の公営企業債等繰入見込額</a:t>
          </a:r>
          <a:r>
            <a:rPr lang="ja-JP" altLang="en-US" sz="1400" b="0" i="0" baseline="0">
              <a:solidFill>
                <a:schemeClr val="dk1"/>
              </a:solidFill>
              <a:effectLst/>
              <a:latin typeface="+mn-lt"/>
              <a:ea typeface="+mn-ea"/>
              <a:cs typeface="+mn-cs"/>
            </a:rPr>
            <a:t>や退職手当負担見込額が減少</a:t>
          </a:r>
          <a:r>
            <a:rPr lang="ja-JP" altLang="ja-JP" sz="1400" b="0" i="0" baseline="0">
              <a:solidFill>
                <a:schemeClr val="dk1"/>
              </a:solidFill>
              <a:effectLst/>
              <a:latin typeface="+mn-lt"/>
              <a:ea typeface="+mn-ea"/>
              <a:cs typeface="+mn-cs"/>
            </a:rPr>
            <a:t>したことにより、将来負担額が</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その結果、将来負担比率</a:t>
          </a:r>
          <a:r>
            <a:rPr lang="ja-JP" altLang="en-US" sz="1400" b="0" i="0" baseline="0">
              <a:solidFill>
                <a:schemeClr val="dk1"/>
              </a:solidFill>
              <a:effectLst/>
              <a:latin typeface="+mn-lt"/>
              <a:ea typeface="+mn-ea"/>
              <a:cs typeface="+mn-cs"/>
            </a:rPr>
            <a:t>の分子は減少し、将来負担比率も平成２５</a:t>
          </a:r>
          <a:r>
            <a:rPr lang="ja-JP" altLang="ja-JP" sz="1400" b="0" i="0" baseline="0">
              <a:solidFill>
                <a:schemeClr val="dk1"/>
              </a:solidFill>
              <a:effectLst/>
              <a:latin typeface="+mn-lt"/>
              <a:ea typeface="+mn-ea"/>
              <a:cs typeface="+mn-cs"/>
            </a:rPr>
            <a:t>年度に比</a:t>
          </a:r>
          <a:r>
            <a:rPr lang="ja-JP" altLang="en-US" sz="1400" b="0" i="0" baseline="0">
              <a:solidFill>
                <a:schemeClr val="dk1"/>
              </a:solidFill>
              <a:effectLst/>
              <a:latin typeface="+mn-lt"/>
              <a:ea typeface="+mn-ea"/>
              <a:cs typeface="+mn-cs"/>
            </a:rPr>
            <a:t>べて改善している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（対前年度比８．２ポイント減少）今後も引き続き、</a:t>
          </a:r>
          <a:r>
            <a:rPr lang="ja-JP" altLang="ja-JP" sz="1400" b="0" i="0" baseline="0">
              <a:solidFill>
                <a:schemeClr val="dk1"/>
              </a:solidFill>
              <a:effectLst/>
              <a:latin typeface="+mn-lt"/>
              <a:ea typeface="+mn-ea"/>
              <a:cs typeface="+mn-cs"/>
            </a:rPr>
            <a:t>現在の負担と将来の負担を念頭においた中・長期的な観点から、健全な財政運営に努め</a:t>
          </a:r>
          <a:r>
            <a:rPr lang="ja-JP" altLang="en-US" sz="1400" b="0" i="0" baseline="0">
              <a:solidFill>
                <a:schemeClr val="dk1"/>
              </a:solidFill>
              <a:effectLst/>
              <a:latin typeface="+mn-lt"/>
              <a:ea typeface="+mn-ea"/>
              <a:cs typeface="+mn-cs"/>
            </a:rPr>
            <a:t>ていきたい</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98154795</v>
      </c>
      <c r="BO4" s="349"/>
      <c r="BP4" s="349"/>
      <c r="BQ4" s="349"/>
      <c r="BR4" s="349"/>
      <c r="BS4" s="349"/>
      <c r="BT4" s="349"/>
      <c r="BU4" s="350"/>
      <c r="BV4" s="348">
        <v>94020720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95360791</v>
      </c>
      <c r="BO5" s="386"/>
      <c r="BP5" s="386"/>
      <c r="BQ5" s="386"/>
      <c r="BR5" s="386"/>
      <c r="BS5" s="386"/>
      <c r="BT5" s="386"/>
      <c r="BU5" s="387"/>
      <c r="BV5" s="385">
        <v>92351696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90.8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2794004</v>
      </c>
      <c r="BO6" s="386"/>
      <c r="BP6" s="386"/>
      <c r="BQ6" s="386"/>
      <c r="BR6" s="386"/>
      <c r="BS6" s="386"/>
      <c r="BT6" s="386"/>
      <c r="BU6" s="387"/>
      <c r="BV6" s="385">
        <v>1669024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99.8</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1476910</v>
      </c>
      <c r="BO7" s="386"/>
      <c r="BP7" s="386"/>
      <c r="BQ7" s="386"/>
      <c r="BR7" s="386"/>
      <c r="BS7" s="386"/>
      <c r="BT7" s="386"/>
      <c r="BU7" s="387"/>
      <c r="BV7" s="385">
        <v>1194823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53836628</v>
      </c>
      <c r="CU7" s="386"/>
      <c r="CV7" s="386"/>
      <c r="CW7" s="386"/>
      <c r="CX7" s="386"/>
      <c r="CY7" s="386"/>
      <c r="CZ7" s="386"/>
      <c r="DA7" s="387"/>
      <c r="DB7" s="385">
        <v>54055223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1317094</v>
      </c>
      <c r="BO8" s="386"/>
      <c r="BP8" s="386"/>
      <c r="BQ8" s="386"/>
      <c r="BR8" s="386"/>
      <c r="BS8" s="386"/>
      <c r="BT8" s="386"/>
      <c r="BU8" s="387"/>
      <c r="BV8" s="385">
        <v>474201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264548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842893</v>
      </c>
      <c r="BO9" s="386"/>
      <c r="BP9" s="386"/>
      <c r="BQ9" s="386"/>
      <c r="BR9" s="386"/>
      <c r="BS9" s="386"/>
      <c r="BT9" s="386"/>
      <c r="BU9" s="387"/>
      <c r="BV9" s="385">
        <v>79056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267833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15635</v>
      </c>
      <c r="BO10" s="386"/>
      <c r="BP10" s="386"/>
      <c r="BQ10" s="386"/>
      <c r="BR10" s="386"/>
      <c r="BS10" s="386"/>
      <c r="BT10" s="386"/>
      <c r="BU10" s="387"/>
      <c r="BV10" s="385">
        <v>16299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257104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255498</v>
      </c>
      <c r="S13" s="467"/>
      <c r="T13" s="467"/>
      <c r="U13" s="467"/>
      <c r="V13" s="468"/>
      <c r="W13" s="401" t="s">
        <v>122</v>
      </c>
      <c r="X13" s="402"/>
      <c r="Y13" s="402"/>
      <c r="Z13" s="402"/>
      <c r="AA13" s="402"/>
      <c r="AB13" s="392"/>
      <c r="AC13" s="436">
        <v>4268</v>
      </c>
      <c r="AD13" s="437"/>
      <c r="AE13" s="437"/>
      <c r="AF13" s="437"/>
      <c r="AG13" s="476"/>
      <c r="AH13" s="436">
        <v>5242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858528</v>
      </c>
      <c r="BO13" s="386"/>
      <c r="BP13" s="386"/>
      <c r="BQ13" s="386"/>
      <c r="BR13" s="386"/>
      <c r="BS13" s="386"/>
      <c r="BT13" s="386"/>
      <c r="BU13" s="387"/>
      <c r="BV13" s="385">
        <v>95355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257718</v>
      </c>
      <c r="S14" s="467"/>
      <c r="T14" s="467"/>
      <c r="U14" s="467"/>
      <c r="V14" s="468"/>
      <c r="W14" s="375"/>
      <c r="X14" s="376"/>
      <c r="Y14" s="376"/>
      <c r="Z14" s="376"/>
      <c r="AA14" s="376"/>
      <c r="AB14" s="365"/>
      <c r="AC14" s="469">
        <v>3.9</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69</v>
      </c>
      <c r="CU14" s="481"/>
      <c r="CV14" s="481"/>
      <c r="CW14" s="481"/>
      <c r="CX14" s="481"/>
      <c r="CY14" s="481"/>
      <c r="CZ14" s="481"/>
      <c r="DA14" s="482"/>
      <c r="DB14" s="480">
        <v>77.2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256118</v>
      </c>
      <c r="S15" s="467"/>
      <c r="T15" s="467"/>
      <c r="U15" s="467"/>
      <c r="V15" s="468"/>
      <c r="W15" s="401" t="s">
        <v>129</v>
      </c>
      <c r="X15" s="402"/>
      <c r="Y15" s="402"/>
      <c r="Z15" s="402"/>
      <c r="AA15" s="402"/>
      <c r="AB15" s="392"/>
      <c r="AC15" s="436">
        <v>21449</v>
      </c>
      <c r="AD15" s="437"/>
      <c r="AE15" s="437"/>
      <c r="AF15" s="437"/>
      <c r="AG15" s="476"/>
      <c r="AH15" s="436">
        <v>24219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31664258</v>
      </c>
      <c r="BO15" s="349"/>
      <c r="BP15" s="349"/>
      <c r="BQ15" s="349"/>
      <c r="BR15" s="349"/>
      <c r="BS15" s="349"/>
      <c r="BT15" s="349"/>
      <c r="BU15" s="350"/>
      <c r="BV15" s="348">
        <v>31582448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19.600000000000001</v>
      </c>
      <c r="AD16" s="470"/>
      <c r="AE16" s="470"/>
      <c r="AF16" s="470"/>
      <c r="AG16" s="471"/>
      <c r="AH16" s="469">
        <v>20</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38981066</v>
      </c>
      <c r="BO16" s="386"/>
      <c r="BP16" s="386"/>
      <c r="BQ16" s="386"/>
      <c r="BR16" s="386"/>
      <c r="BS16" s="386"/>
      <c r="BT16" s="386"/>
      <c r="BU16" s="387"/>
      <c r="BV16" s="385">
        <v>38953537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83487</v>
      </c>
      <c r="AD17" s="437"/>
      <c r="AE17" s="437"/>
      <c r="AF17" s="437"/>
      <c r="AG17" s="476"/>
      <c r="AH17" s="436">
        <v>87051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41323841</v>
      </c>
      <c r="BO17" s="386"/>
      <c r="BP17" s="386"/>
      <c r="BQ17" s="386"/>
      <c r="BR17" s="386"/>
      <c r="BS17" s="386"/>
      <c r="BT17" s="386"/>
      <c r="BU17" s="387"/>
      <c r="BV17" s="385">
        <v>41324431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191.25</v>
      </c>
      <c r="M18" s="498"/>
      <c r="N18" s="498"/>
      <c r="O18" s="498"/>
      <c r="P18" s="498"/>
      <c r="Q18" s="498"/>
      <c r="R18" s="499"/>
      <c r="S18" s="499"/>
      <c r="T18" s="499"/>
      <c r="U18" s="499"/>
      <c r="V18" s="500"/>
      <c r="W18" s="403"/>
      <c r="X18" s="404"/>
      <c r="Y18" s="404"/>
      <c r="Z18" s="404"/>
      <c r="AA18" s="404"/>
      <c r="AB18" s="395"/>
      <c r="AC18" s="501">
        <v>76.5</v>
      </c>
      <c r="AD18" s="502"/>
      <c r="AE18" s="502"/>
      <c r="AF18" s="502"/>
      <c r="AG18" s="503"/>
      <c r="AH18" s="501">
        <v>72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51507860</v>
      </c>
      <c r="BO18" s="386"/>
      <c r="BP18" s="386"/>
      <c r="BQ18" s="386"/>
      <c r="BR18" s="386"/>
      <c r="BS18" s="386"/>
      <c r="BT18" s="386"/>
      <c r="BU18" s="387"/>
      <c r="BV18" s="385">
        <v>50297145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1383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61915988</v>
      </c>
      <c r="BO19" s="386"/>
      <c r="BP19" s="386"/>
      <c r="BQ19" s="386"/>
      <c r="BR19" s="386"/>
      <c r="BS19" s="386"/>
      <c r="BT19" s="386"/>
      <c r="BU19" s="387"/>
      <c r="BV19" s="385">
        <v>60302268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111675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94558860</v>
      </c>
      <c r="BO23" s="386"/>
      <c r="BP23" s="386"/>
      <c r="BQ23" s="386"/>
      <c r="BR23" s="386"/>
      <c r="BS23" s="386"/>
      <c r="BT23" s="386"/>
      <c r="BU23" s="387"/>
      <c r="BV23" s="385">
        <v>92768250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11180</v>
      </c>
      <c r="R24" s="437"/>
      <c r="S24" s="437"/>
      <c r="T24" s="437"/>
      <c r="U24" s="437"/>
      <c r="V24" s="476"/>
      <c r="W24" s="531"/>
      <c r="X24" s="519"/>
      <c r="Y24" s="520"/>
      <c r="Z24" s="435" t="s">
        <v>152</v>
      </c>
      <c r="AA24" s="415"/>
      <c r="AB24" s="415"/>
      <c r="AC24" s="415"/>
      <c r="AD24" s="415"/>
      <c r="AE24" s="415"/>
      <c r="AF24" s="415"/>
      <c r="AG24" s="416"/>
      <c r="AH24" s="436">
        <v>1902</v>
      </c>
      <c r="AI24" s="437"/>
      <c r="AJ24" s="437"/>
      <c r="AK24" s="437"/>
      <c r="AL24" s="476"/>
      <c r="AM24" s="436">
        <v>6242364</v>
      </c>
      <c r="AN24" s="437"/>
      <c r="AO24" s="437"/>
      <c r="AP24" s="437"/>
      <c r="AQ24" s="437"/>
      <c r="AR24" s="476"/>
      <c r="AS24" s="436">
        <v>3282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74349877</v>
      </c>
      <c r="BO24" s="386"/>
      <c r="BP24" s="386"/>
      <c r="BQ24" s="386"/>
      <c r="BR24" s="386"/>
      <c r="BS24" s="386"/>
      <c r="BT24" s="386"/>
      <c r="BU24" s="387"/>
      <c r="BV24" s="385">
        <v>72609990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8700</v>
      </c>
      <c r="R25" s="437"/>
      <c r="S25" s="437"/>
      <c r="T25" s="437"/>
      <c r="U25" s="437"/>
      <c r="V25" s="476"/>
      <c r="W25" s="531"/>
      <c r="X25" s="519"/>
      <c r="Y25" s="520"/>
      <c r="Z25" s="435" t="s">
        <v>155</v>
      </c>
      <c r="AA25" s="415"/>
      <c r="AB25" s="415"/>
      <c r="AC25" s="415"/>
      <c r="AD25" s="415"/>
      <c r="AE25" s="415"/>
      <c r="AF25" s="415"/>
      <c r="AG25" s="416"/>
      <c r="AH25" s="436">
        <v>248</v>
      </c>
      <c r="AI25" s="437"/>
      <c r="AJ25" s="437"/>
      <c r="AK25" s="437"/>
      <c r="AL25" s="476"/>
      <c r="AM25" s="436">
        <v>769296</v>
      </c>
      <c r="AN25" s="437"/>
      <c r="AO25" s="437"/>
      <c r="AP25" s="437"/>
      <c r="AQ25" s="437"/>
      <c r="AR25" s="476"/>
      <c r="AS25" s="436">
        <v>3102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6786077</v>
      </c>
      <c r="BO25" s="349"/>
      <c r="BP25" s="349"/>
      <c r="BQ25" s="349"/>
      <c r="BR25" s="349"/>
      <c r="BS25" s="349"/>
      <c r="BT25" s="349"/>
      <c r="BU25" s="350"/>
      <c r="BV25" s="348">
        <v>3277188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7400</v>
      </c>
      <c r="R26" s="437"/>
      <c r="S26" s="437"/>
      <c r="T26" s="437"/>
      <c r="U26" s="437"/>
      <c r="V26" s="476"/>
      <c r="W26" s="531"/>
      <c r="X26" s="519"/>
      <c r="Y26" s="520"/>
      <c r="Z26" s="435" t="s">
        <v>158</v>
      </c>
      <c r="AA26" s="541"/>
      <c r="AB26" s="541"/>
      <c r="AC26" s="541"/>
      <c r="AD26" s="541"/>
      <c r="AE26" s="541"/>
      <c r="AF26" s="541"/>
      <c r="AG26" s="542"/>
      <c r="AH26" s="436">
        <v>466</v>
      </c>
      <c r="AI26" s="437"/>
      <c r="AJ26" s="437"/>
      <c r="AK26" s="437"/>
      <c r="AL26" s="476"/>
      <c r="AM26" s="436">
        <v>1665018</v>
      </c>
      <c r="AN26" s="437"/>
      <c r="AO26" s="437"/>
      <c r="AP26" s="437"/>
      <c r="AQ26" s="437"/>
      <c r="AR26" s="476"/>
      <c r="AS26" s="436">
        <v>3573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7140</v>
      </c>
      <c r="R27" s="437"/>
      <c r="S27" s="437"/>
      <c r="T27" s="437"/>
      <c r="U27" s="437"/>
      <c r="V27" s="476"/>
      <c r="W27" s="531"/>
      <c r="X27" s="519"/>
      <c r="Y27" s="520"/>
      <c r="Z27" s="435" t="s">
        <v>161</v>
      </c>
      <c r="AA27" s="415"/>
      <c r="AB27" s="415"/>
      <c r="AC27" s="415"/>
      <c r="AD27" s="415"/>
      <c r="AE27" s="415"/>
      <c r="AF27" s="415"/>
      <c r="AG27" s="416"/>
      <c r="AH27" s="436">
        <v>171</v>
      </c>
      <c r="AI27" s="437"/>
      <c r="AJ27" s="437"/>
      <c r="AK27" s="437"/>
      <c r="AL27" s="476"/>
      <c r="AM27" s="436">
        <v>625879</v>
      </c>
      <c r="AN27" s="437"/>
      <c r="AO27" s="437"/>
      <c r="AP27" s="437"/>
      <c r="AQ27" s="437"/>
      <c r="AR27" s="476"/>
      <c r="AS27" s="436">
        <v>3660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4410195</v>
      </c>
      <c r="BO27" s="555"/>
      <c r="BP27" s="555"/>
      <c r="BQ27" s="555"/>
      <c r="BR27" s="555"/>
      <c r="BS27" s="555"/>
      <c r="BT27" s="555"/>
      <c r="BU27" s="556"/>
      <c r="BV27" s="554">
        <v>4388252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6470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4814569</v>
      </c>
      <c r="BO28" s="349"/>
      <c r="BP28" s="349"/>
      <c r="BQ28" s="349"/>
      <c r="BR28" s="349"/>
      <c r="BS28" s="349"/>
      <c r="BT28" s="349"/>
      <c r="BU28" s="350"/>
      <c r="BV28" s="348">
        <v>4548934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32</v>
      </c>
      <c r="M29" s="437"/>
      <c r="N29" s="437"/>
      <c r="O29" s="437"/>
      <c r="P29" s="476"/>
      <c r="Q29" s="436">
        <v>6060</v>
      </c>
      <c r="R29" s="437"/>
      <c r="S29" s="437"/>
      <c r="T29" s="437"/>
      <c r="U29" s="437"/>
      <c r="V29" s="476"/>
      <c r="W29" s="532"/>
      <c r="X29" s="533"/>
      <c r="Y29" s="534"/>
      <c r="Z29" s="435" t="s">
        <v>168</v>
      </c>
      <c r="AA29" s="415"/>
      <c r="AB29" s="415"/>
      <c r="AC29" s="415"/>
      <c r="AD29" s="415"/>
      <c r="AE29" s="415"/>
      <c r="AF29" s="415"/>
      <c r="AG29" s="416"/>
      <c r="AH29" s="436">
        <v>2073</v>
      </c>
      <c r="AI29" s="437"/>
      <c r="AJ29" s="437"/>
      <c r="AK29" s="437"/>
      <c r="AL29" s="476"/>
      <c r="AM29" s="436">
        <v>6868243</v>
      </c>
      <c r="AN29" s="437"/>
      <c r="AO29" s="437"/>
      <c r="AP29" s="437"/>
      <c r="AQ29" s="437"/>
      <c r="AR29" s="476"/>
      <c r="AS29" s="436">
        <v>3313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1494411</v>
      </c>
      <c r="BO29" s="386"/>
      <c r="BP29" s="386"/>
      <c r="BQ29" s="386"/>
      <c r="BR29" s="386"/>
      <c r="BS29" s="386"/>
      <c r="BT29" s="386"/>
      <c r="BU29" s="387"/>
      <c r="BV29" s="385">
        <v>1486976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2890499</v>
      </c>
      <c r="BO30" s="555"/>
      <c r="BP30" s="555"/>
      <c r="BQ30" s="555"/>
      <c r="BR30" s="555"/>
      <c r="BS30" s="555"/>
      <c r="BT30" s="555"/>
      <c r="BU30" s="556"/>
      <c r="BV30" s="554">
        <v>2445458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徳島市国民健康保険事業特別会計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徳島市中央卸売市場事業会計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徳島市下水道事業特別会計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徳島県後期高齢者医療広域連合一般会計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一般財団法人徳島市公園緑地管理公社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徳島市奨学事業特別会計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徳島市介護保険事業特別会計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徳島市商業観光施設事業会計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IF('各会計、関係団体の財政状況及び健全化判断比率'!B37="","",'各会計、関係団体の財政状況及び健全化判断比率'!B37)</f>
        <v>徳島市立食肉センター事業特別会計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徳島県後期高齢者医療広域連合後期高齢者医療特別会計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公益財団法人徳島市地場産業振興協会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徳島市土地取得事業特別会計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徳島市後期高齢者医療事業特別会計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徳島市民病院事業会計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徳島県市町村総合事務組合一般会計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公益財団法人徳島市文化振興公社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徳島市住宅新築資金等貸付事業特別会計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11</v>
      </c>
      <c r="AN37" s="566"/>
      <c r="AO37" s="567" t="str">
        <f>IF('各会計、関係団体の財政状況及び健全化判断比率'!B34="","",'各会計、関係団体の財政状況及び健全化判断比率'!B34)</f>
        <v>徳島市水道事業会計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徳島県市町村総合事務組合徳島滞納整理機構特別会計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一般財団法人徳島市体育協会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12</v>
      </c>
      <c r="AN38" s="566"/>
      <c r="AO38" s="567" t="str">
        <f>IF('各会計、関係団体の財政状況及び健全化判断比率'!B35="","",'各会計、関係団体の財政状況及び健全化判断比率'!B35)</f>
        <v>徳島市営旅客自動車運送事業会計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徳島都市開発株式会社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24</v>
      </c>
      <c r="CP39" s="566"/>
      <c r="CQ39" s="567" t="str">
        <f>IF('各会計、関係団体の財政状況及び健全化判断比率'!BS12="","",'各会計、関係団体の財政状況及び健全化判断比率'!BS12)</f>
        <v>徳島市土地開発公社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25</v>
      </c>
      <c r="CP40" s="566"/>
      <c r="CQ40" s="567" t="str">
        <f>IF('各会計、関係団体の財政状況及び健全化判断比率'!BS13="","",'各会計、関係団体の財政状況及び健全化判断比率'!BS13)</f>
        <v>社団法人徳島市観光協会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91573</v>
      </c>
      <c r="J41" s="83">
        <v>90991</v>
      </c>
      <c r="K41" s="83">
        <v>91218</v>
      </c>
      <c r="L41" s="83">
        <v>92768</v>
      </c>
      <c r="M41" s="84">
        <v>94559</v>
      </c>
    </row>
    <row r="42" spans="2:13" ht="27.75" customHeight="1" x14ac:dyDescent="0.15">
      <c r="B42" s="1171"/>
      <c r="C42" s="1172"/>
      <c r="D42" s="85"/>
      <c r="E42" s="1177" t="s">
        <v>26</v>
      </c>
      <c r="F42" s="1177"/>
      <c r="G42" s="1177"/>
      <c r="H42" s="1178"/>
      <c r="I42" s="86">
        <v>711</v>
      </c>
      <c r="J42" s="87">
        <v>681</v>
      </c>
      <c r="K42" s="87">
        <v>354</v>
      </c>
      <c r="L42" s="87">
        <v>324</v>
      </c>
      <c r="M42" s="88">
        <v>255</v>
      </c>
    </row>
    <row r="43" spans="2:13" ht="27.75" customHeight="1" x14ac:dyDescent="0.15">
      <c r="B43" s="1171"/>
      <c r="C43" s="1172"/>
      <c r="D43" s="85"/>
      <c r="E43" s="1177" t="s">
        <v>27</v>
      </c>
      <c r="F43" s="1177"/>
      <c r="G43" s="1177"/>
      <c r="H43" s="1178"/>
      <c r="I43" s="86">
        <v>34585</v>
      </c>
      <c r="J43" s="87">
        <v>33239</v>
      </c>
      <c r="K43" s="87">
        <v>32286</v>
      </c>
      <c r="L43" s="87">
        <v>36722</v>
      </c>
      <c r="M43" s="88">
        <v>32904</v>
      </c>
    </row>
    <row r="44" spans="2:13" ht="27.75" customHeight="1" x14ac:dyDescent="0.15">
      <c r="B44" s="1171"/>
      <c r="C44" s="1172"/>
      <c r="D44" s="85"/>
      <c r="E44" s="1177" t="s">
        <v>28</v>
      </c>
      <c r="F44" s="1177"/>
      <c r="G44" s="1177"/>
      <c r="H44" s="1178"/>
      <c r="I44" s="86" t="s">
        <v>483</v>
      </c>
      <c r="J44" s="87" t="s">
        <v>483</v>
      </c>
      <c r="K44" s="87" t="s">
        <v>483</v>
      </c>
      <c r="L44" s="87" t="s">
        <v>483</v>
      </c>
      <c r="M44" s="88" t="s">
        <v>483</v>
      </c>
    </row>
    <row r="45" spans="2:13" ht="27.75" customHeight="1" x14ac:dyDescent="0.15">
      <c r="B45" s="1171"/>
      <c r="C45" s="1172"/>
      <c r="D45" s="85"/>
      <c r="E45" s="1177" t="s">
        <v>29</v>
      </c>
      <c r="F45" s="1177"/>
      <c r="G45" s="1177"/>
      <c r="H45" s="1178"/>
      <c r="I45" s="86">
        <v>20111</v>
      </c>
      <c r="J45" s="87">
        <v>19716</v>
      </c>
      <c r="K45" s="87">
        <v>19917</v>
      </c>
      <c r="L45" s="87">
        <v>19082</v>
      </c>
      <c r="M45" s="88">
        <v>17845</v>
      </c>
    </row>
    <row r="46" spans="2:13" ht="27.75" customHeight="1" x14ac:dyDescent="0.15">
      <c r="B46" s="1171"/>
      <c r="C46" s="1172"/>
      <c r="D46" s="85"/>
      <c r="E46" s="1177" t="s">
        <v>30</v>
      </c>
      <c r="F46" s="1177"/>
      <c r="G46" s="1177"/>
      <c r="H46" s="1178"/>
      <c r="I46" s="86">
        <v>1076</v>
      </c>
      <c r="J46" s="87">
        <v>1003</v>
      </c>
      <c r="K46" s="87">
        <v>945</v>
      </c>
      <c r="L46" s="87">
        <v>879</v>
      </c>
      <c r="M46" s="88">
        <v>609</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12678</v>
      </c>
      <c r="J49" s="87">
        <v>12607</v>
      </c>
      <c r="K49" s="87">
        <v>13025</v>
      </c>
      <c r="L49" s="87">
        <v>13578</v>
      </c>
      <c r="M49" s="88">
        <v>14468</v>
      </c>
    </row>
    <row r="50" spans="2:13" ht="27.75" customHeight="1" x14ac:dyDescent="0.15">
      <c r="B50" s="1171"/>
      <c r="C50" s="1172"/>
      <c r="D50" s="85"/>
      <c r="E50" s="1177" t="s">
        <v>35</v>
      </c>
      <c r="F50" s="1177"/>
      <c r="G50" s="1177"/>
      <c r="H50" s="1178"/>
      <c r="I50" s="86">
        <v>30507</v>
      </c>
      <c r="J50" s="87">
        <v>29764</v>
      </c>
      <c r="K50" s="87">
        <v>28448</v>
      </c>
      <c r="L50" s="87">
        <v>26718</v>
      </c>
      <c r="M50" s="88">
        <v>25613</v>
      </c>
    </row>
    <row r="51" spans="2:13" ht="27.75" customHeight="1" x14ac:dyDescent="0.15">
      <c r="B51" s="1173"/>
      <c r="C51" s="1174"/>
      <c r="D51" s="85"/>
      <c r="E51" s="1177" t="s">
        <v>36</v>
      </c>
      <c r="F51" s="1177"/>
      <c r="G51" s="1177"/>
      <c r="H51" s="1178"/>
      <c r="I51" s="86">
        <v>69812</v>
      </c>
      <c r="J51" s="87">
        <v>70317</v>
      </c>
      <c r="K51" s="87">
        <v>71361</v>
      </c>
      <c r="L51" s="87">
        <v>72656</v>
      </c>
      <c r="M51" s="88">
        <v>73465</v>
      </c>
    </row>
    <row r="52" spans="2:13" ht="27.75" customHeight="1" thickBot="1" x14ac:dyDescent="0.2">
      <c r="B52" s="1181" t="s">
        <v>37</v>
      </c>
      <c r="C52" s="1182"/>
      <c r="D52" s="90"/>
      <c r="E52" s="1183" t="s">
        <v>38</v>
      </c>
      <c r="F52" s="1183"/>
      <c r="G52" s="1183"/>
      <c r="H52" s="1184"/>
      <c r="I52" s="91">
        <v>35058</v>
      </c>
      <c r="J52" s="92">
        <v>32942</v>
      </c>
      <c r="K52" s="92">
        <v>31887</v>
      </c>
      <c r="L52" s="92">
        <v>36823</v>
      </c>
      <c r="M52" s="93">
        <v>32625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26377</v>
      </c>
      <c r="E3" s="116"/>
      <c r="F3" s="117">
        <v>50804</v>
      </c>
      <c r="G3" s="118"/>
      <c r="H3" s="119"/>
    </row>
    <row r="4" spans="1:8" x14ac:dyDescent="0.15">
      <c r="A4" s="120"/>
      <c r="B4" s="121"/>
      <c r="C4" s="122"/>
      <c r="D4" s="123">
        <v>17815</v>
      </c>
      <c r="E4" s="124"/>
      <c r="F4" s="125">
        <v>30480</v>
      </c>
      <c r="G4" s="126"/>
      <c r="H4" s="127"/>
    </row>
    <row r="5" spans="1:8" x14ac:dyDescent="0.15">
      <c r="A5" s="108" t="s">
        <v>515</v>
      </c>
      <c r="B5" s="113"/>
      <c r="C5" s="114"/>
      <c r="D5" s="115">
        <v>26978</v>
      </c>
      <c r="E5" s="116"/>
      <c r="F5" s="117">
        <v>38606</v>
      </c>
      <c r="G5" s="118"/>
      <c r="H5" s="119"/>
    </row>
    <row r="6" spans="1:8" x14ac:dyDescent="0.15">
      <c r="A6" s="120"/>
      <c r="B6" s="121"/>
      <c r="C6" s="122"/>
      <c r="D6" s="123">
        <v>16790</v>
      </c>
      <c r="E6" s="124"/>
      <c r="F6" s="125">
        <v>22435</v>
      </c>
      <c r="G6" s="126"/>
      <c r="H6" s="127"/>
    </row>
    <row r="7" spans="1:8" x14ac:dyDescent="0.15">
      <c r="A7" s="108" t="s">
        <v>516</v>
      </c>
      <c r="B7" s="113"/>
      <c r="C7" s="114"/>
      <c r="D7" s="115">
        <v>30785</v>
      </c>
      <c r="E7" s="116"/>
      <c r="F7" s="117">
        <v>39425</v>
      </c>
      <c r="G7" s="118"/>
      <c r="H7" s="119"/>
    </row>
    <row r="8" spans="1:8" x14ac:dyDescent="0.15">
      <c r="A8" s="120"/>
      <c r="B8" s="121"/>
      <c r="C8" s="122"/>
      <c r="D8" s="123">
        <v>18593</v>
      </c>
      <c r="E8" s="124"/>
      <c r="F8" s="125">
        <v>22414</v>
      </c>
      <c r="G8" s="126"/>
      <c r="H8" s="127"/>
    </row>
    <row r="9" spans="1:8" x14ac:dyDescent="0.15">
      <c r="A9" s="108" t="s">
        <v>517</v>
      </c>
      <c r="B9" s="113"/>
      <c r="C9" s="114"/>
      <c r="D9" s="115">
        <v>35244</v>
      </c>
      <c r="E9" s="116"/>
      <c r="F9" s="117">
        <v>43141</v>
      </c>
      <c r="G9" s="118"/>
      <c r="H9" s="119"/>
    </row>
    <row r="10" spans="1:8" x14ac:dyDescent="0.15">
      <c r="A10" s="120"/>
      <c r="B10" s="121"/>
      <c r="C10" s="122"/>
      <c r="D10" s="123">
        <v>18050</v>
      </c>
      <c r="E10" s="124"/>
      <c r="F10" s="125">
        <v>21887</v>
      </c>
      <c r="G10" s="126"/>
      <c r="H10" s="127"/>
    </row>
    <row r="11" spans="1:8" x14ac:dyDescent="0.15">
      <c r="A11" s="108" t="s">
        <v>518</v>
      </c>
      <c r="B11" s="113"/>
      <c r="C11" s="114"/>
      <c r="D11" s="115">
        <v>37401</v>
      </c>
      <c r="E11" s="116"/>
      <c r="F11" s="117">
        <v>45117</v>
      </c>
      <c r="G11" s="118"/>
      <c r="H11" s="119"/>
    </row>
    <row r="12" spans="1:8" x14ac:dyDescent="0.15">
      <c r="A12" s="120"/>
      <c r="B12" s="121"/>
      <c r="C12" s="128"/>
      <c r="D12" s="123">
        <v>20522</v>
      </c>
      <c r="E12" s="124"/>
      <c r="F12" s="125">
        <v>25589</v>
      </c>
      <c r="G12" s="126"/>
      <c r="H12" s="127"/>
    </row>
    <row r="13" spans="1:8" x14ac:dyDescent="0.15">
      <c r="A13" s="108"/>
      <c r="B13" s="113"/>
      <c r="C13" s="129"/>
      <c r="D13" s="130">
        <v>31357</v>
      </c>
      <c r="E13" s="131"/>
      <c r="F13" s="132">
        <v>43419</v>
      </c>
      <c r="G13" s="133"/>
      <c r="H13" s="119"/>
    </row>
    <row r="14" spans="1:8" x14ac:dyDescent="0.15">
      <c r="A14" s="120"/>
      <c r="B14" s="121"/>
      <c r="C14" s="122"/>
      <c r="D14" s="123">
        <v>18354</v>
      </c>
      <c r="E14" s="124"/>
      <c r="F14" s="125">
        <v>24561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3.34</v>
      </c>
      <c r="C19" s="134">
        <f>ROUND(VALUE(SUBSTITUTE(実質収支比率等に係る経年分析!G$48,"▲","-")),2)</f>
        <v>1.69</v>
      </c>
      <c r="D19" s="134">
        <f>ROUND(VALUE(SUBSTITUTE(実質収支比率等に係る経年分析!H$48,"▲","-")),2)</f>
        <v>0.74</v>
      </c>
      <c r="E19" s="134">
        <f>ROUND(VALUE(SUBSTITUTE(実質収支比率等に係る経年分析!I$48,"▲","-")),2)</f>
        <v>0.88</v>
      </c>
      <c r="F19" s="134">
        <f>ROUND(VALUE(SUBSTITUTE(実質収支比率等に係る経年分析!J$48,"▲","-")),2)</f>
        <v>2.4500000000000002</v>
      </c>
    </row>
    <row r="20" spans="1:11" x14ac:dyDescent="0.15">
      <c r="A20" s="134" t="s">
        <v>43</v>
      </c>
      <c r="B20" s="134">
        <f>ROUND(VALUE(SUBSTITUTE(実質収支比率等に係る経年分析!F$47,"▲","-")),2)</f>
        <v>6.76</v>
      </c>
      <c r="C20" s="134">
        <f>ROUND(VALUE(SUBSTITUTE(実質収支比率等に係る経年分析!G$47,"▲","-")),2)</f>
        <v>7.1</v>
      </c>
      <c r="D20" s="134">
        <f>ROUND(VALUE(SUBSTITUTE(実質収支比率等に係る経年分析!H$47,"▲","-")),2)</f>
        <v>8.09</v>
      </c>
      <c r="E20" s="134">
        <f>ROUND(VALUE(SUBSTITUTE(実質収支比率等に係る経年分析!I$47,"▲","-")),2)</f>
        <v>8.42</v>
      </c>
      <c r="F20" s="134">
        <f>ROUND(VALUE(SUBSTITUTE(実質収支比率等に係る経年分析!J$47,"▲","-")),2)</f>
        <v>8.94</v>
      </c>
    </row>
    <row r="21" spans="1:11" x14ac:dyDescent="0.15">
      <c r="A21" s="134" t="s">
        <v>44</v>
      </c>
      <c r="B21" s="134">
        <f>IF(ISNUMBER(VALUE(SUBSTITUTE(実質収支比率等に係る経年分析!F$49,"▲","-"))),ROUND(VALUE(SUBSTITUTE(実質収支比率等に係る経年分析!F$49,"▲","-")),2),NA())</f>
        <v>4.2</v>
      </c>
      <c r="C21" s="134">
        <f>IF(ISNUMBER(VALUE(SUBSTITUTE(実質収支比率等に係る経年分析!G$49,"▲","-"))),ROUND(VALUE(SUBSTITUTE(実質収支比率等に係る経年分析!G$49,"▲","-")),2),NA())</f>
        <v>-3.01</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1.59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1.03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0.68</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0.34</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7.0000000000000007E-2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徳島市後期高齢者医療事業特別会計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x14ac:dyDescent="0.15">
      <c r="A30" s="135" t="str">
        <f>IF(連結実質赤字比率に係る赤字・黒字の構成分析!C$40="",NA(),連結実質赤字比率に係る赤字・黒字の構成分析!C$40)</f>
        <v>徳島市営旅客自動車運送事業会計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x14ac:dyDescent="0.15">
      <c r="A31" s="135" t="str">
        <f>IF(連結実質赤字比率に係る赤字・黒字の構成分析!C$39="",NA(),連結実質赤字比率に係る赤字・黒字の構成分析!C$39)</f>
        <v>徳島市国民健康保険事業特別会計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2.2000000000000002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1.0900000000000001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x14ac:dyDescent="0.15">
      <c r="A32" s="135" t="str">
        <f>IF(連結実質赤字比率に係る赤字・黒字の構成分析!C$38="",NA(),連結実質赤字比率に係る赤字・黒字の構成分析!C$38)</f>
        <v>徳島市中央卸売市場事業会計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徳島市介護保険事業特別会計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徳島市民病院事業会計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2.4300000000000002</v>
      </c>
    </row>
    <row r="36" spans="1:16" x14ac:dyDescent="0.15">
      <c r="A36" s="135" t="str">
        <f>IF(連結実質赤字比率に係る赤字・黒字の構成分析!C$34="",NA(),連結実質赤字比率に係る赤字・黒字の構成分析!C$34)</f>
        <v>徳島市水道事業会計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9241</v>
      </c>
      <c r="E42" s="136"/>
      <c r="F42" s="136"/>
      <c r="G42" s="136">
        <f>'実質公債費比率（分子）の構造'!L$52</f>
        <v>9199</v>
      </c>
      <c r="H42" s="136"/>
      <c r="I42" s="136"/>
      <c r="J42" s="136">
        <f>'実質公債費比率（分子）の構造'!M$52</f>
        <v>8866</v>
      </c>
      <c r="K42" s="136"/>
      <c r="L42" s="136"/>
      <c r="M42" s="136">
        <f>'実質公債費比率（分子）の構造'!N$52</f>
        <v>8844</v>
      </c>
      <c r="N42" s="136"/>
      <c r="O42" s="136"/>
      <c r="P42" s="136">
        <f>'実質公債費比率（分子）の構造'!O$52</f>
        <v>8926</v>
      </c>
    </row>
    <row r="43" spans="1:16" x14ac:dyDescent="0.15">
      <c r="A43" s="136" t="s">
        <v>52</v>
      </c>
      <c r="B43" s="136">
        <f>'実質公債費比率（分子）の構造'!K$51</f>
        <v>7</v>
      </c>
      <c r="C43" s="136"/>
      <c r="D43" s="136"/>
      <c r="E43" s="136">
        <f>'実質公債費比率（分子）の構造'!L$51</f>
        <v>3</v>
      </c>
      <c r="F43" s="136"/>
      <c r="G43" s="136"/>
      <c r="H43" s="136">
        <f>'実質公債費比率（分子）の構造'!M$51</f>
        <v>6</v>
      </c>
      <c r="I43" s="136"/>
      <c r="J43" s="136"/>
      <c r="K43" s="136">
        <f>'実質公債費比率（分子）の構造'!N$51</f>
        <v>4</v>
      </c>
      <c r="L43" s="136"/>
      <c r="M43" s="136"/>
      <c r="N43" s="136">
        <f>'実質公債費比率（分子）の構造'!O$51</f>
        <v>8</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1</v>
      </c>
      <c r="L44" s="136"/>
      <c r="M44" s="136"/>
      <c r="N44" s="136">
        <f>'実質公債費比率（分子）の構造'!O$50</f>
        <v>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2733</v>
      </c>
      <c r="C46" s="136"/>
      <c r="D46" s="136"/>
      <c r="E46" s="136">
        <f>'実質公債費比率（分子）の構造'!L$48</f>
        <v>2606</v>
      </c>
      <c r="F46" s="136"/>
      <c r="G46" s="136"/>
      <c r="H46" s="136">
        <f>'実質公債費比率（分子）の構造'!M$48</f>
        <v>2689</v>
      </c>
      <c r="I46" s="136"/>
      <c r="J46" s="136"/>
      <c r="K46" s="136">
        <f>'実質公債費比率（分子）の構造'!N$48</f>
        <v>2799</v>
      </c>
      <c r="L46" s="136"/>
      <c r="M46" s="136"/>
      <c r="N46" s="136">
        <f>'実質公債費比率（分子）の構造'!O$48</f>
        <v>2694</v>
      </c>
      <c r="O46" s="136"/>
      <c r="P46" s="136"/>
    </row>
    <row r="47" spans="1:16" x14ac:dyDescent="0.15">
      <c r="A47" s="136" t="s">
        <v>14</v>
      </c>
      <c r="B47" s="136">
        <f>'実質公債費比率（分子）の構造'!K$47</f>
        <v>13</v>
      </c>
      <c r="C47" s="136"/>
      <c r="D47" s="136"/>
      <c r="E47" s="136">
        <f>'実質公債費比率（分子）の構造'!L$47</f>
        <v>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9937</v>
      </c>
      <c r="C49" s="136"/>
      <c r="D49" s="136"/>
      <c r="E49" s="136">
        <f>'実質公債費比率（分子）の構造'!L$45</f>
        <v>9802</v>
      </c>
      <c r="F49" s="136"/>
      <c r="G49" s="136"/>
      <c r="H49" s="136">
        <f>'実質公債費比率（分子）の構造'!M$45</f>
        <v>9747</v>
      </c>
      <c r="I49" s="136"/>
      <c r="J49" s="136"/>
      <c r="K49" s="136">
        <f>'実質公債費比率（分子）の構造'!N$45</f>
        <v>9188</v>
      </c>
      <c r="L49" s="136"/>
      <c r="M49" s="136"/>
      <c r="N49" s="136">
        <f>'実質公債費比率（分子）の構造'!O$45</f>
        <v>9228</v>
      </c>
      <c r="O49" s="136"/>
      <c r="P49" s="136"/>
    </row>
    <row r="50" spans="1:16" x14ac:dyDescent="0.15">
      <c r="A50" s="136" t="s">
        <v>58</v>
      </c>
      <c r="B50" s="136" t="e">
        <f>NA()</f>
        <v>#N/A</v>
      </c>
      <c r="C50" s="136">
        <f>IF(ISNUMBER('実質公債費比率（分子）の構造'!K$53),'実質公債費比率（分子）の構造'!K$53,NA())</f>
        <v>3449</v>
      </c>
      <c r="D50" s="136" t="e">
        <f>NA()</f>
        <v>#N/A</v>
      </c>
      <c r="E50" s="136" t="e">
        <f>NA()</f>
        <v>#N/A</v>
      </c>
      <c r="F50" s="136">
        <f>IF(ISNUMBER('実質公債費比率（分子）の構造'!L$53),'実質公債費比率（分子）の構造'!L$53,NA())</f>
        <v>3219</v>
      </c>
      <c r="G50" s="136" t="e">
        <f>NA()</f>
        <v>#N/A</v>
      </c>
      <c r="H50" s="136" t="e">
        <f>NA()</f>
        <v>#N/A</v>
      </c>
      <c r="I50" s="136">
        <f>IF(ISNUMBER('実質公債費比率（分子）の構造'!M$53),'実質公債費比率（分子）の構造'!M$53,NA())</f>
        <v>3576</v>
      </c>
      <c r="J50" s="136" t="e">
        <f>NA()</f>
        <v>#N/A</v>
      </c>
      <c r="K50" s="136" t="e">
        <f>NA()</f>
        <v>#N/A</v>
      </c>
      <c r="L50" s="136">
        <f>IF(ISNUMBER('実質公債費比率（分子）の構造'!N$53),'実質公債費比率（分子）の構造'!N$53,NA())</f>
        <v>3148</v>
      </c>
      <c r="M50" s="136" t="e">
        <f>NA()</f>
        <v>#N/A</v>
      </c>
      <c r="N50" s="136" t="e">
        <f>NA()</f>
        <v>#N/A</v>
      </c>
      <c r="O50" s="136">
        <f>IF(ISNUMBER('実質公債費比率（分子）の構造'!O$53),'実質公債費比率（分子）の構造'!O$53,NA())</f>
        <v>3005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69812</v>
      </c>
      <c r="E56" s="135"/>
      <c r="F56" s="135"/>
      <c r="G56" s="135">
        <f>'将来負担比率（分子）の構造'!J$51</f>
        <v>70317</v>
      </c>
      <c r="H56" s="135"/>
      <c r="I56" s="135"/>
      <c r="J56" s="135">
        <f>'将来負担比率（分子）の構造'!K$51</f>
        <v>71361</v>
      </c>
      <c r="K56" s="135"/>
      <c r="L56" s="135"/>
      <c r="M56" s="135">
        <f>'将来負担比率（分子）の構造'!L$51</f>
        <v>72656</v>
      </c>
      <c r="N56" s="135"/>
      <c r="O56" s="135"/>
      <c r="P56" s="135">
        <f>'将来負担比率（分子）の構造'!M$51</f>
        <v>73465</v>
      </c>
    </row>
    <row r="57" spans="1:16" x14ac:dyDescent="0.15">
      <c r="A57" s="135" t="s">
        <v>35</v>
      </c>
      <c r="B57" s="135"/>
      <c r="C57" s="135"/>
      <c r="D57" s="135">
        <f>'将来負担比率（分子）の構造'!I$50</f>
        <v>30507</v>
      </c>
      <c r="E57" s="135"/>
      <c r="F57" s="135"/>
      <c r="G57" s="135">
        <f>'将来負担比率（分子）の構造'!J$50</f>
        <v>29764</v>
      </c>
      <c r="H57" s="135"/>
      <c r="I57" s="135"/>
      <c r="J57" s="135">
        <f>'将来負担比率（分子）の構造'!K$50</f>
        <v>28448</v>
      </c>
      <c r="K57" s="135"/>
      <c r="L57" s="135"/>
      <c r="M57" s="135">
        <f>'将来負担比率（分子）の構造'!L$50</f>
        <v>26718</v>
      </c>
      <c r="N57" s="135"/>
      <c r="O57" s="135"/>
      <c r="P57" s="135">
        <f>'将来負担比率（分子）の構造'!M$50</f>
        <v>25613</v>
      </c>
    </row>
    <row r="58" spans="1:16" x14ac:dyDescent="0.15">
      <c r="A58" s="135" t="s">
        <v>34</v>
      </c>
      <c r="B58" s="135"/>
      <c r="C58" s="135"/>
      <c r="D58" s="135">
        <f>'将来負担比率（分子）の構造'!I$49</f>
        <v>12678</v>
      </c>
      <c r="E58" s="135"/>
      <c r="F58" s="135"/>
      <c r="G58" s="135">
        <f>'将来負担比率（分子）の構造'!J$49</f>
        <v>12607</v>
      </c>
      <c r="H58" s="135"/>
      <c r="I58" s="135"/>
      <c r="J58" s="135">
        <f>'将来負担比率（分子）の構造'!K$49</f>
        <v>13025</v>
      </c>
      <c r="K58" s="135"/>
      <c r="L58" s="135"/>
      <c r="M58" s="135">
        <f>'将来負担比率（分子）の構造'!L$49</f>
        <v>13578</v>
      </c>
      <c r="N58" s="135"/>
      <c r="O58" s="135"/>
      <c r="P58" s="135">
        <f>'将来負担比率（分子）の構造'!M$49</f>
        <v>14468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1076</v>
      </c>
      <c r="C61" s="135"/>
      <c r="D61" s="135"/>
      <c r="E61" s="135">
        <f>'将来負担比率（分子）の構造'!J$46</f>
        <v>1003</v>
      </c>
      <c r="F61" s="135"/>
      <c r="G61" s="135"/>
      <c r="H61" s="135">
        <f>'将来負担比率（分子）の構造'!K$46</f>
        <v>945</v>
      </c>
      <c r="I61" s="135"/>
      <c r="J61" s="135"/>
      <c r="K61" s="135">
        <f>'将来負担比率（分子）の構造'!L$46</f>
        <v>879</v>
      </c>
      <c r="L61" s="135"/>
      <c r="M61" s="135"/>
      <c r="N61" s="135">
        <f>'将来負担比率（分子）の構造'!M$46</f>
        <v>609</v>
      </c>
      <c r="O61" s="135"/>
      <c r="P61" s="135"/>
    </row>
    <row r="62" spans="1:16" x14ac:dyDescent="0.15">
      <c r="A62" s="135" t="s">
        <v>29</v>
      </c>
      <c r="B62" s="135">
        <f>'将来負担比率（分子）の構造'!I$45</f>
        <v>20111</v>
      </c>
      <c r="C62" s="135"/>
      <c r="D62" s="135"/>
      <c r="E62" s="135">
        <f>'将来負担比率（分子）の構造'!J$45</f>
        <v>19716</v>
      </c>
      <c r="F62" s="135"/>
      <c r="G62" s="135"/>
      <c r="H62" s="135">
        <f>'将来負担比率（分子）の構造'!K$45</f>
        <v>19917</v>
      </c>
      <c r="I62" s="135"/>
      <c r="J62" s="135"/>
      <c r="K62" s="135">
        <f>'将来負担比率（分子）の構造'!L$45</f>
        <v>19082</v>
      </c>
      <c r="L62" s="135"/>
      <c r="M62" s="135"/>
      <c r="N62" s="135">
        <f>'将来負担比率（分子）の構造'!M$45</f>
        <v>17845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34585</v>
      </c>
      <c r="C64" s="135"/>
      <c r="D64" s="135"/>
      <c r="E64" s="135">
        <f>'将来負担比率（分子）の構造'!J$43</f>
        <v>33239</v>
      </c>
      <c r="F64" s="135"/>
      <c r="G64" s="135"/>
      <c r="H64" s="135">
        <f>'将来負担比率（分子）の構造'!K$43</f>
        <v>32286</v>
      </c>
      <c r="I64" s="135"/>
      <c r="J64" s="135"/>
      <c r="K64" s="135">
        <f>'将来負担比率（分子）の構造'!L$43</f>
        <v>36722</v>
      </c>
      <c r="L64" s="135"/>
      <c r="M64" s="135"/>
      <c r="N64" s="135">
        <f>'将来負担比率（分子）の構造'!M$43</f>
        <v>32904</v>
      </c>
      <c r="O64" s="135"/>
      <c r="P64" s="135"/>
    </row>
    <row r="65" spans="1:16" x14ac:dyDescent="0.15">
      <c r="A65" s="135" t="s">
        <v>26</v>
      </c>
      <c r="B65" s="135">
        <f>'将来負担比率（分子）の構造'!I$42</f>
        <v>711</v>
      </c>
      <c r="C65" s="135"/>
      <c r="D65" s="135"/>
      <c r="E65" s="135">
        <f>'将来負担比率（分子）の構造'!J$42</f>
        <v>681</v>
      </c>
      <c r="F65" s="135"/>
      <c r="G65" s="135"/>
      <c r="H65" s="135">
        <f>'将来負担比率（分子）の構造'!K$42</f>
        <v>354</v>
      </c>
      <c r="I65" s="135"/>
      <c r="J65" s="135"/>
      <c r="K65" s="135">
        <f>'将来負担比率（分子）の構造'!L$42</f>
        <v>324</v>
      </c>
      <c r="L65" s="135"/>
      <c r="M65" s="135"/>
      <c r="N65" s="135">
        <f>'将来負担比率（分子）の構造'!M$42</f>
        <v>255</v>
      </c>
      <c r="O65" s="135"/>
      <c r="P65" s="135"/>
    </row>
    <row r="66" spans="1:16" x14ac:dyDescent="0.15">
      <c r="A66" s="135" t="s">
        <v>25</v>
      </c>
      <c r="B66" s="135">
        <f>'将来負担比率（分子）の構造'!I$41</f>
        <v>91573</v>
      </c>
      <c r="C66" s="135"/>
      <c r="D66" s="135"/>
      <c r="E66" s="135">
        <f>'将来負担比率（分子）の構造'!J$41</f>
        <v>90991</v>
      </c>
      <c r="F66" s="135"/>
      <c r="G66" s="135"/>
      <c r="H66" s="135">
        <f>'将来負担比率（分子）の構造'!K$41</f>
        <v>91218</v>
      </c>
      <c r="I66" s="135"/>
      <c r="J66" s="135"/>
      <c r="K66" s="135">
        <f>'将来負担比率（分子）の構造'!L$41</f>
        <v>92768</v>
      </c>
      <c r="L66" s="135"/>
      <c r="M66" s="135"/>
      <c r="N66" s="135">
        <f>'将来負担比率（分子）の構造'!M$41</f>
        <v>94559</v>
      </c>
      <c r="O66" s="135"/>
      <c r="P66" s="135"/>
    </row>
    <row r="67" spans="1:16" x14ac:dyDescent="0.15">
      <c r="A67" s="135" t="s">
        <v>62</v>
      </c>
      <c r="B67" s="135" t="e">
        <f>NA()</f>
        <v>#N/A</v>
      </c>
      <c r="C67" s="135">
        <f>IF(ISNUMBER('将来負担比率（分子）の構造'!I$52), IF('将来負担比率（分子）の構造'!I$52 &lt; 0, 0, '将来負担比率（分子）の構造'!I$52), NA())</f>
        <v>35058</v>
      </c>
      <c r="D67" s="135" t="e">
        <f>NA()</f>
        <v>#N/A</v>
      </c>
      <c r="E67" s="135" t="e">
        <f>NA()</f>
        <v>#N/A</v>
      </c>
      <c r="F67" s="135">
        <f>IF(ISNUMBER('将来負担比率（分子）の構造'!J$52), IF('将来負担比率（分子）の構造'!J$52 &lt; 0, 0, '将来負担比率（分子）の構造'!J$52), NA())</f>
        <v>32942</v>
      </c>
      <c r="G67" s="135" t="e">
        <f>NA()</f>
        <v>#N/A</v>
      </c>
      <c r="H67" s="135" t="e">
        <f>NA()</f>
        <v>#N/A</v>
      </c>
      <c r="I67" s="135">
        <f>IF(ISNUMBER('将来負担比率（分子）の構造'!K$52), IF('将来負担比率（分子）の構造'!K$52 &lt; 0, 0, '将来負担比率（分子）の構造'!K$52), NA())</f>
        <v>31887</v>
      </c>
      <c r="J67" s="135" t="e">
        <f>NA()</f>
        <v>#N/A</v>
      </c>
      <c r="K67" s="135" t="e">
        <f>NA()</f>
        <v>#N/A</v>
      </c>
      <c r="L67" s="135">
        <f>IF(ISNUMBER('将来負担比率（分子）の構造'!L$52), IF('将来負担比率（分子）の構造'!L$52 &lt; 0, 0, '将来負担比率（分子）の構造'!L$52), NA())</f>
        <v>36823</v>
      </c>
      <c r="M67" s="135" t="e">
        <f>NA()</f>
        <v>#N/A</v>
      </c>
      <c r="N67" s="135" t="e">
        <f>NA()</f>
        <v>#N/A</v>
      </c>
      <c r="O67" s="135">
        <f>IF(ISNUMBER('将来負担比率（分子）の構造'!M$52), IF('将来負担比率（分子）の構造'!M$52 &lt; 0, 0, '将来負担比率（分子）の構造'!M$52), NA())</f>
        <v>32625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41849101</v>
      </c>
      <c r="S5" s="583"/>
      <c r="T5" s="583"/>
      <c r="U5" s="583"/>
      <c r="V5" s="583"/>
      <c r="W5" s="583"/>
      <c r="X5" s="583"/>
      <c r="Y5" s="584"/>
      <c r="Z5" s="585">
        <v>42.6</v>
      </c>
      <c r="AA5" s="585"/>
      <c r="AB5" s="585"/>
      <c r="AC5" s="585"/>
      <c r="AD5" s="586">
        <v>39226643</v>
      </c>
      <c r="AE5" s="586"/>
      <c r="AF5" s="586"/>
      <c r="AG5" s="586"/>
      <c r="AH5" s="586"/>
      <c r="AI5" s="586"/>
      <c r="AJ5" s="586"/>
      <c r="AK5" s="586"/>
      <c r="AL5" s="587">
        <v>76</v>
      </c>
      <c r="AM5" s="588"/>
      <c r="AN5" s="588"/>
      <c r="AO5" s="589"/>
      <c r="AP5" s="579" t="s">
        <v>206</v>
      </c>
      <c r="AQ5" s="580"/>
      <c r="AR5" s="580"/>
      <c r="AS5" s="580"/>
      <c r="AT5" s="580"/>
      <c r="AU5" s="580"/>
      <c r="AV5" s="580"/>
      <c r="AW5" s="580"/>
      <c r="AX5" s="580"/>
      <c r="AY5" s="580"/>
      <c r="AZ5" s="580"/>
      <c r="BA5" s="580"/>
      <c r="BB5" s="580"/>
      <c r="BC5" s="580"/>
      <c r="BD5" s="580"/>
      <c r="BE5" s="580"/>
      <c r="BF5" s="581"/>
      <c r="BG5" s="593">
        <v>39226643</v>
      </c>
      <c r="BH5" s="594"/>
      <c r="BI5" s="594"/>
      <c r="BJ5" s="594"/>
      <c r="BK5" s="594"/>
      <c r="BL5" s="594"/>
      <c r="BM5" s="594"/>
      <c r="BN5" s="595"/>
      <c r="BO5" s="596">
        <v>93.7</v>
      </c>
      <c r="BP5" s="596"/>
      <c r="BQ5" s="596"/>
      <c r="BR5" s="596"/>
      <c r="BS5" s="597">
        <v>1204457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564945</v>
      </c>
      <c r="S6" s="594"/>
      <c r="T6" s="594"/>
      <c r="U6" s="594"/>
      <c r="V6" s="594"/>
      <c r="W6" s="594"/>
      <c r="X6" s="594"/>
      <c r="Y6" s="595"/>
      <c r="Z6" s="596">
        <v>0.6</v>
      </c>
      <c r="AA6" s="596"/>
      <c r="AB6" s="596"/>
      <c r="AC6" s="596"/>
      <c r="AD6" s="597">
        <v>564945</v>
      </c>
      <c r="AE6" s="597"/>
      <c r="AF6" s="597"/>
      <c r="AG6" s="597"/>
      <c r="AH6" s="597"/>
      <c r="AI6" s="597"/>
      <c r="AJ6" s="597"/>
      <c r="AK6" s="597"/>
      <c r="AL6" s="598">
        <v>1.1000000000000001</v>
      </c>
      <c r="AM6" s="599"/>
      <c r="AN6" s="599"/>
      <c r="AO6" s="600"/>
      <c r="AP6" s="590" t="s">
        <v>211</v>
      </c>
      <c r="AQ6" s="591"/>
      <c r="AR6" s="591"/>
      <c r="AS6" s="591"/>
      <c r="AT6" s="591"/>
      <c r="AU6" s="591"/>
      <c r="AV6" s="591"/>
      <c r="AW6" s="591"/>
      <c r="AX6" s="591"/>
      <c r="AY6" s="591"/>
      <c r="AZ6" s="591"/>
      <c r="BA6" s="591"/>
      <c r="BB6" s="591"/>
      <c r="BC6" s="591"/>
      <c r="BD6" s="591"/>
      <c r="BE6" s="591"/>
      <c r="BF6" s="592"/>
      <c r="BG6" s="593">
        <v>39226643</v>
      </c>
      <c r="BH6" s="594"/>
      <c r="BI6" s="594"/>
      <c r="BJ6" s="594"/>
      <c r="BK6" s="594"/>
      <c r="BL6" s="594"/>
      <c r="BM6" s="594"/>
      <c r="BN6" s="595"/>
      <c r="BO6" s="596">
        <v>93.7</v>
      </c>
      <c r="BP6" s="596"/>
      <c r="BQ6" s="596"/>
      <c r="BR6" s="596"/>
      <c r="BS6" s="597">
        <v>1204457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589552</v>
      </c>
      <c r="CS6" s="594"/>
      <c r="CT6" s="594"/>
      <c r="CU6" s="594"/>
      <c r="CV6" s="594"/>
      <c r="CW6" s="594"/>
      <c r="CX6" s="594"/>
      <c r="CY6" s="595"/>
      <c r="CZ6" s="596">
        <v>0.6</v>
      </c>
      <c r="DA6" s="596"/>
      <c r="DB6" s="596"/>
      <c r="DC6" s="596"/>
      <c r="DD6" s="602" t="s">
        <v>213</v>
      </c>
      <c r="DE6" s="594"/>
      <c r="DF6" s="594"/>
      <c r="DG6" s="594"/>
      <c r="DH6" s="594"/>
      <c r="DI6" s="594"/>
      <c r="DJ6" s="594"/>
      <c r="DK6" s="594"/>
      <c r="DL6" s="594"/>
      <c r="DM6" s="594"/>
      <c r="DN6" s="594"/>
      <c r="DO6" s="594"/>
      <c r="DP6" s="595"/>
      <c r="DQ6" s="602">
        <v>588982</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90465</v>
      </c>
      <c r="S7" s="594"/>
      <c r="T7" s="594"/>
      <c r="U7" s="594"/>
      <c r="V7" s="594"/>
      <c r="W7" s="594"/>
      <c r="X7" s="594"/>
      <c r="Y7" s="595"/>
      <c r="Z7" s="596">
        <v>0.1</v>
      </c>
      <c r="AA7" s="596"/>
      <c r="AB7" s="596"/>
      <c r="AC7" s="596"/>
      <c r="AD7" s="597">
        <v>90465</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20040682</v>
      </c>
      <c r="BH7" s="594"/>
      <c r="BI7" s="594"/>
      <c r="BJ7" s="594"/>
      <c r="BK7" s="594"/>
      <c r="BL7" s="594"/>
      <c r="BM7" s="594"/>
      <c r="BN7" s="595"/>
      <c r="BO7" s="596">
        <v>47.9</v>
      </c>
      <c r="BP7" s="596"/>
      <c r="BQ7" s="596"/>
      <c r="BR7" s="596"/>
      <c r="BS7" s="597">
        <v>1109636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6333755</v>
      </c>
      <c r="CS7" s="594"/>
      <c r="CT7" s="594"/>
      <c r="CU7" s="594"/>
      <c r="CV7" s="594"/>
      <c r="CW7" s="594"/>
      <c r="CX7" s="594"/>
      <c r="CY7" s="595"/>
      <c r="CZ7" s="596">
        <v>6.6</v>
      </c>
      <c r="DA7" s="596"/>
      <c r="DB7" s="596"/>
      <c r="DC7" s="596"/>
      <c r="DD7" s="602">
        <v>199817</v>
      </c>
      <c r="DE7" s="594"/>
      <c r="DF7" s="594"/>
      <c r="DG7" s="594"/>
      <c r="DH7" s="594"/>
      <c r="DI7" s="594"/>
      <c r="DJ7" s="594"/>
      <c r="DK7" s="594"/>
      <c r="DL7" s="594"/>
      <c r="DM7" s="594"/>
      <c r="DN7" s="594"/>
      <c r="DO7" s="594"/>
      <c r="DP7" s="595"/>
      <c r="DQ7" s="602">
        <v>5388491</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472748</v>
      </c>
      <c r="S8" s="594"/>
      <c r="T8" s="594"/>
      <c r="U8" s="594"/>
      <c r="V8" s="594"/>
      <c r="W8" s="594"/>
      <c r="X8" s="594"/>
      <c r="Y8" s="595"/>
      <c r="Z8" s="596">
        <v>0.5</v>
      </c>
      <c r="AA8" s="596"/>
      <c r="AB8" s="596"/>
      <c r="AC8" s="596"/>
      <c r="AD8" s="597">
        <v>472748</v>
      </c>
      <c r="AE8" s="597"/>
      <c r="AF8" s="597"/>
      <c r="AG8" s="597"/>
      <c r="AH8" s="597"/>
      <c r="AI8" s="597"/>
      <c r="AJ8" s="597"/>
      <c r="AK8" s="597"/>
      <c r="AL8" s="598">
        <v>0.9</v>
      </c>
      <c r="AM8" s="599"/>
      <c r="AN8" s="599"/>
      <c r="AO8" s="600"/>
      <c r="AP8" s="590" t="s">
        <v>218</v>
      </c>
      <c r="AQ8" s="591"/>
      <c r="AR8" s="591"/>
      <c r="AS8" s="591"/>
      <c r="AT8" s="591"/>
      <c r="AU8" s="591"/>
      <c r="AV8" s="591"/>
      <c r="AW8" s="591"/>
      <c r="AX8" s="591"/>
      <c r="AY8" s="591"/>
      <c r="AZ8" s="591"/>
      <c r="BA8" s="591"/>
      <c r="BB8" s="591"/>
      <c r="BC8" s="591"/>
      <c r="BD8" s="591"/>
      <c r="BE8" s="591"/>
      <c r="BF8" s="592"/>
      <c r="BG8" s="593">
        <v>401740</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42819338</v>
      </c>
      <c r="CS8" s="594"/>
      <c r="CT8" s="594"/>
      <c r="CU8" s="594"/>
      <c r="CV8" s="594"/>
      <c r="CW8" s="594"/>
      <c r="CX8" s="594"/>
      <c r="CY8" s="595"/>
      <c r="CZ8" s="596">
        <v>44.9</v>
      </c>
      <c r="DA8" s="596"/>
      <c r="DB8" s="596"/>
      <c r="DC8" s="596"/>
      <c r="DD8" s="602">
        <v>1105066</v>
      </c>
      <c r="DE8" s="594"/>
      <c r="DF8" s="594"/>
      <c r="DG8" s="594"/>
      <c r="DH8" s="594"/>
      <c r="DI8" s="594"/>
      <c r="DJ8" s="594"/>
      <c r="DK8" s="594"/>
      <c r="DL8" s="594"/>
      <c r="DM8" s="594"/>
      <c r="DN8" s="594"/>
      <c r="DO8" s="594"/>
      <c r="DP8" s="595"/>
      <c r="DQ8" s="602">
        <v>18916741</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299087</v>
      </c>
      <c r="S9" s="594"/>
      <c r="T9" s="594"/>
      <c r="U9" s="594"/>
      <c r="V9" s="594"/>
      <c r="W9" s="594"/>
      <c r="X9" s="594"/>
      <c r="Y9" s="595"/>
      <c r="Z9" s="596">
        <v>0.3</v>
      </c>
      <c r="AA9" s="596"/>
      <c r="AB9" s="596"/>
      <c r="AC9" s="596"/>
      <c r="AD9" s="597">
        <v>299087</v>
      </c>
      <c r="AE9" s="597"/>
      <c r="AF9" s="597"/>
      <c r="AG9" s="597"/>
      <c r="AH9" s="597"/>
      <c r="AI9" s="597"/>
      <c r="AJ9" s="597"/>
      <c r="AK9" s="597"/>
      <c r="AL9" s="598">
        <v>0.6</v>
      </c>
      <c r="AM9" s="599"/>
      <c r="AN9" s="599"/>
      <c r="AO9" s="600"/>
      <c r="AP9" s="590" t="s">
        <v>222</v>
      </c>
      <c r="AQ9" s="591"/>
      <c r="AR9" s="591"/>
      <c r="AS9" s="591"/>
      <c r="AT9" s="591"/>
      <c r="AU9" s="591"/>
      <c r="AV9" s="591"/>
      <c r="AW9" s="591"/>
      <c r="AX9" s="591"/>
      <c r="AY9" s="591"/>
      <c r="AZ9" s="591"/>
      <c r="BA9" s="591"/>
      <c r="BB9" s="591"/>
      <c r="BC9" s="591"/>
      <c r="BD9" s="591"/>
      <c r="BE9" s="591"/>
      <c r="BF9" s="592"/>
      <c r="BG9" s="593">
        <v>12843604</v>
      </c>
      <c r="BH9" s="594"/>
      <c r="BI9" s="594"/>
      <c r="BJ9" s="594"/>
      <c r="BK9" s="594"/>
      <c r="BL9" s="594"/>
      <c r="BM9" s="594"/>
      <c r="BN9" s="595"/>
      <c r="BO9" s="596">
        <v>30.7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9362556</v>
      </c>
      <c r="CS9" s="594"/>
      <c r="CT9" s="594"/>
      <c r="CU9" s="594"/>
      <c r="CV9" s="594"/>
      <c r="CW9" s="594"/>
      <c r="CX9" s="594"/>
      <c r="CY9" s="595"/>
      <c r="CZ9" s="596">
        <v>9.8000000000000007</v>
      </c>
      <c r="DA9" s="596"/>
      <c r="DB9" s="596"/>
      <c r="DC9" s="596"/>
      <c r="DD9" s="602">
        <v>689916</v>
      </c>
      <c r="DE9" s="594"/>
      <c r="DF9" s="594"/>
      <c r="DG9" s="594"/>
      <c r="DH9" s="594"/>
      <c r="DI9" s="594"/>
      <c r="DJ9" s="594"/>
      <c r="DK9" s="594"/>
      <c r="DL9" s="594"/>
      <c r="DM9" s="594"/>
      <c r="DN9" s="594"/>
      <c r="DO9" s="594"/>
      <c r="DP9" s="595"/>
      <c r="DQ9" s="602">
        <v>7849087</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3167126</v>
      </c>
      <c r="S10" s="594"/>
      <c r="T10" s="594"/>
      <c r="U10" s="594"/>
      <c r="V10" s="594"/>
      <c r="W10" s="594"/>
      <c r="X10" s="594"/>
      <c r="Y10" s="595"/>
      <c r="Z10" s="596">
        <v>3.2</v>
      </c>
      <c r="AA10" s="596"/>
      <c r="AB10" s="596"/>
      <c r="AC10" s="596"/>
      <c r="AD10" s="597">
        <v>3167126</v>
      </c>
      <c r="AE10" s="597"/>
      <c r="AF10" s="597"/>
      <c r="AG10" s="597"/>
      <c r="AH10" s="597"/>
      <c r="AI10" s="597"/>
      <c r="AJ10" s="597"/>
      <c r="AK10" s="597"/>
      <c r="AL10" s="598">
        <v>6.1</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1025243</v>
      </c>
      <c r="BH10" s="594"/>
      <c r="BI10" s="594"/>
      <c r="BJ10" s="594"/>
      <c r="BK10" s="594"/>
      <c r="BL10" s="594"/>
      <c r="BM10" s="594"/>
      <c r="BN10" s="595"/>
      <c r="BO10" s="596">
        <v>2.4</v>
      </c>
      <c r="BP10" s="596"/>
      <c r="BQ10" s="596"/>
      <c r="BR10" s="596"/>
      <c r="BS10" s="602">
        <v>170891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87689</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12683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36889</v>
      </c>
      <c r="S11" s="594"/>
      <c r="T11" s="594"/>
      <c r="U11" s="594"/>
      <c r="V11" s="594"/>
      <c r="W11" s="594"/>
      <c r="X11" s="594"/>
      <c r="Y11" s="595"/>
      <c r="Z11" s="596">
        <v>0</v>
      </c>
      <c r="AA11" s="596"/>
      <c r="AB11" s="596"/>
      <c r="AC11" s="596"/>
      <c r="AD11" s="597">
        <v>36889</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5770095</v>
      </c>
      <c r="BH11" s="594"/>
      <c r="BI11" s="594"/>
      <c r="BJ11" s="594"/>
      <c r="BK11" s="594"/>
      <c r="BL11" s="594"/>
      <c r="BM11" s="594"/>
      <c r="BN11" s="595"/>
      <c r="BO11" s="596">
        <v>13.8</v>
      </c>
      <c r="BP11" s="596"/>
      <c r="BQ11" s="596"/>
      <c r="BR11" s="596"/>
      <c r="BS11" s="602">
        <v>938745</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1290049</v>
      </c>
      <c r="CS11" s="594"/>
      <c r="CT11" s="594"/>
      <c r="CU11" s="594"/>
      <c r="CV11" s="594"/>
      <c r="CW11" s="594"/>
      <c r="CX11" s="594"/>
      <c r="CY11" s="595"/>
      <c r="CZ11" s="596">
        <v>1.4</v>
      </c>
      <c r="DA11" s="596"/>
      <c r="DB11" s="596"/>
      <c r="DC11" s="596"/>
      <c r="DD11" s="602">
        <v>574267</v>
      </c>
      <c r="DE11" s="594"/>
      <c r="DF11" s="594"/>
      <c r="DG11" s="594"/>
      <c r="DH11" s="594"/>
      <c r="DI11" s="594"/>
      <c r="DJ11" s="594"/>
      <c r="DK11" s="594"/>
      <c r="DL11" s="594"/>
      <c r="DM11" s="594"/>
      <c r="DN11" s="594"/>
      <c r="DO11" s="594"/>
      <c r="DP11" s="595"/>
      <c r="DQ11" s="602">
        <v>700837</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16656745</v>
      </c>
      <c r="BH12" s="594"/>
      <c r="BI12" s="594"/>
      <c r="BJ12" s="594"/>
      <c r="BK12" s="594"/>
      <c r="BL12" s="594"/>
      <c r="BM12" s="594"/>
      <c r="BN12" s="595"/>
      <c r="BO12" s="596">
        <v>39.799999999999997</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2250696</v>
      </c>
      <c r="CS12" s="594"/>
      <c r="CT12" s="594"/>
      <c r="CU12" s="594"/>
      <c r="CV12" s="594"/>
      <c r="CW12" s="594"/>
      <c r="CX12" s="594"/>
      <c r="CY12" s="595"/>
      <c r="CZ12" s="596">
        <v>2.4</v>
      </c>
      <c r="DA12" s="596"/>
      <c r="DB12" s="596"/>
      <c r="DC12" s="596"/>
      <c r="DD12" s="602">
        <v>18428</v>
      </c>
      <c r="DE12" s="594"/>
      <c r="DF12" s="594"/>
      <c r="DG12" s="594"/>
      <c r="DH12" s="594"/>
      <c r="DI12" s="594"/>
      <c r="DJ12" s="594"/>
      <c r="DK12" s="594"/>
      <c r="DL12" s="594"/>
      <c r="DM12" s="594"/>
      <c r="DN12" s="594"/>
      <c r="DO12" s="594"/>
      <c r="DP12" s="595"/>
      <c r="DQ12" s="602">
        <v>1229853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51438</v>
      </c>
      <c r="S13" s="594"/>
      <c r="T13" s="594"/>
      <c r="U13" s="594"/>
      <c r="V13" s="594"/>
      <c r="W13" s="594"/>
      <c r="X13" s="594"/>
      <c r="Y13" s="595"/>
      <c r="Z13" s="596">
        <v>0.1</v>
      </c>
      <c r="AA13" s="596"/>
      <c r="AB13" s="596"/>
      <c r="AC13" s="596"/>
      <c r="AD13" s="597">
        <v>51438</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16511286</v>
      </c>
      <c r="BH13" s="594"/>
      <c r="BI13" s="594"/>
      <c r="BJ13" s="594"/>
      <c r="BK13" s="594"/>
      <c r="BL13" s="594"/>
      <c r="BM13" s="594"/>
      <c r="BN13" s="595"/>
      <c r="BO13" s="596">
        <v>39.5</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10410017</v>
      </c>
      <c r="CS13" s="594"/>
      <c r="CT13" s="594"/>
      <c r="CU13" s="594"/>
      <c r="CV13" s="594"/>
      <c r="CW13" s="594"/>
      <c r="CX13" s="594"/>
      <c r="CY13" s="595"/>
      <c r="CZ13" s="596">
        <v>10.9</v>
      </c>
      <c r="DA13" s="596"/>
      <c r="DB13" s="596"/>
      <c r="DC13" s="596"/>
      <c r="DD13" s="602">
        <v>3825764</v>
      </c>
      <c r="DE13" s="594"/>
      <c r="DF13" s="594"/>
      <c r="DG13" s="594"/>
      <c r="DH13" s="594"/>
      <c r="DI13" s="594"/>
      <c r="DJ13" s="594"/>
      <c r="DK13" s="594"/>
      <c r="DL13" s="594"/>
      <c r="DM13" s="594"/>
      <c r="DN13" s="594"/>
      <c r="DO13" s="594"/>
      <c r="DP13" s="595"/>
      <c r="DQ13" s="602">
        <v>5519210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579223</v>
      </c>
      <c r="BH14" s="594"/>
      <c r="BI14" s="594"/>
      <c r="BJ14" s="594"/>
      <c r="BK14" s="594"/>
      <c r="BL14" s="594"/>
      <c r="BM14" s="594"/>
      <c r="BN14" s="595"/>
      <c r="BO14" s="596">
        <v>1.4</v>
      </c>
      <c r="BP14" s="596"/>
      <c r="BQ14" s="596"/>
      <c r="BR14" s="596"/>
      <c r="BS14" s="602">
        <v>94821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2920986</v>
      </c>
      <c r="CS14" s="594"/>
      <c r="CT14" s="594"/>
      <c r="CU14" s="594"/>
      <c r="CV14" s="594"/>
      <c r="CW14" s="594"/>
      <c r="CX14" s="594"/>
      <c r="CY14" s="595"/>
      <c r="CZ14" s="596">
        <v>3.1</v>
      </c>
      <c r="DA14" s="596"/>
      <c r="DB14" s="596"/>
      <c r="DC14" s="596"/>
      <c r="DD14" s="602">
        <v>613003</v>
      </c>
      <c r="DE14" s="594"/>
      <c r="DF14" s="594"/>
      <c r="DG14" s="594"/>
      <c r="DH14" s="594"/>
      <c r="DI14" s="594"/>
      <c r="DJ14" s="594"/>
      <c r="DK14" s="594"/>
      <c r="DL14" s="594"/>
      <c r="DM14" s="594"/>
      <c r="DN14" s="594"/>
      <c r="DO14" s="594"/>
      <c r="DP14" s="595"/>
      <c r="DQ14" s="602">
        <v>2326717</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96548</v>
      </c>
      <c r="S15" s="594"/>
      <c r="T15" s="594"/>
      <c r="U15" s="594"/>
      <c r="V15" s="594"/>
      <c r="W15" s="594"/>
      <c r="X15" s="594"/>
      <c r="Y15" s="595"/>
      <c r="Z15" s="596">
        <v>0.1</v>
      </c>
      <c r="AA15" s="596"/>
      <c r="AB15" s="596"/>
      <c r="AC15" s="596"/>
      <c r="AD15" s="597">
        <v>96548</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1949993</v>
      </c>
      <c r="BH15" s="594"/>
      <c r="BI15" s="594"/>
      <c r="BJ15" s="594"/>
      <c r="BK15" s="594"/>
      <c r="BL15" s="594"/>
      <c r="BM15" s="594"/>
      <c r="BN15" s="595"/>
      <c r="BO15" s="596">
        <v>4.7</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9532266</v>
      </c>
      <c r="CS15" s="594"/>
      <c r="CT15" s="594"/>
      <c r="CU15" s="594"/>
      <c r="CV15" s="594"/>
      <c r="CW15" s="594"/>
      <c r="CX15" s="594"/>
      <c r="CY15" s="595"/>
      <c r="CZ15" s="596">
        <v>10</v>
      </c>
      <c r="DA15" s="596"/>
      <c r="DB15" s="596"/>
      <c r="DC15" s="596"/>
      <c r="DD15" s="602">
        <v>2589802</v>
      </c>
      <c r="DE15" s="594"/>
      <c r="DF15" s="594"/>
      <c r="DG15" s="594"/>
      <c r="DH15" s="594"/>
      <c r="DI15" s="594"/>
      <c r="DJ15" s="594"/>
      <c r="DK15" s="594"/>
      <c r="DL15" s="594"/>
      <c r="DM15" s="594"/>
      <c r="DN15" s="594"/>
      <c r="DO15" s="594"/>
      <c r="DP15" s="595"/>
      <c r="DQ15" s="602">
        <v>7115471</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8599845</v>
      </c>
      <c r="S16" s="594"/>
      <c r="T16" s="594"/>
      <c r="U16" s="594"/>
      <c r="V16" s="594"/>
      <c r="W16" s="594"/>
      <c r="X16" s="594"/>
      <c r="Y16" s="595"/>
      <c r="Z16" s="596">
        <v>8.8000000000000007</v>
      </c>
      <c r="AA16" s="596"/>
      <c r="AB16" s="596"/>
      <c r="AC16" s="596"/>
      <c r="AD16" s="597">
        <v>7359503</v>
      </c>
      <c r="AE16" s="597"/>
      <c r="AF16" s="597"/>
      <c r="AG16" s="597"/>
      <c r="AH16" s="597"/>
      <c r="AI16" s="597"/>
      <c r="AJ16" s="597"/>
      <c r="AK16" s="597"/>
      <c r="AL16" s="598">
        <v>14.3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7359503</v>
      </c>
      <c r="S17" s="594"/>
      <c r="T17" s="594"/>
      <c r="U17" s="594"/>
      <c r="V17" s="594"/>
      <c r="W17" s="594"/>
      <c r="X17" s="594"/>
      <c r="Y17" s="595"/>
      <c r="Z17" s="596">
        <v>7.5</v>
      </c>
      <c r="AA17" s="596"/>
      <c r="AB17" s="596"/>
      <c r="AC17" s="596"/>
      <c r="AD17" s="597">
        <v>7359503</v>
      </c>
      <c r="AE17" s="597"/>
      <c r="AF17" s="597"/>
      <c r="AG17" s="597"/>
      <c r="AH17" s="597"/>
      <c r="AI17" s="597"/>
      <c r="AJ17" s="597"/>
      <c r="AK17" s="597"/>
      <c r="AL17" s="598">
        <v>14.3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9285142</v>
      </c>
      <c r="CS17" s="594"/>
      <c r="CT17" s="594"/>
      <c r="CU17" s="594"/>
      <c r="CV17" s="594"/>
      <c r="CW17" s="594"/>
      <c r="CX17" s="594"/>
      <c r="CY17" s="595"/>
      <c r="CZ17" s="596">
        <v>9.6999999999999993</v>
      </c>
      <c r="DA17" s="596"/>
      <c r="DB17" s="596"/>
      <c r="DC17" s="596"/>
      <c r="DD17" s="602" t="s">
        <v>219</v>
      </c>
      <c r="DE17" s="594"/>
      <c r="DF17" s="594"/>
      <c r="DG17" s="594"/>
      <c r="DH17" s="594"/>
      <c r="DI17" s="594"/>
      <c r="DJ17" s="594"/>
      <c r="DK17" s="594"/>
      <c r="DL17" s="594"/>
      <c r="DM17" s="594"/>
      <c r="DN17" s="594"/>
      <c r="DO17" s="594"/>
      <c r="DP17" s="595"/>
      <c r="DQ17" s="602">
        <v>9019084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1240342</v>
      </c>
      <c r="S18" s="594"/>
      <c r="T18" s="594"/>
      <c r="U18" s="594"/>
      <c r="V18" s="594"/>
      <c r="W18" s="594"/>
      <c r="X18" s="594"/>
      <c r="Y18" s="595"/>
      <c r="Z18" s="596">
        <v>1.3</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478745</v>
      </c>
      <c r="CS18" s="594"/>
      <c r="CT18" s="594"/>
      <c r="CU18" s="594"/>
      <c r="CV18" s="594"/>
      <c r="CW18" s="594"/>
      <c r="CX18" s="594"/>
      <c r="CY18" s="595"/>
      <c r="CZ18" s="596">
        <v>0.5</v>
      </c>
      <c r="DA18" s="596"/>
      <c r="DB18" s="596"/>
      <c r="DC18" s="596"/>
      <c r="DD18" s="602" t="s">
        <v>219</v>
      </c>
      <c r="DE18" s="594"/>
      <c r="DF18" s="594"/>
      <c r="DG18" s="594"/>
      <c r="DH18" s="594"/>
      <c r="DI18" s="594"/>
      <c r="DJ18" s="594"/>
      <c r="DK18" s="594"/>
      <c r="DL18" s="594"/>
      <c r="DM18" s="594"/>
      <c r="DN18" s="594"/>
      <c r="DO18" s="594"/>
      <c r="DP18" s="595"/>
      <c r="DQ18" s="602">
        <v>478745</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2622458</v>
      </c>
      <c r="BH19" s="594"/>
      <c r="BI19" s="594"/>
      <c r="BJ19" s="594"/>
      <c r="BK19" s="594"/>
      <c r="BL19" s="594"/>
      <c r="BM19" s="594"/>
      <c r="BN19" s="595"/>
      <c r="BO19" s="596">
        <v>6.3</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55228192</v>
      </c>
      <c r="S20" s="594"/>
      <c r="T20" s="594"/>
      <c r="U20" s="594"/>
      <c r="V20" s="594"/>
      <c r="W20" s="594"/>
      <c r="X20" s="594"/>
      <c r="Y20" s="595"/>
      <c r="Z20" s="596">
        <v>56.3</v>
      </c>
      <c r="AA20" s="596"/>
      <c r="AB20" s="596"/>
      <c r="AC20" s="596"/>
      <c r="AD20" s="597">
        <v>51365392</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2622458</v>
      </c>
      <c r="BH20" s="594"/>
      <c r="BI20" s="594"/>
      <c r="BJ20" s="594"/>
      <c r="BK20" s="594"/>
      <c r="BL20" s="594"/>
      <c r="BM20" s="594"/>
      <c r="BN20" s="595"/>
      <c r="BO20" s="596">
        <v>6.3</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95360791</v>
      </c>
      <c r="CS20" s="594"/>
      <c r="CT20" s="594"/>
      <c r="CU20" s="594"/>
      <c r="CV20" s="594"/>
      <c r="CW20" s="594"/>
      <c r="CX20" s="594"/>
      <c r="CY20" s="595"/>
      <c r="CZ20" s="596">
        <v>100</v>
      </c>
      <c r="DA20" s="596"/>
      <c r="DB20" s="596"/>
      <c r="DC20" s="596"/>
      <c r="DD20" s="602">
        <v>9616063</v>
      </c>
      <c r="DE20" s="594"/>
      <c r="DF20" s="594"/>
      <c r="DG20" s="594"/>
      <c r="DH20" s="594"/>
      <c r="DI20" s="594"/>
      <c r="DJ20" s="594"/>
      <c r="DK20" s="594"/>
      <c r="DL20" s="594"/>
      <c r="DM20" s="594"/>
      <c r="DN20" s="594"/>
      <c r="DO20" s="594"/>
      <c r="DP20" s="595"/>
      <c r="DQ20" s="602">
        <v>59145901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61246</v>
      </c>
      <c r="S21" s="594"/>
      <c r="T21" s="594"/>
      <c r="U21" s="594"/>
      <c r="V21" s="594"/>
      <c r="W21" s="594"/>
      <c r="X21" s="594"/>
      <c r="Y21" s="595"/>
      <c r="Z21" s="596">
        <v>0.1</v>
      </c>
      <c r="AA21" s="596"/>
      <c r="AB21" s="596"/>
      <c r="AC21" s="596"/>
      <c r="AD21" s="597">
        <v>61246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1032794</v>
      </c>
      <c r="S22" s="594"/>
      <c r="T22" s="594"/>
      <c r="U22" s="594"/>
      <c r="V22" s="594"/>
      <c r="W22" s="594"/>
      <c r="X22" s="594"/>
      <c r="Y22" s="595"/>
      <c r="Z22" s="596">
        <v>1.1000000000000001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1480131</v>
      </c>
      <c r="S23" s="594"/>
      <c r="T23" s="594"/>
      <c r="U23" s="594"/>
      <c r="V23" s="594"/>
      <c r="W23" s="594"/>
      <c r="X23" s="594"/>
      <c r="Y23" s="595"/>
      <c r="Z23" s="596">
        <v>1.5</v>
      </c>
      <c r="AA23" s="596"/>
      <c r="AB23" s="596"/>
      <c r="AC23" s="596"/>
      <c r="AD23" s="597">
        <v>95049</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2622458</v>
      </c>
      <c r="BH23" s="594"/>
      <c r="BI23" s="594"/>
      <c r="BJ23" s="594"/>
      <c r="BK23" s="594"/>
      <c r="BL23" s="594"/>
      <c r="BM23" s="594"/>
      <c r="BN23" s="595"/>
      <c r="BO23" s="596">
        <v>6.3</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606970</v>
      </c>
      <c r="S24" s="594"/>
      <c r="T24" s="594"/>
      <c r="U24" s="594"/>
      <c r="V24" s="594"/>
      <c r="W24" s="594"/>
      <c r="X24" s="594"/>
      <c r="Y24" s="595"/>
      <c r="Z24" s="596">
        <v>0.6</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55433925</v>
      </c>
      <c r="CS24" s="583"/>
      <c r="CT24" s="583"/>
      <c r="CU24" s="583"/>
      <c r="CV24" s="583"/>
      <c r="CW24" s="583"/>
      <c r="CX24" s="583"/>
      <c r="CY24" s="584"/>
      <c r="CZ24" s="620">
        <v>58.1</v>
      </c>
      <c r="DA24" s="621"/>
      <c r="DB24" s="621"/>
      <c r="DC24" s="622"/>
      <c r="DD24" s="619">
        <v>33267391</v>
      </c>
      <c r="DE24" s="583"/>
      <c r="DF24" s="583"/>
      <c r="DG24" s="583"/>
      <c r="DH24" s="583"/>
      <c r="DI24" s="583"/>
      <c r="DJ24" s="583"/>
      <c r="DK24" s="584"/>
      <c r="DL24" s="619">
        <v>32909456</v>
      </c>
      <c r="DM24" s="583"/>
      <c r="DN24" s="583"/>
      <c r="DO24" s="583"/>
      <c r="DP24" s="583"/>
      <c r="DQ24" s="583"/>
      <c r="DR24" s="583"/>
      <c r="DS24" s="583"/>
      <c r="DT24" s="583"/>
      <c r="DU24" s="583"/>
      <c r="DV24" s="584"/>
      <c r="DW24" s="587">
        <v>58</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17699854</v>
      </c>
      <c r="S25" s="594"/>
      <c r="T25" s="594"/>
      <c r="U25" s="594"/>
      <c r="V25" s="594"/>
      <c r="W25" s="594"/>
      <c r="X25" s="594"/>
      <c r="Y25" s="595"/>
      <c r="Z25" s="596">
        <v>18</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18201902</v>
      </c>
      <c r="CS25" s="625"/>
      <c r="CT25" s="625"/>
      <c r="CU25" s="625"/>
      <c r="CV25" s="625"/>
      <c r="CW25" s="625"/>
      <c r="CX25" s="625"/>
      <c r="CY25" s="626"/>
      <c r="CZ25" s="627">
        <v>19.100000000000001</v>
      </c>
      <c r="DA25" s="628"/>
      <c r="DB25" s="628"/>
      <c r="DC25" s="629"/>
      <c r="DD25" s="602">
        <v>16761192</v>
      </c>
      <c r="DE25" s="625"/>
      <c r="DF25" s="625"/>
      <c r="DG25" s="625"/>
      <c r="DH25" s="625"/>
      <c r="DI25" s="625"/>
      <c r="DJ25" s="625"/>
      <c r="DK25" s="626"/>
      <c r="DL25" s="602">
        <v>16421144</v>
      </c>
      <c r="DM25" s="625"/>
      <c r="DN25" s="625"/>
      <c r="DO25" s="625"/>
      <c r="DP25" s="625"/>
      <c r="DQ25" s="625"/>
      <c r="DR25" s="625"/>
      <c r="DS25" s="625"/>
      <c r="DT25" s="625"/>
      <c r="DU25" s="625"/>
      <c r="DV25" s="626"/>
      <c r="DW25" s="598">
        <v>28.9</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12733347</v>
      </c>
      <c r="CS26" s="594"/>
      <c r="CT26" s="594"/>
      <c r="CU26" s="594"/>
      <c r="CV26" s="594"/>
      <c r="CW26" s="594"/>
      <c r="CX26" s="594"/>
      <c r="CY26" s="595"/>
      <c r="CZ26" s="627">
        <v>13.4</v>
      </c>
      <c r="DA26" s="628"/>
      <c r="DB26" s="628"/>
      <c r="DC26" s="629"/>
      <c r="DD26" s="602">
        <v>11555797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7034025</v>
      </c>
      <c r="S27" s="594"/>
      <c r="T27" s="594"/>
      <c r="U27" s="594"/>
      <c r="V27" s="594"/>
      <c r="W27" s="594"/>
      <c r="X27" s="594"/>
      <c r="Y27" s="595"/>
      <c r="Z27" s="596">
        <v>7.2</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41849101</v>
      </c>
      <c r="BH27" s="594"/>
      <c r="BI27" s="594"/>
      <c r="BJ27" s="594"/>
      <c r="BK27" s="594"/>
      <c r="BL27" s="594"/>
      <c r="BM27" s="594"/>
      <c r="BN27" s="595"/>
      <c r="BO27" s="596">
        <v>100</v>
      </c>
      <c r="BP27" s="596"/>
      <c r="BQ27" s="596"/>
      <c r="BR27" s="596"/>
      <c r="BS27" s="602">
        <v>1204457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27947165</v>
      </c>
      <c r="CS27" s="625"/>
      <c r="CT27" s="625"/>
      <c r="CU27" s="625"/>
      <c r="CV27" s="625"/>
      <c r="CW27" s="625"/>
      <c r="CX27" s="625"/>
      <c r="CY27" s="626"/>
      <c r="CZ27" s="627">
        <v>29.3</v>
      </c>
      <c r="DA27" s="628"/>
      <c r="DB27" s="628"/>
      <c r="DC27" s="629"/>
      <c r="DD27" s="602">
        <v>7487399</v>
      </c>
      <c r="DE27" s="625"/>
      <c r="DF27" s="625"/>
      <c r="DG27" s="625"/>
      <c r="DH27" s="625"/>
      <c r="DI27" s="625"/>
      <c r="DJ27" s="625"/>
      <c r="DK27" s="626"/>
      <c r="DL27" s="602">
        <v>7469512</v>
      </c>
      <c r="DM27" s="625"/>
      <c r="DN27" s="625"/>
      <c r="DO27" s="625"/>
      <c r="DP27" s="625"/>
      <c r="DQ27" s="625"/>
      <c r="DR27" s="625"/>
      <c r="DS27" s="625"/>
      <c r="DT27" s="625"/>
      <c r="DU27" s="625"/>
      <c r="DV27" s="626"/>
      <c r="DW27" s="598">
        <v>13.2</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565026</v>
      </c>
      <c r="S28" s="594"/>
      <c r="T28" s="594"/>
      <c r="U28" s="594"/>
      <c r="V28" s="594"/>
      <c r="W28" s="594"/>
      <c r="X28" s="594"/>
      <c r="Y28" s="595"/>
      <c r="Z28" s="596">
        <v>0.6</v>
      </c>
      <c r="AA28" s="596"/>
      <c r="AB28" s="596"/>
      <c r="AC28" s="596"/>
      <c r="AD28" s="597">
        <v>52007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9284858</v>
      </c>
      <c r="CS28" s="594"/>
      <c r="CT28" s="594"/>
      <c r="CU28" s="594"/>
      <c r="CV28" s="594"/>
      <c r="CW28" s="594"/>
      <c r="CX28" s="594"/>
      <c r="CY28" s="595"/>
      <c r="CZ28" s="627">
        <v>9.6999999999999993</v>
      </c>
      <c r="DA28" s="628"/>
      <c r="DB28" s="628"/>
      <c r="DC28" s="629"/>
      <c r="DD28" s="602">
        <v>9018800</v>
      </c>
      <c r="DE28" s="594"/>
      <c r="DF28" s="594"/>
      <c r="DG28" s="594"/>
      <c r="DH28" s="594"/>
      <c r="DI28" s="594"/>
      <c r="DJ28" s="594"/>
      <c r="DK28" s="595"/>
      <c r="DL28" s="602">
        <v>9018800</v>
      </c>
      <c r="DM28" s="594"/>
      <c r="DN28" s="594"/>
      <c r="DO28" s="594"/>
      <c r="DP28" s="594"/>
      <c r="DQ28" s="594"/>
      <c r="DR28" s="594"/>
      <c r="DS28" s="594"/>
      <c r="DT28" s="594"/>
      <c r="DU28" s="594"/>
      <c r="DV28" s="595"/>
      <c r="DW28" s="598">
        <v>15.9</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116787</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9235795</v>
      </c>
      <c r="CS29" s="625"/>
      <c r="CT29" s="625"/>
      <c r="CU29" s="625"/>
      <c r="CV29" s="625"/>
      <c r="CW29" s="625"/>
      <c r="CX29" s="625"/>
      <c r="CY29" s="626"/>
      <c r="CZ29" s="627">
        <v>9.6999999999999993</v>
      </c>
      <c r="DA29" s="628"/>
      <c r="DB29" s="628"/>
      <c r="DC29" s="629"/>
      <c r="DD29" s="602">
        <v>8969737</v>
      </c>
      <c r="DE29" s="625"/>
      <c r="DF29" s="625"/>
      <c r="DG29" s="625"/>
      <c r="DH29" s="625"/>
      <c r="DI29" s="625"/>
      <c r="DJ29" s="625"/>
      <c r="DK29" s="626"/>
      <c r="DL29" s="602">
        <v>8969737</v>
      </c>
      <c r="DM29" s="625"/>
      <c r="DN29" s="625"/>
      <c r="DO29" s="625"/>
      <c r="DP29" s="625"/>
      <c r="DQ29" s="625"/>
      <c r="DR29" s="625"/>
      <c r="DS29" s="625"/>
      <c r="DT29" s="625"/>
      <c r="DU29" s="625"/>
      <c r="DV29" s="626"/>
      <c r="DW29" s="598">
        <v>15.8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84377</v>
      </c>
      <c r="S30" s="594"/>
      <c r="T30" s="594"/>
      <c r="U30" s="594"/>
      <c r="V30" s="594"/>
      <c r="W30" s="594"/>
      <c r="X30" s="594"/>
      <c r="Y30" s="595"/>
      <c r="Z30" s="596">
        <v>0.1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98.3</v>
      </c>
      <c r="BH30" s="652"/>
      <c r="BI30" s="652"/>
      <c r="BJ30" s="652"/>
      <c r="BK30" s="652"/>
      <c r="BL30" s="652"/>
      <c r="BM30" s="588">
        <v>92.3</v>
      </c>
      <c r="BN30" s="652"/>
      <c r="BO30" s="652"/>
      <c r="BP30" s="652"/>
      <c r="BQ30" s="653"/>
      <c r="BR30" s="651">
        <v>98.1</v>
      </c>
      <c r="BS30" s="652"/>
      <c r="BT30" s="652"/>
      <c r="BU30" s="652"/>
      <c r="BV30" s="652"/>
      <c r="BW30" s="652"/>
      <c r="BX30" s="588">
        <v>91.6</v>
      </c>
      <c r="BY30" s="652"/>
      <c r="BZ30" s="652"/>
      <c r="CA30" s="652"/>
      <c r="CB30" s="653"/>
      <c r="CD30" s="656"/>
      <c r="CE30" s="657"/>
      <c r="CF30" s="607" t="s">
        <v>291</v>
      </c>
      <c r="CG30" s="608"/>
      <c r="CH30" s="608"/>
      <c r="CI30" s="608"/>
      <c r="CJ30" s="608"/>
      <c r="CK30" s="608"/>
      <c r="CL30" s="608"/>
      <c r="CM30" s="608"/>
      <c r="CN30" s="608"/>
      <c r="CO30" s="608"/>
      <c r="CP30" s="608"/>
      <c r="CQ30" s="609"/>
      <c r="CR30" s="593">
        <v>8088540</v>
      </c>
      <c r="CS30" s="594"/>
      <c r="CT30" s="594"/>
      <c r="CU30" s="594"/>
      <c r="CV30" s="594"/>
      <c r="CW30" s="594"/>
      <c r="CX30" s="594"/>
      <c r="CY30" s="595"/>
      <c r="CZ30" s="627">
        <v>8.5</v>
      </c>
      <c r="DA30" s="628"/>
      <c r="DB30" s="628"/>
      <c r="DC30" s="629"/>
      <c r="DD30" s="602">
        <v>7822482</v>
      </c>
      <c r="DE30" s="594"/>
      <c r="DF30" s="594"/>
      <c r="DG30" s="594"/>
      <c r="DH30" s="594"/>
      <c r="DI30" s="594"/>
      <c r="DJ30" s="594"/>
      <c r="DK30" s="595"/>
      <c r="DL30" s="602">
        <v>7822482</v>
      </c>
      <c r="DM30" s="594"/>
      <c r="DN30" s="594"/>
      <c r="DO30" s="594"/>
      <c r="DP30" s="594"/>
      <c r="DQ30" s="594"/>
      <c r="DR30" s="594"/>
      <c r="DS30" s="594"/>
      <c r="DT30" s="594"/>
      <c r="DU30" s="594"/>
      <c r="DV30" s="595"/>
      <c r="DW30" s="598">
        <v>13.8</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1524024</v>
      </c>
      <c r="S31" s="594"/>
      <c r="T31" s="594"/>
      <c r="U31" s="594"/>
      <c r="V31" s="594"/>
      <c r="W31" s="594"/>
      <c r="X31" s="594"/>
      <c r="Y31" s="595"/>
      <c r="Z31" s="596">
        <v>1.6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95.2</v>
      </c>
      <c r="BN31" s="649"/>
      <c r="BO31" s="649"/>
      <c r="BP31" s="649"/>
      <c r="BQ31" s="650"/>
      <c r="BR31" s="648">
        <v>98.6</v>
      </c>
      <c r="BS31" s="625"/>
      <c r="BT31" s="625"/>
      <c r="BU31" s="625"/>
      <c r="BV31" s="625"/>
      <c r="BW31" s="625"/>
      <c r="BX31" s="599">
        <v>94.4</v>
      </c>
      <c r="BY31" s="649"/>
      <c r="BZ31" s="649"/>
      <c r="CA31" s="649"/>
      <c r="CB31" s="650"/>
      <c r="CD31" s="656"/>
      <c r="CE31" s="657"/>
      <c r="CF31" s="607" t="s">
        <v>295</v>
      </c>
      <c r="CG31" s="608"/>
      <c r="CH31" s="608"/>
      <c r="CI31" s="608"/>
      <c r="CJ31" s="608"/>
      <c r="CK31" s="608"/>
      <c r="CL31" s="608"/>
      <c r="CM31" s="608"/>
      <c r="CN31" s="608"/>
      <c r="CO31" s="608"/>
      <c r="CP31" s="608"/>
      <c r="CQ31" s="609"/>
      <c r="CR31" s="593">
        <v>1147255</v>
      </c>
      <c r="CS31" s="625"/>
      <c r="CT31" s="625"/>
      <c r="CU31" s="625"/>
      <c r="CV31" s="625"/>
      <c r="CW31" s="625"/>
      <c r="CX31" s="625"/>
      <c r="CY31" s="626"/>
      <c r="CZ31" s="627">
        <v>1.2</v>
      </c>
      <c r="DA31" s="628"/>
      <c r="DB31" s="628"/>
      <c r="DC31" s="629"/>
      <c r="DD31" s="602">
        <v>1147255</v>
      </c>
      <c r="DE31" s="625"/>
      <c r="DF31" s="625"/>
      <c r="DG31" s="625"/>
      <c r="DH31" s="625"/>
      <c r="DI31" s="625"/>
      <c r="DJ31" s="625"/>
      <c r="DK31" s="626"/>
      <c r="DL31" s="602">
        <v>1147255</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2842219</v>
      </c>
      <c r="S32" s="594"/>
      <c r="T32" s="594"/>
      <c r="U32" s="594"/>
      <c r="V32" s="594"/>
      <c r="W32" s="594"/>
      <c r="X32" s="594"/>
      <c r="Y32" s="595"/>
      <c r="Z32" s="596">
        <v>2.9</v>
      </c>
      <c r="AA32" s="596"/>
      <c r="AB32" s="596"/>
      <c r="AC32" s="596"/>
      <c r="AD32" s="597">
        <v>53826</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97.6</v>
      </c>
      <c r="BH32" s="661"/>
      <c r="BI32" s="661"/>
      <c r="BJ32" s="661"/>
      <c r="BK32" s="661"/>
      <c r="BL32" s="661"/>
      <c r="BM32" s="662">
        <v>89.1</v>
      </c>
      <c r="BN32" s="661"/>
      <c r="BO32" s="661"/>
      <c r="BP32" s="661"/>
      <c r="BQ32" s="663"/>
      <c r="BR32" s="660">
        <v>97.4</v>
      </c>
      <c r="BS32" s="661"/>
      <c r="BT32" s="661"/>
      <c r="BU32" s="661"/>
      <c r="BV32" s="661"/>
      <c r="BW32" s="661"/>
      <c r="BX32" s="662">
        <v>88.5</v>
      </c>
      <c r="BY32" s="661"/>
      <c r="BZ32" s="661"/>
      <c r="CA32" s="661"/>
      <c r="CB32" s="663"/>
      <c r="CD32" s="658"/>
      <c r="CE32" s="659"/>
      <c r="CF32" s="607" t="s">
        <v>298</v>
      </c>
      <c r="CG32" s="608"/>
      <c r="CH32" s="608"/>
      <c r="CI32" s="608"/>
      <c r="CJ32" s="608"/>
      <c r="CK32" s="608"/>
      <c r="CL32" s="608"/>
      <c r="CM32" s="608"/>
      <c r="CN32" s="608"/>
      <c r="CO32" s="608"/>
      <c r="CP32" s="608"/>
      <c r="CQ32" s="609"/>
      <c r="CR32" s="593">
        <v>49063</v>
      </c>
      <c r="CS32" s="594"/>
      <c r="CT32" s="594"/>
      <c r="CU32" s="594"/>
      <c r="CV32" s="594"/>
      <c r="CW32" s="594"/>
      <c r="CX32" s="594"/>
      <c r="CY32" s="595"/>
      <c r="CZ32" s="627">
        <v>0.1</v>
      </c>
      <c r="DA32" s="628"/>
      <c r="DB32" s="628"/>
      <c r="DC32" s="629"/>
      <c r="DD32" s="602">
        <v>49063</v>
      </c>
      <c r="DE32" s="594"/>
      <c r="DF32" s="594"/>
      <c r="DG32" s="594"/>
      <c r="DH32" s="594"/>
      <c r="DI32" s="594"/>
      <c r="DJ32" s="594"/>
      <c r="DK32" s="595"/>
      <c r="DL32" s="602">
        <v>49063</v>
      </c>
      <c r="DM32" s="594"/>
      <c r="DN32" s="594"/>
      <c r="DO32" s="594"/>
      <c r="DP32" s="594"/>
      <c r="DQ32" s="594"/>
      <c r="DR32" s="594"/>
      <c r="DS32" s="594"/>
      <c r="DT32" s="594"/>
      <c r="DU32" s="594"/>
      <c r="DV32" s="595"/>
      <c r="DW32" s="598">
        <v>0.1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9879150</v>
      </c>
      <c r="S33" s="594"/>
      <c r="T33" s="594"/>
      <c r="U33" s="594"/>
      <c r="V33" s="594"/>
      <c r="W33" s="594"/>
      <c r="X33" s="594"/>
      <c r="Y33" s="595"/>
      <c r="Z33" s="596">
        <v>10.1</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30310803</v>
      </c>
      <c r="CS33" s="625"/>
      <c r="CT33" s="625"/>
      <c r="CU33" s="625"/>
      <c r="CV33" s="625"/>
      <c r="CW33" s="625"/>
      <c r="CX33" s="625"/>
      <c r="CY33" s="626"/>
      <c r="CZ33" s="627">
        <v>31.8</v>
      </c>
      <c r="DA33" s="628"/>
      <c r="DB33" s="628"/>
      <c r="DC33" s="629"/>
      <c r="DD33" s="602">
        <v>23897418</v>
      </c>
      <c r="DE33" s="625"/>
      <c r="DF33" s="625"/>
      <c r="DG33" s="625"/>
      <c r="DH33" s="625"/>
      <c r="DI33" s="625"/>
      <c r="DJ33" s="625"/>
      <c r="DK33" s="626"/>
      <c r="DL33" s="602">
        <v>18598404</v>
      </c>
      <c r="DM33" s="625"/>
      <c r="DN33" s="625"/>
      <c r="DO33" s="625"/>
      <c r="DP33" s="625"/>
      <c r="DQ33" s="625"/>
      <c r="DR33" s="625"/>
      <c r="DS33" s="625"/>
      <c r="DT33" s="625"/>
      <c r="DU33" s="625"/>
      <c r="DV33" s="626"/>
      <c r="DW33" s="598">
        <v>32.799999999999997</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10215775</v>
      </c>
      <c r="CS34" s="594"/>
      <c r="CT34" s="594"/>
      <c r="CU34" s="594"/>
      <c r="CV34" s="594"/>
      <c r="CW34" s="594"/>
      <c r="CX34" s="594"/>
      <c r="CY34" s="595"/>
      <c r="CZ34" s="627">
        <v>10.7</v>
      </c>
      <c r="DA34" s="628"/>
      <c r="DB34" s="628"/>
      <c r="DC34" s="629"/>
      <c r="DD34" s="602">
        <v>8726562</v>
      </c>
      <c r="DE34" s="594"/>
      <c r="DF34" s="594"/>
      <c r="DG34" s="594"/>
      <c r="DH34" s="594"/>
      <c r="DI34" s="594"/>
      <c r="DJ34" s="594"/>
      <c r="DK34" s="595"/>
      <c r="DL34" s="602">
        <v>6339507</v>
      </c>
      <c r="DM34" s="594"/>
      <c r="DN34" s="594"/>
      <c r="DO34" s="594"/>
      <c r="DP34" s="594"/>
      <c r="DQ34" s="594"/>
      <c r="DR34" s="594"/>
      <c r="DS34" s="594"/>
      <c r="DT34" s="594"/>
      <c r="DU34" s="594"/>
      <c r="DV34" s="595"/>
      <c r="DW34" s="598">
        <v>11.2</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5153200</v>
      </c>
      <c r="S35" s="594"/>
      <c r="T35" s="594"/>
      <c r="U35" s="594"/>
      <c r="V35" s="594"/>
      <c r="W35" s="594"/>
      <c r="X35" s="594"/>
      <c r="Y35" s="595"/>
      <c r="Z35" s="596">
        <v>5.3</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14170972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228001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1475486</v>
      </c>
      <c r="CS35" s="625"/>
      <c r="CT35" s="625"/>
      <c r="CU35" s="625"/>
      <c r="CV35" s="625"/>
      <c r="CW35" s="625"/>
      <c r="CX35" s="625"/>
      <c r="CY35" s="626"/>
      <c r="CZ35" s="627">
        <v>1.5</v>
      </c>
      <c r="DA35" s="628"/>
      <c r="DB35" s="628"/>
      <c r="DC35" s="629"/>
      <c r="DD35" s="602">
        <v>716973</v>
      </c>
      <c r="DE35" s="625"/>
      <c r="DF35" s="625"/>
      <c r="DG35" s="625"/>
      <c r="DH35" s="625"/>
      <c r="DI35" s="625"/>
      <c r="DJ35" s="625"/>
      <c r="DK35" s="626"/>
      <c r="DL35" s="602">
        <v>716973</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98154795</v>
      </c>
      <c r="S36" s="666"/>
      <c r="T36" s="666"/>
      <c r="U36" s="666"/>
      <c r="V36" s="666"/>
      <c r="W36" s="666"/>
      <c r="X36" s="666"/>
      <c r="Y36" s="667"/>
      <c r="Z36" s="668">
        <v>100</v>
      </c>
      <c r="AA36" s="668"/>
      <c r="AB36" s="668"/>
      <c r="AC36" s="668"/>
      <c r="AD36" s="669">
        <v>51627520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2497715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-225921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4685039</v>
      </c>
      <c r="CS36" s="594"/>
      <c r="CT36" s="594"/>
      <c r="CU36" s="594"/>
      <c r="CV36" s="594"/>
      <c r="CW36" s="594"/>
      <c r="CX36" s="594"/>
      <c r="CY36" s="595"/>
      <c r="CZ36" s="627">
        <v>4.9000000000000004</v>
      </c>
      <c r="DA36" s="628"/>
      <c r="DB36" s="628"/>
      <c r="DC36" s="629"/>
      <c r="DD36" s="602">
        <v>4040031</v>
      </c>
      <c r="DE36" s="594"/>
      <c r="DF36" s="594"/>
      <c r="DG36" s="594"/>
      <c r="DH36" s="594"/>
      <c r="DI36" s="594"/>
      <c r="DJ36" s="594"/>
      <c r="DK36" s="595"/>
      <c r="DL36" s="602">
        <v>2602207</v>
      </c>
      <c r="DM36" s="594"/>
      <c r="DN36" s="594"/>
      <c r="DO36" s="594"/>
      <c r="DP36" s="594"/>
      <c r="DQ36" s="594"/>
      <c r="DR36" s="594"/>
      <c r="DS36" s="594"/>
      <c r="DT36" s="594"/>
      <c r="DU36" s="594"/>
      <c r="DV36" s="595"/>
      <c r="DW36" s="598">
        <v>4.5999999999999996</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1783291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35202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29796</v>
      </c>
      <c r="CS37" s="625"/>
      <c r="CT37" s="625"/>
      <c r="CU37" s="625"/>
      <c r="CV37" s="625"/>
      <c r="CW37" s="625"/>
      <c r="CX37" s="625"/>
      <c r="CY37" s="626"/>
      <c r="CZ37" s="627">
        <v>0</v>
      </c>
      <c r="DA37" s="628"/>
      <c r="DB37" s="628"/>
      <c r="DC37" s="629"/>
      <c r="DD37" s="602">
        <v>29796</v>
      </c>
      <c r="DE37" s="625"/>
      <c r="DF37" s="625"/>
      <c r="DG37" s="625"/>
      <c r="DH37" s="625"/>
      <c r="DI37" s="625"/>
      <c r="DJ37" s="625"/>
      <c r="DK37" s="626"/>
      <c r="DL37" s="602">
        <v>29796</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478745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57026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11535393</v>
      </c>
      <c r="CS38" s="594"/>
      <c r="CT38" s="594"/>
      <c r="CU38" s="594"/>
      <c r="CV38" s="594"/>
      <c r="CW38" s="594"/>
      <c r="CX38" s="594"/>
      <c r="CY38" s="595"/>
      <c r="CZ38" s="627">
        <v>12.1</v>
      </c>
      <c r="DA38" s="628"/>
      <c r="DB38" s="628"/>
      <c r="DC38" s="629"/>
      <c r="DD38" s="602">
        <v>9949829</v>
      </c>
      <c r="DE38" s="594"/>
      <c r="DF38" s="594"/>
      <c r="DG38" s="594"/>
      <c r="DH38" s="594"/>
      <c r="DI38" s="594"/>
      <c r="DJ38" s="594"/>
      <c r="DK38" s="595"/>
      <c r="DL38" s="602">
        <v>8939717</v>
      </c>
      <c r="DM38" s="594"/>
      <c r="DN38" s="594"/>
      <c r="DO38" s="594"/>
      <c r="DP38" s="594"/>
      <c r="DQ38" s="594"/>
      <c r="DR38" s="594"/>
      <c r="DS38" s="594"/>
      <c r="DT38" s="594"/>
      <c r="DU38" s="594"/>
      <c r="DV38" s="595"/>
      <c r="DW38" s="598">
        <v>15.7</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165846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552488</v>
      </c>
      <c r="CS39" s="625"/>
      <c r="CT39" s="625"/>
      <c r="CU39" s="625"/>
      <c r="CV39" s="625"/>
      <c r="CW39" s="625"/>
      <c r="CX39" s="625"/>
      <c r="CY39" s="626"/>
      <c r="CZ39" s="627">
        <v>0.6</v>
      </c>
      <c r="DA39" s="628"/>
      <c r="DB39" s="628"/>
      <c r="DC39" s="629"/>
      <c r="DD39" s="602">
        <v>418836</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2295265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1846622</v>
      </c>
      <c r="CS40" s="594"/>
      <c r="CT40" s="594"/>
      <c r="CU40" s="594"/>
      <c r="CV40" s="594"/>
      <c r="CW40" s="594"/>
      <c r="CX40" s="594"/>
      <c r="CY40" s="595"/>
      <c r="CZ40" s="627">
        <v>1.9</v>
      </c>
      <c r="DA40" s="628"/>
      <c r="DB40" s="628"/>
      <c r="DC40" s="629"/>
      <c r="DD40" s="602">
        <v>45187</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6950110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9616063</v>
      </c>
      <c r="CS42" s="594"/>
      <c r="CT42" s="594"/>
      <c r="CU42" s="594"/>
      <c r="CV42" s="594"/>
      <c r="CW42" s="594"/>
      <c r="CX42" s="594"/>
      <c r="CY42" s="595"/>
      <c r="CZ42" s="627">
        <v>10.1</v>
      </c>
      <c r="DA42" s="676"/>
      <c r="DB42" s="676"/>
      <c r="DC42" s="677"/>
      <c r="DD42" s="602">
        <v>1981092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149375</v>
      </c>
      <c r="CS43" s="625"/>
      <c r="CT43" s="625"/>
      <c r="CU43" s="625"/>
      <c r="CV43" s="625"/>
      <c r="CW43" s="625"/>
      <c r="CX43" s="625"/>
      <c r="CY43" s="626"/>
      <c r="CZ43" s="627">
        <v>0.2</v>
      </c>
      <c r="DA43" s="628"/>
      <c r="DB43" s="628"/>
      <c r="DC43" s="629"/>
      <c r="DD43" s="602">
        <v>145475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9616063</v>
      </c>
      <c r="CS44" s="594"/>
      <c r="CT44" s="594"/>
      <c r="CU44" s="594"/>
      <c r="CV44" s="594"/>
      <c r="CW44" s="594"/>
      <c r="CX44" s="594"/>
      <c r="CY44" s="595"/>
      <c r="CZ44" s="627">
        <v>10.1</v>
      </c>
      <c r="DA44" s="676"/>
      <c r="DB44" s="676"/>
      <c r="DC44" s="677"/>
      <c r="DD44" s="602">
        <v>1981092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4113401</v>
      </c>
      <c r="CS45" s="625"/>
      <c r="CT45" s="625"/>
      <c r="CU45" s="625"/>
      <c r="CV45" s="625"/>
      <c r="CW45" s="625"/>
      <c r="CX45" s="625"/>
      <c r="CY45" s="626"/>
      <c r="CZ45" s="627">
        <v>4.3</v>
      </c>
      <c r="DA45" s="628"/>
      <c r="DB45" s="628"/>
      <c r="DC45" s="629"/>
      <c r="DD45" s="602">
        <v>298627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5276169</v>
      </c>
      <c r="CS46" s="594"/>
      <c r="CT46" s="594"/>
      <c r="CU46" s="594"/>
      <c r="CV46" s="594"/>
      <c r="CW46" s="594"/>
      <c r="CX46" s="594"/>
      <c r="CY46" s="595"/>
      <c r="CZ46" s="627">
        <v>5.5</v>
      </c>
      <c r="DA46" s="676"/>
      <c r="DB46" s="676"/>
      <c r="DC46" s="677"/>
      <c r="DD46" s="602">
        <v>1652398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95360791</v>
      </c>
      <c r="CS49" s="661"/>
      <c r="CT49" s="661"/>
      <c r="CU49" s="661"/>
      <c r="CV49" s="661"/>
      <c r="CW49" s="661"/>
      <c r="CX49" s="661"/>
      <c r="CY49" s="688"/>
      <c r="CZ49" s="689">
        <v>100</v>
      </c>
      <c r="DA49" s="690"/>
      <c r="DB49" s="690"/>
      <c r="DC49" s="691"/>
      <c r="DD49" s="692">
        <v>59145901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5" t="s">
        <v>343</v>
      </c>
      <c r="DK2" s="706"/>
      <c r="DL2" s="706"/>
      <c r="DM2" s="706"/>
      <c r="DN2" s="706"/>
      <c r="DO2" s="707"/>
      <c r="DP2" s="200"/>
      <c r="DQ2" s="705" t="s">
        <v>344</v>
      </c>
      <c r="DR2" s="706"/>
      <c r="DS2" s="706"/>
      <c r="DT2" s="706"/>
      <c r="DU2" s="706"/>
      <c r="DV2" s="706"/>
      <c r="DW2" s="706"/>
      <c r="DX2" s="706"/>
      <c r="DY2" s="706"/>
      <c r="DZ2" s="7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08" t="s">
        <v>345</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09" t="s">
        <v>347</v>
      </c>
      <c r="B5" s="710"/>
      <c r="C5" s="710"/>
      <c r="D5" s="710"/>
      <c r="E5" s="710"/>
      <c r="F5" s="710"/>
      <c r="G5" s="710"/>
      <c r="H5" s="710"/>
      <c r="I5" s="710"/>
      <c r="J5" s="710"/>
      <c r="K5" s="710"/>
      <c r="L5" s="710"/>
      <c r="M5" s="710"/>
      <c r="N5" s="710"/>
      <c r="O5" s="710"/>
      <c r="P5" s="711"/>
      <c r="Q5" s="715" t="s">
        <v>348</v>
      </c>
      <c r="R5" s="716"/>
      <c r="S5" s="716"/>
      <c r="T5" s="716"/>
      <c r="U5" s="717"/>
      <c r="V5" s="715" t="s">
        <v>349</v>
      </c>
      <c r="W5" s="716"/>
      <c r="X5" s="716"/>
      <c r="Y5" s="716"/>
      <c r="Z5" s="717"/>
      <c r="AA5" s="715" t="s">
        <v>350</v>
      </c>
      <c r="AB5" s="716"/>
      <c r="AC5" s="716"/>
      <c r="AD5" s="716"/>
      <c r="AE5" s="716"/>
      <c r="AF5" s="721" t="s">
        <v>351</v>
      </c>
      <c r="AG5" s="716"/>
      <c r="AH5" s="716"/>
      <c r="AI5" s="716"/>
      <c r="AJ5" s="722"/>
      <c r="AK5" s="716" t="s">
        <v>352</v>
      </c>
      <c r="AL5" s="716"/>
      <c r="AM5" s="716"/>
      <c r="AN5" s="716"/>
      <c r="AO5" s="717"/>
      <c r="AP5" s="715" t="s">
        <v>353</v>
      </c>
      <c r="AQ5" s="716"/>
      <c r="AR5" s="716"/>
      <c r="AS5" s="716"/>
      <c r="AT5" s="717"/>
      <c r="AU5" s="715" t="s">
        <v>354</v>
      </c>
      <c r="AV5" s="716"/>
      <c r="AW5" s="716"/>
      <c r="AX5" s="716"/>
      <c r="AY5" s="722"/>
      <c r="AZ5" s="207"/>
      <c r="BA5" s="207"/>
      <c r="BB5" s="207"/>
      <c r="BC5" s="207"/>
      <c r="BD5" s="207"/>
      <c r="BE5" s="208"/>
      <c r="BF5" s="208"/>
      <c r="BG5" s="208"/>
      <c r="BH5" s="208"/>
      <c r="BI5" s="208"/>
      <c r="BJ5" s="208"/>
      <c r="BK5" s="208"/>
      <c r="BL5" s="208"/>
      <c r="BM5" s="208"/>
      <c r="BN5" s="208"/>
      <c r="BO5" s="208"/>
      <c r="BP5" s="208"/>
      <c r="BQ5" s="709" t="s">
        <v>355</v>
      </c>
      <c r="BR5" s="710"/>
      <c r="BS5" s="710"/>
      <c r="BT5" s="710"/>
      <c r="BU5" s="710"/>
      <c r="BV5" s="710"/>
      <c r="BW5" s="710"/>
      <c r="BX5" s="710"/>
      <c r="BY5" s="710"/>
      <c r="BZ5" s="710"/>
      <c r="CA5" s="710"/>
      <c r="CB5" s="710"/>
      <c r="CC5" s="710"/>
      <c r="CD5" s="710"/>
      <c r="CE5" s="710"/>
      <c r="CF5" s="710"/>
      <c r="CG5" s="711"/>
      <c r="CH5" s="715" t="s">
        <v>356</v>
      </c>
      <c r="CI5" s="716"/>
      <c r="CJ5" s="716"/>
      <c r="CK5" s="716"/>
      <c r="CL5" s="717"/>
      <c r="CM5" s="715" t="s">
        <v>357</v>
      </c>
      <c r="CN5" s="716"/>
      <c r="CO5" s="716"/>
      <c r="CP5" s="716"/>
      <c r="CQ5" s="717"/>
      <c r="CR5" s="715" t="s">
        <v>358</v>
      </c>
      <c r="CS5" s="716"/>
      <c r="CT5" s="716"/>
      <c r="CU5" s="716"/>
      <c r="CV5" s="717"/>
      <c r="CW5" s="715" t="s">
        <v>359</v>
      </c>
      <c r="CX5" s="716"/>
      <c r="CY5" s="716"/>
      <c r="CZ5" s="716"/>
      <c r="DA5" s="717"/>
      <c r="DB5" s="715" t="s">
        <v>360</v>
      </c>
      <c r="DC5" s="716"/>
      <c r="DD5" s="716"/>
      <c r="DE5" s="716"/>
      <c r="DF5" s="717"/>
      <c r="DG5" s="744" t="s">
        <v>361</v>
      </c>
      <c r="DH5" s="745"/>
      <c r="DI5" s="745"/>
      <c r="DJ5" s="745"/>
      <c r="DK5" s="746"/>
      <c r="DL5" s="744" t="s">
        <v>362</v>
      </c>
      <c r="DM5" s="745"/>
      <c r="DN5" s="745"/>
      <c r="DO5" s="745"/>
      <c r="DP5" s="746"/>
      <c r="DQ5" s="715" t="s">
        <v>363</v>
      </c>
      <c r="DR5" s="716"/>
      <c r="DS5" s="716"/>
      <c r="DT5" s="716"/>
      <c r="DU5" s="717"/>
      <c r="DV5" s="715" t="s">
        <v>354</v>
      </c>
      <c r="DW5" s="716"/>
      <c r="DX5" s="716"/>
      <c r="DY5" s="716"/>
      <c r="DZ5" s="722"/>
      <c r="EA5" s="205"/>
    </row>
    <row r="6" spans="1:131" s="206" customFormat="1" ht="26.25" customHeight="1" thickBot="1" x14ac:dyDescent="0.2">
      <c r="A6" s="712"/>
      <c r="B6" s="713"/>
      <c r="C6" s="713"/>
      <c r="D6" s="713"/>
      <c r="E6" s="713"/>
      <c r="F6" s="713"/>
      <c r="G6" s="713"/>
      <c r="H6" s="713"/>
      <c r="I6" s="713"/>
      <c r="J6" s="713"/>
      <c r="K6" s="713"/>
      <c r="L6" s="713"/>
      <c r="M6" s="713"/>
      <c r="N6" s="713"/>
      <c r="O6" s="713"/>
      <c r="P6" s="714"/>
      <c r="Q6" s="718"/>
      <c r="R6" s="719"/>
      <c r="S6" s="719"/>
      <c r="T6" s="719"/>
      <c r="U6" s="720"/>
      <c r="V6" s="718"/>
      <c r="W6" s="719"/>
      <c r="X6" s="719"/>
      <c r="Y6" s="719"/>
      <c r="Z6" s="720"/>
      <c r="AA6" s="718"/>
      <c r="AB6" s="719"/>
      <c r="AC6" s="719"/>
      <c r="AD6" s="719"/>
      <c r="AE6" s="719"/>
      <c r="AF6" s="723"/>
      <c r="AG6" s="719"/>
      <c r="AH6" s="719"/>
      <c r="AI6" s="719"/>
      <c r="AJ6" s="724"/>
      <c r="AK6" s="719"/>
      <c r="AL6" s="719"/>
      <c r="AM6" s="719"/>
      <c r="AN6" s="719"/>
      <c r="AO6" s="720"/>
      <c r="AP6" s="718"/>
      <c r="AQ6" s="719"/>
      <c r="AR6" s="719"/>
      <c r="AS6" s="719"/>
      <c r="AT6" s="720"/>
      <c r="AU6" s="718"/>
      <c r="AV6" s="719"/>
      <c r="AW6" s="719"/>
      <c r="AX6" s="719"/>
      <c r="AY6" s="724"/>
      <c r="AZ6" s="203"/>
      <c r="BA6" s="203"/>
      <c r="BB6" s="203"/>
      <c r="BC6" s="203"/>
      <c r="BD6" s="203"/>
      <c r="BE6" s="204"/>
      <c r="BF6" s="204"/>
      <c r="BG6" s="204"/>
      <c r="BH6" s="204"/>
      <c r="BI6" s="204"/>
      <c r="BJ6" s="204"/>
      <c r="BK6" s="204"/>
      <c r="BL6" s="204"/>
      <c r="BM6" s="204"/>
      <c r="BN6" s="204"/>
      <c r="BO6" s="204"/>
      <c r="BP6" s="204"/>
      <c r="BQ6" s="712"/>
      <c r="BR6" s="713"/>
      <c r="BS6" s="713"/>
      <c r="BT6" s="713"/>
      <c r="BU6" s="713"/>
      <c r="BV6" s="713"/>
      <c r="BW6" s="713"/>
      <c r="BX6" s="713"/>
      <c r="BY6" s="713"/>
      <c r="BZ6" s="713"/>
      <c r="CA6" s="713"/>
      <c r="CB6" s="713"/>
      <c r="CC6" s="713"/>
      <c r="CD6" s="713"/>
      <c r="CE6" s="713"/>
      <c r="CF6" s="713"/>
      <c r="CG6" s="714"/>
      <c r="CH6" s="718"/>
      <c r="CI6" s="719"/>
      <c r="CJ6" s="719"/>
      <c r="CK6" s="719"/>
      <c r="CL6" s="720"/>
      <c r="CM6" s="718"/>
      <c r="CN6" s="719"/>
      <c r="CO6" s="719"/>
      <c r="CP6" s="719"/>
      <c r="CQ6" s="720"/>
      <c r="CR6" s="718"/>
      <c r="CS6" s="719"/>
      <c r="CT6" s="719"/>
      <c r="CU6" s="719"/>
      <c r="CV6" s="720"/>
      <c r="CW6" s="718"/>
      <c r="CX6" s="719"/>
      <c r="CY6" s="719"/>
      <c r="CZ6" s="719"/>
      <c r="DA6" s="720"/>
      <c r="DB6" s="718"/>
      <c r="DC6" s="719"/>
      <c r="DD6" s="719"/>
      <c r="DE6" s="719"/>
      <c r="DF6" s="720"/>
      <c r="DG6" s="747"/>
      <c r="DH6" s="748"/>
      <c r="DI6" s="748"/>
      <c r="DJ6" s="748"/>
      <c r="DK6" s="749"/>
      <c r="DL6" s="747"/>
      <c r="DM6" s="748"/>
      <c r="DN6" s="748"/>
      <c r="DO6" s="748"/>
      <c r="DP6" s="749"/>
      <c r="DQ6" s="718"/>
      <c r="DR6" s="719"/>
      <c r="DS6" s="719"/>
      <c r="DT6" s="719"/>
      <c r="DU6" s="720"/>
      <c r="DV6" s="718"/>
      <c r="DW6" s="719"/>
      <c r="DX6" s="719"/>
      <c r="DY6" s="719"/>
      <c r="DZ6" s="724"/>
      <c r="EA6" s="205"/>
    </row>
    <row r="7" spans="1:131" s="206" customFormat="1" ht="26.25" customHeight="1" thickTop="1" x14ac:dyDescent="0.15">
      <c r="A7" s="209">
        <v>1</v>
      </c>
      <c r="B7" s="750" t="s">
        <v>364</v>
      </c>
      <c r="C7" s="751"/>
      <c r="D7" s="751"/>
      <c r="E7" s="751"/>
      <c r="F7" s="751"/>
      <c r="G7" s="751"/>
      <c r="H7" s="751"/>
      <c r="I7" s="751"/>
      <c r="J7" s="751"/>
      <c r="K7" s="751"/>
      <c r="L7" s="751"/>
      <c r="M7" s="751"/>
      <c r="N7" s="751"/>
      <c r="O7" s="751"/>
      <c r="P7" s="752"/>
      <c r="Q7" s="753">
        <v>97234</v>
      </c>
      <c r="R7" s="754"/>
      <c r="S7" s="754"/>
      <c r="T7" s="754"/>
      <c r="U7" s="754"/>
      <c r="V7" s="754">
        <v>94444</v>
      </c>
      <c r="W7" s="754"/>
      <c r="X7" s="754"/>
      <c r="Y7" s="754"/>
      <c r="Z7" s="754"/>
      <c r="AA7" s="754">
        <v>2790</v>
      </c>
      <c r="AB7" s="754"/>
      <c r="AC7" s="754"/>
      <c r="AD7" s="754"/>
      <c r="AE7" s="755"/>
      <c r="AF7" s="756">
        <v>1313</v>
      </c>
      <c r="AG7" s="757"/>
      <c r="AH7" s="757"/>
      <c r="AI7" s="757"/>
      <c r="AJ7" s="758"/>
      <c r="AK7" s="731">
        <v>84</v>
      </c>
      <c r="AL7" s="732"/>
      <c r="AM7" s="732"/>
      <c r="AN7" s="732"/>
      <c r="AO7" s="732"/>
      <c r="AP7" s="732">
        <v>94516</v>
      </c>
      <c r="AQ7" s="732"/>
      <c r="AR7" s="732"/>
      <c r="AS7" s="732"/>
      <c r="AT7" s="732"/>
      <c r="AU7" s="733"/>
      <c r="AV7" s="733"/>
      <c r="AW7" s="733"/>
      <c r="AX7" s="733"/>
      <c r="AY7" s="734"/>
      <c r="AZ7" s="203"/>
      <c r="BA7" s="203"/>
      <c r="BB7" s="203"/>
      <c r="BC7" s="203"/>
      <c r="BD7" s="203"/>
      <c r="BE7" s="204"/>
      <c r="BF7" s="204"/>
      <c r="BG7" s="204"/>
      <c r="BH7" s="204"/>
      <c r="BI7" s="204"/>
      <c r="BJ7" s="204"/>
      <c r="BK7" s="204"/>
      <c r="BL7" s="204"/>
      <c r="BM7" s="204"/>
      <c r="BN7" s="204"/>
      <c r="BO7" s="204"/>
      <c r="BP7" s="204"/>
      <c r="BQ7" s="210">
        <v>1</v>
      </c>
      <c r="BR7" s="211"/>
      <c r="BS7" s="738" t="s">
        <v>550</v>
      </c>
      <c r="BT7" s="739"/>
      <c r="BU7" s="739"/>
      <c r="BV7" s="739"/>
      <c r="BW7" s="739"/>
      <c r="BX7" s="739"/>
      <c r="BY7" s="739"/>
      <c r="BZ7" s="739"/>
      <c r="CA7" s="739"/>
      <c r="CB7" s="739"/>
      <c r="CC7" s="739"/>
      <c r="CD7" s="739"/>
      <c r="CE7" s="739"/>
      <c r="CF7" s="739"/>
      <c r="CG7" s="740"/>
      <c r="CH7" s="728">
        <v>3</v>
      </c>
      <c r="CI7" s="729"/>
      <c r="CJ7" s="729"/>
      <c r="CK7" s="729"/>
      <c r="CL7" s="730"/>
      <c r="CM7" s="728">
        <v>46</v>
      </c>
      <c r="CN7" s="729"/>
      <c r="CO7" s="729"/>
      <c r="CP7" s="729"/>
      <c r="CQ7" s="730"/>
      <c r="CR7" s="728">
        <v>5</v>
      </c>
      <c r="CS7" s="729"/>
      <c r="CT7" s="729"/>
      <c r="CU7" s="729"/>
      <c r="CV7" s="730"/>
      <c r="CW7" s="728" t="s">
        <v>543</v>
      </c>
      <c r="CX7" s="729"/>
      <c r="CY7" s="729"/>
      <c r="CZ7" s="729"/>
      <c r="DA7" s="730"/>
      <c r="DB7" s="728" t="s">
        <v>543</v>
      </c>
      <c r="DC7" s="729"/>
      <c r="DD7" s="729"/>
      <c r="DE7" s="729"/>
      <c r="DF7" s="730"/>
      <c r="DG7" s="728" t="s">
        <v>543</v>
      </c>
      <c r="DH7" s="729"/>
      <c r="DI7" s="729"/>
      <c r="DJ7" s="729"/>
      <c r="DK7" s="730"/>
      <c r="DL7" s="728" t="s">
        <v>543</v>
      </c>
      <c r="DM7" s="729"/>
      <c r="DN7" s="729"/>
      <c r="DO7" s="729"/>
      <c r="DP7" s="730"/>
      <c r="DQ7" s="728" t="s">
        <v>543</v>
      </c>
      <c r="DR7" s="729"/>
      <c r="DS7" s="729"/>
      <c r="DT7" s="729"/>
      <c r="DU7" s="730"/>
      <c r="DV7" s="725"/>
      <c r="DW7" s="726"/>
      <c r="DX7" s="726"/>
      <c r="DY7" s="726"/>
      <c r="DZ7" s="727"/>
      <c r="EA7" s="205"/>
    </row>
    <row r="8" spans="1:131" s="206" customFormat="1" ht="26.25" customHeight="1" x14ac:dyDescent="0.15">
      <c r="A8" s="212">
        <v>2</v>
      </c>
      <c r="B8" s="762" t="s">
        <v>365</v>
      </c>
      <c r="C8" s="763"/>
      <c r="D8" s="763"/>
      <c r="E8" s="763"/>
      <c r="F8" s="763"/>
      <c r="G8" s="763"/>
      <c r="H8" s="763"/>
      <c r="I8" s="763"/>
      <c r="J8" s="763"/>
      <c r="K8" s="763"/>
      <c r="L8" s="763"/>
      <c r="M8" s="763"/>
      <c r="N8" s="763"/>
      <c r="O8" s="763"/>
      <c r="P8" s="764"/>
      <c r="Q8" s="765">
        <v>22</v>
      </c>
      <c r="R8" s="766"/>
      <c r="S8" s="766"/>
      <c r="T8" s="766"/>
      <c r="U8" s="766"/>
      <c r="V8" s="766">
        <v>18</v>
      </c>
      <c r="W8" s="766"/>
      <c r="X8" s="766"/>
      <c r="Y8" s="766"/>
      <c r="Z8" s="766"/>
      <c r="AA8" s="766">
        <v>4</v>
      </c>
      <c r="AB8" s="766"/>
      <c r="AC8" s="766"/>
      <c r="AD8" s="766"/>
      <c r="AE8" s="767"/>
      <c r="AF8" s="768">
        <v>4</v>
      </c>
      <c r="AG8" s="769"/>
      <c r="AH8" s="769"/>
      <c r="AI8" s="769"/>
      <c r="AJ8" s="770"/>
      <c r="AK8" s="773">
        <v>7</v>
      </c>
      <c r="AL8" s="774"/>
      <c r="AM8" s="774"/>
      <c r="AN8" s="774"/>
      <c r="AO8" s="774"/>
      <c r="AP8" s="774" t="s">
        <v>542</v>
      </c>
      <c r="AQ8" s="774"/>
      <c r="AR8" s="774"/>
      <c r="AS8" s="774"/>
      <c r="AT8" s="774"/>
      <c r="AU8" s="771"/>
      <c r="AV8" s="771"/>
      <c r="AW8" s="771"/>
      <c r="AX8" s="771"/>
      <c r="AY8" s="772"/>
      <c r="AZ8" s="203"/>
      <c r="BA8" s="203"/>
      <c r="BB8" s="203"/>
      <c r="BC8" s="203"/>
      <c r="BD8" s="203"/>
      <c r="BE8" s="204"/>
      <c r="BF8" s="204"/>
      <c r="BG8" s="204"/>
      <c r="BH8" s="204"/>
      <c r="BI8" s="204"/>
      <c r="BJ8" s="204"/>
      <c r="BK8" s="204"/>
      <c r="BL8" s="204"/>
      <c r="BM8" s="204"/>
      <c r="BN8" s="204"/>
      <c r="BO8" s="204"/>
      <c r="BP8" s="204"/>
      <c r="BQ8" s="213">
        <v>2</v>
      </c>
      <c r="BR8" s="214"/>
      <c r="BS8" s="735" t="s">
        <v>551</v>
      </c>
      <c r="BT8" s="736"/>
      <c r="BU8" s="736"/>
      <c r="BV8" s="736"/>
      <c r="BW8" s="736"/>
      <c r="BX8" s="736"/>
      <c r="BY8" s="736"/>
      <c r="BZ8" s="736"/>
      <c r="CA8" s="736"/>
      <c r="CB8" s="736"/>
      <c r="CC8" s="736"/>
      <c r="CD8" s="736"/>
      <c r="CE8" s="736"/>
      <c r="CF8" s="736"/>
      <c r="CG8" s="737"/>
      <c r="CH8" s="741">
        <v>5</v>
      </c>
      <c r="CI8" s="742"/>
      <c r="CJ8" s="742"/>
      <c r="CK8" s="742"/>
      <c r="CL8" s="743"/>
      <c r="CM8" s="741">
        <v>20</v>
      </c>
      <c r="CN8" s="742"/>
      <c r="CO8" s="742"/>
      <c r="CP8" s="742"/>
      <c r="CQ8" s="743"/>
      <c r="CR8" s="741">
        <v>10</v>
      </c>
      <c r="CS8" s="742"/>
      <c r="CT8" s="742"/>
      <c r="CU8" s="742"/>
      <c r="CV8" s="743"/>
      <c r="CW8" s="741">
        <v>21</v>
      </c>
      <c r="CX8" s="742"/>
      <c r="CY8" s="742"/>
      <c r="CZ8" s="742"/>
      <c r="DA8" s="743"/>
      <c r="DB8" s="741" t="s">
        <v>544</v>
      </c>
      <c r="DC8" s="742"/>
      <c r="DD8" s="742"/>
      <c r="DE8" s="742"/>
      <c r="DF8" s="743"/>
      <c r="DG8" s="741" t="s">
        <v>543</v>
      </c>
      <c r="DH8" s="742"/>
      <c r="DI8" s="742"/>
      <c r="DJ8" s="742"/>
      <c r="DK8" s="743"/>
      <c r="DL8" s="741" t="s">
        <v>543</v>
      </c>
      <c r="DM8" s="742"/>
      <c r="DN8" s="742"/>
      <c r="DO8" s="742"/>
      <c r="DP8" s="743"/>
      <c r="DQ8" s="741" t="s">
        <v>543</v>
      </c>
      <c r="DR8" s="742"/>
      <c r="DS8" s="742"/>
      <c r="DT8" s="742"/>
      <c r="DU8" s="743"/>
      <c r="DV8" s="759"/>
      <c r="DW8" s="760"/>
      <c r="DX8" s="760"/>
      <c r="DY8" s="760"/>
      <c r="DZ8" s="761"/>
      <c r="EA8" s="205"/>
    </row>
    <row r="9" spans="1:131" s="206" customFormat="1" ht="26.25" customHeight="1" x14ac:dyDescent="0.15">
      <c r="A9" s="212">
        <v>3</v>
      </c>
      <c r="B9" s="762" t="s">
        <v>366</v>
      </c>
      <c r="C9" s="763"/>
      <c r="D9" s="763"/>
      <c r="E9" s="763"/>
      <c r="F9" s="763"/>
      <c r="G9" s="763"/>
      <c r="H9" s="763"/>
      <c r="I9" s="763"/>
      <c r="J9" s="763"/>
      <c r="K9" s="763"/>
      <c r="L9" s="763"/>
      <c r="M9" s="763"/>
      <c r="N9" s="763"/>
      <c r="O9" s="763"/>
      <c r="P9" s="764"/>
      <c r="Q9" s="765">
        <v>906</v>
      </c>
      <c r="R9" s="766"/>
      <c r="S9" s="766"/>
      <c r="T9" s="766"/>
      <c r="U9" s="766"/>
      <c r="V9" s="766">
        <v>906</v>
      </c>
      <c r="W9" s="766"/>
      <c r="X9" s="766"/>
      <c r="Y9" s="766"/>
      <c r="Z9" s="766"/>
      <c r="AA9" s="766" t="s">
        <v>542</v>
      </c>
      <c r="AB9" s="766"/>
      <c r="AC9" s="766"/>
      <c r="AD9" s="766"/>
      <c r="AE9" s="767"/>
      <c r="AF9" s="768" t="s">
        <v>367</v>
      </c>
      <c r="AG9" s="769"/>
      <c r="AH9" s="769"/>
      <c r="AI9" s="769"/>
      <c r="AJ9" s="770"/>
      <c r="AK9" s="773" t="s">
        <v>542</v>
      </c>
      <c r="AL9" s="774"/>
      <c r="AM9" s="774"/>
      <c r="AN9" s="774"/>
      <c r="AO9" s="774"/>
      <c r="AP9" s="774" t="s">
        <v>542</v>
      </c>
      <c r="AQ9" s="774"/>
      <c r="AR9" s="774"/>
      <c r="AS9" s="774"/>
      <c r="AT9" s="774"/>
      <c r="AU9" s="771"/>
      <c r="AV9" s="771"/>
      <c r="AW9" s="771"/>
      <c r="AX9" s="771"/>
      <c r="AY9" s="772"/>
      <c r="AZ9" s="203"/>
      <c r="BA9" s="203"/>
      <c r="BB9" s="203"/>
      <c r="BC9" s="203"/>
      <c r="BD9" s="203"/>
      <c r="BE9" s="204"/>
      <c r="BF9" s="204"/>
      <c r="BG9" s="204"/>
      <c r="BH9" s="204"/>
      <c r="BI9" s="204"/>
      <c r="BJ9" s="204"/>
      <c r="BK9" s="204"/>
      <c r="BL9" s="204"/>
      <c r="BM9" s="204"/>
      <c r="BN9" s="204"/>
      <c r="BO9" s="204"/>
      <c r="BP9" s="204"/>
      <c r="BQ9" s="213">
        <v>3</v>
      </c>
      <c r="BR9" s="214"/>
      <c r="BS9" s="735" t="s">
        <v>552</v>
      </c>
      <c r="BT9" s="736"/>
      <c r="BU9" s="736"/>
      <c r="BV9" s="736"/>
      <c r="BW9" s="736"/>
      <c r="BX9" s="736"/>
      <c r="BY9" s="736"/>
      <c r="BZ9" s="736"/>
      <c r="CA9" s="736"/>
      <c r="CB9" s="736"/>
      <c r="CC9" s="736"/>
      <c r="CD9" s="736"/>
      <c r="CE9" s="736"/>
      <c r="CF9" s="736"/>
      <c r="CG9" s="737"/>
      <c r="CH9" s="741">
        <v>1</v>
      </c>
      <c r="CI9" s="742"/>
      <c r="CJ9" s="742"/>
      <c r="CK9" s="742"/>
      <c r="CL9" s="743"/>
      <c r="CM9" s="741">
        <v>55</v>
      </c>
      <c r="CN9" s="742"/>
      <c r="CO9" s="742"/>
      <c r="CP9" s="742"/>
      <c r="CQ9" s="743"/>
      <c r="CR9" s="741">
        <v>1</v>
      </c>
      <c r="CS9" s="742"/>
      <c r="CT9" s="742"/>
      <c r="CU9" s="742"/>
      <c r="CV9" s="743"/>
      <c r="CW9" s="741" t="s">
        <v>549</v>
      </c>
      <c r="CX9" s="742"/>
      <c r="CY9" s="742"/>
      <c r="CZ9" s="742"/>
      <c r="DA9" s="743"/>
      <c r="DB9" s="741" t="s">
        <v>543</v>
      </c>
      <c r="DC9" s="742"/>
      <c r="DD9" s="742"/>
      <c r="DE9" s="742"/>
      <c r="DF9" s="743"/>
      <c r="DG9" s="741" t="s">
        <v>543</v>
      </c>
      <c r="DH9" s="742"/>
      <c r="DI9" s="742"/>
      <c r="DJ9" s="742"/>
      <c r="DK9" s="743"/>
      <c r="DL9" s="741" t="s">
        <v>543</v>
      </c>
      <c r="DM9" s="742"/>
      <c r="DN9" s="742"/>
      <c r="DO9" s="742"/>
      <c r="DP9" s="743"/>
      <c r="DQ9" s="741" t="s">
        <v>543</v>
      </c>
      <c r="DR9" s="742"/>
      <c r="DS9" s="742"/>
      <c r="DT9" s="742"/>
      <c r="DU9" s="743"/>
      <c r="DV9" s="759"/>
      <c r="DW9" s="760"/>
      <c r="DX9" s="760"/>
      <c r="DY9" s="760"/>
      <c r="DZ9" s="761"/>
      <c r="EA9" s="205"/>
    </row>
    <row r="10" spans="1:131" s="206" customFormat="1" ht="26.25" customHeight="1" x14ac:dyDescent="0.15">
      <c r="A10" s="212">
        <v>4</v>
      </c>
      <c r="B10" s="762" t="s">
        <v>368</v>
      </c>
      <c r="C10" s="763"/>
      <c r="D10" s="763"/>
      <c r="E10" s="763"/>
      <c r="F10" s="763"/>
      <c r="G10" s="763"/>
      <c r="H10" s="763"/>
      <c r="I10" s="763"/>
      <c r="J10" s="763"/>
      <c r="K10" s="763"/>
      <c r="L10" s="763"/>
      <c r="M10" s="763"/>
      <c r="N10" s="763"/>
      <c r="O10" s="763"/>
      <c r="P10" s="764"/>
      <c r="Q10" s="765">
        <v>14</v>
      </c>
      <c r="R10" s="766"/>
      <c r="S10" s="766"/>
      <c r="T10" s="766"/>
      <c r="U10" s="766"/>
      <c r="V10" s="766">
        <v>14</v>
      </c>
      <c r="W10" s="766"/>
      <c r="X10" s="766"/>
      <c r="Y10" s="766"/>
      <c r="Z10" s="766"/>
      <c r="AA10" s="766" t="s">
        <v>542</v>
      </c>
      <c r="AB10" s="766"/>
      <c r="AC10" s="766"/>
      <c r="AD10" s="766"/>
      <c r="AE10" s="767"/>
      <c r="AF10" s="768" t="s">
        <v>367</v>
      </c>
      <c r="AG10" s="769"/>
      <c r="AH10" s="769"/>
      <c r="AI10" s="769"/>
      <c r="AJ10" s="770"/>
      <c r="AK10" s="773">
        <v>1</v>
      </c>
      <c r="AL10" s="774"/>
      <c r="AM10" s="774"/>
      <c r="AN10" s="774"/>
      <c r="AO10" s="774"/>
      <c r="AP10" s="774">
        <v>43</v>
      </c>
      <c r="AQ10" s="774"/>
      <c r="AR10" s="774"/>
      <c r="AS10" s="774"/>
      <c r="AT10" s="774"/>
      <c r="AU10" s="771"/>
      <c r="AV10" s="771"/>
      <c r="AW10" s="771"/>
      <c r="AX10" s="771"/>
      <c r="AY10" s="772"/>
      <c r="AZ10" s="203"/>
      <c r="BA10" s="203"/>
      <c r="BB10" s="203"/>
      <c r="BC10" s="203"/>
      <c r="BD10" s="203"/>
      <c r="BE10" s="204"/>
      <c r="BF10" s="204"/>
      <c r="BG10" s="204"/>
      <c r="BH10" s="204"/>
      <c r="BI10" s="204"/>
      <c r="BJ10" s="204"/>
      <c r="BK10" s="204"/>
      <c r="BL10" s="204"/>
      <c r="BM10" s="204"/>
      <c r="BN10" s="204"/>
      <c r="BO10" s="204"/>
      <c r="BP10" s="204"/>
      <c r="BQ10" s="213">
        <v>4</v>
      </c>
      <c r="BR10" s="214"/>
      <c r="BS10" s="735" t="s">
        <v>553</v>
      </c>
      <c r="BT10" s="736"/>
      <c r="BU10" s="736"/>
      <c r="BV10" s="736"/>
      <c r="BW10" s="736"/>
      <c r="BX10" s="736"/>
      <c r="BY10" s="736"/>
      <c r="BZ10" s="736"/>
      <c r="CA10" s="736"/>
      <c r="CB10" s="736"/>
      <c r="CC10" s="736"/>
      <c r="CD10" s="736"/>
      <c r="CE10" s="736"/>
      <c r="CF10" s="736"/>
      <c r="CG10" s="737"/>
      <c r="CH10" s="741">
        <v>-1</v>
      </c>
      <c r="CI10" s="742"/>
      <c r="CJ10" s="742"/>
      <c r="CK10" s="742"/>
      <c r="CL10" s="743"/>
      <c r="CM10" s="741">
        <v>75</v>
      </c>
      <c r="CN10" s="742"/>
      <c r="CO10" s="742"/>
      <c r="CP10" s="742"/>
      <c r="CQ10" s="743"/>
      <c r="CR10" s="741">
        <v>18</v>
      </c>
      <c r="CS10" s="742"/>
      <c r="CT10" s="742"/>
      <c r="CU10" s="742"/>
      <c r="CV10" s="743"/>
      <c r="CW10" s="741">
        <v>1</v>
      </c>
      <c r="CX10" s="742"/>
      <c r="CY10" s="742"/>
      <c r="CZ10" s="742"/>
      <c r="DA10" s="743"/>
      <c r="DB10" s="741" t="s">
        <v>543</v>
      </c>
      <c r="DC10" s="742"/>
      <c r="DD10" s="742"/>
      <c r="DE10" s="742"/>
      <c r="DF10" s="743"/>
      <c r="DG10" s="741" t="s">
        <v>543</v>
      </c>
      <c r="DH10" s="742"/>
      <c r="DI10" s="742"/>
      <c r="DJ10" s="742"/>
      <c r="DK10" s="743"/>
      <c r="DL10" s="741" t="s">
        <v>543</v>
      </c>
      <c r="DM10" s="742"/>
      <c r="DN10" s="742"/>
      <c r="DO10" s="742"/>
      <c r="DP10" s="743"/>
      <c r="DQ10" s="741" t="s">
        <v>543</v>
      </c>
      <c r="DR10" s="742"/>
      <c r="DS10" s="742"/>
      <c r="DT10" s="742"/>
      <c r="DU10" s="743"/>
      <c r="DV10" s="759"/>
      <c r="DW10" s="760"/>
      <c r="DX10" s="760"/>
      <c r="DY10" s="760"/>
      <c r="DZ10" s="761"/>
      <c r="EA10" s="205"/>
    </row>
    <row r="11" spans="1:131" s="206" customFormat="1" ht="26.25" customHeight="1" x14ac:dyDescent="0.15">
      <c r="A11" s="212">
        <v>5</v>
      </c>
      <c r="B11" s="762"/>
      <c r="C11" s="763"/>
      <c r="D11" s="763"/>
      <c r="E11" s="763"/>
      <c r="F11" s="763"/>
      <c r="G11" s="763"/>
      <c r="H11" s="763"/>
      <c r="I11" s="763"/>
      <c r="J11" s="763"/>
      <c r="K11" s="763"/>
      <c r="L11" s="763"/>
      <c r="M11" s="763"/>
      <c r="N11" s="763"/>
      <c r="O11" s="763"/>
      <c r="P11" s="764"/>
      <c r="Q11" s="765"/>
      <c r="R11" s="766"/>
      <c r="S11" s="766"/>
      <c r="T11" s="766"/>
      <c r="U11" s="766"/>
      <c r="V11" s="766"/>
      <c r="W11" s="766"/>
      <c r="X11" s="766"/>
      <c r="Y11" s="766"/>
      <c r="Z11" s="766"/>
      <c r="AA11" s="766"/>
      <c r="AB11" s="766"/>
      <c r="AC11" s="766"/>
      <c r="AD11" s="766"/>
      <c r="AE11" s="767"/>
      <c r="AF11" s="768"/>
      <c r="AG11" s="769"/>
      <c r="AH11" s="769"/>
      <c r="AI11" s="769"/>
      <c r="AJ11" s="770"/>
      <c r="AK11" s="773"/>
      <c r="AL11" s="774"/>
      <c r="AM11" s="774"/>
      <c r="AN11" s="774"/>
      <c r="AO11" s="774"/>
      <c r="AP11" s="774"/>
      <c r="AQ11" s="774"/>
      <c r="AR11" s="774"/>
      <c r="AS11" s="774"/>
      <c r="AT11" s="774"/>
      <c r="AU11" s="771"/>
      <c r="AV11" s="771"/>
      <c r="AW11" s="771"/>
      <c r="AX11" s="771"/>
      <c r="AY11" s="772"/>
      <c r="AZ11" s="203"/>
      <c r="BA11" s="203"/>
      <c r="BB11" s="203"/>
      <c r="BC11" s="203"/>
      <c r="BD11" s="203"/>
      <c r="BE11" s="204"/>
      <c r="BF11" s="204"/>
      <c r="BG11" s="204"/>
      <c r="BH11" s="204"/>
      <c r="BI11" s="204"/>
      <c r="BJ11" s="204"/>
      <c r="BK11" s="204"/>
      <c r="BL11" s="204"/>
      <c r="BM11" s="204"/>
      <c r="BN11" s="204"/>
      <c r="BO11" s="204"/>
      <c r="BP11" s="204"/>
      <c r="BQ11" s="213">
        <v>5</v>
      </c>
      <c r="BR11" s="214"/>
      <c r="BS11" s="735" t="s">
        <v>554</v>
      </c>
      <c r="BT11" s="736"/>
      <c r="BU11" s="736"/>
      <c r="BV11" s="736"/>
      <c r="BW11" s="736"/>
      <c r="BX11" s="736"/>
      <c r="BY11" s="736"/>
      <c r="BZ11" s="736"/>
      <c r="CA11" s="736"/>
      <c r="CB11" s="736"/>
      <c r="CC11" s="736"/>
      <c r="CD11" s="736"/>
      <c r="CE11" s="736"/>
      <c r="CF11" s="736"/>
      <c r="CG11" s="737"/>
      <c r="CH11" s="741">
        <v>497</v>
      </c>
      <c r="CI11" s="742"/>
      <c r="CJ11" s="742"/>
      <c r="CK11" s="742"/>
      <c r="CL11" s="743"/>
      <c r="CM11" s="741">
        <v>3538</v>
      </c>
      <c r="CN11" s="742"/>
      <c r="CO11" s="742"/>
      <c r="CP11" s="742"/>
      <c r="CQ11" s="743"/>
      <c r="CR11" s="741">
        <v>650</v>
      </c>
      <c r="CS11" s="742"/>
      <c r="CT11" s="742"/>
      <c r="CU11" s="742"/>
      <c r="CV11" s="743"/>
      <c r="CW11" s="741">
        <v>23</v>
      </c>
      <c r="CX11" s="742"/>
      <c r="CY11" s="742"/>
      <c r="CZ11" s="742"/>
      <c r="DA11" s="743"/>
      <c r="DB11" s="741">
        <v>163</v>
      </c>
      <c r="DC11" s="742"/>
      <c r="DD11" s="742"/>
      <c r="DE11" s="742"/>
      <c r="DF11" s="743"/>
      <c r="DG11" s="741" t="s">
        <v>544</v>
      </c>
      <c r="DH11" s="742"/>
      <c r="DI11" s="742"/>
      <c r="DJ11" s="742"/>
      <c r="DK11" s="743"/>
      <c r="DL11" s="741" t="s">
        <v>543</v>
      </c>
      <c r="DM11" s="742"/>
      <c r="DN11" s="742"/>
      <c r="DO11" s="742"/>
      <c r="DP11" s="743"/>
      <c r="DQ11" s="741" t="s">
        <v>543</v>
      </c>
      <c r="DR11" s="742"/>
      <c r="DS11" s="742"/>
      <c r="DT11" s="742"/>
      <c r="DU11" s="743"/>
      <c r="DV11" s="759"/>
      <c r="DW11" s="760"/>
      <c r="DX11" s="760"/>
      <c r="DY11" s="760"/>
      <c r="DZ11" s="761"/>
      <c r="EA11" s="205"/>
    </row>
    <row r="12" spans="1:131" s="206" customFormat="1" ht="26.25" customHeight="1" x14ac:dyDescent="0.15">
      <c r="A12" s="212">
        <v>6</v>
      </c>
      <c r="B12" s="762"/>
      <c r="C12" s="763"/>
      <c r="D12" s="763"/>
      <c r="E12" s="763"/>
      <c r="F12" s="763"/>
      <c r="G12" s="763"/>
      <c r="H12" s="763"/>
      <c r="I12" s="763"/>
      <c r="J12" s="763"/>
      <c r="K12" s="763"/>
      <c r="L12" s="763"/>
      <c r="M12" s="763"/>
      <c r="N12" s="763"/>
      <c r="O12" s="763"/>
      <c r="P12" s="764"/>
      <c r="Q12" s="765"/>
      <c r="R12" s="766"/>
      <c r="S12" s="766"/>
      <c r="T12" s="766"/>
      <c r="U12" s="766"/>
      <c r="V12" s="766"/>
      <c r="W12" s="766"/>
      <c r="X12" s="766"/>
      <c r="Y12" s="766"/>
      <c r="Z12" s="766"/>
      <c r="AA12" s="766"/>
      <c r="AB12" s="766"/>
      <c r="AC12" s="766"/>
      <c r="AD12" s="766"/>
      <c r="AE12" s="767"/>
      <c r="AF12" s="768"/>
      <c r="AG12" s="769"/>
      <c r="AH12" s="769"/>
      <c r="AI12" s="769"/>
      <c r="AJ12" s="770"/>
      <c r="AK12" s="773"/>
      <c r="AL12" s="774"/>
      <c r="AM12" s="774"/>
      <c r="AN12" s="774"/>
      <c r="AO12" s="774"/>
      <c r="AP12" s="774"/>
      <c r="AQ12" s="774"/>
      <c r="AR12" s="774"/>
      <c r="AS12" s="774"/>
      <c r="AT12" s="774"/>
      <c r="AU12" s="771"/>
      <c r="AV12" s="771"/>
      <c r="AW12" s="771"/>
      <c r="AX12" s="771"/>
      <c r="AY12" s="772"/>
      <c r="AZ12" s="203"/>
      <c r="BA12" s="203"/>
      <c r="BB12" s="203"/>
      <c r="BC12" s="203"/>
      <c r="BD12" s="203"/>
      <c r="BE12" s="204"/>
      <c r="BF12" s="204"/>
      <c r="BG12" s="204"/>
      <c r="BH12" s="204"/>
      <c r="BI12" s="204"/>
      <c r="BJ12" s="204"/>
      <c r="BK12" s="204"/>
      <c r="BL12" s="204"/>
      <c r="BM12" s="204"/>
      <c r="BN12" s="204"/>
      <c r="BO12" s="204"/>
      <c r="BP12" s="204"/>
      <c r="BQ12" s="213">
        <v>6</v>
      </c>
      <c r="BR12" s="214" t="s">
        <v>559</v>
      </c>
      <c r="BS12" s="735" t="s">
        <v>555</v>
      </c>
      <c r="BT12" s="736"/>
      <c r="BU12" s="736"/>
      <c r="BV12" s="736"/>
      <c r="BW12" s="736"/>
      <c r="BX12" s="736"/>
      <c r="BY12" s="736"/>
      <c r="BZ12" s="736"/>
      <c r="CA12" s="736"/>
      <c r="CB12" s="736"/>
      <c r="CC12" s="736"/>
      <c r="CD12" s="736"/>
      <c r="CE12" s="736"/>
      <c r="CF12" s="736"/>
      <c r="CG12" s="737"/>
      <c r="CH12" s="741">
        <v>1</v>
      </c>
      <c r="CI12" s="742"/>
      <c r="CJ12" s="742"/>
      <c r="CK12" s="742"/>
      <c r="CL12" s="743"/>
      <c r="CM12" s="741">
        <v>51</v>
      </c>
      <c r="CN12" s="742"/>
      <c r="CO12" s="742"/>
      <c r="CP12" s="742"/>
      <c r="CQ12" s="743"/>
      <c r="CR12" s="741">
        <v>5</v>
      </c>
      <c r="CS12" s="742"/>
      <c r="CT12" s="742"/>
      <c r="CU12" s="742"/>
      <c r="CV12" s="743"/>
      <c r="CW12" s="741" t="s">
        <v>543</v>
      </c>
      <c r="CX12" s="742"/>
      <c r="CY12" s="742"/>
      <c r="CZ12" s="742"/>
      <c r="DA12" s="743"/>
      <c r="DB12" s="741" t="s">
        <v>543</v>
      </c>
      <c r="DC12" s="742"/>
      <c r="DD12" s="742"/>
      <c r="DE12" s="742"/>
      <c r="DF12" s="743"/>
      <c r="DG12" s="741">
        <v>531</v>
      </c>
      <c r="DH12" s="742"/>
      <c r="DI12" s="742"/>
      <c r="DJ12" s="742"/>
      <c r="DK12" s="743"/>
      <c r="DL12" s="741" t="s">
        <v>543</v>
      </c>
      <c r="DM12" s="742"/>
      <c r="DN12" s="742"/>
      <c r="DO12" s="742"/>
      <c r="DP12" s="743"/>
      <c r="DQ12" s="741">
        <v>224</v>
      </c>
      <c r="DR12" s="742"/>
      <c r="DS12" s="742"/>
      <c r="DT12" s="742"/>
      <c r="DU12" s="743"/>
      <c r="DV12" s="759"/>
      <c r="DW12" s="760"/>
      <c r="DX12" s="760"/>
      <c r="DY12" s="760"/>
      <c r="DZ12" s="761"/>
      <c r="EA12" s="205"/>
    </row>
    <row r="13" spans="1:131" s="206" customFormat="1" ht="26.25" customHeight="1" x14ac:dyDescent="0.15">
      <c r="A13" s="212">
        <v>7</v>
      </c>
      <c r="B13" s="762"/>
      <c r="C13" s="763"/>
      <c r="D13" s="763"/>
      <c r="E13" s="763"/>
      <c r="F13" s="763"/>
      <c r="G13" s="763"/>
      <c r="H13" s="763"/>
      <c r="I13" s="763"/>
      <c r="J13" s="763"/>
      <c r="K13" s="763"/>
      <c r="L13" s="763"/>
      <c r="M13" s="763"/>
      <c r="N13" s="763"/>
      <c r="O13" s="763"/>
      <c r="P13" s="764"/>
      <c r="Q13" s="765"/>
      <c r="R13" s="766"/>
      <c r="S13" s="766"/>
      <c r="T13" s="766"/>
      <c r="U13" s="766"/>
      <c r="V13" s="766"/>
      <c r="W13" s="766"/>
      <c r="X13" s="766"/>
      <c r="Y13" s="766"/>
      <c r="Z13" s="766"/>
      <c r="AA13" s="766"/>
      <c r="AB13" s="766"/>
      <c r="AC13" s="766"/>
      <c r="AD13" s="766"/>
      <c r="AE13" s="767"/>
      <c r="AF13" s="768"/>
      <c r="AG13" s="769"/>
      <c r="AH13" s="769"/>
      <c r="AI13" s="769"/>
      <c r="AJ13" s="770"/>
      <c r="AK13" s="773"/>
      <c r="AL13" s="774"/>
      <c r="AM13" s="774"/>
      <c r="AN13" s="774"/>
      <c r="AO13" s="774"/>
      <c r="AP13" s="774"/>
      <c r="AQ13" s="774"/>
      <c r="AR13" s="774"/>
      <c r="AS13" s="774"/>
      <c r="AT13" s="774"/>
      <c r="AU13" s="771"/>
      <c r="AV13" s="771"/>
      <c r="AW13" s="771"/>
      <c r="AX13" s="771"/>
      <c r="AY13" s="772"/>
      <c r="AZ13" s="203"/>
      <c r="BA13" s="203"/>
      <c r="BB13" s="203"/>
      <c r="BC13" s="203"/>
      <c r="BD13" s="203"/>
      <c r="BE13" s="204"/>
      <c r="BF13" s="204"/>
      <c r="BG13" s="204"/>
      <c r="BH13" s="204"/>
      <c r="BI13" s="204"/>
      <c r="BJ13" s="204"/>
      <c r="BK13" s="204"/>
      <c r="BL13" s="204"/>
      <c r="BM13" s="204"/>
      <c r="BN13" s="204"/>
      <c r="BO13" s="204"/>
      <c r="BP13" s="204"/>
      <c r="BQ13" s="213">
        <v>7</v>
      </c>
      <c r="BR13" s="214" t="s">
        <v>560</v>
      </c>
      <c r="BS13" s="735" t="s">
        <v>556</v>
      </c>
      <c r="BT13" s="736"/>
      <c r="BU13" s="736"/>
      <c r="BV13" s="736"/>
      <c r="BW13" s="736"/>
      <c r="BX13" s="736"/>
      <c r="BY13" s="736"/>
      <c r="BZ13" s="736"/>
      <c r="CA13" s="736"/>
      <c r="CB13" s="736"/>
      <c r="CC13" s="736"/>
      <c r="CD13" s="736"/>
      <c r="CE13" s="736"/>
      <c r="CF13" s="736"/>
      <c r="CG13" s="737"/>
      <c r="CH13" s="741">
        <v>-17</v>
      </c>
      <c r="CI13" s="742"/>
      <c r="CJ13" s="742"/>
      <c r="CK13" s="742"/>
      <c r="CL13" s="743"/>
      <c r="CM13" s="741">
        <v>-275</v>
      </c>
      <c r="CN13" s="742"/>
      <c r="CO13" s="742"/>
      <c r="CP13" s="742"/>
      <c r="CQ13" s="743"/>
      <c r="CR13" s="741" t="s">
        <v>543</v>
      </c>
      <c r="CS13" s="742"/>
      <c r="CT13" s="742"/>
      <c r="CU13" s="742"/>
      <c r="CV13" s="743"/>
      <c r="CW13" s="741">
        <v>71</v>
      </c>
      <c r="CX13" s="742"/>
      <c r="CY13" s="742"/>
      <c r="CZ13" s="742"/>
      <c r="DA13" s="743"/>
      <c r="DB13" s="741" t="s">
        <v>543</v>
      </c>
      <c r="DC13" s="742"/>
      <c r="DD13" s="742"/>
      <c r="DE13" s="742"/>
      <c r="DF13" s="743"/>
      <c r="DG13" s="741" t="s">
        <v>544</v>
      </c>
      <c r="DH13" s="742"/>
      <c r="DI13" s="742"/>
      <c r="DJ13" s="742"/>
      <c r="DK13" s="743"/>
      <c r="DL13" s="741">
        <v>428</v>
      </c>
      <c r="DM13" s="742"/>
      <c r="DN13" s="742"/>
      <c r="DO13" s="742"/>
      <c r="DP13" s="743"/>
      <c r="DQ13" s="741">
        <v>385</v>
      </c>
      <c r="DR13" s="742"/>
      <c r="DS13" s="742"/>
      <c r="DT13" s="742"/>
      <c r="DU13" s="743"/>
      <c r="DV13" s="759"/>
      <c r="DW13" s="760"/>
      <c r="DX13" s="760"/>
      <c r="DY13" s="760"/>
      <c r="DZ13" s="761"/>
      <c r="EA13" s="205"/>
    </row>
    <row r="14" spans="1:131" s="206" customFormat="1" ht="26.25" customHeight="1" x14ac:dyDescent="0.15">
      <c r="A14" s="212">
        <v>8</v>
      </c>
      <c r="B14" s="762"/>
      <c r="C14" s="763"/>
      <c r="D14" s="763"/>
      <c r="E14" s="763"/>
      <c r="F14" s="763"/>
      <c r="G14" s="763"/>
      <c r="H14" s="763"/>
      <c r="I14" s="763"/>
      <c r="J14" s="763"/>
      <c r="K14" s="763"/>
      <c r="L14" s="763"/>
      <c r="M14" s="763"/>
      <c r="N14" s="763"/>
      <c r="O14" s="763"/>
      <c r="P14" s="764"/>
      <c r="Q14" s="765"/>
      <c r="R14" s="766"/>
      <c r="S14" s="766"/>
      <c r="T14" s="766"/>
      <c r="U14" s="766"/>
      <c r="V14" s="766"/>
      <c r="W14" s="766"/>
      <c r="X14" s="766"/>
      <c r="Y14" s="766"/>
      <c r="Z14" s="766"/>
      <c r="AA14" s="766"/>
      <c r="AB14" s="766"/>
      <c r="AC14" s="766"/>
      <c r="AD14" s="766"/>
      <c r="AE14" s="767"/>
      <c r="AF14" s="768"/>
      <c r="AG14" s="769"/>
      <c r="AH14" s="769"/>
      <c r="AI14" s="769"/>
      <c r="AJ14" s="770"/>
      <c r="AK14" s="773"/>
      <c r="AL14" s="774"/>
      <c r="AM14" s="774"/>
      <c r="AN14" s="774"/>
      <c r="AO14" s="774"/>
      <c r="AP14" s="774"/>
      <c r="AQ14" s="774"/>
      <c r="AR14" s="774"/>
      <c r="AS14" s="774"/>
      <c r="AT14" s="774"/>
      <c r="AU14" s="771"/>
      <c r="AV14" s="771"/>
      <c r="AW14" s="771"/>
      <c r="AX14" s="771"/>
      <c r="AY14" s="772"/>
      <c r="AZ14" s="203"/>
      <c r="BA14" s="203"/>
      <c r="BB14" s="203"/>
      <c r="BC14" s="203"/>
      <c r="BD14" s="203"/>
      <c r="BE14" s="204"/>
      <c r="BF14" s="204"/>
      <c r="BG14" s="204"/>
      <c r="BH14" s="204"/>
      <c r="BI14" s="204"/>
      <c r="BJ14" s="204"/>
      <c r="BK14" s="204"/>
      <c r="BL14" s="204"/>
      <c r="BM14" s="204"/>
      <c r="BN14" s="204"/>
      <c r="BO14" s="204"/>
      <c r="BP14" s="204"/>
      <c r="BQ14" s="213">
        <v>8</v>
      </c>
      <c r="BR14" s="214"/>
      <c r="BS14" s="735"/>
      <c r="BT14" s="736"/>
      <c r="BU14" s="736"/>
      <c r="BV14" s="736"/>
      <c r="BW14" s="736"/>
      <c r="BX14" s="736"/>
      <c r="BY14" s="736"/>
      <c r="BZ14" s="736"/>
      <c r="CA14" s="736"/>
      <c r="CB14" s="736"/>
      <c r="CC14" s="736"/>
      <c r="CD14" s="736"/>
      <c r="CE14" s="736"/>
      <c r="CF14" s="736"/>
      <c r="CG14" s="737"/>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59"/>
      <c r="DW14" s="760"/>
      <c r="DX14" s="760"/>
      <c r="DY14" s="760"/>
      <c r="DZ14" s="761"/>
      <c r="EA14" s="205"/>
    </row>
    <row r="15" spans="1:131" s="206" customFormat="1" ht="26.25" customHeight="1" x14ac:dyDescent="0.15">
      <c r="A15" s="212">
        <v>9</v>
      </c>
      <c r="B15" s="762"/>
      <c r="C15" s="763"/>
      <c r="D15" s="763"/>
      <c r="E15" s="763"/>
      <c r="F15" s="763"/>
      <c r="G15" s="763"/>
      <c r="H15" s="763"/>
      <c r="I15" s="763"/>
      <c r="J15" s="763"/>
      <c r="K15" s="763"/>
      <c r="L15" s="763"/>
      <c r="M15" s="763"/>
      <c r="N15" s="763"/>
      <c r="O15" s="763"/>
      <c r="P15" s="764"/>
      <c r="Q15" s="765"/>
      <c r="R15" s="766"/>
      <c r="S15" s="766"/>
      <c r="T15" s="766"/>
      <c r="U15" s="766"/>
      <c r="V15" s="766"/>
      <c r="W15" s="766"/>
      <c r="X15" s="766"/>
      <c r="Y15" s="766"/>
      <c r="Z15" s="766"/>
      <c r="AA15" s="766"/>
      <c r="AB15" s="766"/>
      <c r="AC15" s="766"/>
      <c r="AD15" s="766"/>
      <c r="AE15" s="767"/>
      <c r="AF15" s="768"/>
      <c r="AG15" s="769"/>
      <c r="AH15" s="769"/>
      <c r="AI15" s="769"/>
      <c r="AJ15" s="770"/>
      <c r="AK15" s="773"/>
      <c r="AL15" s="774"/>
      <c r="AM15" s="774"/>
      <c r="AN15" s="774"/>
      <c r="AO15" s="774"/>
      <c r="AP15" s="774"/>
      <c r="AQ15" s="774"/>
      <c r="AR15" s="774"/>
      <c r="AS15" s="774"/>
      <c r="AT15" s="774"/>
      <c r="AU15" s="771"/>
      <c r="AV15" s="771"/>
      <c r="AW15" s="771"/>
      <c r="AX15" s="771"/>
      <c r="AY15" s="772"/>
      <c r="AZ15" s="203"/>
      <c r="BA15" s="203"/>
      <c r="BB15" s="203"/>
      <c r="BC15" s="203"/>
      <c r="BD15" s="203"/>
      <c r="BE15" s="204"/>
      <c r="BF15" s="204"/>
      <c r="BG15" s="204"/>
      <c r="BH15" s="204"/>
      <c r="BI15" s="204"/>
      <c r="BJ15" s="204"/>
      <c r="BK15" s="204"/>
      <c r="BL15" s="204"/>
      <c r="BM15" s="204"/>
      <c r="BN15" s="204"/>
      <c r="BO15" s="204"/>
      <c r="BP15" s="204"/>
      <c r="BQ15" s="213">
        <v>9</v>
      </c>
      <c r="BR15" s="214"/>
      <c r="BS15" s="735"/>
      <c r="BT15" s="736"/>
      <c r="BU15" s="736"/>
      <c r="BV15" s="736"/>
      <c r="BW15" s="736"/>
      <c r="BX15" s="736"/>
      <c r="BY15" s="736"/>
      <c r="BZ15" s="736"/>
      <c r="CA15" s="736"/>
      <c r="CB15" s="736"/>
      <c r="CC15" s="736"/>
      <c r="CD15" s="736"/>
      <c r="CE15" s="736"/>
      <c r="CF15" s="736"/>
      <c r="CG15" s="737"/>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59"/>
      <c r="DW15" s="760"/>
      <c r="DX15" s="760"/>
      <c r="DY15" s="760"/>
      <c r="DZ15" s="761"/>
      <c r="EA15" s="205"/>
    </row>
    <row r="16" spans="1:131" s="206" customFormat="1" ht="26.25" customHeight="1" x14ac:dyDescent="0.15">
      <c r="A16" s="212">
        <v>10</v>
      </c>
      <c r="B16" s="762"/>
      <c r="C16" s="763"/>
      <c r="D16" s="763"/>
      <c r="E16" s="763"/>
      <c r="F16" s="763"/>
      <c r="G16" s="763"/>
      <c r="H16" s="763"/>
      <c r="I16" s="763"/>
      <c r="J16" s="763"/>
      <c r="K16" s="763"/>
      <c r="L16" s="763"/>
      <c r="M16" s="763"/>
      <c r="N16" s="763"/>
      <c r="O16" s="763"/>
      <c r="P16" s="764"/>
      <c r="Q16" s="765"/>
      <c r="R16" s="766"/>
      <c r="S16" s="766"/>
      <c r="T16" s="766"/>
      <c r="U16" s="766"/>
      <c r="V16" s="766"/>
      <c r="W16" s="766"/>
      <c r="X16" s="766"/>
      <c r="Y16" s="766"/>
      <c r="Z16" s="766"/>
      <c r="AA16" s="766"/>
      <c r="AB16" s="766"/>
      <c r="AC16" s="766"/>
      <c r="AD16" s="766"/>
      <c r="AE16" s="767"/>
      <c r="AF16" s="768"/>
      <c r="AG16" s="769"/>
      <c r="AH16" s="769"/>
      <c r="AI16" s="769"/>
      <c r="AJ16" s="770"/>
      <c r="AK16" s="773"/>
      <c r="AL16" s="774"/>
      <c r="AM16" s="774"/>
      <c r="AN16" s="774"/>
      <c r="AO16" s="774"/>
      <c r="AP16" s="774"/>
      <c r="AQ16" s="774"/>
      <c r="AR16" s="774"/>
      <c r="AS16" s="774"/>
      <c r="AT16" s="774"/>
      <c r="AU16" s="771"/>
      <c r="AV16" s="771"/>
      <c r="AW16" s="771"/>
      <c r="AX16" s="771"/>
      <c r="AY16" s="772"/>
      <c r="AZ16" s="203"/>
      <c r="BA16" s="203"/>
      <c r="BB16" s="203"/>
      <c r="BC16" s="203"/>
      <c r="BD16" s="203"/>
      <c r="BE16" s="204"/>
      <c r="BF16" s="204"/>
      <c r="BG16" s="204"/>
      <c r="BH16" s="204"/>
      <c r="BI16" s="204"/>
      <c r="BJ16" s="204"/>
      <c r="BK16" s="204"/>
      <c r="BL16" s="204"/>
      <c r="BM16" s="204"/>
      <c r="BN16" s="204"/>
      <c r="BO16" s="204"/>
      <c r="BP16" s="204"/>
      <c r="BQ16" s="213">
        <v>10</v>
      </c>
      <c r="BR16" s="214"/>
      <c r="BS16" s="735"/>
      <c r="BT16" s="736"/>
      <c r="BU16" s="736"/>
      <c r="BV16" s="736"/>
      <c r="BW16" s="736"/>
      <c r="BX16" s="736"/>
      <c r="BY16" s="736"/>
      <c r="BZ16" s="736"/>
      <c r="CA16" s="736"/>
      <c r="CB16" s="736"/>
      <c r="CC16" s="736"/>
      <c r="CD16" s="736"/>
      <c r="CE16" s="736"/>
      <c r="CF16" s="736"/>
      <c r="CG16" s="737"/>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59"/>
      <c r="DW16" s="760"/>
      <c r="DX16" s="760"/>
      <c r="DY16" s="760"/>
      <c r="DZ16" s="761"/>
      <c r="EA16" s="205"/>
    </row>
    <row r="17" spans="1:131" s="206" customFormat="1" ht="26.25" customHeight="1" x14ac:dyDescent="0.15">
      <c r="A17" s="212">
        <v>11</v>
      </c>
      <c r="B17" s="762"/>
      <c r="C17" s="763"/>
      <c r="D17" s="763"/>
      <c r="E17" s="763"/>
      <c r="F17" s="763"/>
      <c r="G17" s="763"/>
      <c r="H17" s="763"/>
      <c r="I17" s="763"/>
      <c r="J17" s="763"/>
      <c r="K17" s="763"/>
      <c r="L17" s="763"/>
      <c r="M17" s="763"/>
      <c r="N17" s="763"/>
      <c r="O17" s="763"/>
      <c r="P17" s="764"/>
      <c r="Q17" s="765"/>
      <c r="R17" s="766"/>
      <c r="S17" s="766"/>
      <c r="T17" s="766"/>
      <c r="U17" s="766"/>
      <c r="V17" s="766"/>
      <c r="W17" s="766"/>
      <c r="X17" s="766"/>
      <c r="Y17" s="766"/>
      <c r="Z17" s="766"/>
      <c r="AA17" s="766"/>
      <c r="AB17" s="766"/>
      <c r="AC17" s="766"/>
      <c r="AD17" s="766"/>
      <c r="AE17" s="767"/>
      <c r="AF17" s="768"/>
      <c r="AG17" s="769"/>
      <c r="AH17" s="769"/>
      <c r="AI17" s="769"/>
      <c r="AJ17" s="770"/>
      <c r="AK17" s="773"/>
      <c r="AL17" s="774"/>
      <c r="AM17" s="774"/>
      <c r="AN17" s="774"/>
      <c r="AO17" s="774"/>
      <c r="AP17" s="774"/>
      <c r="AQ17" s="774"/>
      <c r="AR17" s="774"/>
      <c r="AS17" s="774"/>
      <c r="AT17" s="774"/>
      <c r="AU17" s="771"/>
      <c r="AV17" s="771"/>
      <c r="AW17" s="771"/>
      <c r="AX17" s="771"/>
      <c r="AY17" s="772"/>
      <c r="AZ17" s="203"/>
      <c r="BA17" s="203"/>
      <c r="BB17" s="203"/>
      <c r="BC17" s="203"/>
      <c r="BD17" s="203"/>
      <c r="BE17" s="204"/>
      <c r="BF17" s="204"/>
      <c r="BG17" s="204"/>
      <c r="BH17" s="204"/>
      <c r="BI17" s="204"/>
      <c r="BJ17" s="204"/>
      <c r="BK17" s="204"/>
      <c r="BL17" s="204"/>
      <c r="BM17" s="204"/>
      <c r="BN17" s="204"/>
      <c r="BO17" s="204"/>
      <c r="BP17" s="204"/>
      <c r="BQ17" s="213">
        <v>11</v>
      </c>
      <c r="BR17" s="214"/>
      <c r="BS17" s="735"/>
      <c r="BT17" s="736"/>
      <c r="BU17" s="736"/>
      <c r="BV17" s="736"/>
      <c r="BW17" s="736"/>
      <c r="BX17" s="736"/>
      <c r="BY17" s="736"/>
      <c r="BZ17" s="736"/>
      <c r="CA17" s="736"/>
      <c r="CB17" s="736"/>
      <c r="CC17" s="736"/>
      <c r="CD17" s="736"/>
      <c r="CE17" s="736"/>
      <c r="CF17" s="736"/>
      <c r="CG17" s="737"/>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59"/>
      <c r="DW17" s="760"/>
      <c r="DX17" s="760"/>
      <c r="DY17" s="760"/>
      <c r="DZ17" s="761"/>
      <c r="EA17" s="205"/>
    </row>
    <row r="18" spans="1:131" s="206" customFormat="1" ht="26.25" customHeight="1" x14ac:dyDescent="0.15">
      <c r="A18" s="212">
        <v>12</v>
      </c>
      <c r="B18" s="762"/>
      <c r="C18" s="763"/>
      <c r="D18" s="763"/>
      <c r="E18" s="763"/>
      <c r="F18" s="763"/>
      <c r="G18" s="763"/>
      <c r="H18" s="763"/>
      <c r="I18" s="763"/>
      <c r="J18" s="763"/>
      <c r="K18" s="763"/>
      <c r="L18" s="763"/>
      <c r="M18" s="763"/>
      <c r="N18" s="763"/>
      <c r="O18" s="763"/>
      <c r="P18" s="764"/>
      <c r="Q18" s="765"/>
      <c r="R18" s="766"/>
      <c r="S18" s="766"/>
      <c r="T18" s="766"/>
      <c r="U18" s="766"/>
      <c r="V18" s="766"/>
      <c r="W18" s="766"/>
      <c r="X18" s="766"/>
      <c r="Y18" s="766"/>
      <c r="Z18" s="766"/>
      <c r="AA18" s="766"/>
      <c r="AB18" s="766"/>
      <c r="AC18" s="766"/>
      <c r="AD18" s="766"/>
      <c r="AE18" s="767"/>
      <c r="AF18" s="768"/>
      <c r="AG18" s="769"/>
      <c r="AH18" s="769"/>
      <c r="AI18" s="769"/>
      <c r="AJ18" s="770"/>
      <c r="AK18" s="773"/>
      <c r="AL18" s="774"/>
      <c r="AM18" s="774"/>
      <c r="AN18" s="774"/>
      <c r="AO18" s="774"/>
      <c r="AP18" s="774"/>
      <c r="AQ18" s="774"/>
      <c r="AR18" s="774"/>
      <c r="AS18" s="774"/>
      <c r="AT18" s="774"/>
      <c r="AU18" s="771"/>
      <c r="AV18" s="771"/>
      <c r="AW18" s="771"/>
      <c r="AX18" s="771"/>
      <c r="AY18" s="772"/>
      <c r="AZ18" s="203"/>
      <c r="BA18" s="203"/>
      <c r="BB18" s="203"/>
      <c r="BC18" s="203"/>
      <c r="BD18" s="203"/>
      <c r="BE18" s="204"/>
      <c r="BF18" s="204"/>
      <c r="BG18" s="204"/>
      <c r="BH18" s="204"/>
      <c r="BI18" s="204"/>
      <c r="BJ18" s="204"/>
      <c r="BK18" s="204"/>
      <c r="BL18" s="204"/>
      <c r="BM18" s="204"/>
      <c r="BN18" s="204"/>
      <c r="BO18" s="204"/>
      <c r="BP18" s="204"/>
      <c r="BQ18" s="213">
        <v>12</v>
      </c>
      <c r="BR18" s="214"/>
      <c r="BS18" s="735"/>
      <c r="BT18" s="736"/>
      <c r="BU18" s="736"/>
      <c r="BV18" s="736"/>
      <c r="BW18" s="736"/>
      <c r="BX18" s="736"/>
      <c r="BY18" s="736"/>
      <c r="BZ18" s="736"/>
      <c r="CA18" s="736"/>
      <c r="CB18" s="736"/>
      <c r="CC18" s="736"/>
      <c r="CD18" s="736"/>
      <c r="CE18" s="736"/>
      <c r="CF18" s="736"/>
      <c r="CG18" s="737"/>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59"/>
      <c r="DW18" s="760"/>
      <c r="DX18" s="760"/>
      <c r="DY18" s="760"/>
      <c r="DZ18" s="761"/>
      <c r="EA18" s="205"/>
    </row>
    <row r="19" spans="1:131" s="206" customFormat="1" ht="26.25" customHeight="1" x14ac:dyDescent="0.15">
      <c r="A19" s="212">
        <v>13</v>
      </c>
      <c r="B19" s="762"/>
      <c r="C19" s="763"/>
      <c r="D19" s="763"/>
      <c r="E19" s="763"/>
      <c r="F19" s="763"/>
      <c r="G19" s="763"/>
      <c r="H19" s="763"/>
      <c r="I19" s="763"/>
      <c r="J19" s="763"/>
      <c r="K19" s="763"/>
      <c r="L19" s="763"/>
      <c r="M19" s="763"/>
      <c r="N19" s="763"/>
      <c r="O19" s="763"/>
      <c r="P19" s="764"/>
      <c r="Q19" s="765"/>
      <c r="R19" s="766"/>
      <c r="S19" s="766"/>
      <c r="T19" s="766"/>
      <c r="U19" s="766"/>
      <c r="V19" s="766"/>
      <c r="W19" s="766"/>
      <c r="X19" s="766"/>
      <c r="Y19" s="766"/>
      <c r="Z19" s="766"/>
      <c r="AA19" s="766"/>
      <c r="AB19" s="766"/>
      <c r="AC19" s="766"/>
      <c r="AD19" s="766"/>
      <c r="AE19" s="767"/>
      <c r="AF19" s="768"/>
      <c r="AG19" s="769"/>
      <c r="AH19" s="769"/>
      <c r="AI19" s="769"/>
      <c r="AJ19" s="770"/>
      <c r="AK19" s="773"/>
      <c r="AL19" s="774"/>
      <c r="AM19" s="774"/>
      <c r="AN19" s="774"/>
      <c r="AO19" s="774"/>
      <c r="AP19" s="774"/>
      <c r="AQ19" s="774"/>
      <c r="AR19" s="774"/>
      <c r="AS19" s="774"/>
      <c r="AT19" s="774"/>
      <c r="AU19" s="771"/>
      <c r="AV19" s="771"/>
      <c r="AW19" s="771"/>
      <c r="AX19" s="771"/>
      <c r="AY19" s="772"/>
      <c r="AZ19" s="203"/>
      <c r="BA19" s="203"/>
      <c r="BB19" s="203"/>
      <c r="BC19" s="203"/>
      <c r="BD19" s="203"/>
      <c r="BE19" s="204"/>
      <c r="BF19" s="204"/>
      <c r="BG19" s="204"/>
      <c r="BH19" s="204"/>
      <c r="BI19" s="204"/>
      <c r="BJ19" s="204"/>
      <c r="BK19" s="204"/>
      <c r="BL19" s="204"/>
      <c r="BM19" s="204"/>
      <c r="BN19" s="204"/>
      <c r="BO19" s="204"/>
      <c r="BP19" s="204"/>
      <c r="BQ19" s="213">
        <v>13</v>
      </c>
      <c r="BR19" s="214"/>
      <c r="BS19" s="735"/>
      <c r="BT19" s="736"/>
      <c r="BU19" s="736"/>
      <c r="BV19" s="736"/>
      <c r="BW19" s="736"/>
      <c r="BX19" s="736"/>
      <c r="BY19" s="736"/>
      <c r="BZ19" s="736"/>
      <c r="CA19" s="736"/>
      <c r="CB19" s="736"/>
      <c r="CC19" s="736"/>
      <c r="CD19" s="736"/>
      <c r="CE19" s="736"/>
      <c r="CF19" s="736"/>
      <c r="CG19" s="737"/>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59"/>
      <c r="DW19" s="760"/>
      <c r="DX19" s="760"/>
      <c r="DY19" s="760"/>
      <c r="DZ19" s="761"/>
      <c r="EA19" s="205"/>
    </row>
    <row r="20" spans="1:131" s="206" customFormat="1" ht="26.25" customHeight="1" x14ac:dyDescent="0.15">
      <c r="A20" s="212">
        <v>14</v>
      </c>
      <c r="B20" s="762"/>
      <c r="C20" s="763"/>
      <c r="D20" s="763"/>
      <c r="E20" s="763"/>
      <c r="F20" s="763"/>
      <c r="G20" s="763"/>
      <c r="H20" s="763"/>
      <c r="I20" s="763"/>
      <c r="J20" s="763"/>
      <c r="K20" s="763"/>
      <c r="L20" s="763"/>
      <c r="M20" s="763"/>
      <c r="N20" s="763"/>
      <c r="O20" s="763"/>
      <c r="P20" s="764"/>
      <c r="Q20" s="765"/>
      <c r="R20" s="766"/>
      <c r="S20" s="766"/>
      <c r="T20" s="766"/>
      <c r="U20" s="766"/>
      <c r="V20" s="766"/>
      <c r="W20" s="766"/>
      <c r="X20" s="766"/>
      <c r="Y20" s="766"/>
      <c r="Z20" s="766"/>
      <c r="AA20" s="766"/>
      <c r="AB20" s="766"/>
      <c r="AC20" s="766"/>
      <c r="AD20" s="766"/>
      <c r="AE20" s="767"/>
      <c r="AF20" s="768"/>
      <c r="AG20" s="769"/>
      <c r="AH20" s="769"/>
      <c r="AI20" s="769"/>
      <c r="AJ20" s="770"/>
      <c r="AK20" s="773"/>
      <c r="AL20" s="774"/>
      <c r="AM20" s="774"/>
      <c r="AN20" s="774"/>
      <c r="AO20" s="774"/>
      <c r="AP20" s="774"/>
      <c r="AQ20" s="774"/>
      <c r="AR20" s="774"/>
      <c r="AS20" s="774"/>
      <c r="AT20" s="774"/>
      <c r="AU20" s="771"/>
      <c r="AV20" s="771"/>
      <c r="AW20" s="771"/>
      <c r="AX20" s="771"/>
      <c r="AY20" s="772"/>
      <c r="AZ20" s="203"/>
      <c r="BA20" s="203"/>
      <c r="BB20" s="203"/>
      <c r="BC20" s="203"/>
      <c r="BD20" s="203"/>
      <c r="BE20" s="204"/>
      <c r="BF20" s="204"/>
      <c r="BG20" s="204"/>
      <c r="BH20" s="204"/>
      <c r="BI20" s="204"/>
      <c r="BJ20" s="204"/>
      <c r="BK20" s="204"/>
      <c r="BL20" s="204"/>
      <c r="BM20" s="204"/>
      <c r="BN20" s="204"/>
      <c r="BO20" s="204"/>
      <c r="BP20" s="204"/>
      <c r="BQ20" s="213">
        <v>14</v>
      </c>
      <c r="BR20" s="214"/>
      <c r="BS20" s="735"/>
      <c r="BT20" s="736"/>
      <c r="BU20" s="736"/>
      <c r="BV20" s="736"/>
      <c r="BW20" s="736"/>
      <c r="BX20" s="736"/>
      <c r="BY20" s="736"/>
      <c r="BZ20" s="736"/>
      <c r="CA20" s="736"/>
      <c r="CB20" s="736"/>
      <c r="CC20" s="736"/>
      <c r="CD20" s="736"/>
      <c r="CE20" s="736"/>
      <c r="CF20" s="736"/>
      <c r="CG20" s="737"/>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59"/>
      <c r="DW20" s="760"/>
      <c r="DX20" s="760"/>
      <c r="DY20" s="760"/>
      <c r="DZ20" s="761"/>
      <c r="EA20" s="205"/>
    </row>
    <row r="21" spans="1:131" s="206" customFormat="1" ht="26.25" customHeight="1" thickBot="1" x14ac:dyDescent="0.2">
      <c r="A21" s="212">
        <v>15</v>
      </c>
      <c r="B21" s="762"/>
      <c r="C21" s="763"/>
      <c r="D21" s="763"/>
      <c r="E21" s="763"/>
      <c r="F21" s="763"/>
      <c r="G21" s="763"/>
      <c r="H21" s="763"/>
      <c r="I21" s="763"/>
      <c r="J21" s="763"/>
      <c r="K21" s="763"/>
      <c r="L21" s="763"/>
      <c r="M21" s="763"/>
      <c r="N21" s="763"/>
      <c r="O21" s="763"/>
      <c r="P21" s="764"/>
      <c r="Q21" s="765"/>
      <c r="R21" s="766"/>
      <c r="S21" s="766"/>
      <c r="T21" s="766"/>
      <c r="U21" s="766"/>
      <c r="V21" s="766"/>
      <c r="W21" s="766"/>
      <c r="X21" s="766"/>
      <c r="Y21" s="766"/>
      <c r="Z21" s="766"/>
      <c r="AA21" s="766"/>
      <c r="AB21" s="766"/>
      <c r="AC21" s="766"/>
      <c r="AD21" s="766"/>
      <c r="AE21" s="767"/>
      <c r="AF21" s="768"/>
      <c r="AG21" s="769"/>
      <c r="AH21" s="769"/>
      <c r="AI21" s="769"/>
      <c r="AJ21" s="770"/>
      <c r="AK21" s="773"/>
      <c r="AL21" s="774"/>
      <c r="AM21" s="774"/>
      <c r="AN21" s="774"/>
      <c r="AO21" s="774"/>
      <c r="AP21" s="774"/>
      <c r="AQ21" s="774"/>
      <c r="AR21" s="774"/>
      <c r="AS21" s="774"/>
      <c r="AT21" s="774"/>
      <c r="AU21" s="771"/>
      <c r="AV21" s="771"/>
      <c r="AW21" s="771"/>
      <c r="AX21" s="771"/>
      <c r="AY21" s="772"/>
      <c r="AZ21" s="203"/>
      <c r="BA21" s="203"/>
      <c r="BB21" s="203"/>
      <c r="BC21" s="203"/>
      <c r="BD21" s="203"/>
      <c r="BE21" s="204"/>
      <c r="BF21" s="204"/>
      <c r="BG21" s="204"/>
      <c r="BH21" s="204"/>
      <c r="BI21" s="204"/>
      <c r="BJ21" s="204"/>
      <c r="BK21" s="204"/>
      <c r="BL21" s="204"/>
      <c r="BM21" s="204"/>
      <c r="BN21" s="204"/>
      <c r="BO21" s="204"/>
      <c r="BP21" s="204"/>
      <c r="BQ21" s="213">
        <v>15</v>
      </c>
      <c r="BR21" s="214"/>
      <c r="BS21" s="735"/>
      <c r="BT21" s="736"/>
      <c r="BU21" s="736"/>
      <c r="BV21" s="736"/>
      <c r="BW21" s="736"/>
      <c r="BX21" s="736"/>
      <c r="BY21" s="736"/>
      <c r="BZ21" s="736"/>
      <c r="CA21" s="736"/>
      <c r="CB21" s="736"/>
      <c r="CC21" s="736"/>
      <c r="CD21" s="736"/>
      <c r="CE21" s="736"/>
      <c r="CF21" s="736"/>
      <c r="CG21" s="737"/>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59"/>
      <c r="DW21" s="760"/>
      <c r="DX21" s="760"/>
      <c r="DY21" s="760"/>
      <c r="DZ21" s="761"/>
      <c r="EA21" s="205"/>
    </row>
    <row r="22" spans="1:131" s="206" customFormat="1" ht="26.25" customHeight="1" x14ac:dyDescent="0.15">
      <c r="A22" s="212">
        <v>16</v>
      </c>
      <c r="B22" s="762"/>
      <c r="C22" s="763"/>
      <c r="D22" s="763"/>
      <c r="E22" s="763"/>
      <c r="F22" s="763"/>
      <c r="G22" s="763"/>
      <c r="H22" s="763"/>
      <c r="I22" s="763"/>
      <c r="J22" s="763"/>
      <c r="K22" s="763"/>
      <c r="L22" s="763"/>
      <c r="M22" s="763"/>
      <c r="N22" s="763"/>
      <c r="O22" s="763"/>
      <c r="P22" s="764"/>
      <c r="Q22" s="775"/>
      <c r="R22" s="776"/>
      <c r="S22" s="776"/>
      <c r="T22" s="776"/>
      <c r="U22" s="776"/>
      <c r="V22" s="776"/>
      <c r="W22" s="776"/>
      <c r="X22" s="776"/>
      <c r="Y22" s="776"/>
      <c r="Z22" s="776"/>
      <c r="AA22" s="776"/>
      <c r="AB22" s="776"/>
      <c r="AC22" s="776"/>
      <c r="AD22" s="776"/>
      <c r="AE22" s="777"/>
      <c r="AF22" s="768"/>
      <c r="AG22" s="769"/>
      <c r="AH22" s="769"/>
      <c r="AI22" s="769"/>
      <c r="AJ22" s="770"/>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35"/>
      <c r="BT22" s="736"/>
      <c r="BU22" s="736"/>
      <c r="BV22" s="736"/>
      <c r="BW22" s="736"/>
      <c r="BX22" s="736"/>
      <c r="BY22" s="736"/>
      <c r="BZ22" s="736"/>
      <c r="CA22" s="736"/>
      <c r="CB22" s="736"/>
      <c r="CC22" s="736"/>
      <c r="CD22" s="736"/>
      <c r="CE22" s="736"/>
      <c r="CF22" s="736"/>
      <c r="CG22" s="737"/>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59"/>
      <c r="DW22" s="760"/>
      <c r="DX22" s="760"/>
      <c r="DY22" s="760"/>
      <c r="DZ22" s="761"/>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98155</v>
      </c>
      <c r="R23" s="782"/>
      <c r="S23" s="782"/>
      <c r="T23" s="782"/>
      <c r="U23" s="782"/>
      <c r="V23" s="782">
        <v>95361</v>
      </c>
      <c r="W23" s="782"/>
      <c r="X23" s="782"/>
      <c r="Y23" s="782"/>
      <c r="Z23" s="782"/>
      <c r="AA23" s="782">
        <v>2794</v>
      </c>
      <c r="AB23" s="782"/>
      <c r="AC23" s="782"/>
      <c r="AD23" s="782"/>
      <c r="AE23" s="783"/>
      <c r="AF23" s="784">
        <v>1317</v>
      </c>
      <c r="AG23" s="782"/>
      <c r="AH23" s="782"/>
      <c r="AI23" s="782"/>
      <c r="AJ23" s="785"/>
      <c r="AK23" s="786"/>
      <c r="AL23" s="787"/>
      <c r="AM23" s="787"/>
      <c r="AN23" s="787"/>
      <c r="AO23" s="787"/>
      <c r="AP23" s="782">
        <v>94559</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35"/>
      <c r="BT23" s="736"/>
      <c r="BU23" s="736"/>
      <c r="BV23" s="736"/>
      <c r="BW23" s="736"/>
      <c r="BX23" s="736"/>
      <c r="BY23" s="736"/>
      <c r="BZ23" s="736"/>
      <c r="CA23" s="736"/>
      <c r="CB23" s="736"/>
      <c r="CC23" s="736"/>
      <c r="CD23" s="736"/>
      <c r="CE23" s="736"/>
      <c r="CF23" s="736"/>
      <c r="CG23" s="737"/>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59"/>
      <c r="DW23" s="760"/>
      <c r="DX23" s="760"/>
      <c r="DY23" s="760"/>
      <c r="DZ23" s="761"/>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35"/>
      <c r="BT24" s="736"/>
      <c r="BU24" s="736"/>
      <c r="BV24" s="736"/>
      <c r="BW24" s="736"/>
      <c r="BX24" s="736"/>
      <c r="BY24" s="736"/>
      <c r="BZ24" s="736"/>
      <c r="CA24" s="736"/>
      <c r="CB24" s="736"/>
      <c r="CC24" s="736"/>
      <c r="CD24" s="736"/>
      <c r="CE24" s="736"/>
      <c r="CF24" s="736"/>
      <c r="CG24" s="737"/>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59"/>
      <c r="DW24" s="760"/>
      <c r="DX24" s="760"/>
      <c r="DY24" s="760"/>
      <c r="DZ24" s="761"/>
      <c r="EA24" s="205"/>
    </row>
    <row r="25" spans="1:131" s="198" customFormat="1" ht="26.25" customHeight="1" thickBot="1" x14ac:dyDescent="0.2">
      <c r="A25" s="708" t="s">
        <v>373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03"/>
      <c r="BK25" s="203"/>
      <c r="BL25" s="203"/>
      <c r="BM25" s="203"/>
      <c r="BN25" s="203"/>
      <c r="BO25" s="216"/>
      <c r="BP25" s="216"/>
      <c r="BQ25" s="213">
        <v>19</v>
      </c>
      <c r="BR25" s="214"/>
      <c r="BS25" s="735"/>
      <c r="BT25" s="736"/>
      <c r="BU25" s="736"/>
      <c r="BV25" s="736"/>
      <c r="BW25" s="736"/>
      <c r="BX25" s="736"/>
      <c r="BY25" s="736"/>
      <c r="BZ25" s="736"/>
      <c r="CA25" s="736"/>
      <c r="CB25" s="736"/>
      <c r="CC25" s="736"/>
      <c r="CD25" s="736"/>
      <c r="CE25" s="736"/>
      <c r="CF25" s="736"/>
      <c r="CG25" s="737"/>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59"/>
      <c r="DW25" s="760"/>
      <c r="DX25" s="760"/>
      <c r="DY25" s="760"/>
      <c r="DZ25" s="761"/>
      <c r="EA25" s="197"/>
    </row>
    <row r="26" spans="1:131" s="198" customFormat="1" ht="26.25" customHeight="1" x14ac:dyDescent="0.15">
      <c r="A26" s="709" t="s">
        <v>347</v>
      </c>
      <c r="B26" s="710"/>
      <c r="C26" s="710"/>
      <c r="D26" s="710"/>
      <c r="E26" s="710"/>
      <c r="F26" s="710"/>
      <c r="G26" s="710"/>
      <c r="H26" s="710"/>
      <c r="I26" s="710"/>
      <c r="J26" s="710"/>
      <c r="K26" s="710"/>
      <c r="L26" s="710"/>
      <c r="M26" s="710"/>
      <c r="N26" s="710"/>
      <c r="O26" s="710"/>
      <c r="P26" s="711"/>
      <c r="Q26" s="715" t="s">
        <v>374</v>
      </c>
      <c r="R26" s="716"/>
      <c r="S26" s="716"/>
      <c r="T26" s="716"/>
      <c r="U26" s="717"/>
      <c r="V26" s="715" t="s">
        <v>375</v>
      </c>
      <c r="W26" s="716"/>
      <c r="X26" s="716"/>
      <c r="Y26" s="716"/>
      <c r="Z26" s="717"/>
      <c r="AA26" s="715" t="s">
        <v>376</v>
      </c>
      <c r="AB26" s="716"/>
      <c r="AC26" s="716"/>
      <c r="AD26" s="716"/>
      <c r="AE26" s="716"/>
      <c r="AF26" s="800" t="s">
        <v>377</v>
      </c>
      <c r="AG26" s="801"/>
      <c r="AH26" s="801"/>
      <c r="AI26" s="801"/>
      <c r="AJ26" s="802"/>
      <c r="AK26" s="716" t="s">
        <v>378</v>
      </c>
      <c r="AL26" s="716"/>
      <c r="AM26" s="716"/>
      <c r="AN26" s="716"/>
      <c r="AO26" s="717"/>
      <c r="AP26" s="715" t="s">
        <v>379</v>
      </c>
      <c r="AQ26" s="716"/>
      <c r="AR26" s="716"/>
      <c r="AS26" s="716"/>
      <c r="AT26" s="717"/>
      <c r="AU26" s="715" t="s">
        <v>380</v>
      </c>
      <c r="AV26" s="716"/>
      <c r="AW26" s="716"/>
      <c r="AX26" s="716"/>
      <c r="AY26" s="717"/>
      <c r="AZ26" s="715" t="s">
        <v>381</v>
      </c>
      <c r="BA26" s="716"/>
      <c r="BB26" s="716"/>
      <c r="BC26" s="716"/>
      <c r="BD26" s="717"/>
      <c r="BE26" s="715" t="s">
        <v>354</v>
      </c>
      <c r="BF26" s="716"/>
      <c r="BG26" s="716"/>
      <c r="BH26" s="716"/>
      <c r="BI26" s="722"/>
      <c r="BJ26" s="203"/>
      <c r="BK26" s="203"/>
      <c r="BL26" s="203"/>
      <c r="BM26" s="203"/>
      <c r="BN26" s="203"/>
      <c r="BO26" s="216"/>
      <c r="BP26" s="216"/>
      <c r="BQ26" s="213">
        <v>20</v>
      </c>
      <c r="BR26" s="214"/>
      <c r="BS26" s="735"/>
      <c r="BT26" s="736"/>
      <c r="BU26" s="736"/>
      <c r="BV26" s="736"/>
      <c r="BW26" s="736"/>
      <c r="BX26" s="736"/>
      <c r="BY26" s="736"/>
      <c r="BZ26" s="736"/>
      <c r="CA26" s="736"/>
      <c r="CB26" s="736"/>
      <c r="CC26" s="736"/>
      <c r="CD26" s="736"/>
      <c r="CE26" s="736"/>
      <c r="CF26" s="736"/>
      <c r="CG26" s="737"/>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59"/>
      <c r="DW26" s="760"/>
      <c r="DX26" s="760"/>
      <c r="DY26" s="760"/>
      <c r="DZ26" s="761"/>
      <c r="EA26" s="197"/>
    </row>
    <row r="27" spans="1:131" s="198" customFormat="1" ht="26.25" customHeight="1" thickBot="1" x14ac:dyDescent="0.2">
      <c r="A27" s="712"/>
      <c r="B27" s="713"/>
      <c r="C27" s="713"/>
      <c r="D27" s="713"/>
      <c r="E27" s="713"/>
      <c r="F27" s="713"/>
      <c r="G27" s="713"/>
      <c r="H27" s="713"/>
      <c r="I27" s="713"/>
      <c r="J27" s="713"/>
      <c r="K27" s="713"/>
      <c r="L27" s="713"/>
      <c r="M27" s="713"/>
      <c r="N27" s="713"/>
      <c r="O27" s="713"/>
      <c r="P27" s="714"/>
      <c r="Q27" s="718"/>
      <c r="R27" s="719"/>
      <c r="S27" s="719"/>
      <c r="T27" s="719"/>
      <c r="U27" s="720"/>
      <c r="V27" s="718"/>
      <c r="W27" s="719"/>
      <c r="X27" s="719"/>
      <c r="Y27" s="719"/>
      <c r="Z27" s="720"/>
      <c r="AA27" s="718"/>
      <c r="AB27" s="719"/>
      <c r="AC27" s="719"/>
      <c r="AD27" s="719"/>
      <c r="AE27" s="719"/>
      <c r="AF27" s="803"/>
      <c r="AG27" s="804"/>
      <c r="AH27" s="804"/>
      <c r="AI27" s="804"/>
      <c r="AJ27" s="805"/>
      <c r="AK27" s="719"/>
      <c r="AL27" s="719"/>
      <c r="AM27" s="719"/>
      <c r="AN27" s="719"/>
      <c r="AO27" s="720"/>
      <c r="AP27" s="718"/>
      <c r="AQ27" s="719"/>
      <c r="AR27" s="719"/>
      <c r="AS27" s="719"/>
      <c r="AT27" s="720"/>
      <c r="AU27" s="718"/>
      <c r="AV27" s="719"/>
      <c r="AW27" s="719"/>
      <c r="AX27" s="719"/>
      <c r="AY27" s="720"/>
      <c r="AZ27" s="718"/>
      <c r="BA27" s="719"/>
      <c r="BB27" s="719"/>
      <c r="BC27" s="719"/>
      <c r="BD27" s="720"/>
      <c r="BE27" s="718"/>
      <c r="BF27" s="719"/>
      <c r="BG27" s="719"/>
      <c r="BH27" s="719"/>
      <c r="BI27" s="724"/>
      <c r="BJ27" s="203"/>
      <c r="BK27" s="203"/>
      <c r="BL27" s="203"/>
      <c r="BM27" s="203"/>
      <c r="BN27" s="203"/>
      <c r="BO27" s="216"/>
      <c r="BP27" s="216"/>
      <c r="BQ27" s="213">
        <v>21</v>
      </c>
      <c r="BR27" s="214"/>
      <c r="BS27" s="735"/>
      <c r="BT27" s="736"/>
      <c r="BU27" s="736"/>
      <c r="BV27" s="736"/>
      <c r="BW27" s="736"/>
      <c r="BX27" s="736"/>
      <c r="BY27" s="736"/>
      <c r="BZ27" s="736"/>
      <c r="CA27" s="736"/>
      <c r="CB27" s="736"/>
      <c r="CC27" s="736"/>
      <c r="CD27" s="736"/>
      <c r="CE27" s="736"/>
      <c r="CF27" s="736"/>
      <c r="CG27" s="737"/>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59"/>
      <c r="DW27" s="760"/>
      <c r="DX27" s="760"/>
      <c r="DY27" s="760"/>
      <c r="DZ27" s="761"/>
      <c r="EA27" s="197"/>
    </row>
    <row r="28" spans="1:131" s="198" customFormat="1" ht="26.25" customHeight="1" thickTop="1" x14ac:dyDescent="0.15">
      <c r="A28" s="217">
        <v>1</v>
      </c>
      <c r="B28" s="750" t="s">
        <v>382</v>
      </c>
      <c r="C28" s="751"/>
      <c r="D28" s="751"/>
      <c r="E28" s="751"/>
      <c r="F28" s="751"/>
      <c r="G28" s="751"/>
      <c r="H28" s="751"/>
      <c r="I28" s="751"/>
      <c r="J28" s="751"/>
      <c r="K28" s="751"/>
      <c r="L28" s="751"/>
      <c r="M28" s="751"/>
      <c r="N28" s="751"/>
      <c r="O28" s="751"/>
      <c r="P28" s="752"/>
      <c r="Q28" s="810">
        <v>26949</v>
      </c>
      <c r="R28" s="811"/>
      <c r="S28" s="811"/>
      <c r="T28" s="811"/>
      <c r="U28" s="811"/>
      <c r="V28" s="811">
        <v>26721</v>
      </c>
      <c r="W28" s="811"/>
      <c r="X28" s="811"/>
      <c r="Y28" s="811"/>
      <c r="Z28" s="811"/>
      <c r="AA28" s="811">
        <v>228</v>
      </c>
      <c r="AB28" s="811"/>
      <c r="AC28" s="811"/>
      <c r="AD28" s="811"/>
      <c r="AE28" s="812"/>
      <c r="AF28" s="813">
        <v>228</v>
      </c>
      <c r="AG28" s="811"/>
      <c r="AH28" s="811"/>
      <c r="AI28" s="811"/>
      <c r="AJ28" s="814"/>
      <c r="AK28" s="815">
        <v>2295</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35"/>
      <c r="BT28" s="736"/>
      <c r="BU28" s="736"/>
      <c r="BV28" s="736"/>
      <c r="BW28" s="736"/>
      <c r="BX28" s="736"/>
      <c r="BY28" s="736"/>
      <c r="BZ28" s="736"/>
      <c r="CA28" s="736"/>
      <c r="CB28" s="736"/>
      <c r="CC28" s="736"/>
      <c r="CD28" s="736"/>
      <c r="CE28" s="736"/>
      <c r="CF28" s="736"/>
      <c r="CG28" s="737"/>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59"/>
      <c r="DW28" s="760"/>
      <c r="DX28" s="760"/>
      <c r="DY28" s="760"/>
      <c r="DZ28" s="761"/>
      <c r="EA28" s="197"/>
    </row>
    <row r="29" spans="1:131" s="198" customFormat="1" ht="26.25" customHeight="1" x14ac:dyDescent="0.15">
      <c r="A29" s="217">
        <v>2</v>
      </c>
      <c r="B29" s="762" t="s">
        <v>383</v>
      </c>
      <c r="C29" s="763"/>
      <c r="D29" s="763"/>
      <c r="E29" s="763"/>
      <c r="F29" s="763"/>
      <c r="G29" s="763"/>
      <c r="H29" s="763"/>
      <c r="I29" s="763"/>
      <c r="J29" s="763"/>
      <c r="K29" s="763"/>
      <c r="L29" s="763"/>
      <c r="M29" s="763"/>
      <c r="N29" s="763"/>
      <c r="O29" s="763"/>
      <c r="P29" s="764"/>
      <c r="Q29" s="765">
        <v>22869</v>
      </c>
      <c r="R29" s="766"/>
      <c r="S29" s="766"/>
      <c r="T29" s="766"/>
      <c r="U29" s="766"/>
      <c r="V29" s="766">
        <v>22474</v>
      </c>
      <c r="W29" s="766"/>
      <c r="X29" s="766"/>
      <c r="Y29" s="766"/>
      <c r="Z29" s="766"/>
      <c r="AA29" s="766">
        <v>395</v>
      </c>
      <c r="AB29" s="766"/>
      <c r="AC29" s="766"/>
      <c r="AD29" s="766"/>
      <c r="AE29" s="767"/>
      <c r="AF29" s="768">
        <v>395</v>
      </c>
      <c r="AG29" s="769"/>
      <c r="AH29" s="769"/>
      <c r="AI29" s="769"/>
      <c r="AJ29" s="770"/>
      <c r="AK29" s="818">
        <v>3266</v>
      </c>
      <c r="AL29" s="819"/>
      <c r="AM29" s="819"/>
      <c r="AN29" s="819"/>
      <c r="AO29" s="819"/>
      <c r="AP29" s="819" t="s">
        <v>543</v>
      </c>
      <c r="AQ29" s="819"/>
      <c r="AR29" s="819"/>
      <c r="AS29" s="819"/>
      <c r="AT29" s="819"/>
      <c r="AU29" s="819" t="s">
        <v>543</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35"/>
      <c r="BT29" s="736"/>
      <c r="BU29" s="736"/>
      <c r="BV29" s="736"/>
      <c r="BW29" s="736"/>
      <c r="BX29" s="736"/>
      <c r="BY29" s="736"/>
      <c r="BZ29" s="736"/>
      <c r="CA29" s="736"/>
      <c r="CB29" s="736"/>
      <c r="CC29" s="736"/>
      <c r="CD29" s="736"/>
      <c r="CE29" s="736"/>
      <c r="CF29" s="736"/>
      <c r="CG29" s="737"/>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59"/>
      <c r="DW29" s="760"/>
      <c r="DX29" s="760"/>
      <c r="DY29" s="760"/>
      <c r="DZ29" s="761"/>
      <c r="EA29" s="197"/>
    </row>
    <row r="30" spans="1:131" s="198" customFormat="1" ht="26.25" customHeight="1" x14ac:dyDescent="0.15">
      <c r="A30" s="217">
        <v>3</v>
      </c>
      <c r="B30" s="762" t="s">
        <v>384</v>
      </c>
      <c r="C30" s="763"/>
      <c r="D30" s="763"/>
      <c r="E30" s="763"/>
      <c r="F30" s="763"/>
      <c r="G30" s="763"/>
      <c r="H30" s="763"/>
      <c r="I30" s="763"/>
      <c r="J30" s="763"/>
      <c r="K30" s="763"/>
      <c r="L30" s="763"/>
      <c r="M30" s="763"/>
      <c r="N30" s="763"/>
      <c r="O30" s="763"/>
      <c r="P30" s="764"/>
      <c r="Q30" s="765">
        <v>3190</v>
      </c>
      <c r="R30" s="766"/>
      <c r="S30" s="766"/>
      <c r="T30" s="766"/>
      <c r="U30" s="766"/>
      <c r="V30" s="766">
        <v>3067</v>
      </c>
      <c r="W30" s="766"/>
      <c r="X30" s="766"/>
      <c r="Y30" s="766"/>
      <c r="Z30" s="766"/>
      <c r="AA30" s="766">
        <v>123</v>
      </c>
      <c r="AB30" s="766"/>
      <c r="AC30" s="766"/>
      <c r="AD30" s="766"/>
      <c r="AE30" s="767"/>
      <c r="AF30" s="768">
        <v>123</v>
      </c>
      <c r="AG30" s="769"/>
      <c r="AH30" s="769"/>
      <c r="AI30" s="769"/>
      <c r="AJ30" s="770"/>
      <c r="AK30" s="818">
        <v>719</v>
      </c>
      <c r="AL30" s="819"/>
      <c r="AM30" s="819"/>
      <c r="AN30" s="819"/>
      <c r="AO30" s="819"/>
      <c r="AP30" s="819" t="s">
        <v>544</v>
      </c>
      <c r="AQ30" s="819"/>
      <c r="AR30" s="819"/>
      <c r="AS30" s="819"/>
      <c r="AT30" s="819"/>
      <c r="AU30" s="819" t="s">
        <v>543</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35"/>
      <c r="BT30" s="736"/>
      <c r="BU30" s="736"/>
      <c r="BV30" s="736"/>
      <c r="BW30" s="736"/>
      <c r="BX30" s="736"/>
      <c r="BY30" s="736"/>
      <c r="BZ30" s="736"/>
      <c r="CA30" s="736"/>
      <c r="CB30" s="736"/>
      <c r="CC30" s="736"/>
      <c r="CD30" s="736"/>
      <c r="CE30" s="736"/>
      <c r="CF30" s="736"/>
      <c r="CG30" s="737"/>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59"/>
      <c r="DW30" s="760"/>
      <c r="DX30" s="760"/>
      <c r="DY30" s="760"/>
      <c r="DZ30" s="761"/>
      <c r="EA30" s="197"/>
    </row>
    <row r="31" spans="1:131" s="198" customFormat="1" ht="26.25" customHeight="1" x14ac:dyDescent="0.15">
      <c r="A31" s="217">
        <v>4</v>
      </c>
      <c r="B31" s="762" t="s">
        <v>385</v>
      </c>
      <c r="C31" s="763"/>
      <c r="D31" s="763"/>
      <c r="E31" s="763"/>
      <c r="F31" s="763"/>
      <c r="G31" s="763"/>
      <c r="H31" s="763"/>
      <c r="I31" s="763"/>
      <c r="J31" s="763"/>
      <c r="K31" s="763"/>
      <c r="L31" s="763"/>
      <c r="M31" s="763"/>
      <c r="N31" s="763"/>
      <c r="O31" s="763"/>
      <c r="P31" s="764"/>
      <c r="Q31" s="765">
        <v>513</v>
      </c>
      <c r="R31" s="766"/>
      <c r="S31" s="766"/>
      <c r="T31" s="766"/>
      <c r="U31" s="766"/>
      <c r="V31" s="766">
        <v>547</v>
      </c>
      <c r="W31" s="766"/>
      <c r="X31" s="766"/>
      <c r="Y31" s="766"/>
      <c r="Z31" s="766"/>
      <c r="AA31" s="766">
        <v>-34</v>
      </c>
      <c r="AB31" s="766"/>
      <c r="AC31" s="766"/>
      <c r="AD31" s="766"/>
      <c r="AE31" s="767"/>
      <c r="AF31" s="768">
        <v>350</v>
      </c>
      <c r="AG31" s="769"/>
      <c r="AH31" s="769"/>
      <c r="AI31" s="769"/>
      <c r="AJ31" s="770"/>
      <c r="AK31" s="818">
        <v>166</v>
      </c>
      <c r="AL31" s="819"/>
      <c r="AM31" s="819"/>
      <c r="AN31" s="819"/>
      <c r="AO31" s="819"/>
      <c r="AP31" s="819">
        <v>638</v>
      </c>
      <c r="AQ31" s="819"/>
      <c r="AR31" s="819"/>
      <c r="AS31" s="819"/>
      <c r="AT31" s="819"/>
      <c r="AU31" s="819">
        <v>366</v>
      </c>
      <c r="AV31" s="819"/>
      <c r="AW31" s="819"/>
      <c r="AX31" s="819"/>
      <c r="AY31" s="819"/>
      <c r="AZ31" s="820" t="s">
        <v>543</v>
      </c>
      <c r="BA31" s="820"/>
      <c r="BB31" s="820"/>
      <c r="BC31" s="820"/>
      <c r="BD31" s="820"/>
      <c r="BE31" s="816" t="s">
        <v>386</v>
      </c>
      <c r="BF31" s="816"/>
      <c r="BG31" s="816"/>
      <c r="BH31" s="816"/>
      <c r="BI31" s="817"/>
      <c r="BJ31" s="203"/>
      <c r="BK31" s="203"/>
      <c r="BL31" s="203"/>
      <c r="BM31" s="203"/>
      <c r="BN31" s="203"/>
      <c r="BO31" s="216"/>
      <c r="BP31" s="216"/>
      <c r="BQ31" s="213">
        <v>25</v>
      </c>
      <c r="BR31" s="214"/>
      <c r="BS31" s="735"/>
      <c r="BT31" s="736"/>
      <c r="BU31" s="736"/>
      <c r="BV31" s="736"/>
      <c r="BW31" s="736"/>
      <c r="BX31" s="736"/>
      <c r="BY31" s="736"/>
      <c r="BZ31" s="736"/>
      <c r="CA31" s="736"/>
      <c r="CB31" s="736"/>
      <c r="CC31" s="736"/>
      <c r="CD31" s="736"/>
      <c r="CE31" s="736"/>
      <c r="CF31" s="736"/>
      <c r="CG31" s="737"/>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59"/>
      <c r="DW31" s="760"/>
      <c r="DX31" s="760"/>
      <c r="DY31" s="760"/>
      <c r="DZ31" s="761"/>
      <c r="EA31" s="197"/>
    </row>
    <row r="32" spans="1:131" s="198" customFormat="1" ht="26.25" customHeight="1" x14ac:dyDescent="0.15">
      <c r="A32" s="217">
        <v>5</v>
      </c>
      <c r="B32" s="762" t="s">
        <v>387</v>
      </c>
      <c r="C32" s="763"/>
      <c r="D32" s="763"/>
      <c r="E32" s="763"/>
      <c r="F32" s="763"/>
      <c r="G32" s="763"/>
      <c r="H32" s="763"/>
      <c r="I32" s="763"/>
      <c r="J32" s="763"/>
      <c r="K32" s="763"/>
      <c r="L32" s="763"/>
      <c r="M32" s="763"/>
      <c r="N32" s="763"/>
      <c r="O32" s="763"/>
      <c r="P32" s="764"/>
      <c r="Q32" s="765">
        <v>289</v>
      </c>
      <c r="R32" s="766"/>
      <c r="S32" s="766"/>
      <c r="T32" s="766"/>
      <c r="U32" s="766"/>
      <c r="V32" s="766">
        <v>192</v>
      </c>
      <c r="W32" s="766"/>
      <c r="X32" s="766"/>
      <c r="Y32" s="766"/>
      <c r="Z32" s="766"/>
      <c r="AA32" s="766">
        <v>97</v>
      </c>
      <c r="AB32" s="766"/>
      <c r="AC32" s="766"/>
      <c r="AD32" s="766"/>
      <c r="AE32" s="767"/>
      <c r="AF32" s="768" t="s">
        <v>110</v>
      </c>
      <c r="AG32" s="769"/>
      <c r="AH32" s="769"/>
      <c r="AI32" s="769"/>
      <c r="AJ32" s="770"/>
      <c r="AK32" s="818">
        <v>93</v>
      </c>
      <c r="AL32" s="819"/>
      <c r="AM32" s="819"/>
      <c r="AN32" s="819"/>
      <c r="AO32" s="819"/>
      <c r="AP32" s="819">
        <v>86</v>
      </c>
      <c r="AQ32" s="819"/>
      <c r="AR32" s="819"/>
      <c r="AS32" s="819"/>
      <c r="AT32" s="819"/>
      <c r="AU32" s="819" t="s">
        <v>543</v>
      </c>
      <c r="AV32" s="819"/>
      <c r="AW32" s="819"/>
      <c r="AX32" s="819"/>
      <c r="AY32" s="819"/>
      <c r="AZ32" s="820" t="s">
        <v>543</v>
      </c>
      <c r="BA32" s="820"/>
      <c r="BB32" s="820"/>
      <c r="BC32" s="820"/>
      <c r="BD32" s="820"/>
      <c r="BE32" s="816" t="s">
        <v>386</v>
      </c>
      <c r="BF32" s="816"/>
      <c r="BG32" s="816"/>
      <c r="BH32" s="816"/>
      <c r="BI32" s="817"/>
      <c r="BJ32" s="203"/>
      <c r="BK32" s="203"/>
      <c r="BL32" s="203"/>
      <c r="BM32" s="203"/>
      <c r="BN32" s="203"/>
      <c r="BO32" s="216"/>
      <c r="BP32" s="216"/>
      <c r="BQ32" s="213">
        <v>26</v>
      </c>
      <c r="BR32" s="214"/>
      <c r="BS32" s="735"/>
      <c r="BT32" s="736"/>
      <c r="BU32" s="736"/>
      <c r="BV32" s="736"/>
      <c r="BW32" s="736"/>
      <c r="BX32" s="736"/>
      <c r="BY32" s="736"/>
      <c r="BZ32" s="736"/>
      <c r="CA32" s="736"/>
      <c r="CB32" s="736"/>
      <c r="CC32" s="736"/>
      <c r="CD32" s="736"/>
      <c r="CE32" s="736"/>
      <c r="CF32" s="736"/>
      <c r="CG32" s="737"/>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59"/>
      <c r="DW32" s="760"/>
      <c r="DX32" s="760"/>
      <c r="DY32" s="760"/>
      <c r="DZ32" s="761"/>
      <c r="EA32" s="197"/>
    </row>
    <row r="33" spans="1:131" s="198" customFormat="1" ht="26.25" customHeight="1" x14ac:dyDescent="0.15">
      <c r="A33" s="217">
        <v>6</v>
      </c>
      <c r="B33" s="762" t="s">
        <v>388</v>
      </c>
      <c r="C33" s="763"/>
      <c r="D33" s="763"/>
      <c r="E33" s="763"/>
      <c r="F33" s="763"/>
      <c r="G33" s="763"/>
      <c r="H33" s="763"/>
      <c r="I33" s="763"/>
      <c r="J33" s="763"/>
      <c r="K33" s="763"/>
      <c r="L33" s="763"/>
      <c r="M33" s="763"/>
      <c r="N33" s="763"/>
      <c r="O33" s="763"/>
      <c r="P33" s="764"/>
      <c r="Q33" s="765">
        <v>9992</v>
      </c>
      <c r="R33" s="766"/>
      <c r="S33" s="766"/>
      <c r="T33" s="766"/>
      <c r="U33" s="766"/>
      <c r="V33" s="766">
        <v>12498</v>
      </c>
      <c r="W33" s="766"/>
      <c r="X33" s="766"/>
      <c r="Y33" s="766"/>
      <c r="Z33" s="766"/>
      <c r="AA33" s="766">
        <v>-2507</v>
      </c>
      <c r="AB33" s="766"/>
      <c r="AC33" s="766"/>
      <c r="AD33" s="766"/>
      <c r="AE33" s="767"/>
      <c r="AF33" s="768">
        <v>406</v>
      </c>
      <c r="AG33" s="769"/>
      <c r="AH33" s="769"/>
      <c r="AI33" s="769"/>
      <c r="AJ33" s="770"/>
      <c r="AK33" s="818">
        <v>1783</v>
      </c>
      <c r="AL33" s="819"/>
      <c r="AM33" s="819"/>
      <c r="AN33" s="819"/>
      <c r="AO33" s="819"/>
      <c r="AP33" s="819">
        <v>14934</v>
      </c>
      <c r="AQ33" s="819"/>
      <c r="AR33" s="819"/>
      <c r="AS33" s="819"/>
      <c r="AT33" s="819"/>
      <c r="AU33" s="819">
        <v>6375</v>
      </c>
      <c r="AV33" s="819"/>
      <c r="AW33" s="819"/>
      <c r="AX33" s="819"/>
      <c r="AY33" s="819"/>
      <c r="AZ33" s="820" t="s">
        <v>543</v>
      </c>
      <c r="BA33" s="820"/>
      <c r="BB33" s="820"/>
      <c r="BC33" s="820"/>
      <c r="BD33" s="820"/>
      <c r="BE33" s="816" t="s">
        <v>386</v>
      </c>
      <c r="BF33" s="816"/>
      <c r="BG33" s="816"/>
      <c r="BH33" s="816"/>
      <c r="BI33" s="817"/>
      <c r="BJ33" s="203"/>
      <c r="BK33" s="203"/>
      <c r="BL33" s="203"/>
      <c r="BM33" s="203"/>
      <c r="BN33" s="203"/>
      <c r="BO33" s="216"/>
      <c r="BP33" s="216"/>
      <c r="BQ33" s="213">
        <v>27</v>
      </c>
      <c r="BR33" s="214"/>
      <c r="BS33" s="735"/>
      <c r="BT33" s="736"/>
      <c r="BU33" s="736"/>
      <c r="BV33" s="736"/>
      <c r="BW33" s="736"/>
      <c r="BX33" s="736"/>
      <c r="BY33" s="736"/>
      <c r="BZ33" s="736"/>
      <c r="CA33" s="736"/>
      <c r="CB33" s="736"/>
      <c r="CC33" s="736"/>
      <c r="CD33" s="736"/>
      <c r="CE33" s="736"/>
      <c r="CF33" s="736"/>
      <c r="CG33" s="737"/>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59"/>
      <c r="DW33" s="760"/>
      <c r="DX33" s="760"/>
      <c r="DY33" s="760"/>
      <c r="DZ33" s="761"/>
      <c r="EA33" s="197"/>
    </row>
    <row r="34" spans="1:131" s="198" customFormat="1" ht="26.25" customHeight="1" x14ac:dyDescent="0.15">
      <c r="A34" s="217">
        <v>7</v>
      </c>
      <c r="B34" s="762" t="s">
        <v>389</v>
      </c>
      <c r="C34" s="763"/>
      <c r="D34" s="763"/>
      <c r="E34" s="763"/>
      <c r="F34" s="763"/>
      <c r="G34" s="763"/>
      <c r="H34" s="763"/>
      <c r="I34" s="763"/>
      <c r="J34" s="763"/>
      <c r="K34" s="763"/>
      <c r="L34" s="763"/>
      <c r="M34" s="763"/>
      <c r="N34" s="763"/>
      <c r="O34" s="763"/>
      <c r="P34" s="764"/>
      <c r="Q34" s="765">
        <v>5109</v>
      </c>
      <c r="R34" s="766"/>
      <c r="S34" s="766"/>
      <c r="T34" s="766"/>
      <c r="U34" s="766"/>
      <c r="V34" s="766">
        <v>5542</v>
      </c>
      <c r="W34" s="766"/>
      <c r="X34" s="766"/>
      <c r="Y34" s="766"/>
      <c r="Z34" s="766"/>
      <c r="AA34" s="766">
        <v>-433</v>
      </c>
      <c r="AB34" s="766"/>
      <c r="AC34" s="766"/>
      <c r="AD34" s="766"/>
      <c r="AE34" s="767"/>
      <c r="AF34" s="768">
        <v>4743</v>
      </c>
      <c r="AG34" s="769"/>
      <c r="AH34" s="769"/>
      <c r="AI34" s="769"/>
      <c r="AJ34" s="770"/>
      <c r="AK34" s="818">
        <v>115</v>
      </c>
      <c r="AL34" s="819"/>
      <c r="AM34" s="819"/>
      <c r="AN34" s="819"/>
      <c r="AO34" s="819"/>
      <c r="AP34" s="819">
        <v>23893</v>
      </c>
      <c r="AQ34" s="819"/>
      <c r="AR34" s="819"/>
      <c r="AS34" s="819"/>
      <c r="AT34" s="819"/>
      <c r="AU34" s="819">
        <v>1338</v>
      </c>
      <c r="AV34" s="819"/>
      <c r="AW34" s="819"/>
      <c r="AX34" s="819"/>
      <c r="AY34" s="819"/>
      <c r="AZ34" s="820" t="s">
        <v>543</v>
      </c>
      <c r="BA34" s="820"/>
      <c r="BB34" s="820"/>
      <c r="BC34" s="820"/>
      <c r="BD34" s="820"/>
      <c r="BE34" s="816" t="s">
        <v>386</v>
      </c>
      <c r="BF34" s="816"/>
      <c r="BG34" s="816"/>
      <c r="BH34" s="816"/>
      <c r="BI34" s="817"/>
      <c r="BJ34" s="203"/>
      <c r="BK34" s="203"/>
      <c r="BL34" s="203"/>
      <c r="BM34" s="203"/>
      <c r="BN34" s="203"/>
      <c r="BO34" s="216"/>
      <c r="BP34" s="216"/>
      <c r="BQ34" s="213">
        <v>28</v>
      </c>
      <c r="BR34" s="214"/>
      <c r="BS34" s="735"/>
      <c r="BT34" s="736"/>
      <c r="BU34" s="736"/>
      <c r="BV34" s="736"/>
      <c r="BW34" s="736"/>
      <c r="BX34" s="736"/>
      <c r="BY34" s="736"/>
      <c r="BZ34" s="736"/>
      <c r="CA34" s="736"/>
      <c r="CB34" s="736"/>
      <c r="CC34" s="736"/>
      <c r="CD34" s="736"/>
      <c r="CE34" s="736"/>
      <c r="CF34" s="736"/>
      <c r="CG34" s="737"/>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59"/>
      <c r="DW34" s="760"/>
      <c r="DX34" s="760"/>
      <c r="DY34" s="760"/>
      <c r="DZ34" s="761"/>
      <c r="EA34" s="197"/>
    </row>
    <row r="35" spans="1:131" s="198" customFormat="1" ht="26.25" customHeight="1" x14ac:dyDescent="0.15">
      <c r="A35" s="217">
        <v>8</v>
      </c>
      <c r="B35" s="762" t="s">
        <v>390</v>
      </c>
      <c r="C35" s="763"/>
      <c r="D35" s="763"/>
      <c r="E35" s="763"/>
      <c r="F35" s="763"/>
      <c r="G35" s="763"/>
      <c r="H35" s="763"/>
      <c r="I35" s="763"/>
      <c r="J35" s="763"/>
      <c r="K35" s="763"/>
      <c r="L35" s="763"/>
      <c r="M35" s="763"/>
      <c r="N35" s="763"/>
      <c r="O35" s="763"/>
      <c r="P35" s="764"/>
      <c r="Q35" s="765">
        <v>780</v>
      </c>
      <c r="R35" s="766"/>
      <c r="S35" s="766"/>
      <c r="T35" s="766"/>
      <c r="U35" s="766"/>
      <c r="V35" s="766">
        <v>1265</v>
      </c>
      <c r="W35" s="766"/>
      <c r="X35" s="766"/>
      <c r="Y35" s="766"/>
      <c r="Z35" s="766"/>
      <c r="AA35" s="766">
        <v>-485</v>
      </c>
      <c r="AB35" s="766"/>
      <c r="AC35" s="766"/>
      <c r="AD35" s="766"/>
      <c r="AE35" s="767"/>
      <c r="AF35" s="768">
        <v>228</v>
      </c>
      <c r="AG35" s="769"/>
      <c r="AH35" s="769"/>
      <c r="AI35" s="769"/>
      <c r="AJ35" s="770"/>
      <c r="AK35" s="818">
        <v>479</v>
      </c>
      <c r="AL35" s="819"/>
      <c r="AM35" s="819"/>
      <c r="AN35" s="819"/>
      <c r="AO35" s="819"/>
      <c r="AP35" s="819">
        <v>141</v>
      </c>
      <c r="AQ35" s="819"/>
      <c r="AR35" s="819"/>
      <c r="AS35" s="819"/>
      <c r="AT35" s="819"/>
      <c r="AU35" s="819">
        <v>36</v>
      </c>
      <c r="AV35" s="819"/>
      <c r="AW35" s="819"/>
      <c r="AX35" s="819"/>
      <c r="AY35" s="819"/>
      <c r="AZ35" s="820" t="s">
        <v>544</v>
      </c>
      <c r="BA35" s="820"/>
      <c r="BB35" s="820"/>
      <c r="BC35" s="820"/>
      <c r="BD35" s="820"/>
      <c r="BE35" s="816" t="s">
        <v>386</v>
      </c>
      <c r="BF35" s="816"/>
      <c r="BG35" s="816"/>
      <c r="BH35" s="816"/>
      <c r="BI35" s="817"/>
      <c r="BJ35" s="203"/>
      <c r="BK35" s="203"/>
      <c r="BL35" s="203"/>
      <c r="BM35" s="203"/>
      <c r="BN35" s="203"/>
      <c r="BO35" s="216"/>
      <c r="BP35" s="216"/>
      <c r="BQ35" s="213">
        <v>29</v>
      </c>
      <c r="BR35" s="214"/>
      <c r="BS35" s="735"/>
      <c r="BT35" s="736"/>
      <c r="BU35" s="736"/>
      <c r="BV35" s="736"/>
      <c r="BW35" s="736"/>
      <c r="BX35" s="736"/>
      <c r="BY35" s="736"/>
      <c r="BZ35" s="736"/>
      <c r="CA35" s="736"/>
      <c r="CB35" s="736"/>
      <c r="CC35" s="736"/>
      <c r="CD35" s="736"/>
      <c r="CE35" s="736"/>
      <c r="CF35" s="736"/>
      <c r="CG35" s="737"/>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59"/>
      <c r="DW35" s="760"/>
      <c r="DX35" s="760"/>
      <c r="DY35" s="760"/>
      <c r="DZ35" s="761"/>
      <c r="EA35" s="197"/>
    </row>
    <row r="36" spans="1:131" s="198" customFormat="1" ht="26.25" customHeight="1" x14ac:dyDescent="0.15">
      <c r="A36" s="217">
        <v>9</v>
      </c>
      <c r="B36" s="762" t="s">
        <v>391</v>
      </c>
      <c r="C36" s="763"/>
      <c r="D36" s="763"/>
      <c r="E36" s="763"/>
      <c r="F36" s="763"/>
      <c r="G36" s="763"/>
      <c r="H36" s="763"/>
      <c r="I36" s="763"/>
      <c r="J36" s="763"/>
      <c r="K36" s="763"/>
      <c r="L36" s="763"/>
      <c r="M36" s="763"/>
      <c r="N36" s="763"/>
      <c r="O36" s="763"/>
      <c r="P36" s="764"/>
      <c r="Q36" s="765">
        <v>6553</v>
      </c>
      <c r="R36" s="766"/>
      <c r="S36" s="766"/>
      <c r="T36" s="766"/>
      <c r="U36" s="766"/>
      <c r="V36" s="766">
        <v>6456</v>
      </c>
      <c r="W36" s="766"/>
      <c r="X36" s="766"/>
      <c r="Y36" s="766"/>
      <c r="Z36" s="766"/>
      <c r="AA36" s="766">
        <v>97</v>
      </c>
      <c r="AB36" s="766"/>
      <c r="AC36" s="766"/>
      <c r="AD36" s="766"/>
      <c r="AE36" s="767"/>
      <c r="AF36" s="768">
        <v>79</v>
      </c>
      <c r="AG36" s="769"/>
      <c r="AH36" s="769"/>
      <c r="AI36" s="769"/>
      <c r="AJ36" s="770"/>
      <c r="AK36" s="818">
        <v>2498</v>
      </c>
      <c r="AL36" s="819"/>
      <c r="AM36" s="819"/>
      <c r="AN36" s="819"/>
      <c r="AO36" s="819"/>
      <c r="AP36" s="819">
        <v>34182</v>
      </c>
      <c r="AQ36" s="819"/>
      <c r="AR36" s="819"/>
      <c r="AS36" s="819"/>
      <c r="AT36" s="819"/>
      <c r="AU36" s="819">
        <v>24543</v>
      </c>
      <c r="AV36" s="819"/>
      <c r="AW36" s="819"/>
      <c r="AX36" s="819"/>
      <c r="AY36" s="819"/>
      <c r="AZ36" s="820" t="s">
        <v>543</v>
      </c>
      <c r="BA36" s="820"/>
      <c r="BB36" s="820"/>
      <c r="BC36" s="820"/>
      <c r="BD36" s="820"/>
      <c r="BE36" s="816" t="s">
        <v>392</v>
      </c>
      <c r="BF36" s="816"/>
      <c r="BG36" s="816"/>
      <c r="BH36" s="816"/>
      <c r="BI36" s="817"/>
      <c r="BJ36" s="203"/>
      <c r="BK36" s="203"/>
      <c r="BL36" s="203"/>
      <c r="BM36" s="203"/>
      <c r="BN36" s="203"/>
      <c r="BO36" s="216"/>
      <c r="BP36" s="216"/>
      <c r="BQ36" s="213">
        <v>30</v>
      </c>
      <c r="BR36" s="214"/>
      <c r="BS36" s="735"/>
      <c r="BT36" s="736"/>
      <c r="BU36" s="736"/>
      <c r="BV36" s="736"/>
      <c r="BW36" s="736"/>
      <c r="BX36" s="736"/>
      <c r="BY36" s="736"/>
      <c r="BZ36" s="736"/>
      <c r="CA36" s="736"/>
      <c r="CB36" s="736"/>
      <c r="CC36" s="736"/>
      <c r="CD36" s="736"/>
      <c r="CE36" s="736"/>
      <c r="CF36" s="736"/>
      <c r="CG36" s="737"/>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59"/>
      <c r="DW36" s="760"/>
      <c r="DX36" s="760"/>
      <c r="DY36" s="760"/>
      <c r="DZ36" s="761"/>
      <c r="EA36" s="197"/>
    </row>
    <row r="37" spans="1:131" s="198" customFormat="1" ht="26.25" customHeight="1" x14ac:dyDescent="0.15">
      <c r="A37" s="217">
        <v>10</v>
      </c>
      <c r="B37" s="762" t="s">
        <v>393</v>
      </c>
      <c r="C37" s="763"/>
      <c r="D37" s="763"/>
      <c r="E37" s="763"/>
      <c r="F37" s="763"/>
      <c r="G37" s="763"/>
      <c r="H37" s="763"/>
      <c r="I37" s="763"/>
      <c r="J37" s="763"/>
      <c r="K37" s="763"/>
      <c r="L37" s="763"/>
      <c r="M37" s="763"/>
      <c r="N37" s="763"/>
      <c r="O37" s="763"/>
      <c r="P37" s="764"/>
      <c r="Q37" s="765">
        <v>119</v>
      </c>
      <c r="R37" s="766"/>
      <c r="S37" s="766"/>
      <c r="T37" s="766"/>
      <c r="U37" s="766"/>
      <c r="V37" s="766">
        <v>119</v>
      </c>
      <c r="W37" s="766"/>
      <c r="X37" s="766"/>
      <c r="Y37" s="766"/>
      <c r="Z37" s="766"/>
      <c r="AA37" s="766" t="s">
        <v>543</v>
      </c>
      <c r="AB37" s="766"/>
      <c r="AC37" s="766"/>
      <c r="AD37" s="766"/>
      <c r="AE37" s="767"/>
      <c r="AF37" s="768" t="s">
        <v>110</v>
      </c>
      <c r="AG37" s="769"/>
      <c r="AH37" s="769"/>
      <c r="AI37" s="769"/>
      <c r="AJ37" s="770"/>
      <c r="AK37" s="818">
        <v>74</v>
      </c>
      <c r="AL37" s="819"/>
      <c r="AM37" s="819"/>
      <c r="AN37" s="819"/>
      <c r="AO37" s="819"/>
      <c r="AP37" s="819">
        <v>246</v>
      </c>
      <c r="AQ37" s="819"/>
      <c r="AR37" s="819"/>
      <c r="AS37" s="819"/>
      <c r="AT37" s="819"/>
      <c r="AU37" s="819">
        <v>246</v>
      </c>
      <c r="AV37" s="819"/>
      <c r="AW37" s="819"/>
      <c r="AX37" s="819"/>
      <c r="AY37" s="819"/>
      <c r="AZ37" s="820" t="s">
        <v>544</v>
      </c>
      <c r="BA37" s="820"/>
      <c r="BB37" s="820"/>
      <c r="BC37" s="820"/>
      <c r="BD37" s="820"/>
      <c r="BE37" s="816" t="s">
        <v>392</v>
      </c>
      <c r="BF37" s="816"/>
      <c r="BG37" s="816"/>
      <c r="BH37" s="816"/>
      <c r="BI37" s="817"/>
      <c r="BJ37" s="203"/>
      <c r="BK37" s="203"/>
      <c r="BL37" s="203"/>
      <c r="BM37" s="203"/>
      <c r="BN37" s="203"/>
      <c r="BO37" s="216"/>
      <c r="BP37" s="216"/>
      <c r="BQ37" s="213">
        <v>31</v>
      </c>
      <c r="BR37" s="214"/>
      <c r="BS37" s="735"/>
      <c r="BT37" s="736"/>
      <c r="BU37" s="736"/>
      <c r="BV37" s="736"/>
      <c r="BW37" s="736"/>
      <c r="BX37" s="736"/>
      <c r="BY37" s="736"/>
      <c r="BZ37" s="736"/>
      <c r="CA37" s="736"/>
      <c r="CB37" s="736"/>
      <c r="CC37" s="736"/>
      <c r="CD37" s="736"/>
      <c r="CE37" s="736"/>
      <c r="CF37" s="736"/>
      <c r="CG37" s="737"/>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59"/>
      <c r="DW37" s="760"/>
      <c r="DX37" s="760"/>
      <c r="DY37" s="760"/>
      <c r="DZ37" s="761"/>
      <c r="EA37" s="197"/>
    </row>
    <row r="38" spans="1:131" s="198" customFormat="1" ht="26.25" customHeight="1" x14ac:dyDescent="0.15">
      <c r="A38" s="217">
        <v>11</v>
      </c>
      <c r="B38" s="762"/>
      <c r="C38" s="763"/>
      <c r="D38" s="763"/>
      <c r="E38" s="763"/>
      <c r="F38" s="763"/>
      <c r="G38" s="763"/>
      <c r="H38" s="763"/>
      <c r="I38" s="763"/>
      <c r="J38" s="763"/>
      <c r="K38" s="763"/>
      <c r="L38" s="763"/>
      <c r="M38" s="763"/>
      <c r="N38" s="763"/>
      <c r="O38" s="763"/>
      <c r="P38" s="764"/>
      <c r="Q38" s="765"/>
      <c r="R38" s="766"/>
      <c r="S38" s="766"/>
      <c r="T38" s="766"/>
      <c r="U38" s="766"/>
      <c r="V38" s="766"/>
      <c r="W38" s="766"/>
      <c r="X38" s="766"/>
      <c r="Y38" s="766"/>
      <c r="Z38" s="766"/>
      <c r="AA38" s="766"/>
      <c r="AB38" s="766"/>
      <c r="AC38" s="766"/>
      <c r="AD38" s="766"/>
      <c r="AE38" s="767"/>
      <c r="AF38" s="768"/>
      <c r="AG38" s="769"/>
      <c r="AH38" s="769"/>
      <c r="AI38" s="769"/>
      <c r="AJ38" s="770"/>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35"/>
      <c r="BT38" s="736"/>
      <c r="BU38" s="736"/>
      <c r="BV38" s="736"/>
      <c r="BW38" s="736"/>
      <c r="BX38" s="736"/>
      <c r="BY38" s="736"/>
      <c r="BZ38" s="736"/>
      <c r="CA38" s="736"/>
      <c r="CB38" s="736"/>
      <c r="CC38" s="736"/>
      <c r="CD38" s="736"/>
      <c r="CE38" s="736"/>
      <c r="CF38" s="736"/>
      <c r="CG38" s="737"/>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59"/>
      <c r="DW38" s="760"/>
      <c r="DX38" s="760"/>
      <c r="DY38" s="760"/>
      <c r="DZ38" s="761"/>
      <c r="EA38" s="197"/>
    </row>
    <row r="39" spans="1:131" s="198" customFormat="1" ht="26.25" customHeight="1" x14ac:dyDescent="0.15">
      <c r="A39" s="217">
        <v>12</v>
      </c>
      <c r="B39" s="762"/>
      <c r="C39" s="763"/>
      <c r="D39" s="763"/>
      <c r="E39" s="763"/>
      <c r="F39" s="763"/>
      <c r="G39" s="763"/>
      <c r="H39" s="763"/>
      <c r="I39" s="763"/>
      <c r="J39" s="763"/>
      <c r="K39" s="763"/>
      <c r="L39" s="763"/>
      <c r="M39" s="763"/>
      <c r="N39" s="763"/>
      <c r="O39" s="763"/>
      <c r="P39" s="764"/>
      <c r="Q39" s="765"/>
      <c r="R39" s="766"/>
      <c r="S39" s="766"/>
      <c r="T39" s="766"/>
      <c r="U39" s="766"/>
      <c r="V39" s="766"/>
      <c r="W39" s="766"/>
      <c r="X39" s="766"/>
      <c r="Y39" s="766"/>
      <c r="Z39" s="766"/>
      <c r="AA39" s="766"/>
      <c r="AB39" s="766"/>
      <c r="AC39" s="766"/>
      <c r="AD39" s="766"/>
      <c r="AE39" s="767"/>
      <c r="AF39" s="768"/>
      <c r="AG39" s="769"/>
      <c r="AH39" s="769"/>
      <c r="AI39" s="769"/>
      <c r="AJ39" s="770"/>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35"/>
      <c r="BT39" s="736"/>
      <c r="BU39" s="736"/>
      <c r="BV39" s="736"/>
      <c r="BW39" s="736"/>
      <c r="BX39" s="736"/>
      <c r="BY39" s="736"/>
      <c r="BZ39" s="736"/>
      <c r="CA39" s="736"/>
      <c r="CB39" s="736"/>
      <c r="CC39" s="736"/>
      <c r="CD39" s="736"/>
      <c r="CE39" s="736"/>
      <c r="CF39" s="736"/>
      <c r="CG39" s="737"/>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59"/>
      <c r="DW39" s="760"/>
      <c r="DX39" s="760"/>
      <c r="DY39" s="760"/>
      <c r="DZ39" s="761"/>
      <c r="EA39" s="197"/>
    </row>
    <row r="40" spans="1:131" s="198" customFormat="1" ht="26.25" customHeight="1" x14ac:dyDescent="0.15">
      <c r="A40" s="212">
        <v>13</v>
      </c>
      <c r="B40" s="762"/>
      <c r="C40" s="763"/>
      <c r="D40" s="763"/>
      <c r="E40" s="763"/>
      <c r="F40" s="763"/>
      <c r="G40" s="763"/>
      <c r="H40" s="763"/>
      <c r="I40" s="763"/>
      <c r="J40" s="763"/>
      <c r="K40" s="763"/>
      <c r="L40" s="763"/>
      <c r="M40" s="763"/>
      <c r="N40" s="763"/>
      <c r="O40" s="763"/>
      <c r="P40" s="764"/>
      <c r="Q40" s="765"/>
      <c r="R40" s="766"/>
      <c r="S40" s="766"/>
      <c r="T40" s="766"/>
      <c r="U40" s="766"/>
      <c r="V40" s="766"/>
      <c r="W40" s="766"/>
      <c r="X40" s="766"/>
      <c r="Y40" s="766"/>
      <c r="Z40" s="766"/>
      <c r="AA40" s="766"/>
      <c r="AB40" s="766"/>
      <c r="AC40" s="766"/>
      <c r="AD40" s="766"/>
      <c r="AE40" s="767"/>
      <c r="AF40" s="768"/>
      <c r="AG40" s="769"/>
      <c r="AH40" s="769"/>
      <c r="AI40" s="769"/>
      <c r="AJ40" s="770"/>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35"/>
      <c r="BT40" s="736"/>
      <c r="BU40" s="736"/>
      <c r="BV40" s="736"/>
      <c r="BW40" s="736"/>
      <c r="BX40" s="736"/>
      <c r="BY40" s="736"/>
      <c r="BZ40" s="736"/>
      <c r="CA40" s="736"/>
      <c r="CB40" s="736"/>
      <c r="CC40" s="736"/>
      <c r="CD40" s="736"/>
      <c r="CE40" s="736"/>
      <c r="CF40" s="736"/>
      <c r="CG40" s="737"/>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59"/>
      <c r="DW40" s="760"/>
      <c r="DX40" s="760"/>
      <c r="DY40" s="760"/>
      <c r="DZ40" s="761"/>
      <c r="EA40" s="197"/>
    </row>
    <row r="41" spans="1:131" s="198" customFormat="1" ht="26.25" customHeight="1" x14ac:dyDescent="0.15">
      <c r="A41" s="212">
        <v>14</v>
      </c>
      <c r="B41" s="762"/>
      <c r="C41" s="763"/>
      <c r="D41" s="763"/>
      <c r="E41" s="763"/>
      <c r="F41" s="763"/>
      <c r="G41" s="763"/>
      <c r="H41" s="763"/>
      <c r="I41" s="763"/>
      <c r="J41" s="763"/>
      <c r="K41" s="763"/>
      <c r="L41" s="763"/>
      <c r="M41" s="763"/>
      <c r="N41" s="763"/>
      <c r="O41" s="763"/>
      <c r="P41" s="764"/>
      <c r="Q41" s="765"/>
      <c r="R41" s="766"/>
      <c r="S41" s="766"/>
      <c r="T41" s="766"/>
      <c r="U41" s="766"/>
      <c r="V41" s="766"/>
      <c r="W41" s="766"/>
      <c r="X41" s="766"/>
      <c r="Y41" s="766"/>
      <c r="Z41" s="766"/>
      <c r="AA41" s="766"/>
      <c r="AB41" s="766"/>
      <c r="AC41" s="766"/>
      <c r="AD41" s="766"/>
      <c r="AE41" s="767"/>
      <c r="AF41" s="768"/>
      <c r="AG41" s="769"/>
      <c r="AH41" s="769"/>
      <c r="AI41" s="769"/>
      <c r="AJ41" s="770"/>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35"/>
      <c r="BT41" s="736"/>
      <c r="BU41" s="736"/>
      <c r="BV41" s="736"/>
      <c r="BW41" s="736"/>
      <c r="BX41" s="736"/>
      <c r="BY41" s="736"/>
      <c r="BZ41" s="736"/>
      <c r="CA41" s="736"/>
      <c r="CB41" s="736"/>
      <c r="CC41" s="736"/>
      <c r="CD41" s="736"/>
      <c r="CE41" s="736"/>
      <c r="CF41" s="736"/>
      <c r="CG41" s="737"/>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59"/>
      <c r="DW41" s="760"/>
      <c r="DX41" s="760"/>
      <c r="DY41" s="760"/>
      <c r="DZ41" s="761"/>
      <c r="EA41" s="197"/>
    </row>
    <row r="42" spans="1:131" s="198" customFormat="1" ht="26.25" customHeight="1" x14ac:dyDescent="0.15">
      <c r="A42" s="212">
        <v>15</v>
      </c>
      <c r="B42" s="762"/>
      <c r="C42" s="763"/>
      <c r="D42" s="763"/>
      <c r="E42" s="763"/>
      <c r="F42" s="763"/>
      <c r="G42" s="763"/>
      <c r="H42" s="763"/>
      <c r="I42" s="763"/>
      <c r="J42" s="763"/>
      <c r="K42" s="763"/>
      <c r="L42" s="763"/>
      <c r="M42" s="763"/>
      <c r="N42" s="763"/>
      <c r="O42" s="763"/>
      <c r="P42" s="764"/>
      <c r="Q42" s="765"/>
      <c r="R42" s="766"/>
      <c r="S42" s="766"/>
      <c r="T42" s="766"/>
      <c r="U42" s="766"/>
      <c r="V42" s="766"/>
      <c r="W42" s="766"/>
      <c r="X42" s="766"/>
      <c r="Y42" s="766"/>
      <c r="Z42" s="766"/>
      <c r="AA42" s="766"/>
      <c r="AB42" s="766"/>
      <c r="AC42" s="766"/>
      <c r="AD42" s="766"/>
      <c r="AE42" s="767"/>
      <c r="AF42" s="768"/>
      <c r="AG42" s="769"/>
      <c r="AH42" s="769"/>
      <c r="AI42" s="769"/>
      <c r="AJ42" s="770"/>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35"/>
      <c r="BT42" s="736"/>
      <c r="BU42" s="736"/>
      <c r="BV42" s="736"/>
      <c r="BW42" s="736"/>
      <c r="BX42" s="736"/>
      <c r="BY42" s="736"/>
      <c r="BZ42" s="736"/>
      <c r="CA42" s="736"/>
      <c r="CB42" s="736"/>
      <c r="CC42" s="736"/>
      <c r="CD42" s="736"/>
      <c r="CE42" s="736"/>
      <c r="CF42" s="736"/>
      <c r="CG42" s="737"/>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59"/>
      <c r="DW42" s="760"/>
      <c r="DX42" s="760"/>
      <c r="DY42" s="760"/>
      <c r="DZ42" s="761"/>
      <c r="EA42" s="197"/>
    </row>
    <row r="43" spans="1:131" s="198" customFormat="1" ht="26.25" customHeight="1" x14ac:dyDescent="0.15">
      <c r="A43" s="212">
        <v>16</v>
      </c>
      <c r="B43" s="762"/>
      <c r="C43" s="763"/>
      <c r="D43" s="763"/>
      <c r="E43" s="763"/>
      <c r="F43" s="763"/>
      <c r="G43" s="763"/>
      <c r="H43" s="763"/>
      <c r="I43" s="763"/>
      <c r="J43" s="763"/>
      <c r="K43" s="763"/>
      <c r="L43" s="763"/>
      <c r="M43" s="763"/>
      <c r="N43" s="763"/>
      <c r="O43" s="763"/>
      <c r="P43" s="764"/>
      <c r="Q43" s="765"/>
      <c r="R43" s="766"/>
      <c r="S43" s="766"/>
      <c r="T43" s="766"/>
      <c r="U43" s="766"/>
      <c r="V43" s="766"/>
      <c r="W43" s="766"/>
      <c r="X43" s="766"/>
      <c r="Y43" s="766"/>
      <c r="Z43" s="766"/>
      <c r="AA43" s="766"/>
      <c r="AB43" s="766"/>
      <c r="AC43" s="766"/>
      <c r="AD43" s="766"/>
      <c r="AE43" s="767"/>
      <c r="AF43" s="768"/>
      <c r="AG43" s="769"/>
      <c r="AH43" s="769"/>
      <c r="AI43" s="769"/>
      <c r="AJ43" s="770"/>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35"/>
      <c r="BT43" s="736"/>
      <c r="BU43" s="736"/>
      <c r="BV43" s="736"/>
      <c r="BW43" s="736"/>
      <c r="BX43" s="736"/>
      <c r="BY43" s="736"/>
      <c r="BZ43" s="736"/>
      <c r="CA43" s="736"/>
      <c r="CB43" s="736"/>
      <c r="CC43" s="736"/>
      <c r="CD43" s="736"/>
      <c r="CE43" s="736"/>
      <c r="CF43" s="736"/>
      <c r="CG43" s="737"/>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59"/>
      <c r="DW43" s="760"/>
      <c r="DX43" s="760"/>
      <c r="DY43" s="760"/>
      <c r="DZ43" s="761"/>
      <c r="EA43" s="197"/>
    </row>
    <row r="44" spans="1:131" s="198" customFormat="1" ht="26.25" customHeight="1" x14ac:dyDescent="0.15">
      <c r="A44" s="212">
        <v>17</v>
      </c>
      <c r="B44" s="762"/>
      <c r="C44" s="763"/>
      <c r="D44" s="763"/>
      <c r="E44" s="763"/>
      <c r="F44" s="763"/>
      <c r="G44" s="763"/>
      <c r="H44" s="763"/>
      <c r="I44" s="763"/>
      <c r="J44" s="763"/>
      <c r="K44" s="763"/>
      <c r="L44" s="763"/>
      <c r="M44" s="763"/>
      <c r="N44" s="763"/>
      <c r="O44" s="763"/>
      <c r="P44" s="764"/>
      <c r="Q44" s="765"/>
      <c r="R44" s="766"/>
      <c r="S44" s="766"/>
      <c r="T44" s="766"/>
      <c r="U44" s="766"/>
      <c r="V44" s="766"/>
      <c r="W44" s="766"/>
      <c r="X44" s="766"/>
      <c r="Y44" s="766"/>
      <c r="Z44" s="766"/>
      <c r="AA44" s="766"/>
      <c r="AB44" s="766"/>
      <c r="AC44" s="766"/>
      <c r="AD44" s="766"/>
      <c r="AE44" s="767"/>
      <c r="AF44" s="768"/>
      <c r="AG44" s="769"/>
      <c r="AH44" s="769"/>
      <c r="AI44" s="769"/>
      <c r="AJ44" s="770"/>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35"/>
      <c r="BT44" s="736"/>
      <c r="BU44" s="736"/>
      <c r="BV44" s="736"/>
      <c r="BW44" s="736"/>
      <c r="BX44" s="736"/>
      <c r="BY44" s="736"/>
      <c r="BZ44" s="736"/>
      <c r="CA44" s="736"/>
      <c r="CB44" s="736"/>
      <c r="CC44" s="736"/>
      <c r="CD44" s="736"/>
      <c r="CE44" s="736"/>
      <c r="CF44" s="736"/>
      <c r="CG44" s="737"/>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59"/>
      <c r="DW44" s="760"/>
      <c r="DX44" s="760"/>
      <c r="DY44" s="760"/>
      <c r="DZ44" s="761"/>
      <c r="EA44" s="197"/>
    </row>
    <row r="45" spans="1:131" s="198" customFormat="1" ht="26.25" customHeight="1" x14ac:dyDescent="0.15">
      <c r="A45" s="212">
        <v>18</v>
      </c>
      <c r="B45" s="762"/>
      <c r="C45" s="763"/>
      <c r="D45" s="763"/>
      <c r="E45" s="763"/>
      <c r="F45" s="763"/>
      <c r="G45" s="763"/>
      <c r="H45" s="763"/>
      <c r="I45" s="763"/>
      <c r="J45" s="763"/>
      <c r="K45" s="763"/>
      <c r="L45" s="763"/>
      <c r="M45" s="763"/>
      <c r="N45" s="763"/>
      <c r="O45" s="763"/>
      <c r="P45" s="764"/>
      <c r="Q45" s="765"/>
      <c r="R45" s="766"/>
      <c r="S45" s="766"/>
      <c r="T45" s="766"/>
      <c r="U45" s="766"/>
      <c r="V45" s="766"/>
      <c r="W45" s="766"/>
      <c r="X45" s="766"/>
      <c r="Y45" s="766"/>
      <c r="Z45" s="766"/>
      <c r="AA45" s="766"/>
      <c r="AB45" s="766"/>
      <c r="AC45" s="766"/>
      <c r="AD45" s="766"/>
      <c r="AE45" s="767"/>
      <c r="AF45" s="768"/>
      <c r="AG45" s="769"/>
      <c r="AH45" s="769"/>
      <c r="AI45" s="769"/>
      <c r="AJ45" s="770"/>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35"/>
      <c r="BT45" s="736"/>
      <c r="BU45" s="736"/>
      <c r="BV45" s="736"/>
      <c r="BW45" s="736"/>
      <c r="BX45" s="736"/>
      <c r="BY45" s="736"/>
      <c r="BZ45" s="736"/>
      <c r="CA45" s="736"/>
      <c r="CB45" s="736"/>
      <c r="CC45" s="736"/>
      <c r="CD45" s="736"/>
      <c r="CE45" s="736"/>
      <c r="CF45" s="736"/>
      <c r="CG45" s="737"/>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59"/>
      <c r="DW45" s="760"/>
      <c r="DX45" s="760"/>
      <c r="DY45" s="760"/>
      <c r="DZ45" s="761"/>
      <c r="EA45" s="197"/>
    </row>
    <row r="46" spans="1:131" s="198" customFormat="1" ht="26.25" customHeight="1" x14ac:dyDescent="0.15">
      <c r="A46" s="212">
        <v>19</v>
      </c>
      <c r="B46" s="762"/>
      <c r="C46" s="763"/>
      <c r="D46" s="763"/>
      <c r="E46" s="763"/>
      <c r="F46" s="763"/>
      <c r="G46" s="763"/>
      <c r="H46" s="763"/>
      <c r="I46" s="763"/>
      <c r="J46" s="763"/>
      <c r="K46" s="763"/>
      <c r="L46" s="763"/>
      <c r="M46" s="763"/>
      <c r="N46" s="763"/>
      <c r="O46" s="763"/>
      <c r="P46" s="764"/>
      <c r="Q46" s="765"/>
      <c r="R46" s="766"/>
      <c r="S46" s="766"/>
      <c r="T46" s="766"/>
      <c r="U46" s="766"/>
      <c r="V46" s="766"/>
      <c r="W46" s="766"/>
      <c r="X46" s="766"/>
      <c r="Y46" s="766"/>
      <c r="Z46" s="766"/>
      <c r="AA46" s="766"/>
      <c r="AB46" s="766"/>
      <c r="AC46" s="766"/>
      <c r="AD46" s="766"/>
      <c r="AE46" s="767"/>
      <c r="AF46" s="768"/>
      <c r="AG46" s="769"/>
      <c r="AH46" s="769"/>
      <c r="AI46" s="769"/>
      <c r="AJ46" s="770"/>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35"/>
      <c r="BT46" s="736"/>
      <c r="BU46" s="736"/>
      <c r="BV46" s="736"/>
      <c r="BW46" s="736"/>
      <c r="BX46" s="736"/>
      <c r="BY46" s="736"/>
      <c r="BZ46" s="736"/>
      <c r="CA46" s="736"/>
      <c r="CB46" s="736"/>
      <c r="CC46" s="736"/>
      <c r="CD46" s="736"/>
      <c r="CE46" s="736"/>
      <c r="CF46" s="736"/>
      <c r="CG46" s="737"/>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59"/>
      <c r="DW46" s="760"/>
      <c r="DX46" s="760"/>
      <c r="DY46" s="760"/>
      <c r="DZ46" s="761"/>
      <c r="EA46" s="197"/>
    </row>
    <row r="47" spans="1:131" s="198" customFormat="1" ht="26.25" customHeight="1" x14ac:dyDescent="0.15">
      <c r="A47" s="212">
        <v>20</v>
      </c>
      <c r="B47" s="762"/>
      <c r="C47" s="763"/>
      <c r="D47" s="763"/>
      <c r="E47" s="763"/>
      <c r="F47" s="763"/>
      <c r="G47" s="763"/>
      <c r="H47" s="763"/>
      <c r="I47" s="763"/>
      <c r="J47" s="763"/>
      <c r="K47" s="763"/>
      <c r="L47" s="763"/>
      <c r="M47" s="763"/>
      <c r="N47" s="763"/>
      <c r="O47" s="763"/>
      <c r="P47" s="764"/>
      <c r="Q47" s="765"/>
      <c r="R47" s="766"/>
      <c r="S47" s="766"/>
      <c r="T47" s="766"/>
      <c r="U47" s="766"/>
      <c r="V47" s="766"/>
      <c r="W47" s="766"/>
      <c r="X47" s="766"/>
      <c r="Y47" s="766"/>
      <c r="Z47" s="766"/>
      <c r="AA47" s="766"/>
      <c r="AB47" s="766"/>
      <c r="AC47" s="766"/>
      <c r="AD47" s="766"/>
      <c r="AE47" s="767"/>
      <c r="AF47" s="768"/>
      <c r="AG47" s="769"/>
      <c r="AH47" s="769"/>
      <c r="AI47" s="769"/>
      <c r="AJ47" s="770"/>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35"/>
      <c r="BT47" s="736"/>
      <c r="BU47" s="736"/>
      <c r="BV47" s="736"/>
      <c r="BW47" s="736"/>
      <c r="BX47" s="736"/>
      <c r="BY47" s="736"/>
      <c r="BZ47" s="736"/>
      <c r="CA47" s="736"/>
      <c r="CB47" s="736"/>
      <c r="CC47" s="736"/>
      <c r="CD47" s="736"/>
      <c r="CE47" s="736"/>
      <c r="CF47" s="736"/>
      <c r="CG47" s="737"/>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59"/>
      <c r="DW47" s="760"/>
      <c r="DX47" s="760"/>
      <c r="DY47" s="760"/>
      <c r="DZ47" s="761"/>
      <c r="EA47" s="197"/>
    </row>
    <row r="48" spans="1:131" s="198" customFormat="1" ht="26.25" customHeight="1" x14ac:dyDescent="0.15">
      <c r="A48" s="212">
        <v>21</v>
      </c>
      <c r="B48" s="762"/>
      <c r="C48" s="763"/>
      <c r="D48" s="763"/>
      <c r="E48" s="763"/>
      <c r="F48" s="763"/>
      <c r="G48" s="763"/>
      <c r="H48" s="763"/>
      <c r="I48" s="763"/>
      <c r="J48" s="763"/>
      <c r="K48" s="763"/>
      <c r="L48" s="763"/>
      <c r="M48" s="763"/>
      <c r="N48" s="763"/>
      <c r="O48" s="763"/>
      <c r="P48" s="764"/>
      <c r="Q48" s="765"/>
      <c r="R48" s="766"/>
      <c r="S48" s="766"/>
      <c r="T48" s="766"/>
      <c r="U48" s="766"/>
      <c r="V48" s="766"/>
      <c r="W48" s="766"/>
      <c r="X48" s="766"/>
      <c r="Y48" s="766"/>
      <c r="Z48" s="766"/>
      <c r="AA48" s="766"/>
      <c r="AB48" s="766"/>
      <c r="AC48" s="766"/>
      <c r="AD48" s="766"/>
      <c r="AE48" s="767"/>
      <c r="AF48" s="768"/>
      <c r="AG48" s="769"/>
      <c r="AH48" s="769"/>
      <c r="AI48" s="769"/>
      <c r="AJ48" s="770"/>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35"/>
      <c r="BT48" s="736"/>
      <c r="BU48" s="736"/>
      <c r="BV48" s="736"/>
      <c r="BW48" s="736"/>
      <c r="BX48" s="736"/>
      <c r="BY48" s="736"/>
      <c r="BZ48" s="736"/>
      <c r="CA48" s="736"/>
      <c r="CB48" s="736"/>
      <c r="CC48" s="736"/>
      <c r="CD48" s="736"/>
      <c r="CE48" s="736"/>
      <c r="CF48" s="736"/>
      <c r="CG48" s="737"/>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59"/>
      <c r="DW48" s="760"/>
      <c r="DX48" s="760"/>
      <c r="DY48" s="760"/>
      <c r="DZ48" s="761"/>
      <c r="EA48" s="197"/>
    </row>
    <row r="49" spans="1:131" s="198" customFormat="1" ht="26.25" customHeight="1" x14ac:dyDescent="0.15">
      <c r="A49" s="212">
        <v>22</v>
      </c>
      <c r="B49" s="762"/>
      <c r="C49" s="763"/>
      <c r="D49" s="763"/>
      <c r="E49" s="763"/>
      <c r="F49" s="763"/>
      <c r="G49" s="763"/>
      <c r="H49" s="763"/>
      <c r="I49" s="763"/>
      <c r="J49" s="763"/>
      <c r="K49" s="763"/>
      <c r="L49" s="763"/>
      <c r="M49" s="763"/>
      <c r="N49" s="763"/>
      <c r="O49" s="763"/>
      <c r="P49" s="764"/>
      <c r="Q49" s="765"/>
      <c r="R49" s="766"/>
      <c r="S49" s="766"/>
      <c r="T49" s="766"/>
      <c r="U49" s="766"/>
      <c r="V49" s="766"/>
      <c r="W49" s="766"/>
      <c r="X49" s="766"/>
      <c r="Y49" s="766"/>
      <c r="Z49" s="766"/>
      <c r="AA49" s="766"/>
      <c r="AB49" s="766"/>
      <c r="AC49" s="766"/>
      <c r="AD49" s="766"/>
      <c r="AE49" s="767"/>
      <c r="AF49" s="768"/>
      <c r="AG49" s="769"/>
      <c r="AH49" s="769"/>
      <c r="AI49" s="769"/>
      <c r="AJ49" s="770"/>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35"/>
      <c r="BT49" s="736"/>
      <c r="BU49" s="736"/>
      <c r="BV49" s="736"/>
      <c r="BW49" s="736"/>
      <c r="BX49" s="736"/>
      <c r="BY49" s="736"/>
      <c r="BZ49" s="736"/>
      <c r="CA49" s="736"/>
      <c r="CB49" s="736"/>
      <c r="CC49" s="736"/>
      <c r="CD49" s="736"/>
      <c r="CE49" s="736"/>
      <c r="CF49" s="736"/>
      <c r="CG49" s="737"/>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59"/>
      <c r="DW49" s="760"/>
      <c r="DX49" s="760"/>
      <c r="DY49" s="760"/>
      <c r="DZ49" s="761"/>
      <c r="EA49" s="197"/>
    </row>
    <row r="50" spans="1:131" s="198" customFormat="1" ht="26.25" customHeight="1" x14ac:dyDescent="0.15">
      <c r="A50" s="212">
        <v>23</v>
      </c>
      <c r="B50" s="762"/>
      <c r="C50" s="763"/>
      <c r="D50" s="763"/>
      <c r="E50" s="763"/>
      <c r="F50" s="763"/>
      <c r="G50" s="763"/>
      <c r="H50" s="763"/>
      <c r="I50" s="763"/>
      <c r="J50" s="763"/>
      <c r="K50" s="763"/>
      <c r="L50" s="763"/>
      <c r="M50" s="763"/>
      <c r="N50" s="763"/>
      <c r="O50" s="763"/>
      <c r="P50" s="764"/>
      <c r="Q50" s="821"/>
      <c r="R50" s="822"/>
      <c r="S50" s="822"/>
      <c r="T50" s="822"/>
      <c r="U50" s="822"/>
      <c r="V50" s="822"/>
      <c r="W50" s="822"/>
      <c r="X50" s="822"/>
      <c r="Y50" s="822"/>
      <c r="Z50" s="822"/>
      <c r="AA50" s="822"/>
      <c r="AB50" s="822"/>
      <c r="AC50" s="822"/>
      <c r="AD50" s="822"/>
      <c r="AE50" s="823"/>
      <c r="AF50" s="768"/>
      <c r="AG50" s="769"/>
      <c r="AH50" s="769"/>
      <c r="AI50" s="769"/>
      <c r="AJ50" s="770"/>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35"/>
      <c r="BT50" s="736"/>
      <c r="BU50" s="736"/>
      <c r="BV50" s="736"/>
      <c r="BW50" s="736"/>
      <c r="BX50" s="736"/>
      <c r="BY50" s="736"/>
      <c r="BZ50" s="736"/>
      <c r="CA50" s="736"/>
      <c r="CB50" s="736"/>
      <c r="CC50" s="736"/>
      <c r="CD50" s="736"/>
      <c r="CE50" s="736"/>
      <c r="CF50" s="736"/>
      <c r="CG50" s="737"/>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59"/>
      <c r="DW50" s="760"/>
      <c r="DX50" s="760"/>
      <c r="DY50" s="760"/>
      <c r="DZ50" s="761"/>
      <c r="EA50" s="197"/>
    </row>
    <row r="51" spans="1:131" s="198" customFormat="1" ht="26.25" customHeight="1" x14ac:dyDescent="0.15">
      <c r="A51" s="212">
        <v>24</v>
      </c>
      <c r="B51" s="762"/>
      <c r="C51" s="763"/>
      <c r="D51" s="763"/>
      <c r="E51" s="763"/>
      <c r="F51" s="763"/>
      <c r="G51" s="763"/>
      <c r="H51" s="763"/>
      <c r="I51" s="763"/>
      <c r="J51" s="763"/>
      <c r="K51" s="763"/>
      <c r="L51" s="763"/>
      <c r="M51" s="763"/>
      <c r="N51" s="763"/>
      <c r="O51" s="763"/>
      <c r="P51" s="764"/>
      <c r="Q51" s="821"/>
      <c r="R51" s="822"/>
      <c r="S51" s="822"/>
      <c r="T51" s="822"/>
      <c r="U51" s="822"/>
      <c r="V51" s="822"/>
      <c r="W51" s="822"/>
      <c r="X51" s="822"/>
      <c r="Y51" s="822"/>
      <c r="Z51" s="822"/>
      <c r="AA51" s="822"/>
      <c r="AB51" s="822"/>
      <c r="AC51" s="822"/>
      <c r="AD51" s="822"/>
      <c r="AE51" s="823"/>
      <c r="AF51" s="768"/>
      <c r="AG51" s="769"/>
      <c r="AH51" s="769"/>
      <c r="AI51" s="769"/>
      <c r="AJ51" s="770"/>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35"/>
      <c r="BT51" s="736"/>
      <c r="BU51" s="736"/>
      <c r="BV51" s="736"/>
      <c r="BW51" s="736"/>
      <c r="BX51" s="736"/>
      <c r="BY51" s="736"/>
      <c r="BZ51" s="736"/>
      <c r="CA51" s="736"/>
      <c r="CB51" s="736"/>
      <c r="CC51" s="736"/>
      <c r="CD51" s="736"/>
      <c r="CE51" s="736"/>
      <c r="CF51" s="736"/>
      <c r="CG51" s="737"/>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59"/>
      <c r="DW51" s="760"/>
      <c r="DX51" s="760"/>
      <c r="DY51" s="760"/>
      <c r="DZ51" s="761"/>
      <c r="EA51" s="197"/>
    </row>
    <row r="52" spans="1:131" s="198" customFormat="1" ht="26.25" customHeight="1" x14ac:dyDescent="0.15">
      <c r="A52" s="212">
        <v>25</v>
      </c>
      <c r="B52" s="762"/>
      <c r="C52" s="763"/>
      <c r="D52" s="763"/>
      <c r="E52" s="763"/>
      <c r="F52" s="763"/>
      <c r="G52" s="763"/>
      <c r="H52" s="763"/>
      <c r="I52" s="763"/>
      <c r="J52" s="763"/>
      <c r="K52" s="763"/>
      <c r="L52" s="763"/>
      <c r="M52" s="763"/>
      <c r="N52" s="763"/>
      <c r="O52" s="763"/>
      <c r="P52" s="764"/>
      <c r="Q52" s="821"/>
      <c r="R52" s="822"/>
      <c r="S52" s="822"/>
      <c r="T52" s="822"/>
      <c r="U52" s="822"/>
      <c r="V52" s="822"/>
      <c r="W52" s="822"/>
      <c r="X52" s="822"/>
      <c r="Y52" s="822"/>
      <c r="Z52" s="822"/>
      <c r="AA52" s="822"/>
      <c r="AB52" s="822"/>
      <c r="AC52" s="822"/>
      <c r="AD52" s="822"/>
      <c r="AE52" s="823"/>
      <c r="AF52" s="768"/>
      <c r="AG52" s="769"/>
      <c r="AH52" s="769"/>
      <c r="AI52" s="769"/>
      <c r="AJ52" s="770"/>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35"/>
      <c r="BT52" s="736"/>
      <c r="BU52" s="736"/>
      <c r="BV52" s="736"/>
      <c r="BW52" s="736"/>
      <c r="BX52" s="736"/>
      <c r="BY52" s="736"/>
      <c r="BZ52" s="736"/>
      <c r="CA52" s="736"/>
      <c r="CB52" s="736"/>
      <c r="CC52" s="736"/>
      <c r="CD52" s="736"/>
      <c r="CE52" s="736"/>
      <c r="CF52" s="736"/>
      <c r="CG52" s="737"/>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59"/>
      <c r="DW52" s="760"/>
      <c r="DX52" s="760"/>
      <c r="DY52" s="760"/>
      <c r="DZ52" s="761"/>
      <c r="EA52" s="197"/>
    </row>
    <row r="53" spans="1:131" s="198" customFormat="1" ht="26.25" customHeight="1" x14ac:dyDescent="0.15">
      <c r="A53" s="212">
        <v>26</v>
      </c>
      <c r="B53" s="762"/>
      <c r="C53" s="763"/>
      <c r="D53" s="763"/>
      <c r="E53" s="763"/>
      <c r="F53" s="763"/>
      <c r="G53" s="763"/>
      <c r="H53" s="763"/>
      <c r="I53" s="763"/>
      <c r="J53" s="763"/>
      <c r="K53" s="763"/>
      <c r="L53" s="763"/>
      <c r="M53" s="763"/>
      <c r="N53" s="763"/>
      <c r="O53" s="763"/>
      <c r="P53" s="764"/>
      <c r="Q53" s="821"/>
      <c r="R53" s="822"/>
      <c r="S53" s="822"/>
      <c r="T53" s="822"/>
      <c r="U53" s="822"/>
      <c r="V53" s="822"/>
      <c r="W53" s="822"/>
      <c r="X53" s="822"/>
      <c r="Y53" s="822"/>
      <c r="Z53" s="822"/>
      <c r="AA53" s="822"/>
      <c r="AB53" s="822"/>
      <c r="AC53" s="822"/>
      <c r="AD53" s="822"/>
      <c r="AE53" s="823"/>
      <c r="AF53" s="768"/>
      <c r="AG53" s="769"/>
      <c r="AH53" s="769"/>
      <c r="AI53" s="769"/>
      <c r="AJ53" s="770"/>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35"/>
      <c r="BT53" s="736"/>
      <c r="BU53" s="736"/>
      <c r="BV53" s="736"/>
      <c r="BW53" s="736"/>
      <c r="BX53" s="736"/>
      <c r="BY53" s="736"/>
      <c r="BZ53" s="736"/>
      <c r="CA53" s="736"/>
      <c r="CB53" s="736"/>
      <c r="CC53" s="736"/>
      <c r="CD53" s="736"/>
      <c r="CE53" s="736"/>
      <c r="CF53" s="736"/>
      <c r="CG53" s="737"/>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59"/>
      <c r="DW53" s="760"/>
      <c r="DX53" s="760"/>
      <c r="DY53" s="760"/>
      <c r="DZ53" s="761"/>
      <c r="EA53" s="197"/>
    </row>
    <row r="54" spans="1:131" s="198" customFormat="1" ht="26.25" customHeight="1" x14ac:dyDescent="0.15">
      <c r="A54" s="212">
        <v>27</v>
      </c>
      <c r="B54" s="762"/>
      <c r="C54" s="763"/>
      <c r="D54" s="763"/>
      <c r="E54" s="763"/>
      <c r="F54" s="763"/>
      <c r="G54" s="763"/>
      <c r="H54" s="763"/>
      <c r="I54" s="763"/>
      <c r="J54" s="763"/>
      <c r="K54" s="763"/>
      <c r="L54" s="763"/>
      <c r="M54" s="763"/>
      <c r="N54" s="763"/>
      <c r="O54" s="763"/>
      <c r="P54" s="764"/>
      <c r="Q54" s="821"/>
      <c r="R54" s="822"/>
      <c r="S54" s="822"/>
      <c r="T54" s="822"/>
      <c r="U54" s="822"/>
      <c r="V54" s="822"/>
      <c r="W54" s="822"/>
      <c r="X54" s="822"/>
      <c r="Y54" s="822"/>
      <c r="Z54" s="822"/>
      <c r="AA54" s="822"/>
      <c r="AB54" s="822"/>
      <c r="AC54" s="822"/>
      <c r="AD54" s="822"/>
      <c r="AE54" s="823"/>
      <c r="AF54" s="768"/>
      <c r="AG54" s="769"/>
      <c r="AH54" s="769"/>
      <c r="AI54" s="769"/>
      <c r="AJ54" s="770"/>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35"/>
      <c r="BT54" s="736"/>
      <c r="BU54" s="736"/>
      <c r="BV54" s="736"/>
      <c r="BW54" s="736"/>
      <c r="BX54" s="736"/>
      <c r="BY54" s="736"/>
      <c r="BZ54" s="736"/>
      <c r="CA54" s="736"/>
      <c r="CB54" s="736"/>
      <c r="CC54" s="736"/>
      <c r="CD54" s="736"/>
      <c r="CE54" s="736"/>
      <c r="CF54" s="736"/>
      <c r="CG54" s="737"/>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59"/>
      <c r="DW54" s="760"/>
      <c r="DX54" s="760"/>
      <c r="DY54" s="760"/>
      <c r="DZ54" s="761"/>
      <c r="EA54" s="197"/>
    </row>
    <row r="55" spans="1:131" s="198" customFormat="1" ht="26.25" customHeight="1" x14ac:dyDescent="0.15">
      <c r="A55" s="212">
        <v>28</v>
      </c>
      <c r="B55" s="762"/>
      <c r="C55" s="763"/>
      <c r="D55" s="763"/>
      <c r="E55" s="763"/>
      <c r="F55" s="763"/>
      <c r="G55" s="763"/>
      <c r="H55" s="763"/>
      <c r="I55" s="763"/>
      <c r="J55" s="763"/>
      <c r="K55" s="763"/>
      <c r="L55" s="763"/>
      <c r="M55" s="763"/>
      <c r="N55" s="763"/>
      <c r="O55" s="763"/>
      <c r="P55" s="764"/>
      <c r="Q55" s="821"/>
      <c r="R55" s="822"/>
      <c r="S55" s="822"/>
      <c r="T55" s="822"/>
      <c r="U55" s="822"/>
      <c r="V55" s="822"/>
      <c r="W55" s="822"/>
      <c r="X55" s="822"/>
      <c r="Y55" s="822"/>
      <c r="Z55" s="822"/>
      <c r="AA55" s="822"/>
      <c r="AB55" s="822"/>
      <c r="AC55" s="822"/>
      <c r="AD55" s="822"/>
      <c r="AE55" s="823"/>
      <c r="AF55" s="768"/>
      <c r="AG55" s="769"/>
      <c r="AH55" s="769"/>
      <c r="AI55" s="769"/>
      <c r="AJ55" s="770"/>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35"/>
      <c r="BT55" s="736"/>
      <c r="BU55" s="736"/>
      <c r="BV55" s="736"/>
      <c r="BW55" s="736"/>
      <c r="BX55" s="736"/>
      <c r="BY55" s="736"/>
      <c r="BZ55" s="736"/>
      <c r="CA55" s="736"/>
      <c r="CB55" s="736"/>
      <c r="CC55" s="736"/>
      <c r="CD55" s="736"/>
      <c r="CE55" s="736"/>
      <c r="CF55" s="736"/>
      <c r="CG55" s="737"/>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59"/>
      <c r="DW55" s="760"/>
      <c r="DX55" s="760"/>
      <c r="DY55" s="760"/>
      <c r="DZ55" s="761"/>
      <c r="EA55" s="197"/>
    </row>
    <row r="56" spans="1:131" s="198" customFormat="1" ht="26.25" customHeight="1" x14ac:dyDescent="0.15">
      <c r="A56" s="212">
        <v>29</v>
      </c>
      <c r="B56" s="762"/>
      <c r="C56" s="763"/>
      <c r="D56" s="763"/>
      <c r="E56" s="763"/>
      <c r="F56" s="763"/>
      <c r="G56" s="763"/>
      <c r="H56" s="763"/>
      <c r="I56" s="763"/>
      <c r="J56" s="763"/>
      <c r="K56" s="763"/>
      <c r="L56" s="763"/>
      <c r="M56" s="763"/>
      <c r="N56" s="763"/>
      <c r="O56" s="763"/>
      <c r="P56" s="764"/>
      <c r="Q56" s="821"/>
      <c r="R56" s="822"/>
      <c r="S56" s="822"/>
      <c r="T56" s="822"/>
      <c r="U56" s="822"/>
      <c r="V56" s="822"/>
      <c r="W56" s="822"/>
      <c r="X56" s="822"/>
      <c r="Y56" s="822"/>
      <c r="Z56" s="822"/>
      <c r="AA56" s="822"/>
      <c r="AB56" s="822"/>
      <c r="AC56" s="822"/>
      <c r="AD56" s="822"/>
      <c r="AE56" s="823"/>
      <c r="AF56" s="768"/>
      <c r="AG56" s="769"/>
      <c r="AH56" s="769"/>
      <c r="AI56" s="769"/>
      <c r="AJ56" s="770"/>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35"/>
      <c r="BT56" s="736"/>
      <c r="BU56" s="736"/>
      <c r="BV56" s="736"/>
      <c r="BW56" s="736"/>
      <c r="BX56" s="736"/>
      <c r="BY56" s="736"/>
      <c r="BZ56" s="736"/>
      <c r="CA56" s="736"/>
      <c r="CB56" s="736"/>
      <c r="CC56" s="736"/>
      <c r="CD56" s="736"/>
      <c r="CE56" s="736"/>
      <c r="CF56" s="736"/>
      <c r="CG56" s="737"/>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59"/>
      <c r="DW56" s="760"/>
      <c r="DX56" s="760"/>
      <c r="DY56" s="760"/>
      <c r="DZ56" s="761"/>
      <c r="EA56" s="197"/>
    </row>
    <row r="57" spans="1:131" s="198" customFormat="1" ht="26.25" customHeight="1" x14ac:dyDescent="0.15">
      <c r="A57" s="212">
        <v>30</v>
      </c>
      <c r="B57" s="762"/>
      <c r="C57" s="763"/>
      <c r="D57" s="763"/>
      <c r="E57" s="763"/>
      <c r="F57" s="763"/>
      <c r="G57" s="763"/>
      <c r="H57" s="763"/>
      <c r="I57" s="763"/>
      <c r="J57" s="763"/>
      <c r="K57" s="763"/>
      <c r="L57" s="763"/>
      <c r="M57" s="763"/>
      <c r="N57" s="763"/>
      <c r="O57" s="763"/>
      <c r="P57" s="764"/>
      <c r="Q57" s="821"/>
      <c r="R57" s="822"/>
      <c r="S57" s="822"/>
      <c r="T57" s="822"/>
      <c r="U57" s="822"/>
      <c r="V57" s="822"/>
      <c r="W57" s="822"/>
      <c r="X57" s="822"/>
      <c r="Y57" s="822"/>
      <c r="Z57" s="822"/>
      <c r="AA57" s="822"/>
      <c r="AB57" s="822"/>
      <c r="AC57" s="822"/>
      <c r="AD57" s="822"/>
      <c r="AE57" s="823"/>
      <c r="AF57" s="768"/>
      <c r="AG57" s="769"/>
      <c r="AH57" s="769"/>
      <c r="AI57" s="769"/>
      <c r="AJ57" s="770"/>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35"/>
      <c r="BT57" s="736"/>
      <c r="BU57" s="736"/>
      <c r="BV57" s="736"/>
      <c r="BW57" s="736"/>
      <c r="BX57" s="736"/>
      <c r="BY57" s="736"/>
      <c r="BZ57" s="736"/>
      <c r="CA57" s="736"/>
      <c r="CB57" s="736"/>
      <c r="CC57" s="736"/>
      <c r="CD57" s="736"/>
      <c r="CE57" s="736"/>
      <c r="CF57" s="736"/>
      <c r="CG57" s="737"/>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59"/>
      <c r="DW57" s="760"/>
      <c r="DX57" s="760"/>
      <c r="DY57" s="760"/>
      <c r="DZ57" s="761"/>
      <c r="EA57" s="197"/>
    </row>
    <row r="58" spans="1:131" s="198" customFormat="1" ht="26.25" customHeight="1" x14ac:dyDescent="0.15">
      <c r="A58" s="212">
        <v>31</v>
      </c>
      <c r="B58" s="762"/>
      <c r="C58" s="763"/>
      <c r="D58" s="763"/>
      <c r="E58" s="763"/>
      <c r="F58" s="763"/>
      <c r="G58" s="763"/>
      <c r="H58" s="763"/>
      <c r="I58" s="763"/>
      <c r="J58" s="763"/>
      <c r="K58" s="763"/>
      <c r="L58" s="763"/>
      <c r="M58" s="763"/>
      <c r="N58" s="763"/>
      <c r="O58" s="763"/>
      <c r="P58" s="764"/>
      <c r="Q58" s="821"/>
      <c r="R58" s="822"/>
      <c r="S58" s="822"/>
      <c r="T58" s="822"/>
      <c r="U58" s="822"/>
      <c r="V58" s="822"/>
      <c r="W58" s="822"/>
      <c r="X58" s="822"/>
      <c r="Y58" s="822"/>
      <c r="Z58" s="822"/>
      <c r="AA58" s="822"/>
      <c r="AB58" s="822"/>
      <c r="AC58" s="822"/>
      <c r="AD58" s="822"/>
      <c r="AE58" s="823"/>
      <c r="AF58" s="768"/>
      <c r="AG58" s="769"/>
      <c r="AH58" s="769"/>
      <c r="AI58" s="769"/>
      <c r="AJ58" s="770"/>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35"/>
      <c r="BT58" s="736"/>
      <c r="BU58" s="736"/>
      <c r="BV58" s="736"/>
      <c r="BW58" s="736"/>
      <c r="BX58" s="736"/>
      <c r="BY58" s="736"/>
      <c r="BZ58" s="736"/>
      <c r="CA58" s="736"/>
      <c r="CB58" s="736"/>
      <c r="CC58" s="736"/>
      <c r="CD58" s="736"/>
      <c r="CE58" s="736"/>
      <c r="CF58" s="736"/>
      <c r="CG58" s="737"/>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59"/>
      <c r="DW58" s="760"/>
      <c r="DX58" s="760"/>
      <c r="DY58" s="760"/>
      <c r="DZ58" s="761"/>
      <c r="EA58" s="197"/>
    </row>
    <row r="59" spans="1:131" s="198" customFormat="1" ht="26.25" customHeight="1" x14ac:dyDescent="0.15">
      <c r="A59" s="212">
        <v>32</v>
      </c>
      <c r="B59" s="762"/>
      <c r="C59" s="763"/>
      <c r="D59" s="763"/>
      <c r="E59" s="763"/>
      <c r="F59" s="763"/>
      <c r="G59" s="763"/>
      <c r="H59" s="763"/>
      <c r="I59" s="763"/>
      <c r="J59" s="763"/>
      <c r="K59" s="763"/>
      <c r="L59" s="763"/>
      <c r="M59" s="763"/>
      <c r="N59" s="763"/>
      <c r="O59" s="763"/>
      <c r="P59" s="764"/>
      <c r="Q59" s="821"/>
      <c r="R59" s="822"/>
      <c r="S59" s="822"/>
      <c r="T59" s="822"/>
      <c r="U59" s="822"/>
      <c r="V59" s="822"/>
      <c r="W59" s="822"/>
      <c r="X59" s="822"/>
      <c r="Y59" s="822"/>
      <c r="Z59" s="822"/>
      <c r="AA59" s="822"/>
      <c r="AB59" s="822"/>
      <c r="AC59" s="822"/>
      <c r="AD59" s="822"/>
      <c r="AE59" s="823"/>
      <c r="AF59" s="768"/>
      <c r="AG59" s="769"/>
      <c r="AH59" s="769"/>
      <c r="AI59" s="769"/>
      <c r="AJ59" s="770"/>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35"/>
      <c r="BT59" s="736"/>
      <c r="BU59" s="736"/>
      <c r="BV59" s="736"/>
      <c r="BW59" s="736"/>
      <c r="BX59" s="736"/>
      <c r="BY59" s="736"/>
      <c r="BZ59" s="736"/>
      <c r="CA59" s="736"/>
      <c r="CB59" s="736"/>
      <c r="CC59" s="736"/>
      <c r="CD59" s="736"/>
      <c r="CE59" s="736"/>
      <c r="CF59" s="736"/>
      <c r="CG59" s="737"/>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59"/>
      <c r="DW59" s="760"/>
      <c r="DX59" s="760"/>
      <c r="DY59" s="760"/>
      <c r="DZ59" s="761"/>
      <c r="EA59" s="197"/>
    </row>
    <row r="60" spans="1:131" s="198" customFormat="1" ht="26.25" customHeight="1" x14ac:dyDescent="0.15">
      <c r="A60" s="212">
        <v>33</v>
      </c>
      <c r="B60" s="762"/>
      <c r="C60" s="763"/>
      <c r="D60" s="763"/>
      <c r="E60" s="763"/>
      <c r="F60" s="763"/>
      <c r="G60" s="763"/>
      <c r="H60" s="763"/>
      <c r="I60" s="763"/>
      <c r="J60" s="763"/>
      <c r="K60" s="763"/>
      <c r="L60" s="763"/>
      <c r="M60" s="763"/>
      <c r="N60" s="763"/>
      <c r="O60" s="763"/>
      <c r="P60" s="764"/>
      <c r="Q60" s="821"/>
      <c r="R60" s="822"/>
      <c r="S60" s="822"/>
      <c r="T60" s="822"/>
      <c r="U60" s="822"/>
      <c r="V60" s="822"/>
      <c r="W60" s="822"/>
      <c r="X60" s="822"/>
      <c r="Y60" s="822"/>
      <c r="Z60" s="822"/>
      <c r="AA60" s="822"/>
      <c r="AB60" s="822"/>
      <c r="AC60" s="822"/>
      <c r="AD60" s="822"/>
      <c r="AE60" s="823"/>
      <c r="AF60" s="768"/>
      <c r="AG60" s="769"/>
      <c r="AH60" s="769"/>
      <c r="AI60" s="769"/>
      <c r="AJ60" s="770"/>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35"/>
      <c r="BT60" s="736"/>
      <c r="BU60" s="736"/>
      <c r="BV60" s="736"/>
      <c r="BW60" s="736"/>
      <c r="BX60" s="736"/>
      <c r="BY60" s="736"/>
      <c r="BZ60" s="736"/>
      <c r="CA60" s="736"/>
      <c r="CB60" s="736"/>
      <c r="CC60" s="736"/>
      <c r="CD60" s="736"/>
      <c r="CE60" s="736"/>
      <c r="CF60" s="736"/>
      <c r="CG60" s="737"/>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59"/>
      <c r="DW60" s="760"/>
      <c r="DX60" s="760"/>
      <c r="DY60" s="760"/>
      <c r="DZ60" s="761"/>
      <c r="EA60" s="197"/>
    </row>
    <row r="61" spans="1:131" s="198" customFormat="1" ht="26.25" customHeight="1" thickBot="1" x14ac:dyDescent="0.2">
      <c r="A61" s="212">
        <v>34</v>
      </c>
      <c r="B61" s="762"/>
      <c r="C61" s="763"/>
      <c r="D61" s="763"/>
      <c r="E61" s="763"/>
      <c r="F61" s="763"/>
      <c r="G61" s="763"/>
      <c r="H61" s="763"/>
      <c r="I61" s="763"/>
      <c r="J61" s="763"/>
      <c r="K61" s="763"/>
      <c r="L61" s="763"/>
      <c r="M61" s="763"/>
      <c r="N61" s="763"/>
      <c r="O61" s="763"/>
      <c r="P61" s="764"/>
      <c r="Q61" s="821"/>
      <c r="R61" s="822"/>
      <c r="S61" s="822"/>
      <c r="T61" s="822"/>
      <c r="U61" s="822"/>
      <c r="V61" s="822"/>
      <c r="W61" s="822"/>
      <c r="X61" s="822"/>
      <c r="Y61" s="822"/>
      <c r="Z61" s="822"/>
      <c r="AA61" s="822"/>
      <c r="AB61" s="822"/>
      <c r="AC61" s="822"/>
      <c r="AD61" s="822"/>
      <c r="AE61" s="823"/>
      <c r="AF61" s="768"/>
      <c r="AG61" s="769"/>
      <c r="AH61" s="769"/>
      <c r="AI61" s="769"/>
      <c r="AJ61" s="770"/>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35"/>
      <c r="BT61" s="736"/>
      <c r="BU61" s="736"/>
      <c r="BV61" s="736"/>
      <c r="BW61" s="736"/>
      <c r="BX61" s="736"/>
      <c r="BY61" s="736"/>
      <c r="BZ61" s="736"/>
      <c r="CA61" s="736"/>
      <c r="CB61" s="736"/>
      <c r="CC61" s="736"/>
      <c r="CD61" s="736"/>
      <c r="CE61" s="736"/>
      <c r="CF61" s="736"/>
      <c r="CG61" s="737"/>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59"/>
      <c r="DW61" s="760"/>
      <c r="DX61" s="760"/>
      <c r="DY61" s="760"/>
      <c r="DZ61" s="761"/>
      <c r="EA61" s="197"/>
    </row>
    <row r="62" spans="1:131" s="198" customFormat="1" ht="26.25" customHeight="1" x14ac:dyDescent="0.15">
      <c r="A62" s="212">
        <v>35</v>
      </c>
      <c r="B62" s="762"/>
      <c r="C62" s="763"/>
      <c r="D62" s="763"/>
      <c r="E62" s="763"/>
      <c r="F62" s="763"/>
      <c r="G62" s="763"/>
      <c r="H62" s="763"/>
      <c r="I62" s="763"/>
      <c r="J62" s="763"/>
      <c r="K62" s="763"/>
      <c r="L62" s="763"/>
      <c r="M62" s="763"/>
      <c r="N62" s="763"/>
      <c r="O62" s="763"/>
      <c r="P62" s="764"/>
      <c r="Q62" s="821"/>
      <c r="R62" s="822"/>
      <c r="S62" s="822"/>
      <c r="T62" s="822"/>
      <c r="U62" s="822"/>
      <c r="V62" s="822"/>
      <c r="W62" s="822"/>
      <c r="X62" s="822"/>
      <c r="Y62" s="822"/>
      <c r="Z62" s="822"/>
      <c r="AA62" s="822"/>
      <c r="AB62" s="822"/>
      <c r="AC62" s="822"/>
      <c r="AD62" s="822"/>
      <c r="AE62" s="823"/>
      <c r="AF62" s="768"/>
      <c r="AG62" s="769"/>
      <c r="AH62" s="769"/>
      <c r="AI62" s="769"/>
      <c r="AJ62" s="770"/>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35"/>
      <c r="BT62" s="736"/>
      <c r="BU62" s="736"/>
      <c r="BV62" s="736"/>
      <c r="BW62" s="736"/>
      <c r="BX62" s="736"/>
      <c r="BY62" s="736"/>
      <c r="BZ62" s="736"/>
      <c r="CA62" s="736"/>
      <c r="CB62" s="736"/>
      <c r="CC62" s="736"/>
      <c r="CD62" s="736"/>
      <c r="CE62" s="736"/>
      <c r="CF62" s="736"/>
      <c r="CG62" s="737"/>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59"/>
      <c r="DW62" s="760"/>
      <c r="DX62" s="760"/>
      <c r="DY62" s="760"/>
      <c r="DZ62" s="761"/>
      <c r="EA62" s="197"/>
    </row>
    <row r="63" spans="1:131" s="198" customFormat="1" ht="26.25" customHeight="1" thickBot="1" x14ac:dyDescent="0.2">
      <c r="A63" s="215" t="s">
        <v>370</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6552</v>
      </c>
      <c r="AG63" s="830"/>
      <c r="AH63" s="830"/>
      <c r="AI63" s="830"/>
      <c r="AJ63" s="831"/>
      <c r="AK63" s="832"/>
      <c r="AL63" s="827"/>
      <c r="AM63" s="827"/>
      <c r="AN63" s="827"/>
      <c r="AO63" s="827"/>
      <c r="AP63" s="830">
        <v>74120</v>
      </c>
      <c r="AQ63" s="830"/>
      <c r="AR63" s="830"/>
      <c r="AS63" s="830"/>
      <c r="AT63" s="830"/>
      <c r="AU63" s="830">
        <v>32904</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35"/>
      <c r="BT63" s="736"/>
      <c r="BU63" s="736"/>
      <c r="BV63" s="736"/>
      <c r="BW63" s="736"/>
      <c r="BX63" s="736"/>
      <c r="BY63" s="736"/>
      <c r="BZ63" s="736"/>
      <c r="CA63" s="736"/>
      <c r="CB63" s="736"/>
      <c r="CC63" s="736"/>
      <c r="CD63" s="736"/>
      <c r="CE63" s="736"/>
      <c r="CF63" s="736"/>
      <c r="CG63" s="737"/>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59"/>
      <c r="DW63" s="760"/>
      <c r="DX63" s="760"/>
      <c r="DY63" s="760"/>
      <c r="DZ63" s="76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5"/>
      <c r="BT64" s="736"/>
      <c r="BU64" s="736"/>
      <c r="BV64" s="736"/>
      <c r="BW64" s="736"/>
      <c r="BX64" s="736"/>
      <c r="BY64" s="736"/>
      <c r="BZ64" s="736"/>
      <c r="CA64" s="736"/>
      <c r="CB64" s="736"/>
      <c r="CC64" s="736"/>
      <c r="CD64" s="736"/>
      <c r="CE64" s="736"/>
      <c r="CF64" s="736"/>
      <c r="CG64" s="737"/>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59"/>
      <c r="DW64" s="760"/>
      <c r="DX64" s="760"/>
      <c r="DY64" s="760"/>
      <c r="DZ64" s="761"/>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5"/>
      <c r="BT65" s="736"/>
      <c r="BU65" s="736"/>
      <c r="BV65" s="736"/>
      <c r="BW65" s="736"/>
      <c r="BX65" s="736"/>
      <c r="BY65" s="736"/>
      <c r="BZ65" s="736"/>
      <c r="CA65" s="736"/>
      <c r="CB65" s="736"/>
      <c r="CC65" s="736"/>
      <c r="CD65" s="736"/>
      <c r="CE65" s="736"/>
      <c r="CF65" s="736"/>
      <c r="CG65" s="737"/>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59"/>
      <c r="DW65" s="760"/>
      <c r="DX65" s="760"/>
      <c r="DY65" s="760"/>
      <c r="DZ65" s="761"/>
      <c r="EA65" s="197"/>
    </row>
    <row r="66" spans="1:131" s="198" customFormat="1" ht="26.25" customHeight="1" x14ac:dyDescent="0.15">
      <c r="A66" s="709" t="s">
        <v>397</v>
      </c>
      <c r="B66" s="710"/>
      <c r="C66" s="710"/>
      <c r="D66" s="710"/>
      <c r="E66" s="710"/>
      <c r="F66" s="710"/>
      <c r="G66" s="710"/>
      <c r="H66" s="710"/>
      <c r="I66" s="710"/>
      <c r="J66" s="710"/>
      <c r="K66" s="710"/>
      <c r="L66" s="710"/>
      <c r="M66" s="710"/>
      <c r="N66" s="710"/>
      <c r="O66" s="710"/>
      <c r="P66" s="711"/>
      <c r="Q66" s="715" t="s">
        <v>374</v>
      </c>
      <c r="R66" s="716"/>
      <c r="S66" s="716"/>
      <c r="T66" s="716"/>
      <c r="U66" s="717"/>
      <c r="V66" s="715" t="s">
        <v>375</v>
      </c>
      <c r="W66" s="716"/>
      <c r="X66" s="716"/>
      <c r="Y66" s="716"/>
      <c r="Z66" s="717"/>
      <c r="AA66" s="715" t="s">
        <v>376</v>
      </c>
      <c r="AB66" s="716"/>
      <c r="AC66" s="716"/>
      <c r="AD66" s="716"/>
      <c r="AE66" s="717"/>
      <c r="AF66" s="840" t="s">
        <v>377</v>
      </c>
      <c r="AG66" s="801"/>
      <c r="AH66" s="801"/>
      <c r="AI66" s="801"/>
      <c r="AJ66" s="841"/>
      <c r="AK66" s="715" t="s">
        <v>378</v>
      </c>
      <c r="AL66" s="710"/>
      <c r="AM66" s="710"/>
      <c r="AN66" s="710"/>
      <c r="AO66" s="711"/>
      <c r="AP66" s="715" t="s">
        <v>379</v>
      </c>
      <c r="AQ66" s="716"/>
      <c r="AR66" s="716"/>
      <c r="AS66" s="716"/>
      <c r="AT66" s="717"/>
      <c r="AU66" s="715" t="s">
        <v>398</v>
      </c>
      <c r="AV66" s="716"/>
      <c r="AW66" s="716"/>
      <c r="AX66" s="716"/>
      <c r="AY66" s="717"/>
      <c r="AZ66" s="715" t="s">
        <v>354</v>
      </c>
      <c r="BA66" s="716"/>
      <c r="BB66" s="716"/>
      <c r="BC66" s="716"/>
      <c r="BD66" s="722"/>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12"/>
      <c r="B67" s="713"/>
      <c r="C67" s="713"/>
      <c r="D67" s="713"/>
      <c r="E67" s="713"/>
      <c r="F67" s="713"/>
      <c r="G67" s="713"/>
      <c r="H67" s="713"/>
      <c r="I67" s="713"/>
      <c r="J67" s="713"/>
      <c r="K67" s="713"/>
      <c r="L67" s="713"/>
      <c r="M67" s="713"/>
      <c r="N67" s="713"/>
      <c r="O67" s="713"/>
      <c r="P67" s="714"/>
      <c r="Q67" s="718"/>
      <c r="R67" s="719"/>
      <c r="S67" s="719"/>
      <c r="T67" s="719"/>
      <c r="U67" s="720"/>
      <c r="V67" s="718"/>
      <c r="W67" s="719"/>
      <c r="X67" s="719"/>
      <c r="Y67" s="719"/>
      <c r="Z67" s="720"/>
      <c r="AA67" s="718"/>
      <c r="AB67" s="719"/>
      <c r="AC67" s="719"/>
      <c r="AD67" s="719"/>
      <c r="AE67" s="720"/>
      <c r="AF67" s="842"/>
      <c r="AG67" s="804"/>
      <c r="AH67" s="804"/>
      <c r="AI67" s="804"/>
      <c r="AJ67" s="843"/>
      <c r="AK67" s="844"/>
      <c r="AL67" s="713"/>
      <c r="AM67" s="713"/>
      <c r="AN67" s="713"/>
      <c r="AO67" s="714"/>
      <c r="AP67" s="718"/>
      <c r="AQ67" s="719"/>
      <c r="AR67" s="719"/>
      <c r="AS67" s="719"/>
      <c r="AT67" s="720"/>
      <c r="AU67" s="718"/>
      <c r="AV67" s="719"/>
      <c r="AW67" s="719"/>
      <c r="AX67" s="719"/>
      <c r="AY67" s="720"/>
      <c r="AZ67" s="718"/>
      <c r="BA67" s="719"/>
      <c r="BB67" s="719"/>
      <c r="BC67" s="719"/>
      <c r="BD67" s="724"/>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1102" t="s">
        <v>545</v>
      </c>
      <c r="C68" s="1103"/>
      <c r="D68" s="1103"/>
      <c r="E68" s="1103"/>
      <c r="F68" s="1103"/>
      <c r="G68" s="1103"/>
      <c r="H68" s="1103"/>
      <c r="I68" s="1103"/>
      <c r="J68" s="1103"/>
      <c r="K68" s="1103"/>
      <c r="L68" s="1103"/>
      <c r="M68" s="1103"/>
      <c r="N68" s="1103"/>
      <c r="O68" s="1103"/>
      <c r="P68" s="1104"/>
      <c r="Q68" s="857">
        <v>911</v>
      </c>
      <c r="R68" s="854"/>
      <c r="S68" s="854"/>
      <c r="T68" s="854"/>
      <c r="U68" s="854"/>
      <c r="V68" s="854">
        <v>894</v>
      </c>
      <c r="W68" s="854"/>
      <c r="X68" s="854"/>
      <c r="Y68" s="854"/>
      <c r="Z68" s="854"/>
      <c r="AA68" s="854">
        <v>17</v>
      </c>
      <c r="AB68" s="854"/>
      <c r="AC68" s="854"/>
      <c r="AD68" s="854"/>
      <c r="AE68" s="854"/>
      <c r="AF68" s="854">
        <v>17</v>
      </c>
      <c r="AG68" s="854"/>
      <c r="AH68" s="854"/>
      <c r="AI68" s="854"/>
      <c r="AJ68" s="854"/>
      <c r="AK68" s="854">
        <v>6</v>
      </c>
      <c r="AL68" s="854"/>
      <c r="AM68" s="854"/>
      <c r="AN68" s="854"/>
      <c r="AO68" s="854"/>
      <c r="AP68" s="854" t="s">
        <v>543</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546</v>
      </c>
      <c r="C69" s="862"/>
      <c r="D69" s="862"/>
      <c r="E69" s="862"/>
      <c r="F69" s="862"/>
      <c r="G69" s="862"/>
      <c r="H69" s="862"/>
      <c r="I69" s="862"/>
      <c r="J69" s="862"/>
      <c r="K69" s="862"/>
      <c r="L69" s="862"/>
      <c r="M69" s="862"/>
      <c r="N69" s="862"/>
      <c r="O69" s="862"/>
      <c r="P69" s="863"/>
      <c r="Q69" s="858">
        <v>123408</v>
      </c>
      <c r="R69" s="819"/>
      <c r="S69" s="819"/>
      <c r="T69" s="819"/>
      <c r="U69" s="819"/>
      <c r="V69" s="819">
        <v>117136</v>
      </c>
      <c r="W69" s="819"/>
      <c r="X69" s="819"/>
      <c r="Y69" s="819"/>
      <c r="Z69" s="819"/>
      <c r="AA69" s="819">
        <v>6272</v>
      </c>
      <c r="AB69" s="819"/>
      <c r="AC69" s="819"/>
      <c r="AD69" s="819"/>
      <c r="AE69" s="819"/>
      <c r="AF69" s="819">
        <v>6272</v>
      </c>
      <c r="AG69" s="819"/>
      <c r="AH69" s="819"/>
      <c r="AI69" s="819"/>
      <c r="AJ69" s="819"/>
      <c r="AK69" s="819" t="s">
        <v>543</v>
      </c>
      <c r="AL69" s="819"/>
      <c r="AM69" s="819"/>
      <c r="AN69" s="819"/>
      <c r="AO69" s="819"/>
      <c r="AP69" s="819" t="s">
        <v>544</v>
      </c>
      <c r="AQ69" s="819"/>
      <c r="AR69" s="819"/>
      <c r="AS69" s="819"/>
      <c r="AT69" s="819"/>
      <c r="AU69" s="819" t="s">
        <v>543</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58">
        <v>6314</v>
      </c>
      <c r="R70" s="819"/>
      <c r="S70" s="819"/>
      <c r="T70" s="819"/>
      <c r="U70" s="819"/>
      <c r="V70" s="819">
        <v>6304</v>
      </c>
      <c r="W70" s="819"/>
      <c r="X70" s="819"/>
      <c r="Y70" s="819"/>
      <c r="Z70" s="819"/>
      <c r="AA70" s="819">
        <v>10</v>
      </c>
      <c r="AB70" s="819"/>
      <c r="AC70" s="819"/>
      <c r="AD70" s="819"/>
      <c r="AE70" s="819"/>
      <c r="AF70" s="819">
        <v>10</v>
      </c>
      <c r="AG70" s="819"/>
      <c r="AH70" s="819"/>
      <c r="AI70" s="819"/>
      <c r="AJ70" s="819"/>
      <c r="AK70" s="819">
        <v>908</v>
      </c>
      <c r="AL70" s="819"/>
      <c r="AM70" s="819"/>
      <c r="AN70" s="819"/>
      <c r="AO70" s="819"/>
      <c r="AP70" s="819" t="s">
        <v>549</v>
      </c>
      <c r="AQ70" s="819"/>
      <c r="AR70" s="819"/>
      <c r="AS70" s="819"/>
      <c r="AT70" s="819"/>
      <c r="AU70" s="819" t="s">
        <v>544</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c r="D71" s="862"/>
      <c r="E71" s="862"/>
      <c r="F71" s="862"/>
      <c r="G71" s="862"/>
      <c r="H71" s="862"/>
      <c r="I71" s="862"/>
      <c r="J71" s="862"/>
      <c r="K71" s="862"/>
      <c r="L71" s="862"/>
      <c r="M71" s="862"/>
      <c r="N71" s="862"/>
      <c r="O71" s="862"/>
      <c r="P71" s="863"/>
      <c r="Q71" s="858">
        <v>102</v>
      </c>
      <c r="R71" s="819"/>
      <c r="S71" s="819"/>
      <c r="T71" s="819"/>
      <c r="U71" s="819"/>
      <c r="V71" s="819">
        <v>55</v>
      </c>
      <c r="W71" s="819"/>
      <c r="X71" s="819"/>
      <c r="Y71" s="819"/>
      <c r="Z71" s="819"/>
      <c r="AA71" s="819">
        <v>47</v>
      </c>
      <c r="AB71" s="819"/>
      <c r="AC71" s="819"/>
      <c r="AD71" s="819"/>
      <c r="AE71" s="819"/>
      <c r="AF71" s="819">
        <v>47</v>
      </c>
      <c r="AG71" s="819"/>
      <c r="AH71" s="819"/>
      <c r="AI71" s="819"/>
      <c r="AJ71" s="819"/>
      <c r="AK71" s="819" t="s">
        <v>543</v>
      </c>
      <c r="AL71" s="819"/>
      <c r="AM71" s="819"/>
      <c r="AN71" s="819"/>
      <c r="AO71" s="819"/>
      <c r="AP71" s="819" t="s">
        <v>549</v>
      </c>
      <c r="AQ71" s="819"/>
      <c r="AR71" s="819"/>
      <c r="AS71" s="819"/>
      <c r="AT71" s="819"/>
      <c r="AU71" s="819" t="s">
        <v>543</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58"/>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58"/>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58"/>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5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6346</v>
      </c>
      <c r="AG88" s="830"/>
      <c r="AH88" s="830"/>
      <c r="AI88" s="830"/>
      <c r="AJ88" s="830"/>
      <c r="AK88" s="827"/>
      <c r="AL88" s="827"/>
      <c r="AM88" s="827"/>
      <c r="AN88" s="827"/>
      <c r="AO88" s="827"/>
      <c r="AP88" s="830" t="s">
        <v>557</v>
      </c>
      <c r="AQ88" s="830"/>
      <c r="AR88" s="830"/>
      <c r="AS88" s="830"/>
      <c r="AT88" s="830"/>
      <c r="AU88" s="830" t="s">
        <v>558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v>689</v>
      </c>
      <c r="CS102" s="838"/>
      <c r="CT102" s="838"/>
      <c r="CU102" s="838"/>
      <c r="CV102" s="878"/>
      <c r="CW102" s="877">
        <v>116</v>
      </c>
      <c r="CX102" s="838"/>
      <c r="CY102" s="838"/>
      <c r="CZ102" s="838"/>
      <c r="DA102" s="878"/>
      <c r="DB102" s="877">
        <v>163</v>
      </c>
      <c r="DC102" s="838"/>
      <c r="DD102" s="838"/>
      <c r="DE102" s="838"/>
      <c r="DF102" s="878"/>
      <c r="DG102" s="877">
        <v>531</v>
      </c>
      <c r="DH102" s="838"/>
      <c r="DI102" s="838"/>
      <c r="DJ102" s="838"/>
      <c r="DK102" s="878"/>
      <c r="DL102" s="877">
        <v>428</v>
      </c>
      <c r="DM102" s="838"/>
      <c r="DN102" s="838"/>
      <c r="DO102" s="838"/>
      <c r="DP102" s="878"/>
      <c r="DQ102" s="877">
        <v>609</v>
      </c>
      <c r="DR102" s="838"/>
      <c r="DS102" s="838"/>
      <c r="DT102" s="838"/>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401</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402</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405</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406</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407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408</v>
      </c>
      <c r="AB109" s="880"/>
      <c r="AC109" s="880"/>
      <c r="AD109" s="880"/>
      <c r="AE109" s="881"/>
      <c r="AF109" s="879" t="s">
        <v>285</v>
      </c>
      <c r="AG109" s="880"/>
      <c r="AH109" s="880"/>
      <c r="AI109" s="880"/>
      <c r="AJ109" s="881"/>
      <c r="AK109" s="879" t="s">
        <v>284</v>
      </c>
      <c r="AL109" s="880"/>
      <c r="AM109" s="880"/>
      <c r="AN109" s="880"/>
      <c r="AO109" s="881"/>
      <c r="AP109" s="879" t="s">
        <v>409</v>
      </c>
      <c r="AQ109" s="880"/>
      <c r="AR109" s="880"/>
      <c r="AS109" s="880"/>
      <c r="AT109" s="882"/>
      <c r="AU109" s="901" t="s">
        <v>407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408</v>
      </c>
      <c r="BR109" s="880"/>
      <c r="BS109" s="880"/>
      <c r="BT109" s="880"/>
      <c r="BU109" s="881"/>
      <c r="BV109" s="879" t="s">
        <v>285</v>
      </c>
      <c r="BW109" s="880"/>
      <c r="BX109" s="880"/>
      <c r="BY109" s="880"/>
      <c r="BZ109" s="881"/>
      <c r="CA109" s="879" t="s">
        <v>284</v>
      </c>
      <c r="CB109" s="880"/>
      <c r="CC109" s="880"/>
      <c r="CD109" s="880"/>
      <c r="CE109" s="881"/>
      <c r="CF109" s="902" t="s">
        <v>409</v>
      </c>
      <c r="CG109" s="902"/>
      <c r="CH109" s="902"/>
      <c r="CI109" s="902"/>
      <c r="CJ109" s="902"/>
      <c r="CK109" s="879" t="s">
        <v>410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408</v>
      </c>
      <c r="DH109" s="880"/>
      <c r="DI109" s="880"/>
      <c r="DJ109" s="880"/>
      <c r="DK109" s="881"/>
      <c r="DL109" s="879" t="s">
        <v>285</v>
      </c>
      <c r="DM109" s="880"/>
      <c r="DN109" s="880"/>
      <c r="DO109" s="880"/>
      <c r="DP109" s="881"/>
      <c r="DQ109" s="879" t="s">
        <v>284</v>
      </c>
      <c r="DR109" s="880"/>
      <c r="DS109" s="880"/>
      <c r="DT109" s="880"/>
      <c r="DU109" s="881"/>
      <c r="DV109" s="879" t="s">
        <v>409</v>
      </c>
      <c r="DW109" s="880"/>
      <c r="DX109" s="880"/>
      <c r="DY109" s="880"/>
      <c r="DZ109" s="882"/>
    </row>
    <row r="110" spans="1:131" s="197" customFormat="1" ht="26.25" customHeight="1" x14ac:dyDescent="0.15">
      <c r="A110" s="883" t="s">
        <v>411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9746848</v>
      </c>
      <c r="AB110" s="887"/>
      <c r="AC110" s="887"/>
      <c r="AD110" s="887"/>
      <c r="AE110" s="888"/>
      <c r="AF110" s="889">
        <v>9188435</v>
      </c>
      <c r="AG110" s="887"/>
      <c r="AH110" s="887"/>
      <c r="AI110" s="887"/>
      <c r="AJ110" s="888"/>
      <c r="AK110" s="889">
        <v>9228199</v>
      </c>
      <c r="AL110" s="887"/>
      <c r="AM110" s="887"/>
      <c r="AN110" s="887"/>
      <c r="AO110" s="888"/>
      <c r="AP110" s="890">
        <v>19.5</v>
      </c>
      <c r="AQ110" s="891"/>
      <c r="AR110" s="891"/>
      <c r="AS110" s="891"/>
      <c r="AT110" s="892"/>
      <c r="AU110" s="893" t="s">
        <v>60</v>
      </c>
      <c r="AV110" s="894"/>
      <c r="AW110" s="894"/>
      <c r="AX110" s="894"/>
      <c r="AY110" s="895"/>
      <c r="AZ110" s="940" t="s">
        <v>412</v>
      </c>
      <c r="BA110" s="884"/>
      <c r="BB110" s="884"/>
      <c r="BC110" s="884"/>
      <c r="BD110" s="884"/>
      <c r="BE110" s="884"/>
      <c r="BF110" s="884"/>
      <c r="BG110" s="884"/>
      <c r="BH110" s="884"/>
      <c r="BI110" s="884"/>
      <c r="BJ110" s="884"/>
      <c r="BK110" s="884"/>
      <c r="BL110" s="884"/>
      <c r="BM110" s="884"/>
      <c r="BN110" s="884"/>
      <c r="BO110" s="884"/>
      <c r="BP110" s="885"/>
      <c r="BQ110" s="926">
        <v>91218415</v>
      </c>
      <c r="BR110" s="927"/>
      <c r="BS110" s="927"/>
      <c r="BT110" s="927"/>
      <c r="BU110" s="927"/>
      <c r="BV110" s="927">
        <v>92768250</v>
      </c>
      <c r="BW110" s="927"/>
      <c r="BX110" s="927"/>
      <c r="BY110" s="927"/>
      <c r="BZ110" s="927"/>
      <c r="CA110" s="927">
        <v>94558860</v>
      </c>
      <c r="CB110" s="927"/>
      <c r="CC110" s="927"/>
      <c r="CD110" s="927"/>
      <c r="CE110" s="927"/>
      <c r="CF110" s="941">
        <v>200</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6"/>
      <c r="AV111" s="897"/>
      <c r="AW111" s="897"/>
      <c r="AX111" s="897"/>
      <c r="AY111" s="898"/>
      <c r="AZ111" s="949" t="s">
        <v>416</v>
      </c>
      <c r="BA111" s="950"/>
      <c r="BB111" s="950"/>
      <c r="BC111" s="950"/>
      <c r="BD111" s="950"/>
      <c r="BE111" s="950"/>
      <c r="BF111" s="950"/>
      <c r="BG111" s="950"/>
      <c r="BH111" s="950"/>
      <c r="BI111" s="950"/>
      <c r="BJ111" s="950"/>
      <c r="BK111" s="950"/>
      <c r="BL111" s="950"/>
      <c r="BM111" s="950"/>
      <c r="BN111" s="950"/>
      <c r="BO111" s="950"/>
      <c r="BP111" s="951"/>
      <c r="BQ111" s="916">
        <v>353946</v>
      </c>
      <c r="BR111" s="917"/>
      <c r="BS111" s="917"/>
      <c r="BT111" s="917"/>
      <c r="BU111" s="917"/>
      <c r="BV111" s="917">
        <v>323878</v>
      </c>
      <c r="BW111" s="917"/>
      <c r="BX111" s="917"/>
      <c r="BY111" s="917"/>
      <c r="BZ111" s="917"/>
      <c r="CA111" s="917">
        <v>255481</v>
      </c>
      <c r="CB111" s="917"/>
      <c r="CC111" s="917"/>
      <c r="CD111" s="917"/>
      <c r="CE111" s="917"/>
      <c r="CF111" s="911">
        <v>0.5</v>
      </c>
      <c r="CG111" s="912"/>
      <c r="CH111" s="912"/>
      <c r="CI111" s="912"/>
      <c r="CJ111" s="912"/>
      <c r="CK111" s="945"/>
      <c r="CL111" s="946"/>
      <c r="CM111" s="913" t="s">
        <v>417</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110</v>
      </c>
      <c r="DH111" s="917"/>
      <c r="DI111" s="917"/>
      <c r="DJ111" s="917"/>
      <c r="DK111" s="917"/>
      <c r="DL111" s="917" t="s">
        <v>110</v>
      </c>
      <c r="DM111" s="917"/>
      <c r="DN111" s="917"/>
      <c r="DO111" s="917"/>
      <c r="DP111" s="917"/>
      <c r="DQ111" s="917" t="s">
        <v>110</v>
      </c>
      <c r="DR111" s="917"/>
      <c r="DS111" s="917"/>
      <c r="DT111" s="917"/>
      <c r="DU111" s="917"/>
      <c r="DV111" s="918" t="s">
        <v>110</v>
      </c>
      <c r="DW111" s="918"/>
      <c r="DX111" s="918"/>
      <c r="DY111" s="918"/>
      <c r="DZ111" s="919"/>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20" t="s">
        <v>110</v>
      </c>
      <c r="AB112" s="921"/>
      <c r="AC112" s="921"/>
      <c r="AD112" s="921"/>
      <c r="AE112" s="922"/>
      <c r="AF112" s="958" t="s">
        <v>110</v>
      </c>
      <c r="AG112" s="921"/>
      <c r="AH112" s="921"/>
      <c r="AI112" s="921"/>
      <c r="AJ112" s="922"/>
      <c r="AK112" s="958" t="s">
        <v>110</v>
      </c>
      <c r="AL112" s="921"/>
      <c r="AM112" s="921"/>
      <c r="AN112" s="921"/>
      <c r="AO112" s="922"/>
      <c r="AP112" s="959" t="s">
        <v>110</v>
      </c>
      <c r="AQ112" s="960"/>
      <c r="AR112" s="960"/>
      <c r="AS112" s="960"/>
      <c r="AT112" s="961"/>
      <c r="AU112" s="896"/>
      <c r="AV112" s="897"/>
      <c r="AW112" s="897"/>
      <c r="AX112" s="897"/>
      <c r="AY112" s="898"/>
      <c r="AZ112" s="949" t="s">
        <v>420</v>
      </c>
      <c r="BA112" s="950"/>
      <c r="BB112" s="950"/>
      <c r="BC112" s="950"/>
      <c r="BD112" s="950"/>
      <c r="BE112" s="950"/>
      <c r="BF112" s="950"/>
      <c r="BG112" s="950"/>
      <c r="BH112" s="950"/>
      <c r="BI112" s="950"/>
      <c r="BJ112" s="950"/>
      <c r="BK112" s="950"/>
      <c r="BL112" s="950"/>
      <c r="BM112" s="950"/>
      <c r="BN112" s="950"/>
      <c r="BO112" s="950"/>
      <c r="BP112" s="951"/>
      <c r="BQ112" s="916">
        <v>32286458</v>
      </c>
      <c r="BR112" s="917"/>
      <c r="BS112" s="917"/>
      <c r="BT112" s="917"/>
      <c r="BU112" s="917"/>
      <c r="BV112" s="917">
        <v>36721736</v>
      </c>
      <c r="BW112" s="917"/>
      <c r="BX112" s="917"/>
      <c r="BY112" s="917"/>
      <c r="BZ112" s="917"/>
      <c r="CA112" s="917">
        <v>32903978</v>
      </c>
      <c r="CB112" s="917"/>
      <c r="CC112" s="917"/>
      <c r="CD112" s="917"/>
      <c r="CE112" s="917"/>
      <c r="CF112" s="911">
        <v>69.599999999999994</v>
      </c>
      <c r="CG112" s="912"/>
      <c r="CH112" s="912"/>
      <c r="CI112" s="912"/>
      <c r="CJ112" s="912"/>
      <c r="CK112" s="945"/>
      <c r="CL112" s="946"/>
      <c r="CM112" s="913" t="s">
        <v>421</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110</v>
      </c>
      <c r="DH112" s="917"/>
      <c r="DI112" s="917"/>
      <c r="DJ112" s="917"/>
      <c r="DK112" s="917"/>
      <c r="DL112" s="917" t="s">
        <v>110</v>
      </c>
      <c r="DM112" s="917"/>
      <c r="DN112" s="917"/>
      <c r="DO112" s="917"/>
      <c r="DP112" s="917"/>
      <c r="DQ112" s="917" t="s">
        <v>110</v>
      </c>
      <c r="DR112" s="917"/>
      <c r="DS112" s="917"/>
      <c r="DT112" s="917"/>
      <c r="DU112" s="917"/>
      <c r="DV112" s="918" t="s">
        <v>110</v>
      </c>
      <c r="DW112" s="918"/>
      <c r="DX112" s="918"/>
      <c r="DY112" s="918"/>
      <c r="DZ112" s="919"/>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2688634</v>
      </c>
      <c r="AB113" s="934"/>
      <c r="AC113" s="934"/>
      <c r="AD113" s="934"/>
      <c r="AE113" s="935"/>
      <c r="AF113" s="936">
        <v>2799489</v>
      </c>
      <c r="AG113" s="934"/>
      <c r="AH113" s="934"/>
      <c r="AI113" s="934"/>
      <c r="AJ113" s="935"/>
      <c r="AK113" s="936">
        <v>2693789</v>
      </c>
      <c r="AL113" s="934"/>
      <c r="AM113" s="934"/>
      <c r="AN113" s="934"/>
      <c r="AO113" s="935"/>
      <c r="AP113" s="937">
        <v>5.7</v>
      </c>
      <c r="AQ113" s="938"/>
      <c r="AR113" s="938"/>
      <c r="AS113" s="938"/>
      <c r="AT113" s="939"/>
      <c r="AU113" s="896"/>
      <c r="AV113" s="897"/>
      <c r="AW113" s="897"/>
      <c r="AX113" s="897"/>
      <c r="AY113" s="898"/>
      <c r="AZ113" s="949" t="s">
        <v>423</v>
      </c>
      <c r="BA113" s="950"/>
      <c r="BB113" s="950"/>
      <c r="BC113" s="950"/>
      <c r="BD113" s="950"/>
      <c r="BE113" s="950"/>
      <c r="BF113" s="950"/>
      <c r="BG113" s="950"/>
      <c r="BH113" s="950"/>
      <c r="BI113" s="950"/>
      <c r="BJ113" s="950"/>
      <c r="BK113" s="950"/>
      <c r="BL113" s="950"/>
      <c r="BM113" s="950"/>
      <c r="BN113" s="950"/>
      <c r="BO113" s="950"/>
      <c r="BP113" s="951"/>
      <c r="BQ113" s="916" t="s">
        <v>110</v>
      </c>
      <c r="BR113" s="917"/>
      <c r="BS113" s="917"/>
      <c r="BT113" s="917"/>
      <c r="BU113" s="917"/>
      <c r="BV113" s="917" t="s">
        <v>110</v>
      </c>
      <c r="BW113" s="917"/>
      <c r="BX113" s="917"/>
      <c r="BY113" s="917"/>
      <c r="BZ113" s="917"/>
      <c r="CA113" s="917" t="s">
        <v>110</v>
      </c>
      <c r="CB113" s="917"/>
      <c r="CC113" s="917"/>
      <c r="CD113" s="917"/>
      <c r="CE113" s="917"/>
      <c r="CF113" s="911" t="s">
        <v>110</v>
      </c>
      <c r="CG113" s="912"/>
      <c r="CH113" s="912"/>
      <c r="CI113" s="912"/>
      <c r="CJ113" s="912"/>
      <c r="CK113" s="945"/>
      <c r="CL113" s="946"/>
      <c r="CM113" s="913" t="s">
        <v>424</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20" t="s">
        <v>110</v>
      </c>
      <c r="DH113" s="921"/>
      <c r="DI113" s="921"/>
      <c r="DJ113" s="921"/>
      <c r="DK113" s="922"/>
      <c r="DL113" s="958" t="s">
        <v>110</v>
      </c>
      <c r="DM113" s="921"/>
      <c r="DN113" s="921"/>
      <c r="DO113" s="921"/>
      <c r="DP113" s="922"/>
      <c r="DQ113" s="958" t="s">
        <v>110</v>
      </c>
      <c r="DR113" s="921"/>
      <c r="DS113" s="921"/>
      <c r="DT113" s="921"/>
      <c r="DU113" s="922"/>
      <c r="DV113" s="959" t="s">
        <v>110</v>
      </c>
      <c r="DW113" s="960"/>
      <c r="DX113" s="960"/>
      <c r="DY113" s="960"/>
      <c r="DZ113" s="961"/>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20" t="s">
        <v>110</v>
      </c>
      <c r="AB114" s="921"/>
      <c r="AC114" s="921"/>
      <c r="AD114" s="921"/>
      <c r="AE114" s="922"/>
      <c r="AF114" s="958" t="s">
        <v>110</v>
      </c>
      <c r="AG114" s="921"/>
      <c r="AH114" s="921"/>
      <c r="AI114" s="921"/>
      <c r="AJ114" s="922"/>
      <c r="AK114" s="958" t="s">
        <v>110</v>
      </c>
      <c r="AL114" s="921"/>
      <c r="AM114" s="921"/>
      <c r="AN114" s="921"/>
      <c r="AO114" s="922"/>
      <c r="AP114" s="959" t="s">
        <v>110</v>
      </c>
      <c r="AQ114" s="960"/>
      <c r="AR114" s="960"/>
      <c r="AS114" s="960"/>
      <c r="AT114" s="961"/>
      <c r="AU114" s="896"/>
      <c r="AV114" s="897"/>
      <c r="AW114" s="897"/>
      <c r="AX114" s="897"/>
      <c r="AY114" s="898"/>
      <c r="AZ114" s="949" t="s">
        <v>426</v>
      </c>
      <c r="BA114" s="950"/>
      <c r="BB114" s="950"/>
      <c r="BC114" s="950"/>
      <c r="BD114" s="950"/>
      <c r="BE114" s="950"/>
      <c r="BF114" s="950"/>
      <c r="BG114" s="950"/>
      <c r="BH114" s="950"/>
      <c r="BI114" s="950"/>
      <c r="BJ114" s="950"/>
      <c r="BK114" s="950"/>
      <c r="BL114" s="950"/>
      <c r="BM114" s="950"/>
      <c r="BN114" s="950"/>
      <c r="BO114" s="950"/>
      <c r="BP114" s="951"/>
      <c r="BQ114" s="916">
        <v>19917301</v>
      </c>
      <c r="BR114" s="917"/>
      <c r="BS114" s="917"/>
      <c r="BT114" s="917"/>
      <c r="BU114" s="917"/>
      <c r="BV114" s="917">
        <v>19081678</v>
      </c>
      <c r="BW114" s="917"/>
      <c r="BX114" s="917"/>
      <c r="BY114" s="917"/>
      <c r="BZ114" s="917"/>
      <c r="CA114" s="917">
        <v>17844824</v>
      </c>
      <c r="CB114" s="917"/>
      <c r="CC114" s="917"/>
      <c r="CD114" s="917"/>
      <c r="CE114" s="917"/>
      <c r="CF114" s="911">
        <v>37.700000000000003</v>
      </c>
      <c r="CG114" s="912"/>
      <c r="CH114" s="912"/>
      <c r="CI114" s="912"/>
      <c r="CJ114" s="912"/>
      <c r="CK114" s="945"/>
      <c r="CL114" s="946"/>
      <c r="CM114" s="913" t="s">
        <v>427</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20" t="s">
        <v>110</v>
      </c>
      <c r="DH114" s="921"/>
      <c r="DI114" s="921"/>
      <c r="DJ114" s="921"/>
      <c r="DK114" s="922"/>
      <c r="DL114" s="958" t="s">
        <v>110</v>
      </c>
      <c r="DM114" s="921"/>
      <c r="DN114" s="921"/>
      <c r="DO114" s="921"/>
      <c r="DP114" s="922"/>
      <c r="DQ114" s="958" t="s">
        <v>110</v>
      </c>
      <c r="DR114" s="921"/>
      <c r="DS114" s="921"/>
      <c r="DT114" s="921"/>
      <c r="DU114" s="922"/>
      <c r="DV114" s="959" t="s">
        <v>110</v>
      </c>
      <c r="DW114" s="960"/>
      <c r="DX114" s="960"/>
      <c r="DY114" s="960"/>
      <c r="DZ114" s="961"/>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267</v>
      </c>
      <c r="AB115" s="934"/>
      <c r="AC115" s="934"/>
      <c r="AD115" s="934"/>
      <c r="AE115" s="935"/>
      <c r="AF115" s="936">
        <v>569</v>
      </c>
      <c r="AG115" s="934"/>
      <c r="AH115" s="934"/>
      <c r="AI115" s="934"/>
      <c r="AJ115" s="935"/>
      <c r="AK115" s="936">
        <v>659</v>
      </c>
      <c r="AL115" s="934"/>
      <c r="AM115" s="934"/>
      <c r="AN115" s="934"/>
      <c r="AO115" s="935"/>
      <c r="AP115" s="937">
        <v>0</v>
      </c>
      <c r="AQ115" s="938"/>
      <c r="AR115" s="938"/>
      <c r="AS115" s="938"/>
      <c r="AT115" s="939"/>
      <c r="AU115" s="896"/>
      <c r="AV115" s="897"/>
      <c r="AW115" s="897"/>
      <c r="AX115" s="897"/>
      <c r="AY115" s="898"/>
      <c r="AZ115" s="949" t="s">
        <v>429</v>
      </c>
      <c r="BA115" s="950"/>
      <c r="BB115" s="950"/>
      <c r="BC115" s="950"/>
      <c r="BD115" s="950"/>
      <c r="BE115" s="950"/>
      <c r="BF115" s="950"/>
      <c r="BG115" s="950"/>
      <c r="BH115" s="950"/>
      <c r="BI115" s="950"/>
      <c r="BJ115" s="950"/>
      <c r="BK115" s="950"/>
      <c r="BL115" s="950"/>
      <c r="BM115" s="950"/>
      <c r="BN115" s="950"/>
      <c r="BO115" s="950"/>
      <c r="BP115" s="951"/>
      <c r="BQ115" s="916">
        <v>945200</v>
      </c>
      <c r="BR115" s="917"/>
      <c r="BS115" s="917"/>
      <c r="BT115" s="917"/>
      <c r="BU115" s="917"/>
      <c r="BV115" s="917">
        <v>879193</v>
      </c>
      <c r="BW115" s="917"/>
      <c r="BX115" s="917"/>
      <c r="BY115" s="917"/>
      <c r="BZ115" s="917"/>
      <c r="CA115" s="917">
        <v>609076</v>
      </c>
      <c r="CB115" s="917"/>
      <c r="CC115" s="917"/>
      <c r="CD115" s="917"/>
      <c r="CE115" s="917"/>
      <c r="CF115" s="911">
        <v>1.3</v>
      </c>
      <c r="CG115" s="912"/>
      <c r="CH115" s="912"/>
      <c r="CI115" s="912"/>
      <c r="CJ115" s="912"/>
      <c r="CK115" s="945"/>
      <c r="CL115" s="946"/>
      <c r="CM115" s="949" t="s">
        <v>430</v>
      </c>
      <c r="CN115" s="964"/>
      <c r="CO115" s="964"/>
      <c r="CP115" s="964"/>
      <c r="CQ115" s="964"/>
      <c r="CR115" s="964"/>
      <c r="CS115" s="964"/>
      <c r="CT115" s="964"/>
      <c r="CU115" s="964"/>
      <c r="CV115" s="964"/>
      <c r="CW115" s="964"/>
      <c r="CX115" s="964"/>
      <c r="CY115" s="964"/>
      <c r="CZ115" s="964"/>
      <c r="DA115" s="964"/>
      <c r="DB115" s="964"/>
      <c r="DC115" s="964"/>
      <c r="DD115" s="964"/>
      <c r="DE115" s="964"/>
      <c r="DF115" s="951"/>
      <c r="DG115" s="920">
        <v>353946</v>
      </c>
      <c r="DH115" s="921"/>
      <c r="DI115" s="921"/>
      <c r="DJ115" s="921"/>
      <c r="DK115" s="922"/>
      <c r="DL115" s="958">
        <v>323878</v>
      </c>
      <c r="DM115" s="921"/>
      <c r="DN115" s="921"/>
      <c r="DO115" s="921"/>
      <c r="DP115" s="922"/>
      <c r="DQ115" s="958">
        <v>255481</v>
      </c>
      <c r="DR115" s="921"/>
      <c r="DS115" s="921"/>
      <c r="DT115" s="921"/>
      <c r="DU115" s="922"/>
      <c r="DV115" s="959">
        <v>0.5</v>
      </c>
      <c r="DW115" s="960"/>
      <c r="DX115" s="960"/>
      <c r="DY115" s="960"/>
      <c r="DZ115" s="961"/>
    </row>
    <row r="116" spans="1:130" s="197" customFormat="1" ht="26.25" customHeight="1" x14ac:dyDescent="0.15">
      <c r="A116" s="956"/>
      <c r="B116" s="957"/>
      <c r="C116" s="962" t="s">
        <v>431</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20">
        <v>6115</v>
      </c>
      <c r="AB116" s="921"/>
      <c r="AC116" s="921"/>
      <c r="AD116" s="921"/>
      <c r="AE116" s="922"/>
      <c r="AF116" s="958">
        <v>4433</v>
      </c>
      <c r="AG116" s="921"/>
      <c r="AH116" s="921"/>
      <c r="AI116" s="921"/>
      <c r="AJ116" s="922"/>
      <c r="AK116" s="958">
        <v>7596</v>
      </c>
      <c r="AL116" s="921"/>
      <c r="AM116" s="921"/>
      <c r="AN116" s="921"/>
      <c r="AO116" s="922"/>
      <c r="AP116" s="959">
        <v>0</v>
      </c>
      <c r="AQ116" s="960"/>
      <c r="AR116" s="960"/>
      <c r="AS116" s="960"/>
      <c r="AT116" s="961"/>
      <c r="AU116" s="896"/>
      <c r="AV116" s="897"/>
      <c r="AW116" s="897"/>
      <c r="AX116" s="897"/>
      <c r="AY116" s="898"/>
      <c r="AZ116" s="949" t="s">
        <v>432</v>
      </c>
      <c r="BA116" s="950"/>
      <c r="BB116" s="950"/>
      <c r="BC116" s="950"/>
      <c r="BD116" s="950"/>
      <c r="BE116" s="950"/>
      <c r="BF116" s="950"/>
      <c r="BG116" s="950"/>
      <c r="BH116" s="950"/>
      <c r="BI116" s="950"/>
      <c r="BJ116" s="950"/>
      <c r="BK116" s="950"/>
      <c r="BL116" s="950"/>
      <c r="BM116" s="950"/>
      <c r="BN116" s="950"/>
      <c r="BO116" s="950"/>
      <c r="BP116" s="951"/>
      <c r="BQ116" s="916" t="s">
        <v>110</v>
      </c>
      <c r="BR116" s="917"/>
      <c r="BS116" s="917"/>
      <c r="BT116" s="917"/>
      <c r="BU116" s="917"/>
      <c r="BV116" s="917" t="s">
        <v>110</v>
      </c>
      <c r="BW116" s="917"/>
      <c r="BX116" s="917"/>
      <c r="BY116" s="917"/>
      <c r="BZ116" s="917"/>
      <c r="CA116" s="917" t="s">
        <v>110</v>
      </c>
      <c r="CB116" s="917"/>
      <c r="CC116" s="917"/>
      <c r="CD116" s="917"/>
      <c r="CE116" s="917"/>
      <c r="CF116" s="911" t="s">
        <v>110</v>
      </c>
      <c r="CG116" s="912"/>
      <c r="CH116" s="912"/>
      <c r="CI116" s="912"/>
      <c r="CJ116" s="912"/>
      <c r="CK116" s="945"/>
      <c r="CL116" s="946"/>
      <c r="CM116" s="913" t="s">
        <v>433</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20" t="s">
        <v>110</v>
      </c>
      <c r="DH116" s="921"/>
      <c r="DI116" s="921"/>
      <c r="DJ116" s="921"/>
      <c r="DK116" s="922"/>
      <c r="DL116" s="958" t="s">
        <v>110</v>
      </c>
      <c r="DM116" s="921"/>
      <c r="DN116" s="921"/>
      <c r="DO116" s="921"/>
      <c r="DP116" s="922"/>
      <c r="DQ116" s="958" t="s">
        <v>110</v>
      </c>
      <c r="DR116" s="921"/>
      <c r="DS116" s="921"/>
      <c r="DT116" s="921"/>
      <c r="DU116" s="922"/>
      <c r="DV116" s="959" t="s">
        <v>110</v>
      </c>
      <c r="DW116" s="960"/>
      <c r="DX116" s="960"/>
      <c r="DY116" s="960"/>
      <c r="DZ116" s="961"/>
    </row>
    <row r="117" spans="1:130" s="197" customFormat="1" ht="26.25" customHeight="1" x14ac:dyDescent="0.15">
      <c r="A117" s="901" t="s">
        <v>168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8" t="s">
        <v>434</v>
      </c>
      <c r="Z117" s="881"/>
      <c r="AA117" s="973">
        <v>12441864</v>
      </c>
      <c r="AB117" s="974"/>
      <c r="AC117" s="974"/>
      <c r="AD117" s="974"/>
      <c r="AE117" s="975"/>
      <c r="AF117" s="976">
        <v>11992926</v>
      </c>
      <c r="AG117" s="974"/>
      <c r="AH117" s="974"/>
      <c r="AI117" s="974"/>
      <c r="AJ117" s="975"/>
      <c r="AK117" s="976">
        <v>11930243</v>
      </c>
      <c r="AL117" s="974"/>
      <c r="AM117" s="974"/>
      <c r="AN117" s="974"/>
      <c r="AO117" s="975"/>
      <c r="AP117" s="977"/>
      <c r="AQ117" s="978"/>
      <c r="AR117" s="978"/>
      <c r="AS117" s="978"/>
      <c r="AT117" s="979"/>
      <c r="AU117" s="896"/>
      <c r="AV117" s="897"/>
      <c r="AW117" s="897"/>
      <c r="AX117" s="897"/>
      <c r="AY117" s="898"/>
      <c r="AZ117" s="970" t="s">
        <v>435</v>
      </c>
      <c r="BA117" s="962"/>
      <c r="BB117" s="962"/>
      <c r="BC117" s="962"/>
      <c r="BD117" s="962"/>
      <c r="BE117" s="962"/>
      <c r="BF117" s="962"/>
      <c r="BG117" s="962"/>
      <c r="BH117" s="962"/>
      <c r="BI117" s="962"/>
      <c r="BJ117" s="962"/>
      <c r="BK117" s="962"/>
      <c r="BL117" s="962"/>
      <c r="BM117" s="962"/>
      <c r="BN117" s="962"/>
      <c r="BO117" s="962"/>
      <c r="BP117" s="963"/>
      <c r="BQ117" s="971" t="s">
        <v>110</v>
      </c>
      <c r="BR117" s="972"/>
      <c r="BS117" s="972"/>
      <c r="BT117" s="972"/>
      <c r="BU117" s="972"/>
      <c r="BV117" s="972" t="s">
        <v>110</v>
      </c>
      <c r="BW117" s="972"/>
      <c r="BX117" s="972"/>
      <c r="BY117" s="972"/>
      <c r="BZ117" s="972"/>
      <c r="CA117" s="972" t="s">
        <v>110</v>
      </c>
      <c r="CB117" s="972"/>
      <c r="CC117" s="972"/>
      <c r="CD117" s="972"/>
      <c r="CE117" s="972"/>
      <c r="CF117" s="911" t="s">
        <v>110</v>
      </c>
      <c r="CG117" s="912"/>
      <c r="CH117" s="912"/>
      <c r="CI117" s="912"/>
      <c r="CJ117" s="912"/>
      <c r="CK117" s="945"/>
      <c r="CL117" s="946"/>
      <c r="CM117" s="913" t="s">
        <v>436</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20" t="s">
        <v>110</v>
      </c>
      <c r="DH117" s="921"/>
      <c r="DI117" s="921"/>
      <c r="DJ117" s="921"/>
      <c r="DK117" s="922"/>
      <c r="DL117" s="958" t="s">
        <v>110</v>
      </c>
      <c r="DM117" s="921"/>
      <c r="DN117" s="921"/>
      <c r="DO117" s="921"/>
      <c r="DP117" s="922"/>
      <c r="DQ117" s="958" t="s">
        <v>110</v>
      </c>
      <c r="DR117" s="921"/>
      <c r="DS117" s="921"/>
      <c r="DT117" s="921"/>
      <c r="DU117" s="922"/>
      <c r="DV117" s="959" t="s">
        <v>110</v>
      </c>
      <c r="DW117" s="960"/>
      <c r="DX117" s="960"/>
      <c r="DY117" s="960"/>
      <c r="DZ117" s="961"/>
    </row>
    <row r="118" spans="1:130" s="197" customFormat="1" ht="26.25" customHeight="1" x14ac:dyDescent="0.15">
      <c r="A118" s="901" t="s">
        <v>410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408</v>
      </c>
      <c r="AB118" s="880"/>
      <c r="AC118" s="880"/>
      <c r="AD118" s="880"/>
      <c r="AE118" s="881"/>
      <c r="AF118" s="879" t="s">
        <v>285</v>
      </c>
      <c r="AG118" s="880"/>
      <c r="AH118" s="880"/>
      <c r="AI118" s="880"/>
      <c r="AJ118" s="881"/>
      <c r="AK118" s="879" t="s">
        <v>284</v>
      </c>
      <c r="AL118" s="880"/>
      <c r="AM118" s="880"/>
      <c r="AN118" s="880"/>
      <c r="AO118" s="881"/>
      <c r="AP118" s="965" t="s">
        <v>409</v>
      </c>
      <c r="AQ118" s="966"/>
      <c r="AR118" s="966"/>
      <c r="AS118" s="966"/>
      <c r="AT118" s="967"/>
      <c r="AU118" s="899"/>
      <c r="AV118" s="900"/>
      <c r="AW118" s="900"/>
      <c r="AX118" s="900"/>
      <c r="AY118" s="900"/>
      <c r="AZ118" s="228" t="s">
        <v>168</v>
      </c>
      <c r="BA118" s="228"/>
      <c r="BB118" s="228"/>
      <c r="BC118" s="228"/>
      <c r="BD118" s="228"/>
      <c r="BE118" s="228"/>
      <c r="BF118" s="228"/>
      <c r="BG118" s="228"/>
      <c r="BH118" s="228"/>
      <c r="BI118" s="228"/>
      <c r="BJ118" s="228"/>
      <c r="BK118" s="228"/>
      <c r="BL118" s="228"/>
      <c r="BM118" s="228"/>
      <c r="BN118" s="228"/>
      <c r="BO118" s="968" t="s">
        <v>437</v>
      </c>
      <c r="BP118" s="969"/>
      <c r="BQ118" s="971">
        <v>144721320</v>
      </c>
      <c r="BR118" s="972"/>
      <c r="BS118" s="972"/>
      <c r="BT118" s="972"/>
      <c r="BU118" s="972"/>
      <c r="BV118" s="972">
        <v>149774735</v>
      </c>
      <c r="BW118" s="972"/>
      <c r="BX118" s="972"/>
      <c r="BY118" s="972"/>
      <c r="BZ118" s="972"/>
      <c r="CA118" s="972">
        <v>146172219</v>
      </c>
      <c r="CB118" s="972"/>
      <c r="CC118" s="972"/>
      <c r="CD118" s="972"/>
      <c r="CE118" s="972"/>
      <c r="CF118" s="998"/>
      <c r="CG118" s="999"/>
      <c r="CH118" s="999"/>
      <c r="CI118" s="999"/>
      <c r="CJ118" s="1000"/>
      <c r="CK118" s="945"/>
      <c r="CL118" s="946"/>
      <c r="CM118" s="913" t="s">
        <v>438</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20" t="s">
        <v>110</v>
      </c>
      <c r="DH118" s="921"/>
      <c r="DI118" s="921"/>
      <c r="DJ118" s="921"/>
      <c r="DK118" s="922"/>
      <c r="DL118" s="958" t="s">
        <v>110</v>
      </c>
      <c r="DM118" s="921"/>
      <c r="DN118" s="921"/>
      <c r="DO118" s="921"/>
      <c r="DP118" s="922"/>
      <c r="DQ118" s="958" t="s">
        <v>110</v>
      </c>
      <c r="DR118" s="921"/>
      <c r="DS118" s="921"/>
      <c r="DT118" s="921"/>
      <c r="DU118" s="922"/>
      <c r="DV118" s="959" t="s">
        <v>110</v>
      </c>
      <c r="DW118" s="960"/>
      <c r="DX118" s="960"/>
      <c r="DY118" s="960"/>
      <c r="DZ118" s="961"/>
    </row>
    <row r="119" spans="1:130" s="197" customFormat="1" ht="26.25" customHeight="1" x14ac:dyDescent="0.15">
      <c r="A119" s="1066"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6" t="s">
        <v>110</v>
      </c>
      <c r="AB119" s="887"/>
      <c r="AC119" s="887"/>
      <c r="AD119" s="887"/>
      <c r="AE119" s="888"/>
      <c r="AF119" s="889" t="s">
        <v>110</v>
      </c>
      <c r="AG119" s="887"/>
      <c r="AH119" s="887"/>
      <c r="AI119" s="887"/>
      <c r="AJ119" s="888"/>
      <c r="AK119" s="889" t="s">
        <v>110</v>
      </c>
      <c r="AL119" s="887"/>
      <c r="AM119" s="887"/>
      <c r="AN119" s="887"/>
      <c r="AO119" s="888"/>
      <c r="AP119" s="890" t="s">
        <v>110</v>
      </c>
      <c r="AQ119" s="891"/>
      <c r="AR119" s="891"/>
      <c r="AS119" s="891"/>
      <c r="AT119" s="892"/>
      <c r="AU119" s="990" t="s">
        <v>439</v>
      </c>
      <c r="AV119" s="991"/>
      <c r="AW119" s="991"/>
      <c r="AX119" s="991"/>
      <c r="AY119" s="992"/>
      <c r="AZ119" s="940" t="s">
        <v>440</v>
      </c>
      <c r="BA119" s="884"/>
      <c r="BB119" s="884"/>
      <c r="BC119" s="884"/>
      <c r="BD119" s="884"/>
      <c r="BE119" s="884"/>
      <c r="BF119" s="884"/>
      <c r="BG119" s="884"/>
      <c r="BH119" s="884"/>
      <c r="BI119" s="884"/>
      <c r="BJ119" s="884"/>
      <c r="BK119" s="884"/>
      <c r="BL119" s="884"/>
      <c r="BM119" s="884"/>
      <c r="BN119" s="884"/>
      <c r="BO119" s="884"/>
      <c r="BP119" s="885"/>
      <c r="BQ119" s="926">
        <v>13025226</v>
      </c>
      <c r="BR119" s="927"/>
      <c r="BS119" s="927"/>
      <c r="BT119" s="927"/>
      <c r="BU119" s="927"/>
      <c r="BV119" s="927">
        <v>13577862</v>
      </c>
      <c r="BW119" s="927"/>
      <c r="BX119" s="927"/>
      <c r="BY119" s="927"/>
      <c r="BZ119" s="927"/>
      <c r="CA119" s="927">
        <v>14468179</v>
      </c>
      <c r="CB119" s="927"/>
      <c r="CC119" s="927"/>
      <c r="CD119" s="927"/>
      <c r="CE119" s="927"/>
      <c r="CF119" s="941">
        <v>30.6</v>
      </c>
      <c r="CG119" s="942"/>
      <c r="CH119" s="942"/>
      <c r="CI119" s="942"/>
      <c r="CJ119" s="942"/>
      <c r="CK119" s="947"/>
      <c r="CL119" s="948"/>
      <c r="CM119" s="987" t="s">
        <v>441</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980" t="s">
        <v>110</v>
      </c>
      <c r="DH119" s="981"/>
      <c r="DI119" s="981"/>
      <c r="DJ119" s="981"/>
      <c r="DK119" s="982"/>
      <c r="DL119" s="983" t="s">
        <v>110</v>
      </c>
      <c r="DM119" s="981"/>
      <c r="DN119" s="981"/>
      <c r="DO119" s="981"/>
      <c r="DP119" s="982"/>
      <c r="DQ119" s="983" t="s">
        <v>110</v>
      </c>
      <c r="DR119" s="981"/>
      <c r="DS119" s="981"/>
      <c r="DT119" s="981"/>
      <c r="DU119" s="982"/>
      <c r="DV119" s="984" t="s">
        <v>110</v>
      </c>
      <c r="DW119" s="985"/>
      <c r="DX119" s="985"/>
      <c r="DY119" s="985"/>
      <c r="DZ119" s="986"/>
    </row>
    <row r="120" spans="1:130" s="197" customFormat="1" ht="26.25" customHeight="1" x14ac:dyDescent="0.15">
      <c r="A120" s="1067"/>
      <c r="B120" s="946"/>
      <c r="C120" s="913" t="s">
        <v>417</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20" t="s">
        <v>110</v>
      </c>
      <c r="AB120" s="921"/>
      <c r="AC120" s="921"/>
      <c r="AD120" s="921"/>
      <c r="AE120" s="922"/>
      <c r="AF120" s="958" t="s">
        <v>110</v>
      </c>
      <c r="AG120" s="921"/>
      <c r="AH120" s="921"/>
      <c r="AI120" s="921"/>
      <c r="AJ120" s="922"/>
      <c r="AK120" s="958" t="s">
        <v>110</v>
      </c>
      <c r="AL120" s="921"/>
      <c r="AM120" s="921"/>
      <c r="AN120" s="921"/>
      <c r="AO120" s="922"/>
      <c r="AP120" s="959" t="s">
        <v>110</v>
      </c>
      <c r="AQ120" s="960"/>
      <c r="AR120" s="960"/>
      <c r="AS120" s="960"/>
      <c r="AT120" s="961"/>
      <c r="AU120" s="993"/>
      <c r="AV120" s="994"/>
      <c r="AW120" s="994"/>
      <c r="AX120" s="994"/>
      <c r="AY120" s="995"/>
      <c r="AZ120" s="949" t="s">
        <v>442</v>
      </c>
      <c r="BA120" s="950"/>
      <c r="BB120" s="950"/>
      <c r="BC120" s="950"/>
      <c r="BD120" s="950"/>
      <c r="BE120" s="950"/>
      <c r="BF120" s="950"/>
      <c r="BG120" s="950"/>
      <c r="BH120" s="950"/>
      <c r="BI120" s="950"/>
      <c r="BJ120" s="950"/>
      <c r="BK120" s="950"/>
      <c r="BL120" s="950"/>
      <c r="BM120" s="950"/>
      <c r="BN120" s="950"/>
      <c r="BO120" s="950"/>
      <c r="BP120" s="951"/>
      <c r="BQ120" s="916">
        <v>28447950</v>
      </c>
      <c r="BR120" s="917"/>
      <c r="BS120" s="917"/>
      <c r="BT120" s="917"/>
      <c r="BU120" s="917"/>
      <c r="BV120" s="917">
        <v>26717855</v>
      </c>
      <c r="BW120" s="917"/>
      <c r="BX120" s="917"/>
      <c r="BY120" s="917"/>
      <c r="BZ120" s="917"/>
      <c r="CA120" s="917">
        <v>25613388</v>
      </c>
      <c r="CB120" s="917"/>
      <c r="CC120" s="917"/>
      <c r="CD120" s="917"/>
      <c r="CE120" s="917"/>
      <c r="CF120" s="911">
        <v>54.2</v>
      </c>
      <c r="CG120" s="912"/>
      <c r="CH120" s="912"/>
      <c r="CI120" s="912"/>
      <c r="CJ120" s="912"/>
      <c r="CK120" s="1007" t="s">
        <v>443</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25579605</v>
      </c>
      <c r="DH120" s="927"/>
      <c r="DI120" s="927"/>
      <c r="DJ120" s="927"/>
      <c r="DK120" s="927"/>
      <c r="DL120" s="927">
        <v>24619529</v>
      </c>
      <c r="DM120" s="927"/>
      <c r="DN120" s="927"/>
      <c r="DO120" s="927"/>
      <c r="DP120" s="927"/>
      <c r="DQ120" s="927">
        <v>24542981</v>
      </c>
      <c r="DR120" s="927"/>
      <c r="DS120" s="927"/>
      <c r="DT120" s="927"/>
      <c r="DU120" s="927"/>
      <c r="DV120" s="928">
        <v>51.9</v>
      </c>
      <c r="DW120" s="928"/>
      <c r="DX120" s="928"/>
      <c r="DY120" s="928"/>
      <c r="DZ120" s="929"/>
    </row>
    <row r="121" spans="1:130" s="197" customFormat="1" ht="26.25" customHeight="1" x14ac:dyDescent="0.15">
      <c r="A121" s="1067"/>
      <c r="B121" s="946"/>
      <c r="C121" s="1004" t="s">
        <v>444</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20" t="s">
        <v>110</v>
      </c>
      <c r="AB121" s="921"/>
      <c r="AC121" s="921"/>
      <c r="AD121" s="921"/>
      <c r="AE121" s="922"/>
      <c r="AF121" s="958" t="s">
        <v>110</v>
      </c>
      <c r="AG121" s="921"/>
      <c r="AH121" s="921"/>
      <c r="AI121" s="921"/>
      <c r="AJ121" s="922"/>
      <c r="AK121" s="958" t="s">
        <v>110</v>
      </c>
      <c r="AL121" s="921"/>
      <c r="AM121" s="921"/>
      <c r="AN121" s="921"/>
      <c r="AO121" s="922"/>
      <c r="AP121" s="959" t="s">
        <v>110</v>
      </c>
      <c r="AQ121" s="960"/>
      <c r="AR121" s="960"/>
      <c r="AS121" s="960"/>
      <c r="AT121" s="961"/>
      <c r="AU121" s="993"/>
      <c r="AV121" s="994"/>
      <c r="AW121" s="994"/>
      <c r="AX121" s="994"/>
      <c r="AY121" s="995"/>
      <c r="AZ121" s="970" t="s">
        <v>445</v>
      </c>
      <c r="BA121" s="962"/>
      <c r="BB121" s="962"/>
      <c r="BC121" s="962"/>
      <c r="BD121" s="962"/>
      <c r="BE121" s="962"/>
      <c r="BF121" s="962"/>
      <c r="BG121" s="962"/>
      <c r="BH121" s="962"/>
      <c r="BI121" s="962"/>
      <c r="BJ121" s="962"/>
      <c r="BK121" s="962"/>
      <c r="BL121" s="962"/>
      <c r="BM121" s="962"/>
      <c r="BN121" s="962"/>
      <c r="BO121" s="962"/>
      <c r="BP121" s="963"/>
      <c r="BQ121" s="971">
        <v>71360807</v>
      </c>
      <c r="BR121" s="972"/>
      <c r="BS121" s="972"/>
      <c r="BT121" s="972"/>
      <c r="BU121" s="972"/>
      <c r="BV121" s="972">
        <v>72656282</v>
      </c>
      <c r="BW121" s="972"/>
      <c r="BX121" s="972"/>
      <c r="BY121" s="972"/>
      <c r="BZ121" s="972"/>
      <c r="CA121" s="972">
        <v>73465455</v>
      </c>
      <c r="CB121" s="972"/>
      <c r="CC121" s="972"/>
      <c r="CD121" s="972"/>
      <c r="CE121" s="972"/>
      <c r="CF121" s="1018">
        <v>155.4</v>
      </c>
      <c r="CG121" s="1019"/>
      <c r="CH121" s="1019"/>
      <c r="CI121" s="1019"/>
      <c r="CJ121" s="1019"/>
      <c r="CK121" s="1010"/>
      <c r="CL121" s="1011"/>
      <c r="CM121" s="1011"/>
      <c r="CN121" s="1011"/>
      <c r="CO121" s="1012"/>
      <c r="CP121" s="1001" t="s">
        <v>388</v>
      </c>
      <c r="CQ121" s="1002"/>
      <c r="CR121" s="1002"/>
      <c r="CS121" s="1002"/>
      <c r="CT121" s="1002"/>
      <c r="CU121" s="1002"/>
      <c r="CV121" s="1002"/>
      <c r="CW121" s="1002"/>
      <c r="CX121" s="1002"/>
      <c r="CY121" s="1002"/>
      <c r="CZ121" s="1002"/>
      <c r="DA121" s="1002"/>
      <c r="DB121" s="1002"/>
      <c r="DC121" s="1002"/>
      <c r="DD121" s="1002"/>
      <c r="DE121" s="1002"/>
      <c r="DF121" s="1003"/>
      <c r="DG121" s="916">
        <v>5100198</v>
      </c>
      <c r="DH121" s="917"/>
      <c r="DI121" s="917"/>
      <c r="DJ121" s="917"/>
      <c r="DK121" s="917"/>
      <c r="DL121" s="917">
        <v>9856512</v>
      </c>
      <c r="DM121" s="917"/>
      <c r="DN121" s="917"/>
      <c r="DO121" s="917"/>
      <c r="DP121" s="917"/>
      <c r="DQ121" s="917">
        <v>6375261</v>
      </c>
      <c r="DR121" s="917"/>
      <c r="DS121" s="917"/>
      <c r="DT121" s="917"/>
      <c r="DU121" s="917"/>
      <c r="DV121" s="918">
        <v>13.5</v>
      </c>
      <c r="DW121" s="918"/>
      <c r="DX121" s="918"/>
      <c r="DY121" s="918"/>
      <c r="DZ121" s="919"/>
    </row>
    <row r="122" spans="1:130" s="197" customFormat="1" ht="26.25" customHeight="1" x14ac:dyDescent="0.15">
      <c r="A122" s="1067"/>
      <c r="B122" s="946"/>
      <c r="C122" s="913" t="s">
        <v>427</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20" t="s">
        <v>110</v>
      </c>
      <c r="AB122" s="921"/>
      <c r="AC122" s="921"/>
      <c r="AD122" s="921"/>
      <c r="AE122" s="922"/>
      <c r="AF122" s="958" t="s">
        <v>110</v>
      </c>
      <c r="AG122" s="921"/>
      <c r="AH122" s="921"/>
      <c r="AI122" s="921"/>
      <c r="AJ122" s="922"/>
      <c r="AK122" s="958" t="s">
        <v>110</v>
      </c>
      <c r="AL122" s="921"/>
      <c r="AM122" s="921"/>
      <c r="AN122" s="921"/>
      <c r="AO122" s="922"/>
      <c r="AP122" s="959" t="s">
        <v>110</v>
      </c>
      <c r="AQ122" s="960"/>
      <c r="AR122" s="960"/>
      <c r="AS122" s="960"/>
      <c r="AT122" s="961"/>
      <c r="AU122" s="996"/>
      <c r="AV122" s="997"/>
      <c r="AW122" s="997"/>
      <c r="AX122" s="997"/>
      <c r="AY122" s="997"/>
      <c r="AZ122" s="228" t="s">
        <v>168</v>
      </c>
      <c r="BA122" s="228"/>
      <c r="BB122" s="228"/>
      <c r="BC122" s="228"/>
      <c r="BD122" s="228"/>
      <c r="BE122" s="228"/>
      <c r="BF122" s="228"/>
      <c r="BG122" s="228"/>
      <c r="BH122" s="228"/>
      <c r="BI122" s="228"/>
      <c r="BJ122" s="228"/>
      <c r="BK122" s="228"/>
      <c r="BL122" s="228"/>
      <c r="BM122" s="228"/>
      <c r="BN122" s="228"/>
      <c r="BO122" s="968" t="s">
        <v>446</v>
      </c>
      <c r="BP122" s="969"/>
      <c r="BQ122" s="1028">
        <v>112833983</v>
      </c>
      <c r="BR122" s="1029"/>
      <c r="BS122" s="1029"/>
      <c r="BT122" s="1029"/>
      <c r="BU122" s="1029"/>
      <c r="BV122" s="1029">
        <v>112951999</v>
      </c>
      <c r="BW122" s="1029"/>
      <c r="BX122" s="1029"/>
      <c r="BY122" s="1029"/>
      <c r="BZ122" s="1029"/>
      <c r="CA122" s="1029">
        <v>113547022</v>
      </c>
      <c r="CB122" s="1029"/>
      <c r="CC122" s="1029"/>
      <c r="CD122" s="1029"/>
      <c r="CE122" s="1029"/>
      <c r="CF122" s="998"/>
      <c r="CG122" s="999"/>
      <c r="CH122" s="999"/>
      <c r="CI122" s="999"/>
      <c r="CJ122" s="1000"/>
      <c r="CK122" s="1010"/>
      <c r="CL122" s="1011"/>
      <c r="CM122" s="1011"/>
      <c r="CN122" s="1011"/>
      <c r="CO122" s="1012"/>
      <c r="CP122" s="1001" t="s">
        <v>389</v>
      </c>
      <c r="CQ122" s="1002"/>
      <c r="CR122" s="1002"/>
      <c r="CS122" s="1002"/>
      <c r="CT122" s="1002"/>
      <c r="CU122" s="1002"/>
      <c r="CV122" s="1002"/>
      <c r="CW122" s="1002"/>
      <c r="CX122" s="1002"/>
      <c r="CY122" s="1002"/>
      <c r="CZ122" s="1002"/>
      <c r="DA122" s="1002"/>
      <c r="DB122" s="1002"/>
      <c r="DC122" s="1002"/>
      <c r="DD122" s="1002"/>
      <c r="DE122" s="1002"/>
      <c r="DF122" s="1003"/>
      <c r="DG122" s="916">
        <v>890730</v>
      </c>
      <c r="DH122" s="917"/>
      <c r="DI122" s="917"/>
      <c r="DJ122" s="917"/>
      <c r="DK122" s="917"/>
      <c r="DL122" s="917">
        <v>1410439</v>
      </c>
      <c r="DM122" s="917"/>
      <c r="DN122" s="917"/>
      <c r="DO122" s="917"/>
      <c r="DP122" s="917"/>
      <c r="DQ122" s="917">
        <v>1337992</v>
      </c>
      <c r="DR122" s="917"/>
      <c r="DS122" s="917"/>
      <c r="DT122" s="917"/>
      <c r="DU122" s="917"/>
      <c r="DV122" s="918">
        <v>2.8</v>
      </c>
      <c r="DW122" s="918"/>
      <c r="DX122" s="918"/>
      <c r="DY122" s="918"/>
      <c r="DZ122" s="919"/>
    </row>
    <row r="123" spans="1:130" s="197" customFormat="1" ht="26.25" customHeight="1" thickBot="1" x14ac:dyDescent="0.2">
      <c r="A123" s="1067"/>
      <c r="B123" s="946"/>
      <c r="C123" s="913" t="s">
        <v>433</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20" t="s">
        <v>110</v>
      </c>
      <c r="AB123" s="921"/>
      <c r="AC123" s="921"/>
      <c r="AD123" s="921"/>
      <c r="AE123" s="922"/>
      <c r="AF123" s="958" t="s">
        <v>110</v>
      </c>
      <c r="AG123" s="921"/>
      <c r="AH123" s="921"/>
      <c r="AI123" s="921"/>
      <c r="AJ123" s="922"/>
      <c r="AK123" s="958" t="s">
        <v>110</v>
      </c>
      <c r="AL123" s="921"/>
      <c r="AM123" s="921"/>
      <c r="AN123" s="921"/>
      <c r="AO123" s="922"/>
      <c r="AP123" s="959" t="s">
        <v>110</v>
      </c>
      <c r="AQ123" s="960"/>
      <c r="AR123" s="960"/>
      <c r="AS123" s="960"/>
      <c r="AT123" s="961"/>
      <c r="AU123" s="1025" t="s">
        <v>447</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v>67.3</v>
      </c>
      <c r="BR123" s="1021"/>
      <c r="BS123" s="1021"/>
      <c r="BT123" s="1021"/>
      <c r="BU123" s="1021"/>
      <c r="BV123" s="1021">
        <v>77.2</v>
      </c>
      <c r="BW123" s="1021"/>
      <c r="BX123" s="1021"/>
      <c r="BY123" s="1021"/>
      <c r="BZ123" s="1021"/>
      <c r="CA123" s="1021">
        <v>69</v>
      </c>
      <c r="CB123" s="1021"/>
      <c r="CC123" s="1021"/>
      <c r="CD123" s="1021"/>
      <c r="CE123" s="1021"/>
      <c r="CF123" s="1022"/>
      <c r="CG123" s="1023"/>
      <c r="CH123" s="1023"/>
      <c r="CI123" s="1023"/>
      <c r="CJ123" s="1024"/>
      <c r="CK123" s="1010"/>
      <c r="CL123" s="1011"/>
      <c r="CM123" s="1011"/>
      <c r="CN123" s="1011"/>
      <c r="CO123" s="1012"/>
      <c r="CP123" s="1001" t="s">
        <v>385</v>
      </c>
      <c r="CQ123" s="1002"/>
      <c r="CR123" s="1002"/>
      <c r="CS123" s="1002"/>
      <c r="CT123" s="1002"/>
      <c r="CU123" s="1002"/>
      <c r="CV123" s="1002"/>
      <c r="CW123" s="1002"/>
      <c r="CX123" s="1002"/>
      <c r="CY123" s="1002"/>
      <c r="CZ123" s="1002"/>
      <c r="DA123" s="1002"/>
      <c r="DB123" s="1002"/>
      <c r="DC123" s="1002"/>
      <c r="DD123" s="1002"/>
      <c r="DE123" s="1002"/>
      <c r="DF123" s="1003"/>
      <c r="DG123" s="920">
        <v>462601</v>
      </c>
      <c r="DH123" s="921"/>
      <c r="DI123" s="921"/>
      <c r="DJ123" s="921"/>
      <c r="DK123" s="922"/>
      <c r="DL123" s="958">
        <v>411484</v>
      </c>
      <c r="DM123" s="921"/>
      <c r="DN123" s="921"/>
      <c r="DO123" s="921"/>
      <c r="DP123" s="922"/>
      <c r="DQ123" s="958">
        <v>365563</v>
      </c>
      <c r="DR123" s="921"/>
      <c r="DS123" s="921"/>
      <c r="DT123" s="921"/>
      <c r="DU123" s="922"/>
      <c r="DV123" s="959">
        <v>0.8</v>
      </c>
      <c r="DW123" s="960"/>
      <c r="DX123" s="960"/>
      <c r="DY123" s="960"/>
      <c r="DZ123" s="961"/>
    </row>
    <row r="124" spans="1:130" s="197" customFormat="1" ht="26.25" customHeight="1" x14ac:dyDescent="0.15">
      <c r="A124" s="1067"/>
      <c r="B124" s="946"/>
      <c r="C124" s="913" t="s">
        <v>436</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20" t="s">
        <v>110</v>
      </c>
      <c r="AB124" s="921"/>
      <c r="AC124" s="921"/>
      <c r="AD124" s="921"/>
      <c r="AE124" s="922"/>
      <c r="AF124" s="958" t="s">
        <v>110</v>
      </c>
      <c r="AG124" s="921"/>
      <c r="AH124" s="921"/>
      <c r="AI124" s="921"/>
      <c r="AJ124" s="922"/>
      <c r="AK124" s="958" t="s">
        <v>110</v>
      </c>
      <c r="AL124" s="921"/>
      <c r="AM124" s="921"/>
      <c r="AN124" s="921"/>
      <c r="AO124" s="922"/>
      <c r="AP124" s="959" t="s">
        <v>110</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448</v>
      </c>
      <c r="CQ124" s="1002"/>
      <c r="CR124" s="1002"/>
      <c r="CS124" s="1002"/>
      <c r="CT124" s="1002"/>
      <c r="CU124" s="1002"/>
      <c r="CV124" s="1002"/>
      <c r="CW124" s="1002"/>
      <c r="CX124" s="1002"/>
      <c r="CY124" s="1002"/>
      <c r="CZ124" s="1002"/>
      <c r="DA124" s="1002"/>
      <c r="DB124" s="1002"/>
      <c r="DC124" s="1002"/>
      <c r="DD124" s="1002"/>
      <c r="DE124" s="1002"/>
      <c r="DF124" s="1003"/>
      <c r="DG124" s="980">
        <v>253324</v>
      </c>
      <c r="DH124" s="981"/>
      <c r="DI124" s="981"/>
      <c r="DJ124" s="981"/>
      <c r="DK124" s="982"/>
      <c r="DL124" s="983">
        <v>285654</v>
      </c>
      <c r="DM124" s="981"/>
      <c r="DN124" s="981"/>
      <c r="DO124" s="981"/>
      <c r="DP124" s="982"/>
      <c r="DQ124" s="983">
        <v>282181</v>
      </c>
      <c r="DR124" s="981"/>
      <c r="DS124" s="981"/>
      <c r="DT124" s="981"/>
      <c r="DU124" s="982"/>
      <c r="DV124" s="984">
        <v>0.6</v>
      </c>
      <c r="DW124" s="985"/>
      <c r="DX124" s="985"/>
      <c r="DY124" s="985"/>
      <c r="DZ124" s="986"/>
    </row>
    <row r="125" spans="1:130" s="197" customFormat="1" ht="26.25" customHeight="1" thickBot="1" x14ac:dyDescent="0.2">
      <c r="A125" s="1067"/>
      <c r="B125" s="946"/>
      <c r="C125" s="913" t="s">
        <v>438</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20" t="s">
        <v>110</v>
      </c>
      <c r="AB125" s="921"/>
      <c r="AC125" s="921"/>
      <c r="AD125" s="921"/>
      <c r="AE125" s="922"/>
      <c r="AF125" s="958" t="s">
        <v>110</v>
      </c>
      <c r="AG125" s="921"/>
      <c r="AH125" s="921"/>
      <c r="AI125" s="921"/>
      <c r="AJ125" s="922"/>
      <c r="AK125" s="958" t="s">
        <v>110</v>
      </c>
      <c r="AL125" s="921"/>
      <c r="AM125" s="921"/>
      <c r="AN125" s="921"/>
      <c r="AO125" s="922"/>
      <c r="AP125" s="959" t="s">
        <v>110</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449</v>
      </c>
      <c r="CL125" s="1008"/>
      <c r="CM125" s="1008"/>
      <c r="CN125" s="1008"/>
      <c r="CO125" s="1009"/>
      <c r="CP125" s="940" t="s">
        <v>450</v>
      </c>
      <c r="CQ125" s="884"/>
      <c r="CR125" s="884"/>
      <c r="CS125" s="884"/>
      <c r="CT125" s="884"/>
      <c r="CU125" s="884"/>
      <c r="CV125" s="884"/>
      <c r="CW125" s="884"/>
      <c r="CX125" s="884"/>
      <c r="CY125" s="884"/>
      <c r="CZ125" s="884"/>
      <c r="DA125" s="884"/>
      <c r="DB125" s="884"/>
      <c r="DC125" s="884"/>
      <c r="DD125" s="884"/>
      <c r="DE125" s="884"/>
      <c r="DF125" s="885"/>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1067"/>
      <c r="B126" s="946"/>
      <c r="C126" s="913" t="s">
        <v>441</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20" t="s">
        <v>110</v>
      </c>
      <c r="AB126" s="921"/>
      <c r="AC126" s="921"/>
      <c r="AD126" s="921"/>
      <c r="AE126" s="922"/>
      <c r="AF126" s="958" t="s">
        <v>110</v>
      </c>
      <c r="AG126" s="921"/>
      <c r="AH126" s="921"/>
      <c r="AI126" s="921"/>
      <c r="AJ126" s="922"/>
      <c r="AK126" s="958" t="s">
        <v>110</v>
      </c>
      <c r="AL126" s="921"/>
      <c r="AM126" s="921"/>
      <c r="AN126" s="921"/>
      <c r="AO126" s="922"/>
      <c r="AP126" s="959" t="s">
        <v>110</v>
      </c>
      <c r="AQ126" s="960"/>
      <c r="AR126" s="960"/>
      <c r="AS126" s="960"/>
      <c r="AT126" s="961"/>
      <c r="AU126" s="233"/>
      <c r="AV126" s="233"/>
      <c r="AW126" s="233"/>
      <c r="AX126" s="1030" t="s">
        <v>451</v>
      </c>
      <c r="AY126" s="1031"/>
      <c r="AZ126" s="1031"/>
      <c r="BA126" s="1031"/>
      <c r="BB126" s="1031"/>
      <c r="BC126" s="1031"/>
      <c r="BD126" s="1031"/>
      <c r="BE126" s="1032"/>
      <c r="BF126" s="1112" t="s">
        <v>452</v>
      </c>
      <c r="BG126" s="1031"/>
      <c r="BH126" s="1031"/>
      <c r="BI126" s="1031"/>
      <c r="BJ126" s="1031"/>
      <c r="BK126" s="1031"/>
      <c r="BL126" s="1032"/>
      <c r="BM126" s="1112" t="s">
        <v>453</v>
      </c>
      <c r="BN126" s="1031"/>
      <c r="BO126" s="1031"/>
      <c r="BP126" s="1031"/>
      <c r="BQ126" s="1031"/>
      <c r="BR126" s="1031"/>
      <c r="BS126" s="1032"/>
      <c r="BT126" s="1112" t="s">
        <v>454</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49" t="s">
        <v>455</v>
      </c>
      <c r="CQ126" s="950"/>
      <c r="CR126" s="950"/>
      <c r="CS126" s="950"/>
      <c r="CT126" s="950"/>
      <c r="CU126" s="950"/>
      <c r="CV126" s="950"/>
      <c r="CW126" s="950"/>
      <c r="CX126" s="950"/>
      <c r="CY126" s="950"/>
      <c r="CZ126" s="950"/>
      <c r="DA126" s="950"/>
      <c r="DB126" s="950"/>
      <c r="DC126" s="950"/>
      <c r="DD126" s="950"/>
      <c r="DE126" s="950"/>
      <c r="DF126" s="951"/>
      <c r="DG126" s="916">
        <v>580700</v>
      </c>
      <c r="DH126" s="917"/>
      <c r="DI126" s="917"/>
      <c r="DJ126" s="917"/>
      <c r="DK126" s="917"/>
      <c r="DL126" s="917">
        <v>506143</v>
      </c>
      <c r="DM126" s="917"/>
      <c r="DN126" s="917"/>
      <c r="DO126" s="917"/>
      <c r="DP126" s="917"/>
      <c r="DQ126" s="917">
        <v>224326</v>
      </c>
      <c r="DR126" s="917"/>
      <c r="DS126" s="917"/>
      <c r="DT126" s="917"/>
      <c r="DU126" s="917"/>
      <c r="DV126" s="918">
        <v>0.5</v>
      </c>
      <c r="DW126" s="918"/>
      <c r="DX126" s="918"/>
      <c r="DY126" s="918"/>
      <c r="DZ126" s="919"/>
    </row>
    <row r="127" spans="1:130" s="197" customFormat="1" ht="26.25" customHeight="1" thickBot="1" x14ac:dyDescent="0.2">
      <c r="A127" s="1068"/>
      <c r="B127" s="948"/>
      <c r="C127" s="987" t="s">
        <v>456</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20">
        <v>267</v>
      </c>
      <c r="AB127" s="921"/>
      <c r="AC127" s="921"/>
      <c r="AD127" s="921"/>
      <c r="AE127" s="922"/>
      <c r="AF127" s="958">
        <v>569</v>
      </c>
      <c r="AG127" s="921"/>
      <c r="AH127" s="921"/>
      <c r="AI127" s="921"/>
      <c r="AJ127" s="922"/>
      <c r="AK127" s="958">
        <v>659</v>
      </c>
      <c r="AL127" s="921"/>
      <c r="AM127" s="921"/>
      <c r="AN127" s="921"/>
      <c r="AO127" s="922"/>
      <c r="AP127" s="959">
        <v>0</v>
      </c>
      <c r="AQ127" s="960"/>
      <c r="AR127" s="960"/>
      <c r="AS127" s="960"/>
      <c r="AT127" s="961"/>
      <c r="AU127" s="233"/>
      <c r="AV127" s="233"/>
      <c r="AW127" s="233"/>
      <c r="AX127" s="883" t="s">
        <v>457</v>
      </c>
      <c r="AY127" s="884"/>
      <c r="AZ127" s="884"/>
      <c r="BA127" s="884"/>
      <c r="BB127" s="884"/>
      <c r="BC127" s="884"/>
      <c r="BD127" s="884"/>
      <c r="BE127" s="885"/>
      <c r="BF127" s="1035" t="s">
        <v>110</v>
      </c>
      <c r="BG127" s="1036"/>
      <c r="BH127" s="1036"/>
      <c r="BI127" s="1036"/>
      <c r="BJ127" s="1036"/>
      <c r="BK127" s="1036"/>
      <c r="BL127" s="1093"/>
      <c r="BM127" s="1035">
        <v>11.25</v>
      </c>
      <c r="BN127" s="1036"/>
      <c r="BO127" s="1036"/>
      <c r="BP127" s="1036"/>
      <c r="BQ127" s="1036"/>
      <c r="BR127" s="1036"/>
      <c r="BS127" s="1093"/>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458</v>
      </c>
      <c r="CQ127" s="1039"/>
      <c r="CR127" s="1039"/>
      <c r="CS127" s="1039"/>
      <c r="CT127" s="1039"/>
      <c r="CU127" s="1039"/>
      <c r="CV127" s="1039"/>
      <c r="CW127" s="1039"/>
      <c r="CX127" s="1039"/>
      <c r="CY127" s="1039"/>
      <c r="CZ127" s="1039"/>
      <c r="DA127" s="1039"/>
      <c r="DB127" s="1039"/>
      <c r="DC127" s="1039"/>
      <c r="DD127" s="1039"/>
      <c r="DE127" s="1039"/>
      <c r="DF127" s="1040"/>
      <c r="DG127" s="1041">
        <v>364500</v>
      </c>
      <c r="DH127" s="1042"/>
      <c r="DI127" s="1042"/>
      <c r="DJ127" s="1042"/>
      <c r="DK127" s="1042"/>
      <c r="DL127" s="1042">
        <v>373050</v>
      </c>
      <c r="DM127" s="1042"/>
      <c r="DN127" s="1042"/>
      <c r="DO127" s="1042"/>
      <c r="DP127" s="1042"/>
      <c r="DQ127" s="1042">
        <v>384750</v>
      </c>
      <c r="DR127" s="1042"/>
      <c r="DS127" s="1042"/>
      <c r="DT127" s="1042"/>
      <c r="DU127" s="1042"/>
      <c r="DV127" s="1043">
        <v>0.8</v>
      </c>
      <c r="DW127" s="1043"/>
      <c r="DX127" s="1043"/>
      <c r="DY127" s="1043"/>
      <c r="DZ127" s="1044"/>
    </row>
    <row r="128" spans="1:130" s="197" customFormat="1" ht="26.25" customHeight="1" x14ac:dyDescent="0.15">
      <c r="A128" s="1062" t="s">
        <v>459</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460</v>
      </c>
      <c r="X128" s="1064"/>
      <c r="Y128" s="1064"/>
      <c r="Z128" s="1065"/>
      <c r="AA128" s="1105">
        <v>2602713</v>
      </c>
      <c r="AB128" s="1106"/>
      <c r="AC128" s="1106"/>
      <c r="AD128" s="1106"/>
      <c r="AE128" s="1107"/>
      <c r="AF128" s="1108">
        <v>2447421</v>
      </c>
      <c r="AG128" s="1106"/>
      <c r="AH128" s="1106"/>
      <c r="AI128" s="1106"/>
      <c r="AJ128" s="1107"/>
      <c r="AK128" s="1108">
        <v>2370444</v>
      </c>
      <c r="AL128" s="1106"/>
      <c r="AM128" s="1106"/>
      <c r="AN128" s="1106"/>
      <c r="AO128" s="1107"/>
      <c r="AP128" s="1109"/>
      <c r="AQ128" s="1110"/>
      <c r="AR128" s="1110"/>
      <c r="AS128" s="1110"/>
      <c r="AT128" s="1111"/>
      <c r="AU128" s="235"/>
      <c r="AV128" s="235"/>
      <c r="AW128" s="235"/>
      <c r="AX128" s="1045" t="s">
        <v>461</v>
      </c>
      <c r="AY128" s="950"/>
      <c r="AZ128" s="950"/>
      <c r="BA128" s="950"/>
      <c r="BB128" s="950"/>
      <c r="BC128" s="950"/>
      <c r="BD128" s="950"/>
      <c r="BE128" s="951"/>
      <c r="BF128" s="1057" t="s">
        <v>110</v>
      </c>
      <c r="BG128" s="1058"/>
      <c r="BH128" s="1058"/>
      <c r="BI128" s="1058"/>
      <c r="BJ128" s="1058"/>
      <c r="BK128" s="1058"/>
      <c r="BL128" s="1059"/>
      <c r="BM128" s="1057">
        <v>16.25</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51" t="s">
        <v>462</v>
      </c>
      <c r="X129" s="1052"/>
      <c r="Y129" s="1052"/>
      <c r="Z129" s="1053"/>
      <c r="AA129" s="920">
        <v>53586996</v>
      </c>
      <c r="AB129" s="921"/>
      <c r="AC129" s="921"/>
      <c r="AD129" s="921"/>
      <c r="AE129" s="922"/>
      <c r="AF129" s="958">
        <v>54055223</v>
      </c>
      <c r="AG129" s="921"/>
      <c r="AH129" s="921"/>
      <c r="AI129" s="921"/>
      <c r="AJ129" s="922"/>
      <c r="AK129" s="958">
        <v>53836628</v>
      </c>
      <c r="AL129" s="921"/>
      <c r="AM129" s="921"/>
      <c r="AN129" s="921"/>
      <c r="AO129" s="922"/>
      <c r="AP129" s="1054"/>
      <c r="AQ129" s="1055"/>
      <c r="AR129" s="1055"/>
      <c r="AS129" s="1055"/>
      <c r="AT129" s="1056"/>
      <c r="AU129" s="235"/>
      <c r="AV129" s="235"/>
      <c r="AW129" s="235"/>
      <c r="AX129" s="1045" t="s">
        <v>463</v>
      </c>
      <c r="AY129" s="950"/>
      <c r="AZ129" s="950"/>
      <c r="BA129" s="950"/>
      <c r="BB129" s="950"/>
      <c r="BC129" s="950"/>
      <c r="BD129" s="950"/>
      <c r="BE129" s="951"/>
      <c r="BF129" s="1046">
        <v>6.8</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51" t="s">
        <v>465</v>
      </c>
      <c r="X130" s="1052"/>
      <c r="Y130" s="1052"/>
      <c r="Z130" s="1053"/>
      <c r="AA130" s="920">
        <v>6263371</v>
      </c>
      <c r="AB130" s="921"/>
      <c r="AC130" s="921"/>
      <c r="AD130" s="921"/>
      <c r="AE130" s="922"/>
      <c r="AF130" s="958">
        <v>6397181</v>
      </c>
      <c r="AG130" s="921"/>
      <c r="AH130" s="921"/>
      <c r="AI130" s="921"/>
      <c r="AJ130" s="922"/>
      <c r="AK130" s="958">
        <v>6555808</v>
      </c>
      <c r="AL130" s="921"/>
      <c r="AM130" s="921"/>
      <c r="AN130" s="921"/>
      <c r="AO130" s="922"/>
      <c r="AP130" s="1054"/>
      <c r="AQ130" s="1055"/>
      <c r="AR130" s="1055"/>
      <c r="AS130" s="1055"/>
      <c r="AT130" s="1056"/>
      <c r="AU130" s="235"/>
      <c r="AV130" s="235"/>
      <c r="AW130" s="235"/>
      <c r="AX130" s="1089" t="s">
        <v>466</v>
      </c>
      <c r="AY130" s="1039"/>
      <c r="AZ130" s="1039"/>
      <c r="BA130" s="1039"/>
      <c r="BB130" s="1039"/>
      <c r="BC130" s="1039"/>
      <c r="BD130" s="1039"/>
      <c r="BE130" s="1040"/>
      <c r="BF130" s="1090">
        <v>69</v>
      </c>
      <c r="BG130" s="1091"/>
      <c r="BH130" s="1091"/>
      <c r="BI130" s="1091"/>
      <c r="BJ130" s="1091"/>
      <c r="BK130" s="1091"/>
      <c r="BL130" s="1092"/>
      <c r="BM130" s="1090">
        <v>350</v>
      </c>
      <c r="BN130" s="1091"/>
      <c r="BO130" s="1091"/>
      <c r="BP130" s="1091"/>
      <c r="BQ130" s="1091"/>
      <c r="BR130" s="1091"/>
      <c r="BS130" s="1092"/>
      <c r="BT130" s="1069"/>
      <c r="BU130" s="1070"/>
      <c r="BV130" s="1070"/>
      <c r="BW130" s="1070"/>
      <c r="BX130" s="1070"/>
      <c r="BY130" s="1070"/>
      <c r="BZ130" s="107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467</v>
      </c>
      <c r="X131" s="1097"/>
      <c r="Y131" s="1097"/>
      <c r="Z131" s="1098"/>
      <c r="AA131" s="980">
        <v>47323625</v>
      </c>
      <c r="AB131" s="981"/>
      <c r="AC131" s="981"/>
      <c r="AD131" s="981"/>
      <c r="AE131" s="982"/>
      <c r="AF131" s="983">
        <v>47658042</v>
      </c>
      <c r="AG131" s="981"/>
      <c r="AH131" s="981"/>
      <c r="AI131" s="981"/>
      <c r="AJ131" s="982"/>
      <c r="AK131" s="983">
        <v>47280820</v>
      </c>
      <c r="AL131" s="981"/>
      <c r="AM131" s="981"/>
      <c r="AN131" s="981"/>
      <c r="AO131" s="982"/>
      <c r="AP131" s="1099"/>
      <c r="AQ131" s="1100"/>
      <c r="AR131" s="1100"/>
      <c r="AS131" s="1100"/>
      <c r="AT131" s="110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73" t="s">
        <v>468</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469</v>
      </c>
      <c r="W132" s="1077"/>
      <c r="X132" s="1077"/>
      <c r="Y132" s="1077"/>
      <c r="Z132" s="1078"/>
      <c r="AA132" s="1079">
        <v>7.5560145700000003</v>
      </c>
      <c r="AB132" s="1080"/>
      <c r="AC132" s="1080"/>
      <c r="AD132" s="1080"/>
      <c r="AE132" s="1081"/>
      <c r="AF132" s="1082">
        <v>6.6060708080000001</v>
      </c>
      <c r="AG132" s="1080"/>
      <c r="AH132" s="1080"/>
      <c r="AI132" s="1080"/>
      <c r="AJ132" s="1081"/>
      <c r="AK132" s="1082">
        <v>6.3535090700000003</v>
      </c>
      <c r="AL132" s="1080"/>
      <c r="AM132" s="1080"/>
      <c r="AN132" s="1080"/>
      <c r="AO132" s="1081"/>
      <c r="AP132" s="998"/>
      <c r="AQ132" s="999"/>
      <c r="AR132" s="999"/>
      <c r="AS132" s="999"/>
      <c r="AT132" s="108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4" t="s">
        <v>470</v>
      </c>
      <c r="W133" s="1084"/>
      <c r="X133" s="1084"/>
      <c r="Y133" s="1084"/>
      <c r="Z133" s="1085"/>
      <c r="AA133" s="1086">
        <v>7.2</v>
      </c>
      <c r="AB133" s="1087"/>
      <c r="AC133" s="1087"/>
      <c r="AD133" s="1087"/>
      <c r="AE133" s="1088"/>
      <c r="AF133" s="1086">
        <v>6.9</v>
      </c>
      <c r="AG133" s="1087"/>
      <c r="AH133" s="1087"/>
      <c r="AI133" s="1087"/>
      <c r="AJ133" s="1088"/>
      <c r="AK133" s="1086">
        <v>6.8</v>
      </c>
      <c r="AL133" s="1087"/>
      <c r="AM133" s="1087"/>
      <c r="AN133" s="1087"/>
      <c r="AO133" s="1088"/>
      <c r="AP133" s="1022"/>
      <c r="AQ133" s="1023"/>
      <c r="AR133" s="1023"/>
      <c r="AS133" s="1023"/>
      <c r="AT133" s="107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CR7:CV7"/>
    <mergeCell ref="DG8:DK8"/>
    <mergeCell ref="DL9:DP9"/>
    <mergeCell ref="DL8:DP8"/>
    <mergeCell ref="DG10:DK10"/>
    <mergeCell ref="DL10:DP10"/>
    <mergeCell ref="DL12:DP12"/>
    <mergeCell ref="DL11:DP11"/>
    <mergeCell ref="CH12:CL12"/>
    <mergeCell ref="CH13:CL13"/>
    <mergeCell ref="CH10:CL10"/>
    <mergeCell ref="CR10:CV10"/>
    <mergeCell ref="CW10:DA10"/>
    <mergeCell ref="CR11:CV11"/>
    <mergeCell ref="DG13:DK13"/>
    <mergeCell ref="CM12:CQ12"/>
    <mergeCell ref="CR12:CV12"/>
    <mergeCell ref="CM11:CQ11"/>
    <mergeCell ref="CH9:CL9"/>
    <mergeCell ref="CW7:DA7"/>
    <mergeCell ref="CH7:CL7"/>
    <mergeCell ref="CM7:CQ7"/>
    <mergeCell ref="DG9:DK9"/>
    <mergeCell ref="CM9:CQ9"/>
    <mergeCell ref="DB9:DF9"/>
    <mergeCell ref="CW9:DA9"/>
    <mergeCell ref="CR9:CV9"/>
    <mergeCell ref="CW8:DA8"/>
    <mergeCell ref="DB8:DF8"/>
    <mergeCell ref="DB13:DF13"/>
    <mergeCell ref="CM13:CQ13"/>
    <mergeCell ref="DB11:DF11"/>
    <mergeCell ref="B70:P70"/>
    <mergeCell ref="B69:P69"/>
    <mergeCell ref="B68:P68"/>
    <mergeCell ref="BS13:CG13"/>
    <mergeCell ref="BS12:CG12"/>
    <mergeCell ref="BS11:CG11"/>
    <mergeCell ref="BS10:CG10"/>
    <mergeCell ref="BS9:CG9"/>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CA113:CE113"/>
    <mergeCell ref="CF113:CJ113"/>
    <mergeCell ref="BV112:BZ112"/>
    <mergeCell ref="CA112:CE112"/>
    <mergeCell ref="CF112:CJ112"/>
    <mergeCell ref="BQ112:BU112"/>
    <mergeCell ref="AP88:AT88"/>
    <mergeCell ref="AU88:AY88"/>
    <mergeCell ref="AZ88:BD88"/>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F71:AJ71"/>
    <mergeCell ref="AK71:AO71"/>
    <mergeCell ref="AP71:AT71"/>
    <mergeCell ref="AU71:AY71"/>
    <mergeCell ref="AZ71:BD71"/>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DQ13:DU13"/>
    <mergeCell ref="AK13:AO13"/>
    <mergeCell ref="AP13:AT13"/>
    <mergeCell ref="AU13:AY13"/>
    <mergeCell ref="CR13:CV13"/>
    <mergeCell ref="CW13:DA13"/>
    <mergeCell ref="DQ12:DU12"/>
    <mergeCell ref="DV12:DZ12"/>
    <mergeCell ref="B13:P13"/>
    <mergeCell ref="Q13:U13"/>
    <mergeCell ref="V13:Z13"/>
    <mergeCell ref="AA13:AE13"/>
    <mergeCell ref="AF13:AJ13"/>
    <mergeCell ref="AU12:AY12"/>
    <mergeCell ref="DL13:DP13"/>
    <mergeCell ref="DB12:DF12"/>
    <mergeCell ref="DG12:DK12"/>
    <mergeCell ref="CW12:DA12"/>
    <mergeCell ref="DQ11:DU11"/>
    <mergeCell ref="DV11:DZ11"/>
    <mergeCell ref="B12:P12"/>
    <mergeCell ref="Q12:U12"/>
    <mergeCell ref="V12:Z12"/>
    <mergeCell ref="AA12:AE12"/>
    <mergeCell ref="AF12:AJ12"/>
    <mergeCell ref="AK12:AO12"/>
    <mergeCell ref="AP12:AT12"/>
    <mergeCell ref="DV10:DZ10"/>
    <mergeCell ref="B11:P11"/>
    <mergeCell ref="Q11:U11"/>
    <mergeCell ref="V11:Z11"/>
    <mergeCell ref="AA11:AE11"/>
    <mergeCell ref="AF11:AJ11"/>
    <mergeCell ref="AK11:AO11"/>
    <mergeCell ref="AP11:AT11"/>
    <mergeCell ref="AU11:AY11"/>
    <mergeCell ref="DQ10:DU10"/>
    <mergeCell ref="AK10:AO10"/>
    <mergeCell ref="AP10:AT10"/>
    <mergeCell ref="AU10:AY10"/>
    <mergeCell ref="CH11:CL11"/>
    <mergeCell ref="DG11:DK11"/>
    <mergeCell ref="CW11:DA11"/>
    <mergeCell ref="CM10:CQ10"/>
    <mergeCell ref="DB10:DF10"/>
    <mergeCell ref="CR5:CV6"/>
    <mergeCell ref="CW5:DA6"/>
    <mergeCell ref="DQ9:DU9"/>
    <mergeCell ref="DV9:DZ9"/>
    <mergeCell ref="B10:P10"/>
    <mergeCell ref="Q10:U10"/>
    <mergeCell ref="V10:Z10"/>
    <mergeCell ref="AA10:AE10"/>
    <mergeCell ref="AF10:AJ10"/>
    <mergeCell ref="AU9:AY9"/>
    <mergeCell ref="DQ8:DU8"/>
    <mergeCell ref="DV8:DZ8"/>
    <mergeCell ref="B9:P9"/>
    <mergeCell ref="Q9:U9"/>
    <mergeCell ref="V9:Z9"/>
    <mergeCell ref="AA9:AE9"/>
    <mergeCell ref="AF9:AJ9"/>
    <mergeCell ref="AK9:AO9"/>
    <mergeCell ref="AP9:AT9"/>
    <mergeCell ref="B8:P8"/>
    <mergeCell ref="Q8:U8"/>
    <mergeCell ref="V8:Z8"/>
    <mergeCell ref="AA8:AE8"/>
    <mergeCell ref="AF8:AJ8"/>
    <mergeCell ref="AK8:AO8"/>
    <mergeCell ref="AP8:AT8"/>
    <mergeCell ref="AU8:AY8"/>
    <mergeCell ref="DB7:DF7"/>
    <mergeCell ref="DG7:DK7"/>
    <mergeCell ref="DL7:DP7"/>
    <mergeCell ref="CM8:CQ8"/>
    <mergeCell ref="CR8:CV8"/>
    <mergeCell ref="DJ2:DO2"/>
    <mergeCell ref="DQ2:DZ2"/>
    <mergeCell ref="A4:AY4"/>
    <mergeCell ref="A5:P6"/>
    <mergeCell ref="Q5:U6"/>
    <mergeCell ref="V5:Z6"/>
    <mergeCell ref="AA5:AE6"/>
    <mergeCell ref="AF5:AJ6"/>
    <mergeCell ref="AK5:AO6"/>
    <mergeCell ref="AP5:AT6"/>
    <mergeCell ref="DV7:DZ7"/>
    <mergeCell ref="DQ7:DU7"/>
    <mergeCell ref="AK7:AO7"/>
    <mergeCell ref="AP7:AT7"/>
    <mergeCell ref="AU7:AY7"/>
    <mergeCell ref="BS8:CG8"/>
    <mergeCell ref="BS7:CG7"/>
    <mergeCell ref="CH8:CL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18201902</v>
      </c>
      <c r="L9" s="264">
        <v>70796</v>
      </c>
      <c r="M9" s="265">
        <v>57009</v>
      </c>
      <c r="N9" s="266">
        <v>24.2</v>
      </c>
    </row>
    <row r="10" spans="1:16" x14ac:dyDescent="0.15">
      <c r="A10" s="248"/>
      <c r="B10" s="244"/>
      <c r="C10" s="244"/>
      <c r="D10" s="244"/>
      <c r="E10" s="244"/>
      <c r="F10" s="244"/>
      <c r="G10" s="1119" t="s">
        <v>479</v>
      </c>
      <c r="H10" s="1120"/>
      <c r="I10" s="1120"/>
      <c r="J10" s="1121"/>
      <c r="K10" s="267">
        <v>918008</v>
      </c>
      <c r="L10" s="268">
        <v>3571</v>
      </c>
      <c r="M10" s="269">
        <v>3340</v>
      </c>
      <c r="N10" s="270">
        <v>6.9</v>
      </c>
    </row>
    <row r="11" spans="1:16" ht="13.5" customHeight="1" x14ac:dyDescent="0.15">
      <c r="A11" s="248"/>
      <c r="B11" s="244"/>
      <c r="C11" s="244"/>
      <c r="D11" s="244"/>
      <c r="E11" s="244"/>
      <c r="F11" s="244"/>
      <c r="G11" s="1119" t="s">
        <v>480</v>
      </c>
      <c r="H11" s="1120"/>
      <c r="I11" s="1120"/>
      <c r="J11" s="1121"/>
      <c r="K11" s="267">
        <v>3193</v>
      </c>
      <c r="L11" s="268">
        <v>12</v>
      </c>
      <c r="M11" s="269">
        <v>1813</v>
      </c>
      <c r="N11" s="270">
        <v>-99.3</v>
      </c>
    </row>
    <row r="12" spans="1:16" ht="13.5" customHeight="1" x14ac:dyDescent="0.15">
      <c r="A12" s="248"/>
      <c r="B12" s="244"/>
      <c r="C12" s="244"/>
      <c r="D12" s="244"/>
      <c r="E12" s="244"/>
      <c r="F12" s="244"/>
      <c r="G12" s="1119" t="s">
        <v>481</v>
      </c>
      <c r="H12" s="1120"/>
      <c r="I12" s="1120"/>
      <c r="J12" s="1121"/>
      <c r="K12" s="267">
        <v>209772</v>
      </c>
      <c r="L12" s="268">
        <v>816</v>
      </c>
      <c r="M12" s="269">
        <v>675</v>
      </c>
      <c r="N12" s="270">
        <v>20.9</v>
      </c>
    </row>
    <row r="13" spans="1:16" ht="13.5" customHeight="1" x14ac:dyDescent="0.15">
      <c r="A13" s="248"/>
      <c r="B13" s="244"/>
      <c r="C13" s="244"/>
      <c r="D13" s="244"/>
      <c r="E13" s="244"/>
      <c r="F13" s="244"/>
      <c r="G13" s="1119" t="s">
        <v>482</v>
      </c>
      <c r="H13" s="1120"/>
      <c r="I13" s="1120"/>
      <c r="J13" s="1121"/>
      <c r="K13" s="267" t="s">
        <v>483</v>
      </c>
      <c r="L13" s="268" t="s">
        <v>483</v>
      </c>
      <c r="M13" s="269">
        <v>17</v>
      </c>
      <c r="N13" s="270" t="s">
        <v>483</v>
      </c>
    </row>
    <row r="14" spans="1:16" ht="13.5" customHeight="1" x14ac:dyDescent="0.15">
      <c r="A14" s="248"/>
      <c r="B14" s="244"/>
      <c r="C14" s="244"/>
      <c r="D14" s="244"/>
      <c r="E14" s="244"/>
      <c r="F14" s="244"/>
      <c r="G14" s="1119" t="s">
        <v>484</v>
      </c>
      <c r="H14" s="1120"/>
      <c r="I14" s="1120"/>
      <c r="J14" s="1121"/>
      <c r="K14" s="267">
        <v>815697</v>
      </c>
      <c r="L14" s="268">
        <v>3173</v>
      </c>
      <c r="M14" s="269">
        <v>2354</v>
      </c>
      <c r="N14" s="270">
        <v>34.799999999999997</v>
      </c>
    </row>
    <row r="15" spans="1:16" ht="13.5" customHeight="1" x14ac:dyDescent="0.15">
      <c r="A15" s="248"/>
      <c r="B15" s="244"/>
      <c r="C15" s="244"/>
      <c r="D15" s="244"/>
      <c r="E15" s="244"/>
      <c r="F15" s="244"/>
      <c r="G15" s="1119" t="s">
        <v>485</v>
      </c>
      <c r="H15" s="1120"/>
      <c r="I15" s="1120"/>
      <c r="J15" s="1121"/>
      <c r="K15" s="267">
        <v>149375</v>
      </c>
      <c r="L15" s="268">
        <v>581</v>
      </c>
      <c r="M15" s="269">
        <v>1355</v>
      </c>
      <c r="N15" s="270">
        <v>-57.1</v>
      </c>
    </row>
    <row r="16" spans="1:16" x14ac:dyDescent="0.15">
      <c r="A16" s="248"/>
      <c r="B16" s="244"/>
      <c r="C16" s="244"/>
      <c r="D16" s="244"/>
      <c r="E16" s="244"/>
      <c r="F16" s="244"/>
      <c r="G16" s="1122" t="s">
        <v>486</v>
      </c>
      <c r="H16" s="1123"/>
      <c r="I16" s="1123"/>
      <c r="J16" s="1124"/>
      <c r="K16" s="268">
        <v>-1089045</v>
      </c>
      <c r="L16" s="268">
        <v>-4236</v>
      </c>
      <c r="M16" s="269">
        <v>-5590</v>
      </c>
      <c r="N16" s="270">
        <v>-24.2</v>
      </c>
    </row>
    <row r="17" spans="1:16" x14ac:dyDescent="0.15">
      <c r="A17" s="248"/>
      <c r="B17" s="244"/>
      <c r="C17" s="244"/>
      <c r="D17" s="244"/>
      <c r="E17" s="244"/>
      <c r="F17" s="244"/>
      <c r="G17" s="1122" t="s">
        <v>168</v>
      </c>
      <c r="H17" s="1123"/>
      <c r="I17" s="1123"/>
      <c r="J17" s="1124"/>
      <c r="K17" s="268">
        <v>19208902</v>
      </c>
      <c r="L17" s="268">
        <v>74713</v>
      </c>
      <c r="M17" s="269">
        <v>60973</v>
      </c>
      <c r="N17" s="270">
        <v>22.5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8.06</v>
      </c>
      <c r="L21" s="281">
        <v>6.07</v>
      </c>
      <c r="M21" s="282">
        <v>1.99</v>
      </c>
      <c r="N21" s="249"/>
      <c r="O21" s="283"/>
      <c r="P21" s="279"/>
    </row>
    <row r="22" spans="1:16" s="284" customFormat="1" x14ac:dyDescent="0.15">
      <c r="A22" s="279"/>
      <c r="B22" s="249"/>
      <c r="C22" s="249"/>
      <c r="D22" s="249"/>
      <c r="E22" s="249"/>
      <c r="F22" s="249"/>
      <c r="G22" s="1114" t="s">
        <v>492</v>
      </c>
      <c r="H22" s="1115"/>
      <c r="I22" s="1115"/>
      <c r="J22" s="1116"/>
      <c r="K22" s="285">
        <v>100.2</v>
      </c>
      <c r="L22" s="286">
        <v>99.9</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9228199</v>
      </c>
      <c r="L32" s="294">
        <v>35893</v>
      </c>
      <c r="M32" s="295">
        <v>31696</v>
      </c>
      <c r="N32" s="296">
        <v>13.2</v>
      </c>
    </row>
    <row r="33" spans="1:16" ht="13.5" customHeight="1" x14ac:dyDescent="0.15">
      <c r="A33" s="248"/>
      <c r="B33" s="244"/>
      <c r="C33" s="244"/>
      <c r="D33" s="244"/>
      <c r="E33" s="244"/>
      <c r="F33" s="244"/>
      <c r="G33" s="1130" t="s">
        <v>496</v>
      </c>
      <c r="H33" s="1131"/>
      <c r="I33" s="1131"/>
      <c r="J33" s="1132"/>
      <c r="K33" s="294" t="s">
        <v>483</v>
      </c>
      <c r="L33" s="294" t="s">
        <v>483</v>
      </c>
      <c r="M33" s="295">
        <v>4</v>
      </c>
      <c r="N33" s="296" t="s">
        <v>483</v>
      </c>
    </row>
    <row r="34" spans="1:16" ht="27" customHeight="1" x14ac:dyDescent="0.15">
      <c r="A34" s="248"/>
      <c r="B34" s="244"/>
      <c r="C34" s="244"/>
      <c r="D34" s="244"/>
      <c r="E34" s="244"/>
      <c r="F34" s="244"/>
      <c r="G34" s="1130" t="s">
        <v>497</v>
      </c>
      <c r="H34" s="1131"/>
      <c r="I34" s="1131"/>
      <c r="J34" s="1132"/>
      <c r="K34" s="294" t="s">
        <v>483</v>
      </c>
      <c r="L34" s="294" t="s">
        <v>483</v>
      </c>
      <c r="M34" s="295">
        <v>31</v>
      </c>
      <c r="N34" s="296" t="s">
        <v>483</v>
      </c>
    </row>
    <row r="35" spans="1:16" ht="27" customHeight="1" x14ac:dyDescent="0.15">
      <c r="A35" s="248"/>
      <c r="B35" s="244"/>
      <c r="C35" s="244"/>
      <c r="D35" s="244"/>
      <c r="E35" s="244"/>
      <c r="F35" s="244"/>
      <c r="G35" s="1130" t="s">
        <v>498</v>
      </c>
      <c r="H35" s="1131"/>
      <c r="I35" s="1131"/>
      <c r="J35" s="1132"/>
      <c r="K35" s="294">
        <v>2693789</v>
      </c>
      <c r="L35" s="294">
        <v>10477</v>
      </c>
      <c r="M35" s="295">
        <v>8185</v>
      </c>
      <c r="N35" s="296">
        <v>28</v>
      </c>
    </row>
    <row r="36" spans="1:16" ht="27" customHeight="1" x14ac:dyDescent="0.15">
      <c r="A36" s="248"/>
      <c r="B36" s="244"/>
      <c r="C36" s="244"/>
      <c r="D36" s="244"/>
      <c r="E36" s="244"/>
      <c r="F36" s="244"/>
      <c r="G36" s="1130" t="s">
        <v>499</v>
      </c>
      <c r="H36" s="1131"/>
      <c r="I36" s="1131"/>
      <c r="J36" s="1132"/>
      <c r="K36" s="294" t="s">
        <v>483</v>
      </c>
      <c r="L36" s="294" t="s">
        <v>483</v>
      </c>
      <c r="M36" s="295">
        <v>857</v>
      </c>
      <c r="N36" s="296" t="s">
        <v>483</v>
      </c>
    </row>
    <row r="37" spans="1:16" ht="13.5" customHeight="1" x14ac:dyDescent="0.15">
      <c r="A37" s="248"/>
      <c r="B37" s="244"/>
      <c r="C37" s="244"/>
      <c r="D37" s="244"/>
      <c r="E37" s="244"/>
      <c r="F37" s="244"/>
      <c r="G37" s="1130" t="s">
        <v>500</v>
      </c>
      <c r="H37" s="1131"/>
      <c r="I37" s="1131"/>
      <c r="J37" s="1132"/>
      <c r="K37" s="294">
        <v>659</v>
      </c>
      <c r="L37" s="294">
        <v>3</v>
      </c>
      <c r="M37" s="295">
        <v>1599</v>
      </c>
      <c r="N37" s="296">
        <v>-99.8</v>
      </c>
    </row>
    <row r="38" spans="1:16" ht="27" customHeight="1" x14ac:dyDescent="0.15">
      <c r="A38" s="248"/>
      <c r="B38" s="244"/>
      <c r="C38" s="244"/>
      <c r="D38" s="244"/>
      <c r="E38" s="244"/>
      <c r="F38" s="244"/>
      <c r="G38" s="1133" t="s">
        <v>501</v>
      </c>
      <c r="H38" s="1134"/>
      <c r="I38" s="1134"/>
      <c r="J38" s="1135"/>
      <c r="K38" s="297">
        <v>7596</v>
      </c>
      <c r="L38" s="297">
        <v>30</v>
      </c>
      <c r="M38" s="298">
        <v>2</v>
      </c>
      <c r="N38" s="299">
        <v>1400</v>
      </c>
      <c r="O38" s="293"/>
    </row>
    <row r="39" spans="1:16" x14ac:dyDescent="0.15">
      <c r="A39" s="248"/>
      <c r="B39" s="244"/>
      <c r="C39" s="244"/>
      <c r="D39" s="244"/>
      <c r="E39" s="244"/>
      <c r="F39" s="244"/>
      <c r="G39" s="1133" t="s">
        <v>502</v>
      </c>
      <c r="H39" s="1134"/>
      <c r="I39" s="1134"/>
      <c r="J39" s="1135"/>
      <c r="K39" s="300">
        <v>-2370444</v>
      </c>
      <c r="L39" s="300">
        <v>-9220</v>
      </c>
      <c r="M39" s="301">
        <v>-7786</v>
      </c>
      <c r="N39" s="302">
        <v>18.399999999999999</v>
      </c>
      <c r="O39" s="293"/>
    </row>
    <row r="40" spans="1:16" ht="27" customHeight="1" x14ac:dyDescent="0.15">
      <c r="A40" s="248"/>
      <c r="B40" s="244"/>
      <c r="C40" s="244"/>
      <c r="D40" s="244"/>
      <c r="E40" s="244"/>
      <c r="F40" s="244"/>
      <c r="G40" s="1130" t="s">
        <v>503</v>
      </c>
      <c r="H40" s="1131"/>
      <c r="I40" s="1131"/>
      <c r="J40" s="1132"/>
      <c r="K40" s="300">
        <v>-6555808</v>
      </c>
      <c r="L40" s="300">
        <v>-25499</v>
      </c>
      <c r="M40" s="301">
        <v>-26731</v>
      </c>
      <c r="N40" s="302">
        <v>-4.5999999999999996</v>
      </c>
      <c r="O40" s="293"/>
    </row>
    <row r="41" spans="1:16" x14ac:dyDescent="0.15">
      <c r="A41" s="248"/>
      <c r="B41" s="244"/>
      <c r="C41" s="244"/>
      <c r="D41" s="244"/>
      <c r="E41" s="244"/>
      <c r="F41" s="244"/>
      <c r="G41" s="1136" t="s">
        <v>279</v>
      </c>
      <c r="H41" s="1137"/>
      <c r="I41" s="1137"/>
      <c r="J41" s="1138"/>
      <c r="K41" s="294">
        <v>3003991</v>
      </c>
      <c r="L41" s="300">
        <v>11684</v>
      </c>
      <c r="M41" s="301">
        <v>7858</v>
      </c>
      <c r="N41" s="302">
        <v>48.7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6805662</v>
      </c>
      <c r="J51" s="320">
        <v>26377</v>
      </c>
      <c r="K51" s="321">
        <v>-39.299999999999997</v>
      </c>
      <c r="L51" s="322">
        <v>50804</v>
      </c>
      <c r="M51" s="323">
        <v>-1.4</v>
      </c>
      <c r="N51" s="324">
        <v>-37.9</v>
      </c>
    </row>
    <row r="52" spans="1:14" x14ac:dyDescent="0.15">
      <c r="A52" s="248"/>
      <c r="B52" s="244"/>
      <c r="C52" s="244"/>
      <c r="D52" s="244"/>
      <c r="E52" s="244"/>
      <c r="F52" s="244"/>
      <c r="G52" s="325"/>
      <c r="H52" s="326" t="s">
        <v>514</v>
      </c>
      <c r="I52" s="327">
        <v>4596567</v>
      </c>
      <c r="J52" s="328">
        <v>17815</v>
      </c>
      <c r="K52" s="329">
        <v>-43.9</v>
      </c>
      <c r="L52" s="330">
        <v>30480</v>
      </c>
      <c r="M52" s="331">
        <v>-6.6</v>
      </c>
      <c r="N52" s="332">
        <v>-37.299999999999997</v>
      </c>
    </row>
    <row r="53" spans="1:14" x14ac:dyDescent="0.15">
      <c r="A53" s="248"/>
      <c r="B53" s="244"/>
      <c r="C53" s="244"/>
      <c r="D53" s="244"/>
      <c r="E53" s="244"/>
      <c r="F53" s="244"/>
      <c r="G53" s="310" t="s">
        <v>515</v>
      </c>
      <c r="H53" s="311"/>
      <c r="I53" s="319">
        <v>6948421</v>
      </c>
      <c r="J53" s="320">
        <v>26978</v>
      </c>
      <c r="K53" s="321">
        <v>2.2999999999999998</v>
      </c>
      <c r="L53" s="322">
        <v>38606</v>
      </c>
      <c r="M53" s="323">
        <v>-24</v>
      </c>
      <c r="N53" s="324">
        <v>26.3</v>
      </c>
    </row>
    <row r="54" spans="1:14" x14ac:dyDescent="0.15">
      <c r="A54" s="248"/>
      <c r="B54" s="244"/>
      <c r="C54" s="244"/>
      <c r="D54" s="244"/>
      <c r="E54" s="244"/>
      <c r="F54" s="244"/>
      <c r="G54" s="325"/>
      <c r="H54" s="326" t="s">
        <v>514</v>
      </c>
      <c r="I54" s="327">
        <v>4324456</v>
      </c>
      <c r="J54" s="328">
        <v>16790</v>
      </c>
      <c r="K54" s="329">
        <v>-5.8</v>
      </c>
      <c r="L54" s="330">
        <v>22435</v>
      </c>
      <c r="M54" s="331">
        <v>-26.4</v>
      </c>
      <c r="N54" s="332">
        <v>20.6</v>
      </c>
    </row>
    <row r="55" spans="1:14" x14ac:dyDescent="0.15">
      <c r="A55" s="248"/>
      <c r="B55" s="244"/>
      <c r="C55" s="244"/>
      <c r="D55" s="244"/>
      <c r="E55" s="244"/>
      <c r="F55" s="244"/>
      <c r="G55" s="310" t="s">
        <v>516</v>
      </c>
      <c r="H55" s="311"/>
      <c r="I55" s="319">
        <v>7932157</v>
      </c>
      <c r="J55" s="320">
        <v>30785</v>
      </c>
      <c r="K55" s="321">
        <v>14.1</v>
      </c>
      <c r="L55" s="322">
        <v>39425</v>
      </c>
      <c r="M55" s="323">
        <v>2.1</v>
      </c>
      <c r="N55" s="324">
        <v>12</v>
      </c>
    </row>
    <row r="56" spans="1:14" x14ac:dyDescent="0.15">
      <c r="A56" s="248"/>
      <c r="B56" s="244"/>
      <c r="C56" s="244"/>
      <c r="D56" s="244"/>
      <c r="E56" s="244"/>
      <c r="F56" s="244"/>
      <c r="G56" s="325"/>
      <c r="H56" s="326" t="s">
        <v>514</v>
      </c>
      <c r="I56" s="327">
        <v>4790589</v>
      </c>
      <c r="J56" s="328">
        <v>18593</v>
      </c>
      <c r="K56" s="329">
        <v>10.7</v>
      </c>
      <c r="L56" s="330">
        <v>22414</v>
      </c>
      <c r="M56" s="331">
        <v>-0.1</v>
      </c>
      <c r="N56" s="332">
        <v>10.8</v>
      </c>
    </row>
    <row r="57" spans="1:14" x14ac:dyDescent="0.15">
      <c r="A57" s="248"/>
      <c r="B57" s="244"/>
      <c r="C57" s="244"/>
      <c r="D57" s="244"/>
      <c r="E57" s="244"/>
      <c r="F57" s="244"/>
      <c r="G57" s="310" t="s">
        <v>517</v>
      </c>
      <c r="H57" s="311"/>
      <c r="I57" s="319">
        <v>9082890</v>
      </c>
      <c r="J57" s="320">
        <v>35244</v>
      </c>
      <c r="K57" s="321">
        <v>14.5</v>
      </c>
      <c r="L57" s="322">
        <v>43141</v>
      </c>
      <c r="M57" s="323">
        <v>9.4</v>
      </c>
      <c r="N57" s="324">
        <v>5.0999999999999996</v>
      </c>
    </row>
    <row r="58" spans="1:14" x14ac:dyDescent="0.15">
      <c r="A58" s="248"/>
      <c r="B58" s="244"/>
      <c r="C58" s="244"/>
      <c r="D58" s="244"/>
      <c r="E58" s="244"/>
      <c r="F58" s="244"/>
      <c r="G58" s="325"/>
      <c r="H58" s="326" t="s">
        <v>514</v>
      </c>
      <c r="I58" s="327">
        <v>4651826</v>
      </c>
      <c r="J58" s="328">
        <v>18050</v>
      </c>
      <c r="K58" s="329">
        <v>-2.9</v>
      </c>
      <c r="L58" s="330">
        <v>21887</v>
      </c>
      <c r="M58" s="331">
        <v>-2.4</v>
      </c>
      <c r="N58" s="332">
        <v>-0.5</v>
      </c>
    </row>
    <row r="59" spans="1:14" x14ac:dyDescent="0.15">
      <c r="A59" s="248"/>
      <c r="B59" s="244"/>
      <c r="C59" s="244"/>
      <c r="D59" s="244"/>
      <c r="E59" s="244"/>
      <c r="F59" s="244"/>
      <c r="G59" s="310" t="s">
        <v>518</v>
      </c>
      <c r="H59" s="311"/>
      <c r="I59" s="319">
        <v>9616063</v>
      </c>
      <c r="J59" s="320">
        <v>37401</v>
      </c>
      <c r="K59" s="321">
        <v>6.1</v>
      </c>
      <c r="L59" s="322">
        <v>45117</v>
      </c>
      <c r="M59" s="323">
        <v>4.5999999999999996</v>
      </c>
      <c r="N59" s="324">
        <v>1.5</v>
      </c>
    </row>
    <row r="60" spans="1:14" x14ac:dyDescent="0.15">
      <c r="A60" s="248"/>
      <c r="B60" s="244"/>
      <c r="C60" s="244"/>
      <c r="D60" s="244"/>
      <c r="E60" s="244"/>
      <c r="F60" s="244"/>
      <c r="G60" s="325"/>
      <c r="H60" s="326" t="s">
        <v>514</v>
      </c>
      <c r="I60" s="333">
        <v>5276169</v>
      </c>
      <c r="J60" s="328">
        <v>20522</v>
      </c>
      <c r="K60" s="329">
        <v>13.7</v>
      </c>
      <c r="L60" s="330">
        <v>25589</v>
      </c>
      <c r="M60" s="331">
        <v>16.899999999999999</v>
      </c>
      <c r="N60" s="332">
        <v>-3.2</v>
      </c>
    </row>
    <row r="61" spans="1:14" x14ac:dyDescent="0.15">
      <c r="A61" s="248"/>
      <c r="B61" s="244"/>
      <c r="C61" s="244"/>
      <c r="D61" s="244"/>
      <c r="E61" s="244"/>
      <c r="F61" s="244"/>
      <c r="G61" s="310" t="s">
        <v>519</v>
      </c>
      <c r="H61" s="334"/>
      <c r="I61" s="335">
        <v>8077039</v>
      </c>
      <c r="J61" s="336">
        <v>31357</v>
      </c>
      <c r="K61" s="337">
        <v>-0.5</v>
      </c>
      <c r="L61" s="338">
        <v>43419</v>
      </c>
      <c r="M61" s="339">
        <v>-1.9</v>
      </c>
      <c r="N61" s="324">
        <v>1.4</v>
      </c>
    </row>
    <row r="62" spans="1:14" x14ac:dyDescent="0.15">
      <c r="A62" s="248"/>
      <c r="B62" s="244"/>
      <c r="C62" s="244"/>
      <c r="D62" s="244"/>
      <c r="E62" s="244"/>
      <c r="F62" s="244"/>
      <c r="G62" s="325"/>
      <c r="H62" s="326" t="s">
        <v>514</v>
      </c>
      <c r="I62" s="327">
        <v>4727921</v>
      </c>
      <c r="J62" s="328">
        <v>18354</v>
      </c>
      <c r="K62" s="329">
        <v>-5.6</v>
      </c>
      <c r="L62" s="330">
        <v>24561</v>
      </c>
      <c r="M62" s="331">
        <v>-3.7</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6.76</v>
      </c>
      <c r="G47" s="12">
        <v>7.1</v>
      </c>
      <c r="H47" s="12">
        <v>8.09</v>
      </c>
      <c r="I47" s="12">
        <v>8.42</v>
      </c>
      <c r="J47" s="13">
        <v>8.94</v>
      </c>
    </row>
    <row r="48" spans="2:10" ht="57.75" customHeight="1" x14ac:dyDescent="0.15">
      <c r="B48" s="14"/>
      <c r="C48" s="1141" t="s">
        <v>4</v>
      </c>
      <c r="D48" s="1141"/>
      <c r="E48" s="1142"/>
      <c r="F48" s="15">
        <v>3.34</v>
      </c>
      <c r="G48" s="16">
        <v>1.69</v>
      </c>
      <c r="H48" s="16">
        <v>0.74</v>
      </c>
      <c r="I48" s="16">
        <v>0.88</v>
      </c>
      <c r="J48" s="17">
        <v>2.4500000000000002</v>
      </c>
    </row>
    <row r="49" spans="2:10" ht="57.75" customHeight="1" thickBot="1" x14ac:dyDescent="0.2">
      <c r="B49" s="18"/>
      <c r="C49" s="1143" t="s">
        <v>5</v>
      </c>
      <c r="D49" s="1143"/>
      <c r="E49" s="1144"/>
      <c r="F49" s="19">
        <v>4.2</v>
      </c>
      <c r="G49" s="20" t="s">
        <v>526</v>
      </c>
      <c r="H49" s="20" t="s">
        <v>527</v>
      </c>
      <c r="I49" s="20">
        <v>0.18</v>
      </c>
      <c r="J49" s="21">
        <v>1.59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528</v>
      </c>
      <c r="D34" s="1151"/>
      <c r="E34" s="1152"/>
      <c r="F34" s="32">
        <v>6.26</v>
      </c>
      <c r="G34" s="33">
        <v>7.15</v>
      </c>
      <c r="H34" s="33">
        <v>7.95</v>
      </c>
      <c r="I34" s="33">
        <v>9.15</v>
      </c>
      <c r="J34" s="34">
        <v>8.81</v>
      </c>
      <c r="K34" s="22"/>
      <c r="L34" s="22"/>
      <c r="M34" s="22"/>
      <c r="N34" s="22"/>
      <c r="O34" s="22"/>
      <c r="P34" s="22"/>
    </row>
    <row r="35" spans="1:16" ht="39" customHeight="1" x14ac:dyDescent="0.15">
      <c r="A35" s="22"/>
      <c r="B35" s="35"/>
      <c r="C35" s="1145" t="s">
        <v>529</v>
      </c>
      <c r="D35" s="1146"/>
      <c r="E35" s="1147"/>
      <c r="F35" s="36">
        <v>3.31</v>
      </c>
      <c r="G35" s="37">
        <v>1.66</v>
      </c>
      <c r="H35" s="37">
        <v>0.71</v>
      </c>
      <c r="I35" s="37">
        <v>0.86</v>
      </c>
      <c r="J35" s="38">
        <v>2.4300000000000002</v>
      </c>
      <c r="K35" s="22"/>
      <c r="L35" s="22"/>
      <c r="M35" s="22"/>
      <c r="N35" s="22"/>
      <c r="O35" s="22"/>
      <c r="P35" s="22"/>
    </row>
    <row r="36" spans="1:16" ht="39" customHeight="1" x14ac:dyDescent="0.15">
      <c r="A36" s="22"/>
      <c r="B36" s="35"/>
      <c r="C36" s="1145" t="s">
        <v>530</v>
      </c>
      <c r="D36" s="1146"/>
      <c r="E36" s="1147"/>
      <c r="F36" s="36">
        <v>0</v>
      </c>
      <c r="G36" s="37">
        <v>0</v>
      </c>
      <c r="H36" s="37">
        <v>0</v>
      </c>
      <c r="I36" s="37">
        <v>0</v>
      </c>
      <c r="J36" s="38">
        <v>0.75</v>
      </c>
      <c r="K36" s="22"/>
      <c r="L36" s="22"/>
      <c r="M36" s="22"/>
      <c r="N36" s="22"/>
      <c r="O36" s="22"/>
      <c r="P36" s="22"/>
    </row>
    <row r="37" spans="1:16" ht="39" customHeight="1" x14ac:dyDescent="0.15">
      <c r="A37" s="22"/>
      <c r="B37" s="35"/>
      <c r="C37" s="1145" t="s">
        <v>531</v>
      </c>
      <c r="D37" s="1146"/>
      <c r="E37" s="1147"/>
      <c r="F37" s="36">
        <v>0.7</v>
      </c>
      <c r="G37" s="37">
        <v>0.31</v>
      </c>
      <c r="H37" s="37">
        <v>0.56999999999999995</v>
      </c>
      <c r="I37" s="37">
        <v>0.81</v>
      </c>
      <c r="J37" s="38">
        <v>0.73</v>
      </c>
      <c r="K37" s="22"/>
      <c r="L37" s="22"/>
      <c r="M37" s="22"/>
      <c r="N37" s="22"/>
      <c r="O37" s="22"/>
      <c r="P37" s="22"/>
    </row>
    <row r="38" spans="1:16" ht="39" customHeight="1" x14ac:dyDescent="0.15">
      <c r="A38" s="22"/>
      <c r="B38" s="35"/>
      <c r="C38" s="1145" t="s">
        <v>532</v>
      </c>
      <c r="D38" s="1146"/>
      <c r="E38" s="1147"/>
      <c r="F38" s="36">
        <v>0.71</v>
      </c>
      <c r="G38" s="37">
        <v>0.68</v>
      </c>
      <c r="H38" s="37">
        <v>0.66</v>
      </c>
      <c r="I38" s="37">
        <v>0.66</v>
      </c>
      <c r="J38" s="38">
        <v>0.65</v>
      </c>
      <c r="K38" s="22"/>
      <c r="L38" s="22"/>
      <c r="M38" s="22"/>
      <c r="N38" s="22"/>
      <c r="O38" s="22"/>
      <c r="P38" s="22"/>
    </row>
    <row r="39" spans="1:16" ht="39" customHeight="1" x14ac:dyDescent="0.15">
      <c r="A39" s="22"/>
      <c r="B39" s="35"/>
      <c r="C39" s="1145" t="s">
        <v>533</v>
      </c>
      <c r="D39" s="1146"/>
      <c r="E39" s="1147"/>
      <c r="F39" s="36">
        <v>1.99</v>
      </c>
      <c r="G39" s="37">
        <v>2.35</v>
      </c>
      <c r="H39" s="37">
        <v>2.2000000000000002</v>
      </c>
      <c r="I39" s="37">
        <v>1.0900000000000001</v>
      </c>
      <c r="J39" s="38">
        <v>0.42</v>
      </c>
      <c r="K39" s="22"/>
      <c r="L39" s="22"/>
      <c r="M39" s="22"/>
      <c r="N39" s="22"/>
      <c r="O39" s="22"/>
      <c r="P39" s="22"/>
    </row>
    <row r="40" spans="1:16" ht="39" customHeight="1" x14ac:dyDescent="0.15">
      <c r="A40" s="22"/>
      <c r="B40" s="35"/>
      <c r="C40" s="1145" t="s">
        <v>534</v>
      </c>
      <c r="D40" s="1146"/>
      <c r="E40" s="1147"/>
      <c r="F40" s="36">
        <v>0.24</v>
      </c>
      <c r="G40" s="37">
        <v>0.31</v>
      </c>
      <c r="H40" s="37">
        <v>0.51</v>
      </c>
      <c r="I40" s="37">
        <v>0.48</v>
      </c>
      <c r="J40" s="38">
        <v>0.42</v>
      </c>
      <c r="K40" s="22"/>
      <c r="L40" s="22"/>
      <c r="M40" s="22"/>
      <c r="N40" s="22"/>
      <c r="O40" s="22"/>
      <c r="P40" s="22"/>
    </row>
    <row r="41" spans="1:16" ht="39" customHeight="1" x14ac:dyDescent="0.15">
      <c r="A41" s="22"/>
      <c r="B41" s="35"/>
      <c r="C41" s="1145" t="s">
        <v>535</v>
      </c>
      <c r="D41" s="1146"/>
      <c r="E41" s="1147"/>
      <c r="F41" s="36">
        <v>0.21</v>
      </c>
      <c r="G41" s="37">
        <v>0.17</v>
      </c>
      <c r="H41" s="37">
        <v>0.21</v>
      </c>
      <c r="I41" s="37">
        <v>0.2</v>
      </c>
      <c r="J41" s="38">
        <v>0.22</v>
      </c>
      <c r="K41" s="22"/>
      <c r="L41" s="22"/>
      <c r="M41" s="22"/>
      <c r="N41" s="22"/>
      <c r="O41" s="22"/>
      <c r="P41" s="22"/>
    </row>
    <row r="42" spans="1:16" ht="39" customHeight="1" x14ac:dyDescent="0.15">
      <c r="A42" s="22"/>
      <c r="B42" s="39"/>
      <c r="C42" s="1145" t="s">
        <v>536</v>
      </c>
      <c r="D42" s="1146"/>
      <c r="E42" s="1147"/>
      <c r="F42" s="36" t="s">
        <v>537</v>
      </c>
      <c r="G42" s="37" t="s">
        <v>538</v>
      </c>
      <c r="H42" s="37" t="s">
        <v>539</v>
      </c>
      <c r="I42" s="37" t="s">
        <v>540</v>
      </c>
      <c r="J42" s="38" t="s">
        <v>483</v>
      </c>
      <c r="K42" s="22"/>
      <c r="L42" s="22"/>
      <c r="M42" s="22"/>
      <c r="N42" s="22"/>
      <c r="O42" s="22"/>
      <c r="P42" s="22"/>
    </row>
    <row r="43" spans="1:16" ht="39" customHeight="1" thickBot="1" x14ac:dyDescent="0.2">
      <c r="A43" s="22"/>
      <c r="B43" s="40"/>
      <c r="C43" s="1148" t="s">
        <v>541</v>
      </c>
      <c r="D43" s="1149"/>
      <c r="E43" s="1150"/>
      <c r="F43" s="41">
        <v>1.21</v>
      </c>
      <c r="G43" s="42">
        <v>0.99</v>
      </c>
      <c r="H43" s="42">
        <v>0.91</v>
      </c>
      <c r="I43" s="42">
        <v>0.95</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9937</v>
      </c>
      <c r="L45" s="60">
        <v>9802</v>
      </c>
      <c r="M45" s="60">
        <v>9747</v>
      </c>
      <c r="N45" s="60">
        <v>9188</v>
      </c>
      <c r="O45" s="61">
        <v>9228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v>13</v>
      </c>
      <c r="L47" s="64">
        <v>7</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2733</v>
      </c>
      <c r="L48" s="64">
        <v>2606</v>
      </c>
      <c r="M48" s="64">
        <v>2689</v>
      </c>
      <c r="N48" s="64">
        <v>2799</v>
      </c>
      <c r="O48" s="65">
        <v>2694</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483</v>
      </c>
      <c r="L49" s="64" t="s">
        <v>483</v>
      </c>
      <c r="M49" s="64" t="s">
        <v>483</v>
      </c>
      <c r="N49" s="64" t="s">
        <v>483</v>
      </c>
      <c r="O49" s="65" t="s">
        <v>483</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7</v>
      </c>
      <c r="L51" s="64">
        <v>3</v>
      </c>
      <c r="M51" s="64">
        <v>6</v>
      </c>
      <c r="N51" s="64">
        <v>4</v>
      </c>
      <c r="O51" s="65">
        <v>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9241</v>
      </c>
      <c r="L52" s="64">
        <v>9199</v>
      </c>
      <c r="M52" s="64">
        <v>8866</v>
      </c>
      <c r="N52" s="64">
        <v>8844</v>
      </c>
      <c r="O52" s="65">
        <v>8926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3449</v>
      </c>
      <c r="L53" s="69">
        <v>3219</v>
      </c>
      <c r="M53" s="69">
        <v>3576</v>
      </c>
      <c r="N53" s="69">
        <v>3148</v>
      </c>
      <c r="O53" s="70">
        <v>3005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2016-04-15T02:52:54Z</cp:lastPrinted>
  <dcterms:created xsi:type="dcterms:W3CDTF">2016-02-15T02:04:02Z</dcterms:created>
  <dcterms:modified xsi:type="dcterms:W3CDTF">2016-04-19T04:41:35Z</dcterms:modified>
  <cp:category/>
</cp:coreProperties>
</file>