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60" windowWidth="14940" windowHeight="7875" tabRatio="75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W38" i="9"/>
  <c r="BE38" i="9"/>
  <c r="U38" i="9"/>
  <c r="C38" i="9"/>
  <c r="BE37" i="9"/>
  <c r="U37" i="9"/>
  <c r="BE36"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AM36" i="9" s="1"/>
  <c r="AM37" i="9" s="1"/>
  <c r="AM38" i="9" s="1"/>
  <c r="BE34" i="9" l="1"/>
  <c r="BE35" i="9" s="1"/>
  <c r="BW34" i="9"/>
  <c r="BW35" i="9" s="1"/>
  <c r="BW36" i="9" s="1"/>
  <c r="BW37" i="9" s="1"/>
  <c r="CO34" i="9" s="1"/>
  <c r="CO35" i="9" s="1"/>
  <c r="CO36" i="9" s="1"/>
  <c r="CO37" i="9" s="1"/>
  <c r="CO38" i="9" s="1"/>
  <c r="CO39" i="9" s="1"/>
  <c r="CO40" i="9" s="1"/>
</calcChain>
</file>

<file path=xl/sharedStrings.xml><?xml version="1.0" encoding="utf-8"?>
<sst xmlns="http://schemas.openxmlformats.org/spreadsheetml/2006/main" count="1048" uniqueCount="578">
  <si>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</si>
  <si>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</si>
  <si>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</si>
  <si>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</si>
  <si>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</si>
  <si>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</si>
  <si>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</si>
  <si>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</si>
  <si>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</si>
  <si>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</si>
  <si>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</si>
  <si>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</si>
  <si>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</si>
  <si>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</si>
  <si>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</si>
  <si>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</si>
  <si>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</si>
  <si>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</si>
  <si>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</si>
  <si>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</si>
  <si>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</si>
  <si>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</si>
  <si>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</si>
  <si>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</si>
  <si>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</si>
  <si>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</si>
  <si>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</si>
  <si>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</si>
  <si>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</si>
  <si>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</si>
  <si>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</si>
  <si>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</si>
  <si>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</si>
  <si>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</si>
  <si>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</si>
  <si>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</si>
  <si>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</si>
  <si>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</si>
  <si>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</si>
  <si>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</si>
  <si>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</si>
  <si>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</si>
  <si>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</si>
  <si>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</si>
  <si>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</si>
  <si>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</si>
  <si>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</si>
  <si>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</si>
  <si>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</si>
  <si>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</si>
  <si>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</si>
  <si>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</si>
  <si>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</si>
  <si>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</si>
  <si>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</si>
  <si>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</si>
  <si>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</si>
  <si>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</si>
  <si>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</si>
  <si>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</si>
  <si>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</si>
  <si>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</si>
  <si>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</si>
  <si>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</si>
  <si>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</si>
  <si>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</si>
  <si>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</si>
  <si>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</si>
  <si>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</si>
  <si>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</si>
  <si>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</si>
  <si>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</si>
  <si>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</si>
  <si>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</si>
  <si>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</si>
  <si>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</si>
  <si>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</si>
  <si>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</si>
  <si>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</si>
  <si>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</si>
  <si>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</si>
  <si>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</si>
  <si>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</si>
  <si>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</si>
  <si>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</si>
  <si>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</si>
  <si>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</si>
  <si>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</si>
  <si>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</si>
  <si>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</si>
  <si>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</si>
  <si>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</si>
  <si>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</si>
  <si>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</si>
  <si>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</si>
  <si>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</si>
  <si>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</si>
  <si>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</si>
  <si>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</si>
  <si>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</si>
  <si>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</si>
  <si>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</si>
  <si>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</si>
  <si>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</si>
  <si>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</si>
  <si>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</si>
  <si>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</si>
  <si>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</si>
  <si>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</si>
  <si>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</si>
  <si>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</si>
  <si>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</si>
  <si>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</si>
  <si>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</si>
  <si>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</si>
  <si>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</si>
  <si>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</si>
  <si>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</si>
  <si>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</si>
  <si>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</si>
  <si>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</si>
  <si>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</si>
  <si>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</si>
  <si>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</si>
  <si>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</si>
  <si>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</si>
  <si>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</si>
  <si>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</si>
  <si>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</si>
  <si>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</si>
  <si>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</si>
  <si>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</si>
  <si>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</si>
  <si>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</si>
  <si>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</si>
  <si>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</si>
  <si>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</si>
  <si>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</si>
  <si>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</si>
  <si>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</si>
  <si>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</si>
  <si>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</si>
  <si>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</si>
  <si>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</si>
  <si>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</si>
  <si>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</si>
  <si>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</si>
  <si>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</si>
  <si>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</si>
  <si>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</si>
  <si>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</si>
  <si>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</si>
  <si>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</si>
  <si>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</si>
  <si>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</si>
  <si>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</si>
  <si>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</si>
  <si>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</si>
  <si>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</si>
  <si>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</si>
  <si>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</si>
  <si>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</si>
  <si>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</si>
  <si>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</si>
  <si>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</si>
  <si>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</si>
  <si>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</si>
  <si>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</si>
  <si>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</si>
  <si>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</si>
  <si>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</si>
  <si>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</si>
  <si>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</si>
  <si>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</si>
  <si>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</si>
  <si>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</si>
  <si>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</si>
  <si>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</si>
  <si>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</si>
  <si>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</si>
  <si>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</si>
  <si>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</si>
  <si>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</si>
  <si>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</si>
  <si>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</si>
  <si>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</si>
  <si>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</si>
  <si>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</si>
  <si>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</si>
  <si>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</si>
  <si>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</si>
  <si>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徳島県徳島市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</si>
  <si>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</si>
  <si>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</si>
  <si>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</si>
  <si>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</si>
  <si>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</si>
  <si>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</si>
  <si>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</si>
  <si>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</si>
  <si>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</si>
  <si>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</si>
  <si>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</si>
  <si>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</si>
  <si>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</si>
  <si>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</si>
  <si>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</si>
  <si>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</si>
  <si>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</si>
  <si>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</si>
  <si>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</si>
  <si>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</si>
  <si>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</si>
  <si>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</si>
  <si>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</si>
  <si>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</si>
  <si>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</si>
  <si>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</si>
  <si>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</si>
  <si>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</si>
  <si>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</si>
  <si>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</si>
  <si>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</si>
  <si>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</si>
  <si>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</si>
  <si>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</si>
  <si>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</si>
  <si>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</si>
  <si>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</si>
  <si>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</si>
  <si>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</si>
  <si>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</si>
  <si>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</si>
  <si>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</si>
  <si>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</si>
  <si>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</si>
  <si>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</si>
  <si>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</si>
  <si>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</si>
  <si>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</si>
  <si>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</si>
  <si>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</si>
  <si>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</si>
  <si>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</si>
  <si>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</si>
  <si>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</si>
  <si>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</si>
  <si>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</si>
  <si>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</si>
  <si>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</si>
  <si>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</si>
  <si>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</si>
  <si>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</si>
  <si>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</si>
  <si>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</si>
  <si>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</si>
  <si>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</si>
  <si>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</si>
  <si>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</si>
  <si>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</si>
  <si>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</si>
  <si>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</si>
  <si>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</si>
  <si>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</si>
  <si>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</si>
  <si>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</si>
  <si>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</si>
  <si>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</si>
  <si>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</si>
  <si>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</si>
  <si>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</si>
  <si>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</si>
  <si>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</si>
  <si>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</si>
  <si>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</si>
  <si>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</si>
  <si>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</si>
  <si>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</si>
  <si>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</si>
  <si>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</si>
  <si>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</si>
  <si>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</si>
  <si>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</si>
  <si>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</si>
  <si>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</si>
  <si>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</si>
  <si>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</si>
  <si>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</si>
  <si>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</si>
  <si>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</si>
  <si>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</si>
  <si>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</si>
  <si>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</si>
  <si>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</si>
  <si>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</si>
  <si>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</si>
  <si>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</si>
  <si>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</si>
  <si>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</si>
  <si>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</si>
  <si>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</si>
  <si>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</si>
  <si>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</si>
  <si>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</si>
  <si>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</si>
  <si>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</si>
  <si>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</si>
  <si>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</si>
  <si>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</si>
  <si>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</si>
  <si>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</si>
  <si>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</si>
  <si>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</si>
  <si>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</si>
  <si>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</si>
  <si>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</si>
  <si>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</si>
  <si>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</si>
  <si>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</si>
  <si>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</si>
  <si>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</si>
  <si>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</si>
  <si>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</si>
  <si>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</si>
  <si>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</si>
  <si>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</si>
  <si>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</si>
  <si>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</si>
  <si>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</si>
  <si>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</si>
  <si>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</si>
  <si>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</si>
  <si>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</si>
  <si>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</si>
  <si>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</si>
  <si>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</si>
  <si>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</si>
  <si>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</si>
  <si>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</si>
  <si>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徳島県徳島市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</si>
  <si>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</si>
  <si>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</si>
  <si>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</si>
  <si>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</si>
  <si>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</si>
  <si>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</si>
  <si>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</si>
  <si>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</si>
  <si>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</si>
  <si>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</si>
  <si>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</si>
  <si>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</si>
  <si>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</si>
  <si>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</si>
  <si>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</si>
  <si>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</si>
  <si>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</si>
  <si>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</si>
  <si>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</si>
  <si>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</si>
  <si>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</si>
  <si>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</si>
  <si>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徳島市住宅新築資金等貸付事業特別会計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</si>
  <si>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</si>
  <si>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</si>
  <si>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</si>
  <si>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</si>
  <si>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</si>
  <si>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</si>
  <si>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</si>
  <si>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</si>
  <si>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</si>
  <si>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</si>
  <si>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</si>
  <si>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</si>
  <si>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</si>
  <si>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</si>
  <si>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</si>
  <si>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</si>
  <si>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</si>
  <si>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</si>
  <si>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</si>
  <si>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徳島市民病院事業会計</t>
    <phoneticPr fontId="5"/>
  </si>
  <si>
    <t>徳島市水道事業会計</t>
    <phoneticPr fontId="5"/>
  </si>
  <si>
    <t>徳島市営旅客自動車運送事業会計</t>
    <phoneticPr fontId="5"/>
  </si>
  <si>
    <t>徳島市下水道事業特別会計</t>
    <phoneticPr fontId="5"/>
  </si>
  <si>
    <t>法非適用企業</t>
    <phoneticPr fontId="5"/>
  </si>
  <si>
    <t>徳島市立食肉センター事業特別会計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</si>
  <si>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</si>
  <si>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</si>
  <si>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</si>
  <si>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</si>
  <si>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</si>
  <si>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</si>
  <si>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</si>
  <si>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</si>
  <si>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</si>
  <si>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</si>
  <si>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</si>
  <si>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</si>
  <si>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</si>
  <si>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</si>
  <si>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</si>
  <si>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</si>
  <si>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</si>
  <si>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</si>
  <si>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</si>
  <si>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</si>
  <si>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</si>
  <si>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</si>
  <si>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</si>
  <si>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</si>
  <si>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</si>
  <si>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</si>
  <si>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</si>
  <si>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</si>
  <si>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</si>
  <si>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</si>
  <si>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</si>
  <si>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</si>
  <si>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</si>
  <si>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</si>
  <si>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</si>
  <si>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</si>
  <si>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</si>
  <si>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</si>
  <si>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</si>
  <si>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</si>
  <si>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</si>
  <si>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</si>
  <si>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</si>
  <si>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</si>
  <si>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</si>
  <si>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</si>
  <si>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</si>
  <si>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</si>
  <si>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</si>
  <si>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</si>
  <si>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</si>
  <si>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</si>
  <si>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</si>
  <si>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徳島市下水道事業特別会計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</si>
  <si>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</si>
  <si>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</si>
  <si>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徳島市民病院事業会計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</si>
  <si>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</si>
  <si>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</si>
  <si>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</si>
  <si>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</si>
  <si>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</si>
  <si>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</si>
  <si>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</si>
  <si>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</si>
  <si>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</si>
  <si>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</si>
  <si>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</si>
  <si>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</si>
  <si>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</si>
  <si>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</si>
  <si>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</si>
  <si>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</si>
  <si>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</si>
  <si>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</si>
  <si>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</si>
  <si>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</si>
  <si>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</si>
  <si>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</si>
  <si>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</si>
  <si>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</si>
  <si>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</si>
  <si>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</si>
  <si>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</si>
  <si>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</si>
  <si>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</si>
  <si>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</si>
  <si>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</si>
  <si>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</si>
  <si>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</si>
  <si>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</si>
  <si>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</si>
  <si>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</si>
  <si>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</si>
  <si>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</si>
  <si>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</si>
  <si>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</si>
  <si>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</si>
  <si>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</si>
  <si>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</si>
  <si>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</si>
  <si>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</si>
  <si>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</si>
  <si>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</si>
  <si>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</si>
  <si>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</si>
  <si>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</si>
  <si>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</si>
  <si>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</si>
  <si>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</si>
  <si>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</si>
  <si>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</si>
  <si>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</si>
  <si>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</si>
  <si>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</si>
  <si>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</si>
  <si>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</si>
  <si>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</si>
  <si>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</si>
  <si>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</si>
  <si>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</si>
  <si>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</si>
  <si>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</si>
  <si>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</si>
  <si>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</si>
  <si>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</si>
  <si>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</si>
  <si>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</si>
  <si>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</si>
  <si>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</si>
  <si>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</si>
  <si>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</si>
  <si>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</si>
  <si>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</si>
  <si>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</si>
  <si>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</si>
  <si>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</si>
  <si>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</si>
  <si>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</si>
  <si>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3.01</t>
  </si>
  <si>
    <t>▲ 0.91</t>
  </si>
  <si>
    <t>▲ 0.46</t>
  </si>
  <si>
    <t>徳島市国民健康保険事業特別会計</t>
  </si>
  <si>
    <t>▲ 0.20</t>
  </si>
  <si>
    <t>徳島市水道事業会計</t>
  </si>
  <si>
    <t>一般会計</t>
  </si>
  <si>
    <t>徳島市民病院事業会計</t>
  </si>
  <si>
    <t>徳島市中央卸売市場事業会計</t>
  </si>
  <si>
    <t>徳島市介護保険事業特別会計</t>
  </si>
  <si>
    <t>徳島市営旅客自動車運送事業会計</t>
  </si>
  <si>
    <t>徳島市下水道事業特別会計</t>
  </si>
  <si>
    <t>その他会計（赤字）</t>
  </si>
  <si>
    <t>▲ 0.68</t>
  </si>
  <si>
    <t>▲ 0.34</t>
  </si>
  <si>
    <t>▲ 0.07</t>
  </si>
  <si>
    <t>その他会計（黒字）</t>
  </si>
  <si>
    <t>-</t>
    <phoneticPr fontId="2"/>
  </si>
  <si>
    <t>-</t>
    <phoneticPr fontId="2"/>
  </si>
  <si>
    <t>-</t>
    <phoneticPr fontId="2"/>
  </si>
  <si>
    <t>徳島県後期高齢者医療広域連合一般会計</t>
    <rPh sb="14" eb="16">
      <t>イッパン</t>
    </rPh>
    <rPh sb="16" eb="18">
      <t>カイケイ</t>
    </rPh>
    <phoneticPr fontId="24"/>
  </si>
  <si>
    <t>徳島県後期高齢者医療広域連合後期高齢者医療特別会計</t>
  </si>
  <si>
    <t>徳島県市町村総合事務組合一般会計</t>
  </si>
  <si>
    <t>徳島県市町村総合事務組合徳島滞納整理機構特別会計</t>
  </si>
  <si>
    <t>一般財団法人徳島市公園緑地管理公社</t>
    <rPh sb="0" eb="2">
      <t>イッパン</t>
    </rPh>
    <rPh sb="2" eb="4">
      <t>ザイダン</t>
    </rPh>
    <rPh sb="4" eb="6">
      <t>ホウジン</t>
    </rPh>
    <rPh sb="6" eb="9">
      <t>トクシマシ</t>
    </rPh>
    <rPh sb="9" eb="11">
      <t>コウエン</t>
    </rPh>
    <rPh sb="11" eb="13">
      <t>リョクチ</t>
    </rPh>
    <rPh sb="13" eb="15">
      <t>カンリ</t>
    </rPh>
    <rPh sb="15" eb="17">
      <t>コウシャ</t>
    </rPh>
    <phoneticPr fontId="18"/>
  </si>
  <si>
    <t>公益財団法人徳島市地場産業振興協会</t>
    <rPh sb="0" eb="2">
      <t>コウエキ</t>
    </rPh>
    <rPh sb="2" eb="4">
      <t>ザイダン</t>
    </rPh>
    <rPh sb="4" eb="6">
      <t>ホウジン</t>
    </rPh>
    <rPh sb="6" eb="9">
      <t>トクシマシ</t>
    </rPh>
    <rPh sb="9" eb="11">
      <t>ジバ</t>
    </rPh>
    <rPh sb="11" eb="13">
      <t>サンギョウ</t>
    </rPh>
    <rPh sb="13" eb="15">
      <t>シンコウ</t>
    </rPh>
    <rPh sb="15" eb="17">
      <t>キョウカイ</t>
    </rPh>
    <phoneticPr fontId="18"/>
  </si>
  <si>
    <t>公益財団法人徳島市文化振興公社</t>
    <rPh sb="0" eb="2">
      <t>コウエキ</t>
    </rPh>
    <rPh sb="2" eb="4">
      <t>ザイダン</t>
    </rPh>
    <rPh sb="4" eb="6">
      <t>ホウジン</t>
    </rPh>
    <rPh sb="6" eb="9">
      <t>トクシマシ</t>
    </rPh>
    <rPh sb="9" eb="11">
      <t>ブンカ</t>
    </rPh>
    <rPh sb="11" eb="13">
      <t>シンコウ</t>
    </rPh>
    <rPh sb="13" eb="15">
      <t>コウシャ</t>
    </rPh>
    <phoneticPr fontId="18"/>
  </si>
  <si>
    <t>一般財団法人徳島市体育協会</t>
    <rPh sb="0" eb="2">
      <t>イッパン</t>
    </rPh>
    <rPh sb="2" eb="4">
      <t>ザイダン</t>
    </rPh>
    <rPh sb="4" eb="6">
      <t>ホウジン</t>
    </rPh>
    <rPh sb="6" eb="9">
      <t>トクシマシ</t>
    </rPh>
    <rPh sb="9" eb="11">
      <t>タイイク</t>
    </rPh>
    <rPh sb="11" eb="13">
      <t>キョウカイ</t>
    </rPh>
    <phoneticPr fontId="18"/>
  </si>
  <si>
    <t>徳島都市開発株式会社</t>
    <rPh sb="0" eb="2">
      <t>トクシマ</t>
    </rPh>
    <rPh sb="2" eb="4">
      <t>トシ</t>
    </rPh>
    <rPh sb="4" eb="6">
      <t>カイハツ</t>
    </rPh>
    <rPh sb="6" eb="8">
      <t>カブシキ</t>
    </rPh>
    <rPh sb="8" eb="10">
      <t>カイシャ</t>
    </rPh>
    <phoneticPr fontId="18"/>
  </si>
  <si>
    <t>徳島市土地開発公社</t>
    <rPh sb="0" eb="3">
      <t>トクシマシ</t>
    </rPh>
    <rPh sb="3" eb="5">
      <t>トチ</t>
    </rPh>
    <rPh sb="5" eb="7">
      <t>カイハツ</t>
    </rPh>
    <rPh sb="7" eb="9">
      <t>コウシャ</t>
    </rPh>
    <phoneticPr fontId="18"/>
  </si>
  <si>
    <t>社団法人徳島市観光協会</t>
    <rPh sb="0" eb="2">
      <t>シャダン</t>
    </rPh>
    <rPh sb="2" eb="4">
      <t>ホウジン</t>
    </rPh>
    <rPh sb="4" eb="7">
      <t>トクシマシ</t>
    </rPh>
    <rPh sb="7" eb="9">
      <t>カンコウ</t>
    </rPh>
    <rPh sb="9" eb="11">
      <t>キョウカイ</t>
    </rPh>
    <phoneticPr fontId="18"/>
  </si>
  <si>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</si>
  <si>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</si>
  <si>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</si>
  <si>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</si>
  <si>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</si>
  <si>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</si>
  <si>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</si>
  <si>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</si>
  <si>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</si>
  <si>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</si>
  <si>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</si>
  <si>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</si>
  <si>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</si>
  <si>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</si>
  <si>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</si>
  <si>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</si>
  <si>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</si>
  <si>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将来負担比率は、類似団体と比較して高い状況であるため、より一層、歳入の確保や現在の負担と将来の負担のバランスを念頭においた財政運営に努める。
また、実質公債費比率は、投資事業の抑制等に伴い、着実に減少しているが、類似団体と比較して高い状況であるため、今後も地方債については適正な発行に努めるとともに、比率の算定に影響する他会計への繰出しの抑制に努める。</t>
    <rPh sb="0" eb="2">
      <t>ショウライ</t>
    </rPh>
    <rPh sb="2" eb="4">
      <t>フタン</t>
    </rPh>
    <rPh sb="4" eb="6">
      <t>ヒリツ</t>
    </rPh>
    <rPh sb="8" eb="10">
      <t>ルイジ</t>
    </rPh>
    <rPh sb="10" eb="12">
      <t>ダンタイ</t>
    </rPh>
    <rPh sb="13" eb="15">
      <t>ヒカク</t>
    </rPh>
    <rPh sb="17" eb="18">
      <t>タカ</t>
    </rPh>
    <rPh sb="19" eb="21">
      <t>ジョウキョウ</t>
    </rPh>
    <rPh sb="29" eb="31">
      <t>イッソウ</t>
    </rPh>
    <rPh sb="32" eb="34">
      <t>サイニュウ</t>
    </rPh>
    <rPh sb="35" eb="37">
      <t>カクホ</t>
    </rPh>
    <rPh sb="38" eb="40">
      <t>ゲンザイ</t>
    </rPh>
    <rPh sb="41" eb="43">
      <t>フタン</t>
    </rPh>
    <rPh sb="44" eb="46">
      <t>ショウライ</t>
    </rPh>
    <rPh sb="47" eb="49">
      <t>フタン</t>
    </rPh>
    <rPh sb="55" eb="57">
      <t>ネントウ</t>
    </rPh>
    <rPh sb="61" eb="63">
      <t>ザイセイ</t>
    </rPh>
    <rPh sb="63" eb="65">
      <t>ウンエイ</t>
    </rPh>
    <rPh sb="66" eb="67">
      <t>ツト</t>
    </rPh>
    <rPh sb="74" eb="76">
      <t>ジッシツ</t>
    </rPh>
    <rPh sb="76" eb="78">
      <t>コウサイ</t>
    </rPh>
    <rPh sb="78" eb="79">
      <t>ヒ</t>
    </rPh>
    <rPh sb="79" eb="81">
      <t>ヒリツ</t>
    </rPh>
    <rPh sb="83" eb="85">
      <t>トウシ</t>
    </rPh>
    <rPh sb="85" eb="87">
      <t>ジギョウ</t>
    </rPh>
    <rPh sb="88" eb="90">
      <t>ヨクセイ</t>
    </rPh>
    <rPh sb="90" eb="91">
      <t>ナド</t>
    </rPh>
    <rPh sb="92" eb="93">
      <t>トモナ</t>
    </rPh>
    <rPh sb="95" eb="97">
      <t>チャクジツ</t>
    </rPh>
    <rPh sb="98" eb="100">
      <t>ゲンショウ</t>
    </rPh>
    <rPh sb="106" eb="108">
      <t>ルイジ</t>
    </rPh>
    <rPh sb="108" eb="110">
      <t>ダンタイ</t>
    </rPh>
    <rPh sb="111" eb="113">
      <t>ヒカク</t>
    </rPh>
    <rPh sb="115" eb="116">
      <t>タカ</t>
    </rPh>
    <rPh sb="117" eb="119">
      <t>ジョウキョウ</t>
    </rPh>
    <rPh sb="125" eb="127">
      <t>コンゴ</t>
    </rPh>
    <rPh sb="128" eb="131">
      <t>チホウサイ</t>
    </rPh>
    <rPh sb="136" eb="138">
      <t>テキセイ</t>
    </rPh>
    <rPh sb="139" eb="141">
      <t>ハッコウ</t>
    </rPh>
    <rPh sb="142" eb="143">
      <t>ツト</t>
    </rPh>
    <rPh sb="150" eb="152">
      <t>ヒリツ</t>
    </rPh>
    <rPh sb="153" eb="155">
      <t>サンテイ</t>
    </rPh>
    <rPh sb="156" eb="158">
      <t>エイキョウ</t>
    </rPh>
    <rPh sb="160" eb="161">
      <t>タ</t>
    </rPh>
    <rPh sb="161" eb="163">
      <t>カイケイ</t>
    </rPh>
    <rPh sb="165" eb="166">
      <t>ク</t>
    </rPh>
    <rPh sb="166" eb="167">
      <t>ダ</t>
    </rPh>
    <rPh sb="169" eb="171">
      <t>ヨクセイ</t>
    </rPh>
    <rPh sb="172" eb="173">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</si>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</sst>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8" borderId="112" xfId="33" applyFont="1" applyFill="1" applyBorder="1" applyAlignment="1" applyProtection="1">
      <alignment horizontal="left" vertical="center" shrinkToFit="1"/>
      <protection locked="0"/>
    </xf>
    <xf numFmtId="0" fontId="26" fillId="8" borderId="113" xfId="33" applyFont="1" applyFill="1" applyBorder="1" applyAlignment="1" applyProtection="1">
      <alignment horizontal="left" vertical="center" shrinkToFit="1"/>
      <protection locked="0"/>
    </xf>
    <xf numFmtId="0" fontId="26" fillId="8" borderId="114" xfId="33" applyFont="1" applyFill="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26978</c:v>
                </c:pt>
                <c:pt idx="1">
                  <c:v>30785</c:v>
                </c:pt>
                <c:pt idx="2">
                  <c:v>35244</c:v>
                </c:pt>
                <c:pt idx="3">
                  <c:v>37401</c:v>
                </c:pt>
                <c:pt idx="4">
                  <c:v>40176</c:v>
                </c:pt>
              </c:numCache>
            </c:numRef>
          </c:val>
          <c:smooth val="0"/>
        </c:ser>
        <c:dLbls>
          <c:showLegendKey val="0"/>
          <c:showVal val="0"/>
          <c:showCatName val="0"/>
          <c:showSerName val="0"/>
          <c:showPercent val="0"/>
          <c:showBubbleSize val="0"/>
        </c:dLbls>
        <c:marker val="1"/>
        <c:smooth val="0"/>
        <c:axId val="140972784"/>
        <c:axId val="140974352"/>
      </c:lineChart>
      <c:catAx>
        <c:axId val="14097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74352"/>
        <c:crosses val="autoZero"/>
        <c:auto val="1"/>
        <c:lblAlgn val="ctr"/>
        <c:lblOffset val="100"/>
        <c:tickLblSkip val="1"/>
        <c:tickMarkSkip val="1"/>
        <c:noMultiLvlLbl val="0"/>
      </c:catAx>
      <c:valAx>
        <c:axId val="14097435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7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1.69</c:v>
                </c:pt>
                <c:pt idx="1">
                  <c:v>0.74</c:v>
                </c:pt>
                <c:pt idx="2">
                  <c:v>0.88</c:v>
                </c:pt>
                <c:pt idx="3">
                  <c:v>2.4500000000000002</c:v>
                </c:pt>
                <c:pt idx="4">
                  <c:v>1.92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c:v>
                </c:pt>
                <c:pt idx="1">
                  <c:v>8.09</c:v>
                </c:pt>
                <c:pt idx="2">
                  <c:v>8.42</c:v>
                </c:pt>
                <c:pt idx="3">
                  <c:v>8.94</c:v>
                </c:pt>
                <c:pt idx="4">
                  <c:v>10.14</c:v>
                </c:pt>
              </c:numCache>
            </c:numRef>
          </c:val>
        </c:ser>
        <c:dLbls>
          <c:showLegendKey val="0"/>
          <c:showVal val="0"/>
          <c:showCatName val="0"/>
          <c:showSerName val="0"/>
          <c:showPercent val="0"/>
          <c:showBubbleSize val="0"/>
        </c:dLbls>
        <c:gapWidth val="250"/>
        <c:overlap val="100"/>
        <c:axId val="238399704"/>
        <c:axId val="23840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-3.01</c:v>
                </c:pt>
                <c:pt idx="1">
                  <c:v>-0.91</c:v>
                </c:pt>
                <c:pt idx="2">
                  <c:v>0.18</c:v>
                </c:pt>
                <c:pt idx="3">
                  <c:v>1.59</c:v>
                </c:pt>
                <c:pt idx="4">
                  <c:v>-0.46</c:v>
                </c:pt>
              </c:numCache>
            </c:numRef>
          </c:val>
          <c:smooth val="0"/>
        </c:ser>
        <c:dLbls>
          <c:showLegendKey val="0"/>
          <c:showVal val="0"/>
          <c:showCatName val="0"/>
          <c:showSerName val="0"/>
          <c:showPercent val="0"/>
          <c:showBubbleSize val="0"/>
        </c:dLbls>
        <c:marker val="1"/>
        <c:smooth val="0"/>
        <c:axId val="238399704"/>
        <c:axId val="238400096"/>
      </c:lineChart>
      <c:catAx>
        <c:axId val="238399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400096"/>
        <c:crosses val="autoZero"/>
        <c:auto val="1"/>
        <c:lblAlgn val="ctr"/>
        <c:lblOffset val="100"/>
        <c:tickLblSkip val="1"/>
        <c:tickMarkSkip val="1"/>
        <c:noMultiLvlLbl val="0"/>
      </c:catAx>
      <c:valAx>
        <c:axId val="23840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399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1.1599999999999999</c:v>
                </c:pt>
                <c:pt idx="2">
                  <c:v>#N/A</c:v>
                </c:pt>
                <c:pt idx="3">
                  <c:v>1.1299999999999999</c:v>
                </c:pt>
                <c:pt idx="4">
                  <c:v>#N/A</c:v>
                </c:pt>
                <c:pt idx="5">
                  <c:v>1.1000000000000001</c:v>
                </c:pt>
                <c:pt idx="6">
                  <c:v>#N/A</c:v>
                </c:pt>
                <c:pt idx="7">
                  <c:v>0.23</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0.68</c:v>
                </c:pt>
                <c:pt idx="1">
                  <c:v>#N/A</c:v>
                </c:pt>
                <c:pt idx="2">
                  <c:v>0.34</c:v>
                </c:pt>
                <c:pt idx="3">
                  <c:v>#N/A</c:v>
                </c:pt>
                <c:pt idx="4">
                  <c:v>7.0000000000000007E-2</c:v>
                </c:pt>
                <c:pt idx="5">
                  <c:v>#N/A</c:v>
                </c:pt>
                <c:pt idx="6">
                  <c:v>0</c:v>
                </c:pt>
                <c:pt idx="7">
                  <c:v>0</c:v>
                </c:pt>
                <c:pt idx="8">
                  <c:v>0</c:v>
                </c:pt>
                <c:pt idx="9">
                  <c:v>0</c:v>
                </c:pt>
              </c:numCache>
            </c:numRef>
          </c:val>
        </c:ser>
        <c:ser>
          <c:idx val="2"/>
          <c:order val="2"/>
          <c:tx>
            <c:strRef>
              <c:f>データシート!$A$29</c:f>
              <c:strCache>
                <c:ptCount val="1"/>
                <c:pt idx="0">
                  <c:v>徳島市下水道事業特別会計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0.05</c:v>
                </c:pt>
                <c:pt idx="6">
                  <c:v>#N/A</c:v>
                </c:pt>
                <c:pt idx="7">
                  <c:v>0.14000000000000001</c:v>
                </c:pt>
                <c:pt idx="8">
                  <c:v>#N/A</c:v>
                </c:pt>
                <c:pt idx="9">
                  <c:v>0.28999999999999998</c:v>
                </c:pt>
              </c:numCache>
            </c:numRef>
          </c:val>
        </c:ser>
        <c:ser>
          <c:idx val="3"/>
          <c:order val="3"/>
          <c:tx>
            <c:strRef>
              <c:f>データシート!$A$30</c:f>
              <c:strCache>
                <c:ptCount val="1"/>
                <c:pt idx="0">
                  <c:v>徳島市営旅客自動車運送事業会計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0.31</c:v>
                </c:pt>
                <c:pt idx="2">
                  <c:v>#N/A</c:v>
                </c:pt>
                <c:pt idx="3">
                  <c:v>0.51</c:v>
                </c:pt>
                <c:pt idx="4">
                  <c:v>#N/A</c:v>
                </c:pt>
                <c:pt idx="5">
                  <c:v>0.48</c:v>
                </c:pt>
                <c:pt idx="6">
                  <c:v>#N/A</c:v>
                </c:pt>
                <c:pt idx="7">
                  <c:v>0.42</c:v>
                </c:pt>
                <c:pt idx="8">
                  <c:v>#N/A</c:v>
                </c:pt>
                <c:pt idx="9">
                  <c:v>0.42</c:v>
                </c:pt>
              </c:numCache>
            </c:numRef>
          </c:val>
        </c:ser>
        <c:ser>
          <c:idx val="4"/>
          <c:order val="4"/>
          <c:tx>
            <c:strRef>
              <c:f>データシート!$A$31</c:f>
              <c:strCache>
                <c:ptCount val="1"/>
                <c:pt idx="0">
                  <c:v>徳島市介護保険事業特別会計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0.31</c:v>
                </c:pt>
                <c:pt idx="2">
                  <c:v>#N/A</c:v>
                </c:pt>
                <c:pt idx="3">
                  <c:v>0.56999999999999995</c:v>
                </c:pt>
                <c:pt idx="4">
                  <c:v>#N/A</c:v>
                </c:pt>
                <c:pt idx="5">
                  <c:v>0.81</c:v>
                </c:pt>
                <c:pt idx="6">
                  <c:v>#N/A</c:v>
                </c:pt>
                <c:pt idx="7">
                  <c:v>0.73</c:v>
                </c:pt>
                <c:pt idx="8">
                  <c:v>#N/A</c:v>
                </c:pt>
                <c:pt idx="9">
                  <c:v>0.5</c:v>
                </c:pt>
              </c:numCache>
            </c:numRef>
          </c:val>
        </c:ser>
        <c:ser>
          <c:idx val="5"/>
          <c:order val="5"/>
          <c:tx>
            <c:strRef>
              <c:f>データシート!$A$32</c:f>
              <c:strCache>
                <c:ptCount val="1"/>
                <c:pt idx="0">
                  <c:v>徳島市中央卸売市場事業会計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0.68</c:v>
                </c:pt>
                <c:pt idx="2">
                  <c:v>#N/A</c:v>
                </c:pt>
                <c:pt idx="3">
                  <c:v>0.66</c:v>
                </c:pt>
                <c:pt idx="4">
                  <c:v>#N/A</c:v>
                </c:pt>
                <c:pt idx="5">
                  <c:v>0.66</c:v>
                </c:pt>
                <c:pt idx="6">
                  <c:v>#N/A</c:v>
                </c:pt>
                <c:pt idx="7">
                  <c:v>0.65</c:v>
                </c:pt>
                <c:pt idx="8">
                  <c:v>#N/A</c:v>
                </c:pt>
                <c:pt idx="9">
                  <c:v>0.68</c:v>
                </c:pt>
              </c:numCache>
            </c:numRef>
          </c:val>
        </c:ser>
        <c:ser>
          <c:idx val="6"/>
          <c:order val="6"/>
          <c:tx>
            <c:strRef>
              <c:f>データシート!$A$33</c:f>
              <c:strCache>
                <c:ptCount val="1"/>
                <c:pt idx="0">
                  <c:v>徳島市民病院事業会計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0.75</c:v>
                </c:pt>
                <c:pt idx="8">
                  <c:v>#N/A</c:v>
                </c:pt>
                <c:pt idx="9">
                  <c:v>1.34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1.66</c:v>
                </c:pt>
                <c:pt idx="2">
                  <c:v>#N/A</c:v>
                </c:pt>
                <c:pt idx="3">
                  <c:v>0.71</c:v>
                </c:pt>
                <c:pt idx="4">
                  <c:v>#N/A</c:v>
                </c:pt>
                <c:pt idx="5">
                  <c:v>0.86</c:v>
                </c:pt>
                <c:pt idx="6">
                  <c:v>#N/A</c:v>
                </c:pt>
                <c:pt idx="7">
                  <c:v>2.4300000000000002</c:v>
                </c:pt>
                <c:pt idx="8">
                  <c:v>#N/A</c:v>
                </c:pt>
                <c:pt idx="9">
                  <c:v>1.9</c:v>
                </c:pt>
              </c:numCache>
            </c:numRef>
          </c:val>
        </c:ser>
        <c:ser>
          <c:idx val="8"/>
          <c:order val="8"/>
          <c:tx>
            <c:strRef>
              <c:f>データシート!$A$35</c:f>
              <c:strCache>
                <c:ptCount val="1"/>
                <c:pt idx="0">
                  <c:v>徳島市水道事業会計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7.15</c:v>
                </c:pt>
                <c:pt idx="2">
                  <c:v>#N/A</c:v>
                </c:pt>
                <c:pt idx="3">
                  <c:v>7.95</c:v>
                </c:pt>
                <c:pt idx="4">
                  <c:v>#N/A</c:v>
                </c:pt>
                <c:pt idx="5">
                  <c:v>9.15</c:v>
                </c:pt>
                <c:pt idx="6">
                  <c:v>#N/A</c:v>
                </c:pt>
                <c:pt idx="7">
                  <c:v>8.81</c:v>
                </c:pt>
                <c:pt idx="8">
                  <c:v>#N/A</c:v>
                </c:pt>
                <c:pt idx="9">
                  <c:v>9.26</c:v>
                </c:pt>
              </c:numCache>
            </c:numRef>
          </c:val>
        </c:ser>
        <c:ser>
          <c:idx val="9"/>
          <c:order val="9"/>
          <c:tx>
            <c:strRef>
              <c:f>データシート!$A$36</c:f>
              <c:strCache>
                <c:ptCount val="1"/>
                <c:pt idx="0">
                  <c:v>徳島市国民健康保険事業特別会計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2.35</c:v>
                </c:pt>
                <c:pt idx="2">
                  <c:v>#N/A</c:v>
                </c:pt>
                <c:pt idx="3">
                  <c:v>2.2000000000000002</c:v>
                </c:pt>
                <c:pt idx="4">
                  <c:v>#N/A</c:v>
                </c:pt>
                <c:pt idx="5">
                  <c:v>1.0900000000000001</c:v>
                </c:pt>
                <c:pt idx="6">
                  <c:v>#N/A</c:v>
                </c:pt>
                <c:pt idx="7">
                  <c:v>0.42</c:v>
                </c:pt>
                <c:pt idx="8">
                  <c:v>0.2</c:v>
                </c:pt>
                <c:pt idx="9">
                  <c:v>#N/A</c:v>
                </c:pt>
              </c:numCache>
            </c:numRef>
          </c:val>
        </c:ser>
        <c:dLbls>
          <c:showLegendKey val="0"/>
          <c:showVal val="0"/>
          <c:showCatName val="0"/>
          <c:showSerName val="0"/>
          <c:showPercent val="0"/>
          <c:showBubbleSize val="0"/>
        </c:dLbls>
        <c:gapWidth val="150"/>
        <c:overlap val="100"/>
        <c:axId val="238400880"/>
        <c:axId val="238401272"/>
      </c:barChart>
      <c:catAx>
        <c:axId val="23840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401272"/>
        <c:crosses val="autoZero"/>
        <c:auto val="1"/>
        <c:lblAlgn val="ctr"/>
        <c:lblOffset val="100"/>
        <c:tickLblSkip val="1"/>
        <c:tickMarkSkip val="1"/>
        <c:noMultiLvlLbl val="0"/>
      </c:catAx>
      <c:valAx>
        <c:axId val="238401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40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9199</c:v>
                </c:pt>
                <c:pt idx="5">
                  <c:v>8866</c:v>
                </c:pt>
                <c:pt idx="8">
                  <c:v>8844</c:v>
                </c:pt>
                <c:pt idx="11">
                  <c:v>8926</c:v>
                </c:pt>
                <c:pt idx="14">
                  <c:v>8572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6</c:v>
                </c:pt>
                <c:pt idx="6">
                  <c:v>4</c:v>
                </c:pt>
                <c:pt idx="9">
                  <c:v>8</c:v>
                </c:pt>
                <c:pt idx="12">
                  <c:v>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2606</c:v>
                </c:pt>
                <c:pt idx="3">
                  <c:v>2689</c:v>
                </c:pt>
                <c:pt idx="6">
                  <c:v>2799</c:v>
                </c:pt>
                <c:pt idx="9">
                  <c:v>2694</c:v>
                </c:pt>
                <c:pt idx="12">
                  <c:v>2809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9802</c:v>
                </c:pt>
                <c:pt idx="3">
                  <c:v>9747</c:v>
                </c:pt>
                <c:pt idx="6">
                  <c:v>9188</c:v>
                </c:pt>
                <c:pt idx="9">
                  <c:v>9228</c:v>
                </c:pt>
                <c:pt idx="12">
                  <c:v>8914</c:v>
                </c:pt>
              </c:numCache>
            </c:numRef>
          </c:val>
        </c:ser>
        <c:dLbls>
          <c:showLegendKey val="0"/>
          <c:showVal val="0"/>
          <c:showCatName val="0"/>
          <c:showSerName val="0"/>
          <c:showPercent val="0"/>
          <c:showBubbleSize val="0"/>
        </c:dLbls>
        <c:gapWidth val="100"/>
        <c:overlap val="100"/>
        <c:axId val="238402056"/>
        <c:axId val="23840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3219</c:v>
                </c:pt>
                <c:pt idx="2">
                  <c:v>#N/A</c:v>
                </c:pt>
                <c:pt idx="3">
                  <c:v>#N/A</c:v>
                </c:pt>
                <c:pt idx="4">
                  <c:v>3576</c:v>
                </c:pt>
                <c:pt idx="5">
                  <c:v>#N/A</c:v>
                </c:pt>
                <c:pt idx="6">
                  <c:v>#N/A</c:v>
                </c:pt>
                <c:pt idx="7">
                  <c:v>3148</c:v>
                </c:pt>
                <c:pt idx="8">
                  <c:v>#N/A</c:v>
                </c:pt>
                <c:pt idx="9">
                  <c:v>#N/A</c:v>
                </c:pt>
                <c:pt idx="10">
                  <c:v>3005</c:v>
                </c:pt>
                <c:pt idx="11">
                  <c:v>#N/A</c:v>
                </c:pt>
                <c:pt idx="12">
                  <c:v>#N/A</c:v>
                </c:pt>
                <c:pt idx="13">
                  <c:v>3161</c:v>
                </c:pt>
                <c:pt idx="14">
                  <c:v>#N/A</c:v>
                </c:pt>
              </c:numCache>
            </c:numRef>
          </c:val>
          <c:smooth val="0"/>
        </c:ser>
        <c:dLbls>
          <c:showLegendKey val="0"/>
          <c:showVal val="0"/>
          <c:showCatName val="0"/>
          <c:showSerName val="0"/>
          <c:showPercent val="0"/>
          <c:showBubbleSize val="0"/>
        </c:dLbls>
        <c:marker val="1"/>
        <c:smooth val="0"/>
        <c:axId val="238402056"/>
        <c:axId val="238402448"/>
      </c:lineChart>
      <c:catAx>
        <c:axId val="23840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402448"/>
        <c:crosses val="autoZero"/>
        <c:auto val="1"/>
        <c:lblAlgn val="ctr"/>
        <c:lblOffset val="100"/>
        <c:tickLblSkip val="1"/>
        <c:tickMarkSkip val="1"/>
        <c:noMultiLvlLbl val="0"/>
      </c:catAx>
      <c:valAx>
        <c:axId val="23840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40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70317</c:v>
                </c:pt>
                <c:pt idx="5">
                  <c:v>71361</c:v>
                </c:pt>
                <c:pt idx="8">
                  <c:v>72656</c:v>
                </c:pt>
                <c:pt idx="11">
                  <c:v>73465</c:v>
                </c:pt>
                <c:pt idx="14">
                  <c:v>75279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29764</c:v>
                </c:pt>
                <c:pt idx="5">
                  <c:v>28448</c:v>
                </c:pt>
                <c:pt idx="8">
                  <c:v>26718</c:v>
                </c:pt>
                <c:pt idx="11">
                  <c:v>25613</c:v>
                </c:pt>
                <c:pt idx="14">
                  <c:v>24604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12607</c:v>
                </c:pt>
                <c:pt idx="5">
                  <c:v>13025</c:v>
                </c:pt>
                <c:pt idx="8">
                  <c:v>13578</c:v>
                </c:pt>
                <c:pt idx="11">
                  <c:v>14468</c:v>
                </c:pt>
                <c:pt idx="14">
                  <c:v>15116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1003</c:v>
                </c:pt>
                <c:pt idx="3">
                  <c:v>945</c:v>
                </c:pt>
                <c:pt idx="6">
                  <c:v>879</c:v>
                </c:pt>
                <c:pt idx="9">
                  <c:v>609</c:v>
                </c:pt>
                <c:pt idx="12">
                  <c:v>611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19716</c:v>
                </c:pt>
                <c:pt idx="3">
                  <c:v>19917</c:v>
                </c:pt>
                <c:pt idx="6">
                  <c:v>19082</c:v>
                </c:pt>
                <c:pt idx="9">
                  <c:v>17845</c:v>
                </c:pt>
                <c:pt idx="12">
                  <c:v>17978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33239</c:v>
                </c:pt>
                <c:pt idx="3">
                  <c:v>32286</c:v>
                </c:pt>
                <c:pt idx="6">
                  <c:v>36722</c:v>
                </c:pt>
                <c:pt idx="9">
                  <c:v>32904</c:v>
                </c:pt>
                <c:pt idx="12">
                  <c:v>32954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681</c:v>
                </c:pt>
                <c:pt idx="3">
                  <c:v>354</c:v>
                </c:pt>
                <c:pt idx="6">
                  <c:v>324</c:v>
                </c:pt>
                <c:pt idx="9">
                  <c:v>255</c:v>
                </c:pt>
                <c:pt idx="12">
                  <c:v>257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90991</c:v>
                </c:pt>
                <c:pt idx="3">
                  <c:v>91218</c:v>
                </c:pt>
                <c:pt idx="6">
                  <c:v>92768</c:v>
                </c:pt>
                <c:pt idx="9">
                  <c:v>94559</c:v>
                </c:pt>
                <c:pt idx="12">
                  <c:v>97623</c:v>
                </c:pt>
              </c:numCache>
            </c:numRef>
          </c:val>
        </c:ser>
        <c:dLbls>
          <c:showLegendKey val="0"/>
          <c:showVal val="0"/>
          <c:showCatName val="0"/>
          <c:showSerName val="0"/>
          <c:showPercent val="0"/>
          <c:showBubbleSize val="0"/>
        </c:dLbls>
        <c:gapWidth val="100"/>
        <c:overlap val="100"/>
        <c:axId val="242044272"/>
        <c:axId val="242044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32942</c:v>
                </c:pt>
                <c:pt idx="2">
                  <c:v>#N/A</c:v>
                </c:pt>
                <c:pt idx="3">
                  <c:v>#N/A</c:v>
                </c:pt>
                <c:pt idx="4">
                  <c:v>31887</c:v>
                </c:pt>
                <c:pt idx="5">
                  <c:v>#N/A</c:v>
                </c:pt>
                <c:pt idx="6">
                  <c:v>#N/A</c:v>
                </c:pt>
                <c:pt idx="7">
                  <c:v>36823</c:v>
                </c:pt>
                <c:pt idx="8">
                  <c:v>#N/A</c:v>
                </c:pt>
                <c:pt idx="9">
                  <c:v>#N/A</c:v>
                </c:pt>
                <c:pt idx="10">
                  <c:v>32625</c:v>
                </c:pt>
                <c:pt idx="11">
                  <c:v>#N/A</c:v>
                </c:pt>
                <c:pt idx="12">
                  <c:v>#N/A</c:v>
                </c:pt>
                <c:pt idx="13">
                  <c:v>34425</c:v>
                </c:pt>
                <c:pt idx="14">
                  <c:v>#N/A</c:v>
                </c:pt>
              </c:numCache>
            </c:numRef>
          </c:val>
          <c:smooth val="0"/>
        </c:ser>
        <c:dLbls>
          <c:showLegendKey val="0"/>
          <c:showVal val="0"/>
          <c:showCatName val="0"/>
          <c:showSerName val="0"/>
          <c:showPercent val="0"/>
          <c:showBubbleSize val="0"/>
        </c:dLbls>
        <c:marker val="1"/>
        <c:smooth val="0"/>
        <c:axId val="242044272"/>
        <c:axId val="242044664"/>
      </c:lineChart>
      <c:catAx>
        <c:axId val="24204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044664"/>
        <c:crosses val="autoZero"/>
        <c:auto val="1"/>
        <c:lblAlgn val="ctr"/>
        <c:lblOffset val="100"/>
        <c:tickLblSkip val="1"/>
        <c:tickMarkSkip val="1"/>
        <c:noMultiLvlLbl val="0"/>
      </c:catAx>
      <c:valAx>
        <c:axId val="24204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04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{94D8EC20-B36D-4896-9430-AFF6051DE46F}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{9CE6A33C-DA93-48E4-813A-29B3286A5A3C}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{416C6D5D-DCE8-466E-9623-8F4BE00EB6C4}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{E056AF54-CB55-4FB8-957B-19D350FBA303}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{92BDE3B4-DE18-4429-8435-79EFB04B4591}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{A752DE16-38B0-4745-B176-81206C9B6152}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{825A0712-ECC9-472E-9636-D040997B63C9}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{C79DC8B2-B510-4262-A476-D615F863BD05}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{F682B7C2-F064-4A61-9967-997C9354F72D}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{9D17F848-F999-44F1-9758-9131632A9248}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2047408"/>
        <c:axId val="242047800"/>
      </c:scatterChart>
      <c:valAx>
        <c:axId val="242047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047800"/>
        <c:crosses val="autoZero"/>
        <c:crossBetween val="midCat"/>
      </c:valAx>
      <c:valAx>
        <c:axId val="2420478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047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{991C82F0-DBAB-4D5F-9F66-C02D1F784988}</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1.82398540811673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{32712CAB-2DBA-4477-A892-3E9B2C8AE7B5}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{0CB59DA0-A6C4-4BB9-BE80-7C1C13107C21}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{05E3303F-8D2B-42FE-983A-C42EF342A4E9}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{3B651638-0754-4817-8808-3276B900D515}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7.2</c:v>
                </c:pt>
                <c:pt idx="2">
                  <c:v>6.9</c:v>
                </c:pt>
                <c:pt idx="3">
                  <c:v>6.8</c:v>
                </c:pt>
                <c:pt idx="4">
                  <c:v>6.5</c:v>
                </c:pt>
              </c:numCache>
            </c:numRef>
          </c:xVal>
          <c:yVal>
            <c:numRef>
              <c:f>公会計指標分析・財政指標組合せ分析表!$K$73:$O$73</c:f>
              <c:numCache>
                <c:formatCode>#,##0.0;"▲ "#,##0.0</c:formatCode>
                <c:ptCount val="5"/>
                <c:pt idx="0">
                  <c:v>69.5</c:v>
                </c:pt>
                <c:pt idx="1">
                  <c:v>67.3</c:v>
                </c:pt>
                <c:pt idx="2">
                  <c:v>77.2</c:v>
                </c:pt>
                <c:pt idx="3">
                  <c:v>69</c:v>
                </c:pt>
                <c:pt idx="4">
                  <c:v>71.2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{20906CF8-25C7-4BB6-A519-989E587321EA}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{B614697D-7E7E-4CAC-BDA0-44B5EB9BB9C8}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{BEBA71E3-F4F6-46C9-AB04-1666EDFE0191}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{A22EBC26-D150-440D-80FE-8F99493F5453}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{802A8511-037B-4425-B483-8C361452AAC6}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242060272"/>
        <c:axId val="242060664"/>
      </c:scatterChart>
      <c:valAx>
        <c:axId val="242060272"/>
        <c:scaling>
          <c:orientation val="minMax"/>
          <c:max val="7.8999999999999995"/>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060664"/>
        <c:crosses val="autoZero"/>
        <c:crossBetween val="midCat"/>
      </c:valAx>
      <c:valAx>
        <c:axId val="242060664"/>
        <c:scaling>
          <c:orientation val="minMax"/>
          <c:max val="86"/>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060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256,451
254,818
191.25
98,898,717
97,238,484
1,046,804
54,540,196
97,623,444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本市の財政力指数は類似団体の平均値を下回っている状況であり、これまで以上に歳入の確保が重要であるため、行財政力の強化に向けた取り組みを中心に財政基盤の一層の強化に努める。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8" name="直線コネクタ 67"/>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159755</xdr:rowOff>
    </xdr:from>
    <xdr:ext cx="762000" cy="259045"/>
    <xdr:sp macro="" textlink="">
      <xdr:nvSpPr>
        <xdr:cNvPr id="69" name="財政力平均値テキスト"/>
        <xdr:cNvSpPr txBox="1"/>
      </xdr:nvSpPr>
      <xdr:spPr>
        <a:xfrm>
          <a:off x="5041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89605</xdr:rowOff>
    </xdr:to>
    <xdr:cxnSp macro="">
      <xdr:nvCxnSpPr>
        <xdr:cNvPr id="74" name="直線コネクタ 73"/>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89605</xdr:rowOff>
    </xdr:to>
    <xdr:cxnSp macro="">
      <xdr:nvCxnSpPr>
        <xdr:cNvPr id="77" name="直線コネクタ 76"/>
        <xdr:cNvCxnSpPr/>
      </xdr:nvCxnSpPr>
      <xdr:spPr>
        <a:xfrm>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81" name="テキスト ボックス 80"/>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92" name="テキスト ボックス 91"/>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38805</xdr:rowOff>
    </xdr:from>
    <xdr:to>
      <xdr:col>3</xdr:col>
      <xdr:colOff>330200</xdr:colOff>
      <xdr:row>41</xdr:row>
      <xdr:rowOff>140405</xdr:rowOff>
    </xdr:to>
    <xdr:sp macro="" textlink="">
      <xdr:nvSpPr>
        <xdr:cNvPr id="93" name="円/楕円 92"/>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125182</xdr:rowOff>
    </xdr:from>
    <xdr:ext cx="762000" cy="259045"/>
    <xdr:sp macro="" textlink="">
      <xdr:nvSpPr>
        <xdr:cNvPr id="94" name="テキスト ボックス 93"/>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6" name="テキスト ボックス 95"/>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歳入では市税や財産収入が減少し、歳出では人件費や扶助費などの義務的経費が増加したことにより、経常収支比率は前年度より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今後とも定員の適正化推進や扶助費の適正な認定給付を行うとともに、収入の確保・拡大につながる事業に取り組むなど、財政基礎の強化に努める。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74991</xdr:rowOff>
    </xdr:from>
    <xdr:to>
      <xdr:col>7</xdr:col>
      <xdr:colOff>152400</xdr:colOff>
      <xdr:row>66</xdr:row>
      <xdr:rowOff>99785</xdr:rowOff>
    </xdr:to>
    <xdr:cxnSp macro="">
      <xdr:nvCxnSpPr>
        <xdr:cNvPr id="133" name="直線コネクタ 132"/>
        <xdr:cNvCxnSpPr/>
      </xdr:nvCxnSpPr>
      <xdr:spPr>
        <a:xfrm>
          <a:off x="4114800" y="11047791"/>
          <a:ext cx="838200" cy="36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74991</xdr:rowOff>
    </xdr:from>
    <xdr:to>
      <xdr:col>6</xdr:col>
      <xdr:colOff>0</xdr:colOff>
      <xdr:row>64</xdr:row>
      <xdr:rowOff>86481</xdr:rowOff>
    </xdr:to>
    <xdr:cxnSp macro="">
      <xdr:nvCxnSpPr>
        <xdr:cNvPr id="136" name="直線コネクタ 135"/>
        <xdr:cNvCxnSpPr/>
      </xdr:nvCxnSpPr>
      <xdr:spPr>
        <a:xfrm flipV="1">
          <a:off x="3225800" y="1104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156529</xdr:rowOff>
    </xdr:from>
    <xdr:ext cx="736600" cy="259045"/>
    <xdr:sp macro="" textlink="">
      <xdr:nvSpPr>
        <xdr:cNvPr id="138" name="テキスト ボックス 137"/>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86481</xdr:rowOff>
    </xdr:from>
    <xdr:to>
      <xdr:col>4</xdr:col>
      <xdr:colOff>482600</xdr:colOff>
      <xdr:row>65</xdr:row>
      <xdr:rowOff>18445</xdr:rowOff>
    </xdr:to>
    <xdr:cxnSp macro="">
      <xdr:nvCxnSpPr>
        <xdr:cNvPr id="139" name="直線コネクタ 138"/>
        <xdr:cNvCxnSpPr/>
      </xdr:nvCxnSpPr>
      <xdr:spPr>
        <a:xfrm flipV="1">
          <a:off x="2336800" y="110592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18445</xdr:rowOff>
    </xdr:from>
    <xdr:to>
      <xdr:col>3</xdr:col>
      <xdr:colOff>279400</xdr:colOff>
      <xdr:row>66</xdr:row>
      <xdr:rowOff>88295</xdr:rowOff>
    </xdr:to>
    <xdr:cxnSp macro="">
      <xdr:nvCxnSpPr>
        <xdr:cNvPr id="142" name="直線コネクタ 141"/>
        <xdr:cNvCxnSpPr/>
      </xdr:nvCxnSpPr>
      <xdr:spPr>
        <a:xfrm flipV="1">
          <a:off x="1447800" y="111626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48985</xdr:rowOff>
    </xdr:from>
    <xdr:to>
      <xdr:col>7</xdr:col>
      <xdr:colOff>203200</xdr:colOff>
      <xdr:row>66</xdr:row>
      <xdr:rowOff>150585</xdr:rowOff>
    </xdr:to>
    <xdr:sp macro="" textlink="">
      <xdr:nvSpPr>
        <xdr:cNvPr id="152" name="円/楕円 151"/>
        <xdr:cNvSpPr/>
      </xdr:nvSpPr>
      <xdr:spPr>
        <a:xfrm>
          <a:off x="49022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21062</xdr:rowOff>
    </xdr:from>
    <xdr:ext cx="762000" cy="259045"/>
    <xdr:sp macro="" textlink="">
      <xdr:nvSpPr>
        <xdr:cNvPr id="153" name="財政構造の弾力性該当値テキスト"/>
        <xdr:cNvSpPr txBox="1"/>
      </xdr:nvSpPr>
      <xdr:spPr>
        <a:xfrm>
          <a:off x="5041900" y="1133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24191</xdr:rowOff>
    </xdr:from>
    <xdr:to>
      <xdr:col>6</xdr:col>
      <xdr:colOff>50800</xdr:colOff>
      <xdr:row>64</xdr:row>
      <xdr:rowOff>125791</xdr:rowOff>
    </xdr:to>
    <xdr:sp macro="" textlink="">
      <xdr:nvSpPr>
        <xdr:cNvPr id="154" name="円/楕円 153"/>
        <xdr:cNvSpPr/>
      </xdr:nvSpPr>
      <xdr:spPr>
        <a:xfrm>
          <a:off x="4064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135968</xdr:rowOff>
    </xdr:from>
    <xdr:ext cx="736600" cy="259045"/>
    <xdr:sp macro="" textlink="">
      <xdr:nvSpPr>
        <xdr:cNvPr id="155" name="テキスト ボックス 154"/>
        <xdr:cNvSpPr txBox="1"/>
      </xdr:nvSpPr>
      <xdr:spPr>
        <a:xfrm>
          <a:off x="3733800" y="1076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35681</xdr:rowOff>
    </xdr:from>
    <xdr:to>
      <xdr:col>4</xdr:col>
      <xdr:colOff>533400</xdr:colOff>
      <xdr:row>64</xdr:row>
      <xdr:rowOff>137281</xdr:rowOff>
    </xdr:to>
    <xdr:sp macro="" textlink="">
      <xdr:nvSpPr>
        <xdr:cNvPr id="156" name="円/楕円 155"/>
        <xdr:cNvSpPr/>
      </xdr:nvSpPr>
      <xdr:spPr>
        <a:xfrm>
          <a:off x="3175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122058</xdr:rowOff>
    </xdr:from>
    <xdr:ext cx="762000" cy="259045"/>
    <xdr:sp macro="" textlink="">
      <xdr:nvSpPr>
        <xdr:cNvPr id="157" name="テキスト ボックス 156"/>
        <xdr:cNvSpPr txBox="1"/>
      </xdr:nvSpPr>
      <xdr:spPr>
        <a:xfrm>
          <a:off x="2844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139095</xdr:rowOff>
    </xdr:from>
    <xdr:to>
      <xdr:col>3</xdr:col>
      <xdr:colOff>330200</xdr:colOff>
      <xdr:row>65</xdr:row>
      <xdr:rowOff>69245</xdr:rowOff>
    </xdr:to>
    <xdr:sp macro="" textlink="">
      <xdr:nvSpPr>
        <xdr:cNvPr id="158" name="円/楕円 157"/>
        <xdr:cNvSpPr/>
      </xdr:nvSpPr>
      <xdr:spPr>
        <a:xfrm>
          <a:off x="2286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54022</xdr:rowOff>
    </xdr:from>
    <xdr:ext cx="762000" cy="259045"/>
    <xdr:sp macro="" textlink="">
      <xdr:nvSpPr>
        <xdr:cNvPr id="159" name="テキスト ボックス 158"/>
        <xdr:cNvSpPr txBox="1"/>
      </xdr:nvSpPr>
      <xdr:spPr>
        <a:xfrm>
          <a:off x="1955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37495</xdr:rowOff>
    </xdr:from>
    <xdr:to>
      <xdr:col>2</xdr:col>
      <xdr:colOff>127000</xdr:colOff>
      <xdr:row>66</xdr:row>
      <xdr:rowOff>139095</xdr:rowOff>
    </xdr:to>
    <xdr:sp macro="" textlink="">
      <xdr:nvSpPr>
        <xdr:cNvPr id="160" name="円/楕円 159"/>
        <xdr:cNvSpPr/>
      </xdr:nvSpPr>
      <xdr:spPr>
        <a:xfrm>
          <a:off x="1397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123872</xdr:rowOff>
    </xdr:from>
    <xdr:ext cx="762000" cy="259045"/>
    <xdr:sp macro="" textlink="">
      <xdr:nvSpPr>
        <xdr:cNvPr id="161" name="テキスト ボックス 160"/>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類似団体平均値を下回っており、今後も内部管理経費の抑制をはじめ、より一層適正かつ効率的な経費執行に努める。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54525</xdr:rowOff>
    </xdr:from>
    <xdr:to>
      <xdr:col>7</xdr:col>
      <xdr:colOff>152400</xdr:colOff>
      <xdr:row>81</xdr:row>
      <xdr:rowOff>73501</xdr:rowOff>
    </xdr:to>
    <xdr:cxnSp macro="">
      <xdr:nvCxnSpPr>
        <xdr:cNvPr id="194" name="直線コネクタ 193"/>
        <xdr:cNvCxnSpPr/>
      </xdr:nvCxnSpPr>
      <xdr:spPr>
        <a:xfrm>
          <a:off x="4114800" y="13941975"/>
          <a:ext cx="838200" cy="1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24566</xdr:rowOff>
    </xdr:from>
    <xdr:to>
      <xdr:col>6</xdr:col>
      <xdr:colOff>0</xdr:colOff>
      <xdr:row>81</xdr:row>
      <xdr:rowOff>54525</xdr:rowOff>
    </xdr:to>
    <xdr:cxnSp macro="">
      <xdr:nvCxnSpPr>
        <xdr:cNvPr id="197" name="直線コネクタ 196"/>
        <xdr:cNvCxnSpPr/>
      </xdr:nvCxnSpPr>
      <xdr:spPr>
        <a:xfrm>
          <a:off x="3225800" y="13912016"/>
          <a:ext cx="889000" cy="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109658</xdr:rowOff>
    </xdr:from>
    <xdr:ext cx="736600" cy="259045"/>
    <xdr:sp macro="" textlink="">
      <xdr:nvSpPr>
        <xdr:cNvPr id="199" name="テキスト ボックス 198"/>
        <xdr:cNvSpPr txBox="1"/>
      </xdr:nvSpPr>
      <xdr:spPr>
        <a:xfrm>
          <a:off x="3733800" y="136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24566</xdr:rowOff>
    </xdr:from>
    <xdr:to>
      <xdr:col>4</xdr:col>
      <xdr:colOff>482600</xdr:colOff>
      <xdr:row>81</xdr:row>
      <xdr:rowOff>35801</xdr:rowOff>
    </xdr:to>
    <xdr:cxnSp macro="">
      <xdr:nvCxnSpPr>
        <xdr:cNvPr id="200" name="直線コネクタ 199"/>
        <xdr:cNvCxnSpPr/>
      </xdr:nvCxnSpPr>
      <xdr:spPr>
        <a:xfrm flipV="1">
          <a:off x="2336800" y="13912016"/>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35801</xdr:rowOff>
    </xdr:from>
    <xdr:to>
      <xdr:col>3</xdr:col>
      <xdr:colOff>279400</xdr:colOff>
      <xdr:row>81</xdr:row>
      <xdr:rowOff>53498</xdr:rowOff>
    </xdr:to>
    <xdr:cxnSp macro="">
      <xdr:nvCxnSpPr>
        <xdr:cNvPr id="203" name="直線コネクタ 202"/>
        <xdr:cNvCxnSpPr/>
      </xdr:nvCxnSpPr>
      <xdr:spPr>
        <a:xfrm flipV="1">
          <a:off x="1447800" y="13923251"/>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83988</xdr:rowOff>
    </xdr:from>
    <xdr:ext cx="762000" cy="259045"/>
    <xdr:sp macro="" textlink="">
      <xdr:nvSpPr>
        <xdr:cNvPr id="205" name="テキスト ボックス 204"/>
        <xdr:cNvSpPr txBox="1"/>
      </xdr:nvSpPr>
      <xdr:spPr>
        <a:xfrm>
          <a:off x="1955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105184</xdr:rowOff>
    </xdr:from>
    <xdr:ext cx="762000" cy="259045"/>
    <xdr:sp macro="" textlink="">
      <xdr:nvSpPr>
        <xdr:cNvPr id="207" name="テキスト ボックス 206"/>
        <xdr:cNvSpPr txBox="1"/>
      </xdr:nvSpPr>
      <xdr:spPr>
        <a:xfrm>
          <a:off x="1066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22701</xdr:rowOff>
    </xdr:from>
    <xdr:to>
      <xdr:col>7</xdr:col>
      <xdr:colOff>203200</xdr:colOff>
      <xdr:row>81</xdr:row>
      <xdr:rowOff>124301</xdr:rowOff>
    </xdr:to>
    <xdr:sp macro="" textlink="">
      <xdr:nvSpPr>
        <xdr:cNvPr id="213" name="円/楕円 212"/>
        <xdr:cNvSpPr/>
      </xdr:nvSpPr>
      <xdr:spPr>
        <a:xfrm>
          <a:off x="4902200" y="139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39228</xdr:rowOff>
    </xdr:from>
    <xdr:ext cx="762000" cy="259045"/>
    <xdr:sp macro="" textlink="">
      <xdr:nvSpPr>
        <xdr:cNvPr id="214" name="人件費・物件費等の状況該当値テキスト"/>
        <xdr:cNvSpPr txBox="1"/>
      </xdr:nvSpPr>
      <xdr:spPr>
        <a:xfrm>
          <a:off x="5041900" y="137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3725</xdr:rowOff>
    </xdr:from>
    <xdr:to>
      <xdr:col>6</xdr:col>
      <xdr:colOff>50800</xdr:colOff>
      <xdr:row>81</xdr:row>
      <xdr:rowOff>105325</xdr:rowOff>
    </xdr:to>
    <xdr:sp macro="" textlink="">
      <xdr:nvSpPr>
        <xdr:cNvPr id="215" name="円/楕円 214"/>
        <xdr:cNvSpPr/>
      </xdr:nvSpPr>
      <xdr:spPr>
        <a:xfrm>
          <a:off x="4064000" y="138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90102</xdr:rowOff>
    </xdr:from>
    <xdr:ext cx="736600" cy="259045"/>
    <xdr:sp macro="" textlink="">
      <xdr:nvSpPr>
        <xdr:cNvPr id="216" name="テキスト ボックス 215"/>
        <xdr:cNvSpPr txBox="1"/>
      </xdr:nvSpPr>
      <xdr:spPr>
        <a:xfrm>
          <a:off x="3733800" y="13977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145216</xdr:rowOff>
    </xdr:from>
    <xdr:to>
      <xdr:col>4</xdr:col>
      <xdr:colOff>533400</xdr:colOff>
      <xdr:row>81</xdr:row>
      <xdr:rowOff>75366</xdr:rowOff>
    </xdr:to>
    <xdr:sp macro="" textlink="">
      <xdr:nvSpPr>
        <xdr:cNvPr id="217" name="円/楕円 216"/>
        <xdr:cNvSpPr/>
      </xdr:nvSpPr>
      <xdr:spPr>
        <a:xfrm>
          <a:off x="3175000" y="138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85543</xdr:rowOff>
    </xdr:from>
    <xdr:ext cx="762000" cy="259045"/>
    <xdr:sp macro="" textlink="">
      <xdr:nvSpPr>
        <xdr:cNvPr id="218" name="テキスト ボックス 217"/>
        <xdr:cNvSpPr txBox="1"/>
      </xdr:nvSpPr>
      <xdr:spPr>
        <a:xfrm>
          <a:off x="2844800" y="1363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106,406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156451</xdr:rowOff>
    </xdr:from>
    <xdr:to>
      <xdr:col>3</xdr:col>
      <xdr:colOff>330200</xdr:colOff>
      <xdr:row>81</xdr:row>
      <xdr:rowOff>86601</xdr:rowOff>
    </xdr:to>
    <xdr:sp macro="" textlink="">
      <xdr:nvSpPr>
        <xdr:cNvPr id="219" name="円/楕円 218"/>
        <xdr:cNvSpPr/>
      </xdr:nvSpPr>
      <xdr:spPr>
        <a:xfrm>
          <a:off x="2286000" y="138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71378</xdr:rowOff>
    </xdr:from>
    <xdr:ext cx="762000" cy="259045"/>
    <xdr:sp macro="" textlink="">
      <xdr:nvSpPr>
        <xdr:cNvPr id="220" name="テキスト ボックス 219"/>
        <xdr:cNvSpPr txBox="1"/>
      </xdr:nvSpPr>
      <xdr:spPr>
        <a:xfrm>
          <a:off x="1955800" y="1395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2698</xdr:rowOff>
    </xdr:from>
    <xdr:to>
      <xdr:col>2</xdr:col>
      <xdr:colOff>127000</xdr:colOff>
      <xdr:row>81</xdr:row>
      <xdr:rowOff>104298</xdr:rowOff>
    </xdr:to>
    <xdr:sp macro="" textlink="">
      <xdr:nvSpPr>
        <xdr:cNvPr id="221" name="円/楕円 220"/>
        <xdr:cNvSpPr/>
      </xdr:nvSpPr>
      <xdr:spPr>
        <a:xfrm>
          <a:off x="1397000" y="138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89075</xdr:rowOff>
    </xdr:from>
    <xdr:ext cx="762000" cy="259045"/>
    <xdr:sp macro="" textlink="">
      <xdr:nvSpPr>
        <xdr:cNvPr id="222" name="テキスト ボックス 221"/>
        <xdr:cNvSpPr txBox="1"/>
      </xdr:nvSpPr>
      <xdr:spPr>
        <a:xfrm>
          <a:off x="1066800" y="1397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引き続き、地域の民間給与水準や徳島県等他の地方公共団体の動向を注視し、給与水準の適正化に努める。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120952</xdr:rowOff>
    </xdr:from>
    <xdr:to>
      <xdr:col>24</xdr:col>
      <xdr:colOff>558800</xdr:colOff>
      <xdr:row>82</xdr:row>
      <xdr:rowOff>166914</xdr:rowOff>
    </xdr:to>
    <xdr:cxnSp macro="">
      <xdr:nvCxnSpPr>
        <xdr:cNvPr id="258" name="直線コネクタ 257"/>
        <xdr:cNvCxnSpPr/>
      </xdr:nvCxnSpPr>
      <xdr:spPr>
        <a:xfrm flipV="1">
          <a:off x="16179800" y="1417985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168625</xdr:rowOff>
    </xdr:from>
    <xdr:ext cx="762000" cy="259045"/>
    <xdr:sp macro="" textlink="">
      <xdr:nvSpPr>
        <xdr:cNvPr id="259" name="給与水準   （国との比較）平均値テキスト"/>
        <xdr:cNvSpPr txBox="1"/>
      </xdr:nvSpPr>
      <xdr:spPr>
        <a:xfrm>
          <a:off x="17106900" y="14227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87388</xdr:rowOff>
    </xdr:to>
    <xdr:cxnSp macro="">
      <xdr:nvCxnSpPr>
        <xdr:cNvPr id="261" name="直線コネクタ 260"/>
        <xdr:cNvCxnSpPr/>
      </xdr:nvCxnSpPr>
      <xdr:spPr>
        <a:xfrm flipV="1">
          <a:off x="15290800" y="142258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88</xdr:row>
      <xdr:rowOff>137886</xdr:rowOff>
    </xdr:to>
    <xdr:cxnSp macro="">
      <xdr:nvCxnSpPr>
        <xdr:cNvPr id="264" name="直線コネクタ 263"/>
        <xdr:cNvCxnSpPr/>
      </xdr:nvCxnSpPr>
      <xdr:spPr>
        <a:xfrm flipV="1">
          <a:off x="14401800" y="14317738"/>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88</xdr:row>
      <xdr:rowOff>137886</xdr:rowOff>
    </xdr:to>
    <xdr:cxnSp macro="">
      <xdr:nvCxnSpPr>
        <xdr:cNvPr id="267" name="直線コネクタ 266"/>
        <xdr:cNvCxnSpPr/>
      </xdr:nvCxnSpPr>
      <xdr:spPr>
        <a:xfrm>
          <a:off x="13512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77" name="円/楕円 276"/>
        <xdr:cNvSpPr/>
      </xdr:nvSpPr>
      <xdr:spPr>
        <a:xfrm>
          <a:off x="169672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86679</xdr:rowOff>
    </xdr:from>
    <xdr:ext cx="762000" cy="259045"/>
    <xdr:sp macro="" textlink="">
      <xdr:nvSpPr>
        <xdr:cNvPr id="278" name="給与水準   （国との比較）該当値テキスト"/>
        <xdr:cNvSpPr txBox="1"/>
      </xdr:nvSpPr>
      <xdr:spPr>
        <a:xfrm>
          <a:off x="17106900" y="139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9" name="円/楕円 278"/>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80" name="テキスト ボックス 279"/>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2" name="テキスト ボックス 281"/>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3" name="円/楕円 282"/>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4" name="テキスト ボックス 283"/>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5" name="円/楕円 284"/>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6" name="テキスト ボックス 285"/>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保育所、幼稚園など多数の子育て関係施設を保有していることや、直営による市民サービスの充実等により類似団体平均値を上回る職員数となっている。このため、行財政力強化プラン</a:t>
          </a:r>
          <a:r>
            <a:rPr kumimoji="1" lang="en-US" altLang="ja-JP" sz="1300">
              <a:solidFill>
                <a:schemeClr val="dk1"/>
              </a:solidFill>
              <a:effectLst/>
              <a:latin typeface="+mn-lt"/>
              <a:ea typeface="+mn-ea"/>
              <a:cs typeface="+mn-cs"/>
            </a:rPr>
            <a:t>2014</a:t>
          </a:r>
          <a:r>
            <a:rPr kumimoji="1" lang="ja-JP" altLang="ja-JP" sz="1300">
              <a:solidFill>
                <a:schemeClr val="dk1"/>
              </a:solidFill>
              <a:effectLst/>
              <a:latin typeface="+mn-lt"/>
              <a:ea typeface="+mn-ea"/>
              <a:cs typeface="+mn-cs"/>
            </a:rPr>
            <a:t>では、本市を取り巻く情勢や施策展開の状況、また、今後の退職者数の状況を勘案し、削減目標数は定めず、毎年、職員の適正配置に向けた検討を行う。</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171269</xdr:rowOff>
    </xdr:from>
    <xdr:to>
      <xdr:col>24</xdr:col>
      <xdr:colOff>558800</xdr:colOff>
      <xdr:row>66</xdr:row>
      <xdr:rowOff>17054</xdr:rowOff>
    </xdr:to>
    <xdr:cxnSp macro="">
      <xdr:nvCxnSpPr>
        <xdr:cNvPr id="323" name="直線コネクタ 322"/>
        <xdr:cNvCxnSpPr/>
      </xdr:nvCxnSpPr>
      <xdr:spPr>
        <a:xfrm flipV="1">
          <a:off x="16179800" y="1131551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30860</xdr:rowOff>
    </xdr:from>
    <xdr:ext cx="762000" cy="259045"/>
    <xdr:sp macro="" textlink="">
      <xdr:nvSpPr>
        <xdr:cNvPr id="324" name="定員管理の状況平均値テキスト"/>
        <xdr:cNvSpPr txBox="1"/>
      </xdr:nvSpPr>
      <xdr:spPr>
        <a:xfrm>
          <a:off x="17106900" y="1048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171269</xdr:rowOff>
    </xdr:from>
    <xdr:to>
      <xdr:col>23</xdr:col>
      <xdr:colOff>406400</xdr:colOff>
      <xdr:row>66</xdr:row>
      <xdr:rowOff>17054</xdr:rowOff>
    </xdr:to>
    <xdr:cxnSp macro="">
      <xdr:nvCxnSpPr>
        <xdr:cNvPr id="326" name="直線コネクタ 325"/>
        <xdr:cNvCxnSpPr/>
      </xdr:nvCxnSpPr>
      <xdr:spPr>
        <a:xfrm>
          <a:off x="15290800" y="1131551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171269</xdr:rowOff>
    </xdr:from>
    <xdr:to>
      <xdr:col>22</xdr:col>
      <xdr:colOff>203200</xdr:colOff>
      <xdr:row>66</xdr:row>
      <xdr:rowOff>17054</xdr:rowOff>
    </xdr:to>
    <xdr:cxnSp macro="">
      <xdr:nvCxnSpPr>
        <xdr:cNvPr id="329" name="直線コネクタ 328"/>
        <xdr:cNvCxnSpPr/>
      </xdr:nvCxnSpPr>
      <xdr:spPr>
        <a:xfrm flipV="1">
          <a:off x="14401800" y="1131551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31" name="テキスト ボックス 330"/>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17054</xdr:rowOff>
    </xdr:from>
    <xdr:to>
      <xdr:col>21</xdr:col>
      <xdr:colOff>0</xdr:colOff>
      <xdr:row>66</xdr:row>
      <xdr:rowOff>34290</xdr:rowOff>
    </xdr:to>
    <xdr:cxnSp macro="">
      <xdr:nvCxnSpPr>
        <xdr:cNvPr id="332" name="直線コネクタ 331"/>
        <xdr:cNvCxnSpPr/>
      </xdr:nvCxnSpPr>
      <xdr:spPr>
        <a:xfrm flipV="1">
          <a:off x="13512800" y="113327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4" name="テキスト ボックス 33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6" name="テキスト ボックス 335"/>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120469</xdr:rowOff>
    </xdr:from>
    <xdr:to>
      <xdr:col>24</xdr:col>
      <xdr:colOff>609600</xdr:colOff>
      <xdr:row>66</xdr:row>
      <xdr:rowOff>50619</xdr:rowOff>
    </xdr:to>
    <xdr:sp macro="" textlink="">
      <xdr:nvSpPr>
        <xdr:cNvPr id="342" name="円/楕円 341"/>
        <xdr:cNvSpPr/>
      </xdr:nvSpPr>
      <xdr:spPr>
        <a:xfrm>
          <a:off x="169672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16346</xdr:rowOff>
    </xdr:from>
    <xdr:ext cx="762000" cy="259045"/>
    <xdr:sp macro="" textlink="">
      <xdr:nvSpPr>
        <xdr:cNvPr id="343" name="定員管理の状況該当値テキスト"/>
        <xdr:cNvSpPr txBox="1"/>
      </xdr:nvSpPr>
      <xdr:spPr>
        <a:xfrm>
          <a:off x="17106900" y="1116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137704</xdr:rowOff>
    </xdr:from>
    <xdr:to>
      <xdr:col>23</xdr:col>
      <xdr:colOff>457200</xdr:colOff>
      <xdr:row>66</xdr:row>
      <xdr:rowOff>67854</xdr:rowOff>
    </xdr:to>
    <xdr:sp macro="" textlink="">
      <xdr:nvSpPr>
        <xdr:cNvPr id="344" name="円/楕円 343"/>
        <xdr:cNvSpPr/>
      </xdr:nvSpPr>
      <xdr:spPr>
        <a:xfrm>
          <a:off x="16129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52631</xdr:rowOff>
    </xdr:from>
    <xdr:ext cx="736600" cy="259045"/>
    <xdr:sp macro="" textlink="">
      <xdr:nvSpPr>
        <xdr:cNvPr id="345" name="テキスト ボックス 344"/>
        <xdr:cNvSpPr txBox="1"/>
      </xdr:nvSpPr>
      <xdr:spPr>
        <a:xfrm>
          <a:off x="15798800" y="1136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120469</xdr:rowOff>
    </xdr:from>
    <xdr:to>
      <xdr:col>22</xdr:col>
      <xdr:colOff>254000</xdr:colOff>
      <xdr:row>66</xdr:row>
      <xdr:rowOff>50619</xdr:rowOff>
    </xdr:to>
    <xdr:sp macro="" textlink="">
      <xdr:nvSpPr>
        <xdr:cNvPr id="346" name="円/楕円 345"/>
        <xdr:cNvSpPr/>
      </xdr:nvSpPr>
      <xdr:spPr>
        <a:xfrm>
          <a:off x="15240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35396</xdr:rowOff>
    </xdr:from>
    <xdr:ext cx="762000" cy="259045"/>
    <xdr:sp macro="" textlink="">
      <xdr:nvSpPr>
        <xdr:cNvPr id="347" name="テキスト ボックス 346"/>
        <xdr:cNvSpPr txBox="1"/>
      </xdr:nvSpPr>
      <xdr:spPr>
        <a:xfrm>
          <a:off x="14909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137704</xdr:rowOff>
    </xdr:from>
    <xdr:to>
      <xdr:col>21</xdr:col>
      <xdr:colOff>50800</xdr:colOff>
      <xdr:row>66</xdr:row>
      <xdr:rowOff>67854</xdr:rowOff>
    </xdr:to>
    <xdr:sp macro="" textlink="">
      <xdr:nvSpPr>
        <xdr:cNvPr id="348" name="円/楕円 347"/>
        <xdr:cNvSpPr/>
      </xdr:nvSpPr>
      <xdr:spPr>
        <a:xfrm>
          <a:off x="14351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52631</xdr:rowOff>
    </xdr:from>
    <xdr:ext cx="762000" cy="259045"/>
    <xdr:sp macro="" textlink="">
      <xdr:nvSpPr>
        <xdr:cNvPr id="349" name="テキスト ボックス 348"/>
        <xdr:cNvSpPr txBox="1"/>
      </xdr:nvSpPr>
      <xdr:spPr>
        <a:xfrm>
          <a:off x="14020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154940</xdr:rowOff>
    </xdr:from>
    <xdr:to>
      <xdr:col>19</xdr:col>
      <xdr:colOff>533400</xdr:colOff>
      <xdr:row>66</xdr:row>
      <xdr:rowOff>85090</xdr:rowOff>
    </xdr:to>
    <xdr:sp macro="" textlink="">
      <xdr:nvSpPr>
        <xdr:cNvPr id="350" name="円/楕円 349"/>
        <xdr:cNvSpPr/>
      </xdr:nvSpPr>
      <xdr:spPr>
        <a:xfrm>
          <a:off x="13462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69867</xdr:rowOff>
    </xdr:from>
    <xdr:ext cx="762000" cy="259045"/>
    <xdr:sp macro="" textlink="">
      <xdr:nvSpPr>
        <xdr:cNvPr id="351" name="テキスト ボックス 350"/>
        <xdr:cNvSpPr txBox="1"/>
      </xdr:nvSpPr>
      <xdr:spPr>
        <a:xfrm>
          <a:off x="13131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投資事業の抑制等に伴い、実質公債費比率は着実に減少しており、今後も地方債については適正な発行に努めるとともに、比率の算定に影響する他会計への繰出しの抑制に努める。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22578</xdr:rowOff>
    </xdr:from>
    <xdr:to>
      <xdr:col>24</xdr:col>
      <xdr:colOff>558800</xdr:colOff>
      <xdr:row>41</xdr:row>
      <xdr:rowOff>62795</xdr:rowOff>
    </xdr:to>
    <xdr:cxnSp macro="">
      <xdr:nvCxnSpPr>
        <xdr:cNvPr id="385" name="直線コネクタ 384"/>
        <xdr:cNvCxnSpPr/>
      </xdr:nvCxnSpPr>
      <xdr:spPr>
        <a:xfrm flipV="1">
          <a:off x="16179800" y="705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6"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62795</xdr:rowOff>
    </xdr:from>
    <xdr:to>
      <xdr:col>23</xdr:col>
      <xdr:colOff>406400</xdr:colOff>
      <xdr:row>41</xdr:row>
      <xdr:rowOff>76200</xdr:rowOff>
    </xdr:to>
    <xdr:cxnSp macro="">
      <xdr:nvCxnSpPr>
        <xdr:cNvPr id="388" name="直線コネクタ 387"/>
        <xdr:cNvCxnSpPr/>
      </xdr:nvCxnSpPr>
      <xdr:spPr>
        <a:xfrm flipV="1">
          <a:off x="15290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90" name="テキスト ボックス 389"/>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116417</xdr:rowOff>
    </xdr:to>
    <xdr:cxnSp macro="">
      <xdr:nvCxnSpPr>
        <xdr:cNvPr id="391" name="直線コネクタ 390"/>
        <xdr:cNvCxnSpPr/>
      </xdr:nvCxnSpPr>
      <xdr:spPr>
        <a:xfrm flipV="1">
          <a:off x="14401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3" name="テキスト ボックス 392"/>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41</xdr:row>
      <xdr:rowOff>116417</xdr:rowOff>
    </xdr:to>
    <xdr:cxnSp macro="">
      <xdr:nvCxnSpPr>
        <xdr:cNvPr id="394" name="直線コネクタ 393"/>
        <xdr:cNvCxnSpPr/>
      </xdr:nvCxnSpPr>
      <xdr:spPr>
        <a:xfrm>
          <a:off x="13512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6" name="テキスト ボックス 395"/>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8" name="テキスト ボックス 397"/>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143228</xdr:rowOff>
    </xdr:from>
    <xdr:to>
      <xdr:col>24</xdr:col>
      <xdr:colOff>609600</xdr:colOff>
      <xdr:row>41</xdr:row>
      <xdr:rowOff>73378</xdr:rowOff>
    </xdr:to>
    <xdr:sp macro="" textlink="">
      <xdr:nvSpPr>
        <xdr:cNvPr id="404" name="円/楕円 403"/>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115305</xdr:rowOff>
    </xdr:from>
    <xdr:ext cx="762000" cy="259045"/>
    <xdr:sp macro="" textlink="">
      <xdr:nvSpPr>
        <xdr:cNvPr id="405" name="公債費負担の状況該当値テキスト"/>
        <xdr:cNvSpPr txBox="1"/>
      </xdr:nvSpPr>
      <xdr:spPr>
        <a:xfrm>
          <a:off x="17106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11995</xdr:rowOff>
    </xdr:from>
    <xdr:to>
      <xdr:col>23</xdr:col>
      <xdr:colOff>457200</xdr:colOff>
      <xdr:row>41</xdr:row>
      <xdr:rowOff>113595</xdr:rowOff>
    </xdr:to>
    <xdr:sp macro="" textlink="">
      <xdr:nvSpPr>
        <xdr:cNvPr id="406" name="円/楕円 405"/>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98372</xdr:rowOff>
    </xdr:from>
    <xdr:ext cx="736600" cy="259045"/>
    <xdr:sp macro="" textlink="">
      <xdr:nvSpPr>
        <xdr:cNvPr id="407" name="テキスト ボックス 406"/>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8" name="円/楕円 40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409" name="テキスト ボックス 40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10" name="円/楕円 409"/>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411" name="テキスト ボックス 410"/>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2" name="円/楕円 41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13" name="テキスト ボックス 412"/>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類似団体平均値、全国市町村平均ともに下回っている状況であるため、より一層、歳入の確保や現在の負担と将来の負担のバランスを念頭においた財政運営に努める。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38100</xdr:rowOff>
    </xdr:from>
    <xdr:to>
      <xdr:col>24</xdr:col>
      <xdr:colOff>558800</xdr:colOff>
      <xdr:row>19</xdr:row>
      <xdr:rowOff>67592</xdr:rowOff>
    </xdr:to>
    <xdr:cxnSp macro="">
      <xdr:nvCxnSpPr>
        <xdr:cNvPr id="447" name="直線コネクタ 446"/>
        <xdr:cNvCxnSpPr/>
      </xdr:nvCxnSpPr>
      <xdr:spPr>
        <a:xfrm>
          <a:off x="16179800" y="3295650"/>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8"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38100</xdr:rowOff>
    </xdr:from>
    <xdr:to>
      <xdr:col>23</xdr:col>
      <xdr:colOff>406400</xdr:colOff>
      <xdr:row>19</xdr:row>
      <xdr:rowOff>148025</xdr:rowOff>
    </xdr:to>
    <xdr:cxnSp macro="">
      <xdr:nvCxnSpPr>
        <xdr:cNvPr id="450" name="直線コネクタ 449"/>
        <xdr:cNvCxnSpPr/>
      </xdr:nvCxnSpPr>
      <xdr:spPr>
        <a:xfrm flipV="1">
          <a:off x="15290800" y="3295650"/>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2" name="テキスト ボックス 451"/>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15311</xdr:rowOff>
    </xdr:from>
    <xdr:to>
      <xdr:col>22</xdr:col>
      <xdr:colOff>203200</xdr:colOff>
      <xdr:row>19</xdr:row>
      <xdr:rowOff>148025</xdr:rowOff>
    </xdr:to>
    <xdr:cxnSp macro="">
      <xdr:nvCxnSpPr>
        <xdr:cNvPr id="453" name="直線コネクタ 452"/>
        <xdr:cNvCxnSpPr/>
      </xdr:nvCxnSpPr>
      <xdr:spPr>
        <a:xfrm>
          <a:off x="14401800" y="3272861"/>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5" name="テキスト ボックス 454"/>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15311</xdr:rowOff>
    </xdr:from>
    <xdr:to>
      <xdr:col>21</xdr:col>
      <xdr:colOff>0</xdr:colOff>
      <xdr:row>19</xdr:row>
      <xdr:rowOff>44803</xdr:rowOff>
    </xdr:to>
    <xdr:cxnSp macro="">
      <xdr:nvCxnSpPr>
        <xdr:cNvPr id="456" name="直線コネクタ 455"/>
        <xdr:cNvCxnSpPr/>
      </xdr:nvCxnSpPr>
      <xdr:spPr>
        <a:xfrm flipV="1">
          <a:off x="13512800" y="3272861"/>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7" name="フローチャート : 判断 456"/>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8" name="テキスト ボックス 457"/>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9" name="フローチャート : 判断 458"/>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60" name="テキスト ボックス 459"/>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16792</xdr:rowOff>
    </xdr:from>
    <xdr:to>
      <xdr:col>24</xdr:col>
      <xdr:colOff>609600</xdr:colOff>
      <xdr:row>19</xdr:row>
      <xdr:rowOff>118392</xdr:rowOff>
    </xdr:to>
    <xdr:sp macro="" textlink="">
      <xdr:nvSpPr>
        <xdr:cNvPr id="466" name="円/楕円 465"/>
        <xdr:cNvSpPr/>
      </xdr:nvSpPr>
      <xdr:spPr>
        <a:xfrm>
          <a:off x="16967200" y="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160319</xdr:rowOff>
    </xdr:from>
    <xdr:ext cx="762000" cy="259045"/>
    <xdr:sp macro="" textlink="">
      <xdr:nvSpPr>
        <xdr:cNvPr id="467" name="将来負担の状況該当値テキスト"/>
        <xdr:cNvSpPr txBox="1"/>
      </xdr:nvSpPr>
      <xdr:spPr>
        <a:xfrm>
          <a:off x="17106900" y="32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158750</xdr:rowOff>
    </xdr:from>
    <xdr:to>
      <xdr:col>23</xdr:col>
      <xdr:colOff>457200</xdr:colOff>
      <xdr:row>19</xdr:row>
      <xdr:rowOff>88900</xdr:rowOff>
    </xdr:to>
    <xdr:sp macro="" textlink="">
      <xdr:nvSpPr>
        <xdr:cNvPr id="468" name="円/楕円 467"/>
        <xdr:cNvSpPr/>
      </xdr:nvSpPr>
      <xdr:spPr>
        <a:xfrm>
          <a:off x="16129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73677</xdr:rowOff>
    </xdr:from>
    <xdr:ext cx="736600" cy="259045"/>
    <xdr:sp macro="" textlink="">
      <xdr:nvSpPr>
        <xdr:cNvPr id="469" name="テキスト ボックス 468"/>
        <xdr:cNvSpPr txBox="1"/>
      </xdr:nvSpPr>
      <xdr:spPr>
        <a:xfrm>
          <a:off x="15798800" y="333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97225</xdr:rowOff>
    </xdr:from>
    <xdr:to>
      <xdr:col>22</xdr:col>
      <xdr:colOff>254000</xdr:colOff>
      <xdr:row>20</xdr:row>
      <xdr:rowOff>27375</xdr:rowOff>
    </xdr:to>
    <xdr:sp macro="" textlink="">
      <xdr:nvSpPr>
        <xdr:cNvPr id="470" name="円/楕円 469"/>
        <xdr:cNvSpPr/>
      </xdr:nvSpPr>
      <xdr:spPr>
        <a:xfrm>
          <a:off x="15240000" y="33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12152</xdr:rowOff>
    </xdr:from>
    <xdr:ext cx="762000" cy="259045"/>
    <xdr:sp macro="" textlink="">
      <xdr:nvSpPr>
        <xdr:cNvPr id="471" name="テキスト ボックス 470"/>
        <xdr:cNvSpPr txBox="1"/>
      </xdr:nvSpPr>
      <xdr:spPr>
        <a:xfrm>
          <a:off x="14909800" y="34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135960</xdr:rowOff>
    </xdr:from>
    <xdr:to>
      <xdr:col>21</xdr:col>
      <xdr:colOff>50800</xdr:colOff>
      <xdr:row>19</xdr:row>
      <xdr:rowOff>66111</xdr:rowOff>
    </xdr:to>
    <xdr:sp macro="" textlink="">
      <xdr:nvSpPr>
        <xdr:cNvPr id="472" name="円/楕円 471"/>
        <xdr:cNvSpPr/>
      </xdr:nvSpPr>
      <xdr:spPr>
        <a:xfrm>
          <a:off x="14351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50888</xdr:rowOff>
    </xdr:from>
    <xdr:ext cx="762000" cy="259045"/>
    <xdr:sp macro="" textlink="">
      <xdr:nvSpPr>
        <xdr:cNvPr id="473" name="テキスト ボックス 472"/>
        <xdr:cNvSpPr txBox="1"/>
      </xdr:nvSpPr>
      <xdr:spPr>
        <a:xfrm>
          <a:off x="14020800" y="330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165453</xdr:rowOff>
    </xdr:from>
    <xdr:to>
      <xdr:col>19</xdr:col>
      <xdr:colOff>533400</xdr:colOff>
      <xdr:row>19</xdr:row>
      <xdr:rowOff>95603</xdr:rowOff>
    </xdr:to>
    <xdr:sp macro="" textlink="">
      <xdr:nvSpPr>
        <xdr:cNvPr id="474" name="円/楕円 473"/>
        <xdr:cNvSpPr/>
      </xdr:nvSpPr>
      <xdr:spPr>
        <a:xfrm>
          <a:off x="13462000" y="32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80380</xdr:rowOff>
    </xdr:from>
    <xdr:ext cx="762000" cy="259045"/>
    <xdr:sp macro="" textlink="">
      <xdr:nvSpPr>
        <xdr:cNvPr id="475" name="テキスト ボックス 474"/>
        <xdr:cNvSpPr txBox="1"/>
      </xdr:nvSpPr>
      <xdr:spPr>
        <a:xfrm>
          <a:off x="13131800" y="333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256,451
254,818
191.25
98,898,717
97,238,484
1,046,804
54,540,196
97,623,444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保育所、幼稚園など多数の子育て関係施設を保有していることや、直営による市民サービスの充実等により類似団体平均値を上回る職員数となっている。このため、行財政力強化プラン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では、本市を取り巻く情勢や施策展開の状況、また、今後の退職者数の状況を勘案し、削減目標数は定めず、毎年、職員の適正配置に向けた検討を行う。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39</xdr:row>
      <xdr:rowOff>123190</xdr:rowOff>
    </xdr:to>
    <xdr:cxnSp macro="">
      <xdr:nvCxnSpPr>
        <xdr:cNvPr id="66" name="直線コネクタ 65"/>
        <xdr:cNvCxnSpPr/>
      </xdr:nvCxnSpPr>
      <xdr:spPr>
        <a:xfrm>
          <a:off x="3987800" y="6710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8890</xdr:rowOff>
    </xdr:from>
    <xdr:to>
      <xdr:col>5</xdr:col>
      <xdr:colOff>549275</xdr:colOff>
      <xdr:row>39</xdr:row>
      <xdr:rowOff>24130</xdr:rowOff>
    </xdr:to>
    <xdr:cxnSp macro="">
      <xdr:nvCxnSpPr>
        <xdr:cNvPr id="69" name="直線コネクタ 68"/>
        <xdr:cNvCxnSpPr/>
      </xdr:nvCxnSpPr>
      <xdr:spPr>
        <a:xfrm>
          <a:off x="3098800" y="669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100330</xdr:rowOff>
    </xdr:to>
    <xdr:cxnSp macro="">
      <xdr:nvCxnSpPr>
        <xdr:cNvPr id="72" name="直線コネクタ 71"/>
        <xdr:cNvCxnSpPr/>
      </xdr:nvCxnSpPr>
      <xdr:spPr>
        <a:xfrm flipV="1">
          <a:off x="2209800" y="669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100330</xdr:rowOff>
    </xdr:from>
    <xdr:to>
      <xdr:col>3</xdr:col>
      <xdr:colOff>142875</xdr:colOff>
      <xdr:row>40</xdr:row>
      <xdr:rowOff>88900</xdr:rowOff>
    </xdr:to>
    <xdr:cxnSp macro="">
      <xdr:nvCxnSpPr>
        <xdr:cNvPr id="75" name="直線コネクタ 74"/>
        <xdr:cNvCxnSpPr/>
      </xdr:nvCxnSpPr>
      <xdr:spPr>
        <a:xfrm flipV="1">
          <a:off x="1320800" y="6786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72390</xdr:rowOff>
    </xdr:from>
    <xdr:to>
      <xdr:col>7</xdr:col>
      <xdr:colOff>66675</xdr:colOff>
      <xdr:row>40</xdr:row>
      <xdr:rowOff>2540</xdr:rowOff>
    </xdr:to>
    <xdr:sp macro="" textlink="">
      <xdr:nvSpPr>
        <xdr:cNvPr id="85" name="円/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44467</xdr:rowOff>
    </xdr:from>
    <xdr:ext cx="762000" cy="259045"/>
    <xdr:sp macro="" textlink="">
      <xdr:nvSpPr>
        <xdr:cNvPr id="86"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144780</xdr:rowOff>
    </xdr:from>
    <xdr:to>
      <xdr:col>5</xdr:col>
      <xdr:colOff>600075</xdr:colOff>
      <xdr:row>39</xdr:row>
      <xdr:rowOff>74930</xdr:rowOff>
    </xdr:to>
    <xdr:sp macro="" textlink="">
      <xdr:nvSpPr>
        <xdr:cNvPr id="87" name="円/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9" name="円/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49530</xdr:rowOff>
    </xdr:from>
    <xdr:to>
      <xdr:col>3</xdr:col>
      <xdr:colOff>193675</xdr:colOff>
      <xdr:row>39</xdr:row>
      <xdr:rowOff>151130</xdr:rowOff>
    </xdr:to>
    <xdr:sp macro="" textlink="">
      <xdr:nvSpPr>
        <xdr:cNvPr id="91" name="円/楕円 90"/>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135907</xdr:rowOff>
    </xdr:from>
    <xdr:ext cx="762000" cy="259045"/>
    <xdr:sp macro="" textlink="">
      <xdr:nvSpPr>
        <xdr:cNvPr id="92" name="テキスト ボックス 91"/>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3" name="円/楕円 92"/>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4" name="テキスト ボックス 93"/>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これまでの行財政健全化計画の取組により、経常的な経費の見直し等を行うことで、歳出を抑制してきた結果、類似団体平均を上回る状況となっている。引き続き、内部努力を継続していきたい。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92710</xdr:rowOff>
    </xdr:to>
    <xdr:cxnSp macro="">
      <xdr:nvCxnSpPr>
        <xdr:cNvPr id="123" name="直線コネクタ 122"/>
        <xdr:cNvCxnSpPr/>
      </xdr:nvCxnSpPr>
      <xdr:spPr>
        <a:xfrm>
          <a:off x="15671800" y="2481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75565</xdr:rowOff>
    </xdr:from>
    <xdr:to>
      <xdr:col>22</xdr:col>
      <xdr:colOff>565150</xdr:colOff>
      <xdr:row>14</xdr:row>
      <xdr:rowOff>81280</xdr:rowOff>
    </xdr:to>
    <xdr:cxnSp macro="">
      <xdr:nvCxnSpPr>
        <xdr:cNvPr id="126" name="直線コネクタ 125"/>
        <xdr:cNvCxnSpPr/>
      </xdr:nvCxnSpPr>
      <xdr:spPr>
        <a:xfrm>
          <a:off x="14782800" y="24758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8" name="テキスト ボックス 12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46990</xdr:rowOff>
    </xdr:from>
    <xdr:to>
      <xdr:col>21</xdr:col>
      <xdr:colOff>361950</xdr:colOff>
      <xdr:row>14</xdr:row>
      <xdr:rowOff>75565</xdr:rowOff>
    </xdr:to>
    <xdr:cxnSp macro="">
      <xdr:nvCxnSpPr>
        <xdr:cNvPr id="129" name="直線コネクタ 128"/>
        <xdr:cNvCxnSpPr/>
      </xdr:nvCxnSpPr>
      <xdr:spPr>
        <a:xfrm>
          <a:off x="13893800" y="2447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46990</xdr:rowOff>
    </xdr:from>
    <xdr:to>
      <xdr:col>20</xdr:col>
      <xdr:colOff>158750</xdr:colOff>
      <xdr:row>14</xdr:row>
      <xdr:rowOff>64135</xdr:rowOff>
    </xdr:to>
    <xdr:cxnSp macro="">
      <xdr:nvCxnSpPr>
        <xdr:cNvPr id="132" name="直線コネクタ 131"/>
        <xdr:cNvCxnSpPr/>
      </xdr:nvCxnSpPr>
      <xdr:spPr>
        <a:xfrm flipV="1">
          <a:off x="13004800" y="24472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41910</xdr:rowOff>
    </xdr:from>
    <xdr:to>
      <xdr:col>24</xdr:col>
      <xdr:colOff>82550</xdr:colOff>
      <xdr:row>14</xdr:row>
      <xdr:rowOff>143510</xdr:rowOff>
    </xdr:to>
    <xdr:sp macro="" textlink="">
      <xdr:nvSpPr>
        <xdr:cNvPr id="142" name="円/楕円 141"/>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121937</xdr:rowOff>
    </xdr:from>
    <xdr:ext cx="762000" cy="259045"/>
    <xdr:sp macro="" textlink="">
      <xdr:nvSpPr>
        <xdr:cNvPr id="143" name="物件費該当値テキスト"/>
        <xdr:cNvSpPr txBox="1"/>
      </xdr:nvSpPr>
      <xdr:spPr>
        <a:xfrm>
          <a:off x="16598900" y="235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4" name="円/楕円 143"/>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5" name="テキスト ボックス 144"/>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24765</xdr:rowOff>
    </xdr:from>
    <xdr:to>
      <xdr:col>21</xdr:col>
      <xdr:colOff>412750</xdr:colOff>
      <xdr:row>14</xdr:row>
      <xdr:rowOff>126365</xdr:rowOff>
    </xdr:to>
    <xdr:sp macro="" textlink="">
      <xdr:nvSpPr>
        <xdr:cNvPr id="146" name="円/楕円 145"/>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136542</xdr:rowOff>
    </xdr:from>
    <xdr:ext cx="762000" cy="259045"/>
    <xdr:sp macro="" textlink="">
      <xdr:nvSpPr>
        <xdr:cNvPr id="147" name="テキスト ボックス 146"/>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167640</xdr:rowOff>
    </xdr:from>
    <xdr:to>
      <xdr:col>20</xdr:col>
      <xdr:colOff>209550</xdr:colOff>
      <xdr:row>14</xdr:row>
      <xdr:rowOff>97790</xdr:rowOff>
    </xdr:to>
    <xdr:sp macro="" textlink="">
      <xdr:nvSpPr>
        <xdr:cNvPr id="148" name="円/楕円 147"/>
        <xdr:cNvSpPr/>
      </xdr:nvSpPr>
      <xdr:spPr>
        <a:xfrm>
          <a:off x="13843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107967</xdr:rowOff>
    </xdr:from>
    <xdr:ext cx="762000" cy="259045"/>
    <xdr:sp macro="" textlink="">
      <xdr:nvSpPr>
        <xdr:cNvPr id="149" name="テキスト ボックス 148"/>
        <xdr:cNvSpPr txBox="1"/>
      </xdr:nvSpPr>
      <xdr:spPr>
        <a:xfrm>
          <a:off x="13512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13335</xdr:rowOff>
    </xdr:from>
    <xdr:to>
      <xdr:col>19</xdr:col>
      <xdr:colOff>6350</xdr:colOff>
      <xdr:row>14</xdr:row>
      <xdr:rowOff>114935</xdr:rowOff>
    </xdr:to>
    <xdr:sp macro="" textlink="">
      <xdr:nvSpPr>
        <xdr:cNvPr id="150" name="円/楕円 149"/>
        <xdr:cNvSpPr/>
      </xdr:nvSpPr>
      <xdr:spPr>
        <a:xfrm>
          <a:off x="12954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125112</xdr:rowOff>
    </xdr:from>
    <xdr:ext cx="762000" cy="259045"/>
    <xdr:sp macro="" textlink="">
      <xdr:nvSpPr>
        <xdr:cNvPr id="151" name="テキスト ボックス 150"/>
        <xdr:cNvSpPr txBox="1"/>
      </xdr:nvSpPr>
      <xdr:spPr>
        <a:xfrm>
          <a:off x="12623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扶助費が上昇傾向にある要因として、子ども・子育て支援や、障害者福祉など社会保障費の増加が挙げられる。今後も引き続き扶助の適正実施に努める。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94343</xdr:rowOff>
    </xdr:to>
    <xdr:cxnSp macro="">
      <xdr:nvCxnSpPr>
        <xdr:cNvPr id="186" name="直線コネクタ 185"/>
        <xdr:cNvCxnSpPr/>
      </xdr:nvCxnSpPr>
      <xdr:spPr>
        <a:xfrm>
          <a:off x="3987800" y="98751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51905</xdr:rowOff>
    </xdr:from>
    <xdr:ext cx="762000" cy="259045"/>
    <xdr:sp macro="" textlink="">
      <xdr:nvSpPr>
        <xdr:cNvPr id="187" name="扶助費平均値テキスト"/>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57</xdr:row>
      <xdr:rowOff>118835</xdr:rowOff>
    </xdr:to>
    <xdr:cxnSp macro="">
      <xdr:nvCxnSpPr>
        <xdr:cNvPr id="189" name="直線コネクタ 188"/>
        <xdr:cNvCxnSpPr/>
      </xdr:nvCxnSpPr>
      <xdr:spPr>
        <a:xfrm flipV="1">
          <a:off x="3098800" y="987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191" name="テキスト ボックス 19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118835</xdr:rowOff>
    </xdr:to>
    <xdr:cxnSp macro="">
      <xdr:nvCxnSpPr>
        <xdr:cNvPr id="192" name="直線コネクタ 191"/>
        <xdr:cNvCxnSpPr/>
      </xdr:nvCxnSpPr>
      <xdr:spPr>
        <a:xfrm>
          <a:off x="2209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37193</xdr:rowOff>
    </xdr:to>
    <xdr:cxnSp macro="">
      <xdr:nvCxnSpPr>
        <xdr:cNvPr id="195" name="直線コネクタ 194"/>
        <xdr:cNvCxnSpPr/>
      </xdr:nvCxnSpPr>
      <xdr:spPr>
        <a:xfrm>
          <a:off x="1320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05" name="円/楕円 204"/>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15620</xdr:rowOff>
    </xdr:from>
    <xdr:ext cx="762000" cy="259045"/>
    <xdr:sp macro="" textlink="">
      <xdr:nvSpPr>
        <xdr:cNvPr id="206"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07" name="円/楕円 206"/>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08" name="テキスト ボックス 207"/>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09" name="円/楕円 208"/>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0" name="テキスト ボックス 209"/>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1" name="円/楕円 210"/>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2" name="テキスト ボックス 211"/>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3" name="円/楕円 212"/>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4" name="テキスト ボックス 213"/>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特別会計への繰出金の影響が大きいため、</a:t>
          </a:r>
          <a:r>
            <a:rPr lang="ja-JP" altLang="en-US" sz="1300" b="0" i="0" baseline="0">
              <a:solidFill>
                <a:schemeClr val="dk1"/>
              </a:solidFill>
              <a:effectLst/>
              <a:latin typeface="+mn-lt"/>
              <a:ea typeface="+mn-ea"/>
              <a:cs typeface="+mn-cs"/>
            </a:rPr>
            <a:t>類似団体平均を下回る状況となっている。</a:t>
          </a:r>
          <a:r>
            <a:rPr lang="ja-JP" altLang="ja-JP" sz="1300" b="0" i="0" baseline="0">
              <a:solidFill>
                <a:schemeClr val="dk1"/>
              </a:solidFill>
              <a:effectLst/>
              <a:latin typeface="+mn-lt"/>
              <a:ea typeface="+mn-ea"/>
              <a:cs typeface="+mn-cs"/>
            </a:rPr>
            <a:t>各会計の経営力の強化に努め、繰出しの抑制に努めていきたい。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6350</xdr:rowOff>
    </xdr:from>
    <xdr:to>
      <xdr:col>24</xdr:col>
      <xdr:colOff>31750</xdr:colOff>
      <xdr:row>61</xdr:row>
      <xdr:rowOff>158750</xdr:rowOff>
    </xdr:to>
    <xdr:cxnSp macro="">
      <xdr:nvCxnSpPr>
        <xdr:cNvPr id="247" name="直線コネクタ 246"/>
        <xdr:cNvCxnSpPr/>
      </xdr:nvCxnSpPr>
      <xdr:spPr>
        <a:xfrm>
          <a:off x="15671800" y="10464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8"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6350</xdr:rowOff>
    </xdr:from>
    <xdr:to>
      <xdr:col>22</xdr:col>
      <xdr:colOff>565150</xdr:colOff>
      <xdr:row>61</xdr:row>
      <xdr:rowOff>44450</xdr:rowOff>
    </xdr:to>
    <xdr:cxnSp macro="">
      <xdr:nvCxnSpPr>
        <xdr:cNvPr id="250" name="直線コネクタ 249"/>
        <xdr:cNvCxnSpPr/>
      </xdr:nvCxnSpPr>
      <xdr:spPr>
        <a:xfrm flipV="1">
          <a:off x="14782800" y="1046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31750</xdr:rowOff>
    </xdr:from>
    <xdr:to>
      <xdr:col>21</xdr:col>
      <xdr:colOff>361950</xdr:colOff>
      <xdr:row>61</xdr:row>
      <xdr:rowOff>44450</xdr:rowOff>
    </xdr:to>
    <xdr:cxnSp macro="">
      <xdr:nvCxnSpPr>
        <xdr:cNvPr id="253" name="直線コネクタ 252"/>
        <xdr:cNvCxnSpPr/>
      </xdr:nvCxnSpPr>
      <xdr:spPr>
        <a:xfrm>
          <a:off x="13893800" y="1049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31750</xdr:rowOff>
    </xdr:from>
    <xdr:to>
      <xdr:col>20</xdr:col>
      <xdr:colOff>158750</xdr:colOff>
      <xdr:row>61</xdr:row>
      <xdr:rowOff>57150</xdr:rowOff>
    </xdr:to>
    <xdr:cxnSp macro="">
      <xdr:nvCxnSpPr>
        <xdr:cNvPr id="256" name="直線コネクタ 255"/>
        <xdr:cNvCxnSpPr/>
      </xdr:nvCxnSpPr>
      <xdr:spPr>
        <a:xfrm flipV="1">
          <a:off x="13004800" y="1049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107950</xdr:rowOff>
    </xdr:from>
    <xdr:to>
      <xdr:col>24</xdr:col>
      <xdr:colOff>82550</xdr:colOff>
      <xdr:row>62</xdr:row>
      <xdr:rowOff>38100</xdr:rowOff>
    </xdr:to>
    <xdr:sp macro="" textlink="">
      <xdr:nvSpPr>
        <xdr:cNvPr id="266" name="円/楕円 265"/>
        <xdr:cNvSpPr/>
      </xdr:nvSpPr>
      <xdr:spPr>
        <a:xfrm>
          <a:off x="164592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16527</xdr:rowOff>
    </xdr:from>
    <xdr:ext cx="762000" cy="259045"/>
    <xdr:sp macro="" textlink="">
      <xdr:nvSpPr>
        <xdr:cNvPr id="267" name="その他該当値テキスト"/>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127000</xdr:rowOff>
    </xdr:from>
    <xdr:to>
      <xdr:col>22</xdr:col>
      <xdr:colOff>615950</xdr:colOff>
      <xdr:row>61</xdr:row>
      <xdr:rowOff>57150</xdr:rowOff>
    </xdr:to>
    <xdr:sp macro="" textlink="">
      <xdr:nvSpPr>
        <xdr:cNvPr id="268" name="円/楕円 267"/>
        <xdr:cNvSpPr/>
      </xdr:nvSpPr>
      <xdr:spPr>
        <a:xfrm>
          <a:off x="15621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41927</xdr:rowOff>
    </xdr:from>
    <xdr:ext cx="736600" cy="259045"/>
    <xdr:sp macro="" textlink="">
      <xdr:nvSpPr>
        <xdr:cNvPr id="269" name="テキスト ボックス 268"/>
        <xdr:cNvSpPr txBox="1"/>
      </xdr:nvSpPr>
      <xdr:spPr>
        <a:xfrm>
          <a:off x="15290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165100</xdr:rowOff>
    </xdr:from>
    <xdr:to>
      <xdr:col>21</xdr:col>
      <xdr:colOff>412750</xdr:colOff>
      <xdr:row>61</xdr:row>
      <xdr:rowOff>95250</xdr:rowOff>
    </xdr:to>
    <xdr:sp macro="" textlink="">
      <xdr:nvSpPr>
        <xdr:cNvPr id="270" name="円/楕円 269"/>
        <xdr:cNvSpPr/>
      </xdr:nvSpPr>
      <xdr:spPr>
        <a:xfrm>
          <a:off x="14732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80027</xdr:rowOff>
    </xdr:from>
    <xdr:ext cx="762000" cy="259045"/>
    <xdr:sp macro="" textlink="">
      <xdr:nvSpPr>
        <xdr:cNvPr id="271" name="テキスト ボックス 2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152400</xdr:rowOff>
    </xdr:from>
    <xdr:to>
      <xdr:col>20</xdr:col>
      <xdr:colOff>209550</xdr:colOff>
      <xdr:row>61</xdr:row>
      <xdr:rowOff>82550</xdr:rowOff>
    </xdr:to>
    <xdr:sp macro="" textlink="">
      <xdr:nvSpPr>
        <xdr:cNvPr id="272" name="円/楕円 271"/>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67327</xdr:rowOff>
    </xdr:from>
    <xdr:ext cx="762000" cy="259045"/>
    <xdr:sp macro="" textlink="">
      <xdr:nvSpPr>
        <xdr:cNvPr id="273" name="テキスト ボックス 272"/>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6350</xdr:rowOff>
    </xdr:from>
    <xdr:to>
      <xdr:col>19</xdr:col>
      <xdr:colOff>6350</xdr:colOff>
      <xdr:row>61</xdr:row>
      <xdr:rowOff>107950</xdr:rowOff>
    </xdr:to>
    <xdr:sp macro="" textlink="">
      <xdr:nvSpPr>
        <xdr:cNvPr id="274" name="円/楕円 273"/>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92727</xdr:rowOff>
    </xdr:from>
    <xdr:ext cx="762000" cy="259045"/>
    <xdr:sp macro="" textlink="">
      <xdr:nvSpPr>
        <xdr:cNvPr id="275" name="テキスト ボックス 274"/>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これまでの行財政健全化計画の取組として各種団体への補助金や、本市企業会計への補助金・負担金の見直しを実施しており、類似団体平均を上回る状況となっている。引き続き、補助金・負担金の適正実施に努めていき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0</xdr:rowOff>
    </xdr:from>
    <xdr:to>
      <xdr:col>24</xdr:col>
      <xdr:colOff>31750</xdr:colOff>
      <xdr:row>34</xdr:row>
      <xdr:rowOff>25400</xdr:rowOff>
    </xdr:to>
    <xdr:cxnSp macro="">
      <xdr:nvCxnSpPr>
        <xdr:cNvPr id="308" name="直線コネクタ 307"/>
        <xdr:cNvCxnSpPr/>
      </xdr:nvCxnSpPr>
      <xdr:spPr>
        <a:xfrm flipV="1">
          <a:off x="15671800" y="5829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0</xdr:rowOff>
    </xdr:from>
    <xdr:to>
      <xdr:col>22</xdr:col>
      <xdr:colOff>565150</xdr:colOff>
      <xdr:row>34</xdr:row>
      <xdr:rowOff>25400</xdr:rowOff>
    </xdr:to>
    <xdr:cxnSp macro="">
      <xdr:nvCxnSpPr>
        <xdr:cNvPr id="311" name="直線コネクタ 310"/>
        <xdr:cNvCxnSpPr/>
      </xdr:nvCxnSpPr>
      <xdr:spPr>
        <a:xfrm>
          <a:off x="14782800" y="582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34</xdr:row>
      <xdr:rowOff>0</xdr:rowOff>
    </xdr:to>
    <xdr:cxnSp macro="">
      <xdr:nvCxnSpPr>
        <xdr:cNvPr id="314" name="直線コネクタ 313"/>
        <xdr:cNvCxnSpPr/>
      </xdr:nvCxnSpPr>
      <xdr:spPr>
        <a:xfrm>
          <a:off x="13893800" y="580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120650</xdr:rowOff>
    </xdr:from>
    <xdr:to>
      <xdr:col>20</xdr:col>
      <xdr:colOff>158750</xdr:colOff>
      <xdr:row>33</xdr:row>
      <xdr:rowOff>146050</xdr:rowOff>
    </xdr:to>
    <xdr:cxnSp macro="">
      <xdr:nvCxnSpPr>
        <xdr:cNvPr id="317" name="直線コネクタ 316"/>
        <xdr:cNvCxnSpPr/>
      </xdr:nvCxnSpPr>
      <xdr:spPr>
        <a:xfrm>
          <a:off x="13004800" y="577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120650</xdr:rowOff>
    </xdr:from>
    <xdr:to>
      <xdr:col>24</xdr:col>
      <xdr:colOff>82550</xdr:colOff>
      <xdr:row>34</xdr:row>
      <xdr:rowOff>50800</xdr:rowOff>
    </xdr:to>
    <xdr:sp macro="" textlink="">
      <xdr:nvSpPr>
        <xdr:cNvPr id="327" name="円/楕円 326"/>
        <xdr:cNvSpPr/>
      </xdr:nvSpPr>
      <xdr:spPr>
        <a:xfrm>
          <a:off x="164592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137177</xdr:rowOff>
    </xdr:from>
    <xdr:ext cx="762000" cy="259045"/>
    <xdr:sp macro="" textlink="">
      <xdr:nvSpPr>
        <xdr:cNvPr id="328" name="補助費等該当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146050</xdr:rowOff>
    </xdr:from>
    <xdr:to>
      <xdr:col>22</xdr:col>
      <xdr:colOff>615950</xdr:colOff>
      <xdr:row>34</xdr:row>
      <xdr:rowOff>76200</xdr:rowOff>
    </xdr:to>
    <xdr:sp macro="" textlink="">
      <xdr:nvSpPr>
        <xdr:cNvPr id="329" name="円/楕円 328"/>
        <xdr:cNvSpPr/>
      </xdr:nvSpPr>
      <xdr:spPr>
        <a:xfrm>
          <a:off x="15621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86377</xdr:rowOff>
    </xdr:from>
    <xdr:ext cx="736600" cy="259045"/>
    <xdr:sp macro="" textlink="">
      <xdr:nvSpPr>
        <xdr:cNvPr id="330" name="テキスト ボックス 329"/>
        <xdr:cNvSpPr txBox="1"/>
      </xdr:nvSpPr>
      <xdr:spPr>
        <a:xfrm>
          <a:off x="15290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120650</xdr:rowOff>
    </xdr:from>
    <xdr:to>
      <xdr:col>21</xdr:col>
      <xdr:colOff>412750</xdr:colOff>
      <xdr:row>34</xdr:row>
      <xdr:rowOff>50800</xdr:rowOff>
    </xdr:to>
    <xdr:sp macro="" textlink="">
      <xdr:nvSpPr>
        <xdr:cNvPr id="331" name="円/楕円 330"/>
        <xdr:cNvSpPr/>
      </xdr:nvSpPr>
      <xdr:spPr>
        <a:xfrm>
          <a:off x="14732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60977</xdr:rowOff>
    </xdr:from>
    <xdr:ext cx="762000" cy="259045"/>
    <xdr:sp macro="" textlink="">
      <xdr:nvSpPr>
        <xdr:cNvPr id="332" name="テキスト ボックス 331"/>
        <xdr:cNvSpPr txBox="1"/>
      </xdr:nvSpPr>
      <xdr:spPr>
        <a:xfrm>
          <a:off x="14401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33" name="円/楕円 332"/>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34" name="テキスト ボックス 333"/>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69850</xdr:rowOff>
    </xdr:from>
    <xdr:to>
      <xdr:col>19</xdr:col>
      <xdr:colOff>6350</xdr:colOff>
      <xdr:row>34</xdr:row>
      <xdr:rowOff>0</xdr:rowOff>
    </xdr:to>
    <xdr:sp macro="" textlink="">
      <xdr:nvSpPr>
        <xdr:cNvPr id="335" name="円/楕円 334"/>
        <xdr:cNvSpPr/>
      </xdr:nvSpPr>
      <xdr:spPr>
        <a:xfrm>
          <a:off x="12954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10177</xdr:rowOff>
    </xdr:from>
    <xdr:ext cx="762000" cy="259045"/>
    <xdr:sp macro="" textlink="">
      <xdr:nvSpPr>
        <xdr:cNvPr id="336" name="テキスト ボックス 335"/>
        <xdr:cNvSpPr txBox="1"/>
      </xdr:nvSpPr>
      <xdr:spPr>
        <a:xfrm>
          <a:off x="12623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類似団体平均を下回る状況となっているため、引き続き、投資経費の抑制等により、適正な市債の発行に努めていきたい。</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138430</xdr:rowOff>
    </xdr:to>
    <xdr:cxnSp macro="">
      <xdr:nvCxnSpPr>
        <xdr:cNvPr id="369" name="直線コネクタ 368"/>
        <xdr:cNvCxnSpPr/>
      </xdr:nvCxnSpPr>
      <xdr:spPr>
        <a:xfrm flipV="1">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77</xdr:row>
      <xdr:rowOff>153670</xdr:rowOff>
    </xdr:to>
    <xdr:cxnSp macro="">
      <xdr:nvCxnSpPr>
        <xdr:cNvPr id="372" name="直線コネクタ 371"/>
        <xdr:cNvCxnSpPr/>
      </xdr:nvCxnSpPr>
      <xdr:spPr>
        <a:xfrm flipV="1">
          <a:off x="3098800" y="1334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153670</xdr:rowOff>
    </xdr:from>
    <xdr:to>
      <xdr:col>4</xdr:col>
      <xdr:colOff>346075</xdr:colOff>
      <xdr:row>78</xdr:row>
      <xdr:rowOff>58420</xdr:rowOff>
    </xdr:to>
    <xdr:cxnSp macro="">
      <xdr:nvCxnSpPr>
        <xdr:cNvPr id="375" name="直線コネクタ 374"/>
        <xdr:cNvCxnSpPr/>
      </xdr:nvCxnSpPr>
      <xdr:spPr>
        <a:xfrm flipV="1">
          <a:off x="2209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58420</xdr:rowOff>
    </xdr:to>
    <xdr:cxnSp macro="">
      <xdr:nvCxnSpPr>
        <xdr:cNvPr id="378" name="直線コネクタ 377"/>
        <xdr:cNvCxnSpPr/>
      </xdr:nvCxnSpPr>
      <xdr:spPr>
        <a:xfrm>
          <a:off x="1320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8" name="円/楕円 387"/>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9"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90" name="円/楕円 389"/>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91" name="テキスト ボックス 390"/>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102870</xdr:rowOff>
    </xdr:from>
    <xdr:to>
      <xdr:col>4</xdr:col>
      <xdr:colOff>396875</xdr:colOff>
      <xdr:row>78</xdr:row>
      <xdr:rowOff>33020</xdr:rowOff>
    </xdr:to>
    <xdr:sp macro="" textlink="">
      <xdr:nvSpPr>
        <xdr:cNvPr id="392" name="円/楕円 391"/>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17797</xdr:rowOff>
    </xdr:from>
    <xdr:ext cx="762000" cy="259045"/>
    <xdr:sp macro="" textlink="">
      <xdr:nvSpPr>
        <xdr:cNvPr id="393" name="テキスト ボックス 392"/>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4" name="円/楕円 393"/>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5" name="テキスト ボックス 394"/>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6" name="円/楕円 395"/>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7" name="テキスト ボックス 396"/>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人件</a:t>
          </a:r>
          <a:r>
            <a:rPr lang="ja-JP" altLang="ja-JP" sz="1300" b="0" i="0" baseline="0">
              <a:solidFill>
                <a:schemeClr val="dk1"/>
              </a:solidFill>
              <a:effectLst/>
              <a:latin typeface="+mn-lt"/>
              <a:ea typeface="+mn-ea"/>
              <a:cs typeface="+mn-cs"/>
            </a:rPr>
            <a:t>費・</a:t>
          </a:r>
          <a:r>
            <a:rPr lang="ja-JP" altLang="en-US" sz="1300" b="0" i="0" baseline="0">
              <a:solidFill>
                <a:schemeClr val="dk1"/>
              </a:solidFill>
              <a:effectLst/>
              <a:latin typeface="+mn-lt"/>
              <a:ea typeface="+mn-ea"/>
              <a:cs typeface="+mn-cs"/>
            </a:rPr>
            <a:t>扶助</a:t>
          </a:r>
          <a:r>
            <a:rPr lang="ja-JP" altLang="ja-JP" sz="1300" b="0" i="0" baseline="0">
              <a:solidFill>
                <a:schemeClr val="dk1"/>
              </a:solidFill>
              <a:effectLst/>
              <a:latin typeface="+mn-lt"/>
              <a:ea typeface="+mn-ea"/>
              <a:cs typeface="+mn-cs"/>
            </a:rPr>
            <a:t>費等の影響により、類似団体平均を</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回る状況となっている。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78</xdr:row>
      <xdr:rowOff>149861</xdr:rowOff>
    </xdr:to>
    <xdr:cxnSp macro="">
      <xdr:nvCxnSpPr>
        <xdr:cNvPr id="430" name="直線コネクタ 429"/>
        <xdr:cNvCxnSpPr/>
      </xdr:nvCxnSpPr>
      <xdr:spPr>
        <a:xfrm>
          <a:off x="15671800" y="13256261"/>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54611</xdr:rowOff>
    </xdr:to>
    <xdr:cxnSp macro="">
      <xdr:nvCxnSpPr>
        <xdr:cNvPr id="433" name="直線コネクタ 432"/>
        <xdr:cNvCxnSpPr/>
      </xdr:nvCxnSpPr>
      <xdr:spPr>
        <a:xfrm>
          <a:off x="14782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5" name="テキスト ボックス 43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77</xdr:row>
      <xdr:rowOff>46989</xdr:rowOff>
    </xdr:to>
    <xdr:cxnSp macro="">
      <xdr:nvCxnSpPr>
        <xdr:cNvPr id="436" name="直線コネクタ 435"/>
        <xdr:cNvCxnSpPr/>
      </xdr:nvCxnSpPr>
      <xdr:spPr>
        <a:xfrm>
          <a:off x="13893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39370</xdr:rowOff>
    </xdr:from>
    <xdr:to>
      <xdr:col>20</xdr:col>
      <xdr:colOff>158750</xdr:colOff>
      <xdr:row>78</xdr:row>
      <xdr:rowOff>27939</xdr:rowOff>
    </xdr:to>
    <xdr:cxnSp macro="">
      <xdr:nvCxnSpPr>
        <xdr:cNvPr id="439" name="直線コネクタ 438"/>
        <xdr:cNvCxnSpPr/>
      </xdr:nvCxnSpPr>
      <xdr:spPr>
        <a:xfrm flipV="1">
          <a:off x="13004800" y="132410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1" name="テキスト ボックス 44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9" name="円/楕円 448"/>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50"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51" name="円/楕円 450"/>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52" name="テキスト ボックス 451"/>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3" name="円/楕円 452"/>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54" name="テキスト ボックス 45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160020</xdr:rowOff>
    </xdr:from>
    <xdr:to>
      <xdr:col>20</xdr:col>
      <xdr:colOff>209550</xdr:colOff>
      <xdr:row>77</xdr:row>
      <xdr:rowOff>90170</xdr:rowOff>
    </xdr:to>
    <xdr:sp macro="" textlink="">
      <xdr:nvSpPr>
        <xdr:cNvPr id="455" name="円/楕円 454"/>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100347</xdr:rowOff>
    </xdr:from>
    <xdr:ext cx="762000" cy="259045"/>
    <xdr:sp macro="" textlink="">
      <xdr:nvSpPr>
        <xdr:cNvPr id="456" name="テキスト ボックス 455"/>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148589</xdr:rowOff>
    </xdr:from>
    <xdr:to>
      <xdr:col>19</xdr:col>
      <xdr:colOff>6350</xdr:colOff>
      <xdr:row>78</xdr:row>
      <xdr:rowOff>78739</xdr:rowOff>
    </xdr:to>
    <xdr:sp macro="" textlink="">
      <xdr:nvSpPr>
        <xdr:cNvPr id="457" name="円/楕円 456"/>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63516</xdr:rowOff>
    </xdr:from>
    <xdr:ext cx="762000" cy="259045"/>
    <xdr:sp macro="" textlink="">
      <xdr:nvSpPr>
        <xdr:cNvPr id="458" name="テキスト ボックス 457"/>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徳島県徳島市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61049</xdr:rowOff>
    </xdr:from>
    <xdr:to>
      <xdr:col>4</xdr:col>
      <xdr:colOff>1117600</xdr:colOff>
      <xdr:row>12</xdr:row>
      <xdr:rowOff>128410</xdr:rowOff>
    </xdr:to>
    <xdr:cxnSp macro="">
      <xdr:nvCxnSpPr>
        <xdr:cNvPr id="50" name="直線コネクタ 49"/>
        <xdr:cNvCxnSpPr/>
      </xdr:nvCxnSpPr>
      <xdr:spPr bwMode="auto">
        <a:xfrm flipV="1">
          <a:off x="5003800" y="2166074"/>
          <a:ext cx="647700" cy="6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128410</xdr:rowOff>
    </xdr:from>
    <xdr:to>
      <xdr:col>4</xdr:col>
      <xdr:colOff>469900</xdr:colOff>
      <xdr:row>13</xdr:row>
      <xdr:rowOff>102502</xdr:rowOff>
    </xdr:to>
    <xdr:cxnSp macro="">
      <xdr:nvCxnSpPr>
        <xdr:cNvPr id="53" name="直線コネクタ 52"/>
        <xdr:cNvCxnSpPr/>
      </xdr:nvCxnSpPr>
      <xdr:spPr bwMode="auto">
        <a:xfrm flipV="1">
          <a:off x="4305300" y="2233435"/>
          <a:ext cx="698500" cy="14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169520</xdr:rowOff>
    </xdr:from>
    <xdr:to>
      <xdr:col>3</xdr:col>
      <xdr:colOff>904875</xdr:colOff>
      <xdr:row>13</xdr:row>
      <xdr:rowOff>102502</xdr:rowOff>
    </xdr:to>
    <xdr:cxnSp macro="">
      <xdr:nvCxnSpPr>
        <xdr:cNvPr id="56" name="直線コネクタ 55"/>
        <xdr:cNvCxnSpPr/>
      </xdr:nvCxnSpPr>
      <xdr:spPr bwMode="auto">
        <a:xfrm>
          <a:off x="3606800" y="2274545"/>
          <a:ext cx="698500" cy="10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146469</xdr:rowOff>
    </xdr:from>
    <xdr:to>
      <xdr:col>3</xdr:col>
      <xdr:colOff>206375</xdr:colOff>
      <xdr:row>12</xdr:row>
      <xdr:rowOff>169520</xdr:rowOff>
    </xdr:to>
    <xdr:cxnSp macro="">
      <xdr:nvCxnSpPr>
        <xdr:cNvPr id="59" name="直線コネクタ 58"/>
        <xdr:cNvCxnSpPr/>
      </xdr:nvCxnSpPr>
      <xdr:spPr bwMode="auto">
        <a:xfrm>
          <a:off x="2908300" y="2251494"/>
          <a:ext cx="698500" cy="2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138345</xdr:rowOff>
    </xdr:from>
    <xdr:ext cx="762000" cy="259045"/>
    <xdr:sp macro="" textlink="">
      <xdr:nvSpPr>
        <xdr:cNvPr id="61" name="テキスト ボックス 60"/>
        <xdr:cNvSpPr txBox="1"/>
      </xdr:nvSpPr>
      <xdr:spPr>
        <a:xfrm>
          <a:off x="32258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10249</xdr:rowOff>
    </xdr:from>
    <xdr:to>
      <xdr:col>5</xdr:col>
      <xdr:colOff>34925</xdr:colOff>
      <xdr:row>12</xdr:row>
      <xdr:rowOff>111849</xdr:rowOff>
    </xdr:to>
    <xdr:sp macro="" textlink="">
      <xdr:nvSpPr>
        <xdr:cNvPr id="69" name="円/楕円 68"/>
        <xdr:cNvSpPr/>
      </xdr:nvSpPr>
      <xdr:spPr bwMode="auto">
        <a:xfrm>
          <a:off x="5600700" y="211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26776</xdr:rowOff>
    </xdr:from>
    <xdr:ext cx="762000" cy="259045"/>
    <xdr:sp macro="" textlink="">
      <xdr:nvSpPr>
        <xdr:cNvPr id="70" name="人口1人当たり決算額の推移該当値テキスト130"/>
        <xdr:cNvSpPr txBox="1"/>
      </xdr:nvSpPr>
      <xdr:spPr>
        <a:xfrm>
          <a:off x="5740400" y="196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76,481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77610</xdr:rowOff>
    </xdr:from>
    <xdr:to>
      <xdr:col>4</xdr:col>
      <xdr:colOff>520700</xdr:colOff>
      <xdr:row>13</xdr:row>
      <xdr:rowOff>7760</xdr:rowOff>
    </xdr:to>
    <xdr:sp macro="" textlink="">
      <xdr:nvSpPr>
        <xdr:cNvPr id="71" name="円/楕円 70"/>
        <xdr:cNvSpPr/>
      </xdr:nvSpPr>
      <xdr:spPr bwMode="auto">
        <a:xfrm>
          <a:off x="4953000" y="218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17937</xdr:rowOff>
    </xdr:from>
    <xdr:ext cx="736600" cy="259045"/>
    <xdr:sp macro="" textlink="">
      <xdr:nvSpPr>
        <xdr:cNvPr id="72" name="テキスト ボックス 71"/>
        <xdr:cNvSpPr txBox="1"/>
      </xdr:nvSpPr>
      <xdr:spPr>
        <a:xfrm>
          <a:off x="4622800" y="195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74,713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51702</xdr:rowOff>
    </xdr:from>
    <xdr:to>
      <xdr:col>3</xdr:col>
      <xdr:colOff>955675</xdr:colOff>
      <xdr:row>13</xdr:row>
      <xdr:rowOff>153302</xdr:rowOff>
    </xdr:to>
    <xdr:sp macro="" textlink="">
      <xdr:nvSpPr>
        <xdr:cNvPr id="73" name="円/楕円 72"/>
        <xdr:cNvSpPr/>
      </xdr:nvSpPr>
      <xdr:spPr bwMode="auto">
        <a:xfrm>
          <a:off x="4254500" y="232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163479</xdr:rowOff>
    </xdr:from>
    <xdr:ext cx="762000" cy="259045"/>
    <xdr:sp macro="" textlink="">
      <xdr:nvSpPr>
        <xdr:cNvPr id="74" name="テキスト ボックス 73"/>
        <xdr:cNvSpPr txBox="1"/>
      </xdr:nvSpPr>
      <xdr:spPr>
        <a:xfrm>
          <a:off x="3924300" y="209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70,893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118720</xdr:rowOff>
    </xdr:from>
    <xdr:to>
      <xdr:col>3</xdr:col>
      <xdr:colOff>257175</xdr:colOff>
      <xdr:row>13</xdr:row>
      <xdr:rowOff>48870</xdr:rowOff>
    </xdr:to>
    <xdr:sp macro="" textlink="">
      <xdr:nvSpPr>
        <xdr:cNvPr id="75" name="円/楕円 74"/>
        <xdr:cNvSpPr/>
      </xdr:nvSpPr>
      <xdr:spPr bwMode="auto">
        <a:xfrm>
          <a:off x="3556000" y="222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59047</xdr:rowOff>
    </xdr:from>
    <xdr:ext cx="762000" cy="259045"/>
    <xdr:sp macro="" textlink="">
      <xdr:nvSpPr>
        <xdr:cNvPr id="76" name="テキスト ボックス 75"/>
        <xdr:cNvSpPr txBox="1"/>
      </xdr:nvSpPr>
      <xdr:spPr>
        <a:xfrm>
          <a:off x="3225800" y="199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73,634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95669</xdr:rowOff>
    </xdr:from>
    <xdr:to>
      <xdr:col>2</xdr:col>
      <xdr:colOff>692150</xdr:colOff>
      <xdr:row>13</xdr:row>
      <xdr:rowOff>25819</xdr:rowOff>
    </xdr:to>
    <xdr:sp macro="" textlink="">
      <xdr:nvSpPr>
        <xdr:cNvPr id="77" name="円/楕円 76"/>
        <xdr:cNvSpPr/>
      </xdr:nvSpPr>
      <xdr:spPr bwMode="auto">
        <a:xfrm>
          <a:off x="2857500" y="2200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35996</xdr:rowOff>
    </xdr:from>
    <xdr:ext cx="762000" cy="259045"/>
    <xdr:sp macro="" textlink="">
      <xdr:nvSpPr>
        <xdr:cNvPr id="78" name="テキスト ボックス 77"/>
        <xdr:cNvSpPr txBox="1"/>
      </xdr:nvSpPr>
      <xdr:spPr>
        <a:xfrm>
          <a:off x="2527300" y="19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306680</xdr:rowOff>
    </xdr:from>
    <xdr:to>
      <xdr:col>4</xdr:col>
      <xdr:colOff>1117600</xdr:colOff>
      <xdr:row>35</xdr:row>
      <xdr:rowOff>335758</xdr:rowOff>
    </xdr:to>
    <xdr:cxnSp macro="">
      <xdr:nvCxnSpPr>
        <xdr:cNvPr id="110" name="直線コネクタ 109"/>
        <xdr:cNvCxnSpPr/>
      </xdr:nvCxnSpPr>
      <xdr:spPr bwMode="auto">
        <a:xfrm flipV="1">
          <a:off x="5003800" y="6917030"/>
          <a:ext cx="6477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311434</xdr:rowOff>
    </xdr:from>
    <xdr:to>
      <xdr:col>4</xdr:col>
      <xdr:colOff>469900</xdr:colOff>
      <xdr:row>35</xdr:row>
      <xdr:rowOff>335758</xdr:rowOff>
    </xdr:to>
    <xdr:cxnSp macro="">
      <xdr:nvCxnSpPr>
        <xdr:cNvPr id="113" name="直線コネクタ 112"/>
        <xdr:cNvCxnSpPr/>
      </xdr:nvCxnSpPr>
      <xdr:spPr bwMode="auto">
        <a:xfrm>
          <a:off x="4305300" y="6921784"/>
          <a:ext cx="698500" cy="2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235585</xdr:rowOff>
    </xdr:from>
    <xdr:to>
      <xdr:col>3</xdr:col>
      <xdr:colOff>904875</xdr:colOff>
      <xdr:row>35</xdr:row>
      <xdr:rowOff>311434</xdr:rowOff>
    </xdr:to>
    <xdr:cxnSp macro="">
      <xdr:nvCxnSpPr>
        <xdr:cNvPr id="116" name="直線コネクタ 115"/>
        <xdr:cNvCxnSpPr/>
      </xdr:nvCxnSpPr>
      <xdr:spPr bwMode="auto">
        <a:xfrm>
          <a:off x="3606800" y="6845935"/>
          <a:ext cx="698500" cy="7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235585</xdr:rowOff>
    </xdr:from>
    <xdr:to>
      <xdr:col>3</xdr:col>
      <xdr:colOff>206375</xdr:colOff>
      <xdr:row>35</xdr:row>
      <xdr:rowOff>298541</xdr:rowOff>
    </xdr:to>
    <xdr:cxnSp macro="">
      <xdr:nvCxnSpPr>
        <xdr:cNvPr id="119" name="直線コネクタ 118"/>
        <xdr:cNvCxnSpPr/>
      </xdr:nvCxnSpPr>
      <xdr:spPr bwMode="auto">
        <a:xfrm flipV="1">
          <a:off x="2908300" y="6845935"/>
          <a:ext cx="698500" cy="6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255880</xdr:rowOff>
    </xdr:from>
    <xdr:to>
      <xdr:col>5</xdr:col>
      <xdr:colOff>34925</xdr:colOff>
      <xdr:row>36</xdr:row>
      <xdr:rowOff>14580</xdr:rowOff>
    </xdr:to>
    <xdr:sp macro="" textlink="">
      <xdr:nvSpPr>
        <xdr:cNvPr id="129" name="円/楕円 128"/>
        <xdr:cNvSpPr/>
      </xdr:nvSpPr>
      <xdr:spPr bwMode="auto">
        <a:xfrm>
          <a:off x="5600700" y="686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100957</xdr:rowOff>
    </xdr:from>
    <xdr:ext cx="762000" cy="259045"/>
    <xdr:sp macro="" textlink="">
      <xdr:nvSpPr>
        <xdr:cNvPr id="130" name="人口1人当たり決算額の推移該当値テキスト445"/>
        <xdr:cNvSpPr txBox="1"/>
      </xdr:nvSpPr>
      <xdr:spPr>
        <a:xfrm>
          <a:off x="5740400" y="67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284958</xdr:rowOff>
    </xdr:from>
    <xdr:to>
      <xdr:col>4</xdr:col>
      <xdr:colOff>520700</xdr:colOff>
      <xdr:row>36</xdr:row>
      <xdr:rowOff>43658</xdr:rowOff>
    </xdr:to>
    <xdr:sp macro="" textlink="">
      <xdr:nvSpPr>
        <xdr:cNvPr id="131" name="円/楕円 130"/>
        <xdr:cNvSpPr/>
      </xdr:nvSpPr>
      <xdr:spPr bwMode="auto">
        <a:xfrm>
          <a:off x="4953000" y="689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53835</xdr:rowOff>
    </xdr:from>
    <xdr:ext cx="736600" cy="259045"/>
    <xdr:sp macro="" textlink="">
      <xdr:nvSpPr>
        <xdr:cNvPr id="132" name="テキスト ボックス 131"/>
        <xdr:cNvSpPr txBox="1"/>
      </xdr:nvSpPr>
      <xdr:spPr>
        <a:xfrm>
          <a:off x="4622800" y="666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260634</xdr:rowOff>
    </xdr:from>
    <xdr:to>
      <xdr:col>3</xdr:col>
      <xdr:colOff>955675</xdr:colOff>
      <xdr:row>36</xdr:row>
      <xdr:rowOff>19334</xdr:rowOff>
    </xdr:to>
    <xdr:sp macro="" textlink="">
      <xdr:nvSpPr>
        <xdr:cNvPr id="133" name="円/楕円 132"/>
        <xdr:cNvSpPr/>
      </xdr:nvSpPr>
      <xdr:spPr bwMode="auto">
        <a:xfrm>
          <a:off x="4254500" y="687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29511</xdr:rowOff>
    </xdr:from>
    <xdr:ext cx="762000" cy="259045"/>
    <xdr:sp macro="" textlink="">
      <xdr:nvSpPr>
        <xdr:cNvPr id="134" name="テキスト ボックス 133"/>
        <xdr:cNvSpPr txBox="1"/>
      </xdr:nvSpPr>
      <xdr:spPr>
        <a:xfrm>
          <a:off x="3924300" y="663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184785</xdr:rowOff>
    </xdr:from>
    <xdr:to>
      <xdr:col>3</xdr:col>
      <xdr:colOff>257175</xdr:colOff>
      <xdr:row>35</xdr:row>
      <xdr:rowOff>286385</xdr:rowOff>
    </xdr:to>
    <xdr:sp macro="" textlink="">
      <xdr:nvSpPr>
        <xdr:cNvPr id="135" name="円/楕円 134"/>
        <xdr:cNvSpPr/>
      </xdr:nvSpPr>
      <xdr:spPr bwMode="auto">
        <a:xfrm>
          <a:off x="3556000" y="679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296562</xdr:rowOff>
    </xdr:from>
    <xdr:ext cx="762000" cy="259045"/>
    <xdr:sp macro="" textlink="">
      <xdr:nvSpPr>
        <xdr:cNvPr id="136" name="テキスト ボックス 135"/>
        <xdr:cNvSpPr txBox="1"/>
      </xdr:nvSpPr>
      <xdr:spPr>
        <a:xfrm>
          <a:off x="3225800" y="656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247741</xdr:rowOff>
    </xdr:from>
    <xdr:to>
      <xdr:col>2</xdr:col>
      <xdr:colOff>692150</xdr:colOff>
      <xdr:row>36</xdr:row>
      <xdr:rowOff>6441</xdr:rowOff>
    </xdr:to>
    <xdr:sp macro="" textlink="">
      <xdr:nvSpPr>
        <xdr:cNvPr id="137" name="円/楕円 136"/>
        <xdr:cNvSpPr/>
      </xdr:nvSpPr>
      <xdr:spPr bwMode="auto">
        <a:xfrm>
          <a:off x="2857500" y="685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16618</xdr:rowOff>
    </xdr:from>
    <xdr:ext cx="762000" cy="259045"/>
    <xdr:sp macro="" textlink="">
      <xdr:nvSpPr>
        <xdr:cNvPr id="138" name="テキスト ボックス 137"/>
        <xdr:cNvSpPr txBox="1"/>
      </xdr:nvSpPr>
      <xdr:spPr>
        <a:xfrm>
          <a:off x="2527300" y="662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256,451
254,818
191.25
98,898,717
97,238,484
1,046,804
54,540,196
97,623,444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1511</xdr:rowOff>
    </xdr:from>
    <xdr:to>
      <xdr:col>6</xdr:col>
      <xdr:colOff>510540</xdr:colOff>
      <xdr:row>38</xdr:row>
      <xdr:rowOff>100038</xdr:rowOff>
    </xdr:to>
    <xdr:cxnSp macro="">
      <xdr:nvCxnSpPr>
        <xdr:cNvPr id="56" name="直線コネクタ 55"/>
        <xdr:cNvCxnSpPr/>
      </xdr:nvCxnSpPr>
      <xdr:spPr>
        <a:xfrm flipV="1">
          <a:off x="4633595" y="5487911"/>
          <a:ext cx="1270" cy="1127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103865</xdr:rowOff>
    </xdr:from>
    <xdr:ext cx="534377" cy="259045"/>
    <xdr:sp macro="" textlink="">
      <xdr:nvSpPr>
        <xdr:cNvPr id="57" name="人件費最小値テキスト"/>
        <xdr:cNvSpPr txBox="1"/>
      </xdr:nvSpPr>
      <xdr:spPr>
        <a:xfrm>
          <a:off x="4686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100038</xdr:rowOff>
    </xdr:from>
    <xdr:to>
      <xdr:col>6</xdr:col>
      <xdr:colOff>600075</xdr:colOff>
      <xdr:row>38</xdr:row>
      <xdr:rowOff>100038</xdr:rowOff>
    </xdr:to>
    <xdr:cxnSp macro="">
      <xdr:nvCxnSpPr>
        <xdr:cNvPr id="58" name="直線コネクタ 57"/>
        <xdr:cNvCxnSpPr/>
      </xdr:nvCxnSpPr>
      <xdr:spPr>
        <a:xfrm>
          <a:off x="4546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119638</xdr:rowOff>
    </xdr:from>
    <xdr:ext cx="534377" cy="259045"/>
    <xdr:sp macro="" textlink="">
      <xdr:nvSpPr>
        <xdr:cNvPr id="59" name="人件費最大値テキスト"/>
        <xdr:cNvSpPr txBox="1"/>
      </xdr:nvSpPr>
      <xdr:spPr>
        <a:xfrm>
          <a:off x="4686300" y="526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32</xdr:row>
      <xdr:rowOff>1511</xdr:rowOff>
    </xdr:from>
    <xdr:to>
      <xdr:col>6</xdr:col>
      <xdr:colOff>600075</xdr:colOff>
      <xdr:row>32</xdr:row>
      <xdr:rowOff>1511</xdr:rowOff>
    </xdr:to>
    <xdr:cxnSp macro="">
      <xdr:nvCxnSpPr>
        <xdr:cNvPr id="60" name="直線コネクタ 59"/>
        <xdr:cNvCxnSpPr/>
      </xdr:nvCxnSpPr>
      <xdr:spPr>
        <a:xfrm>
          <a:off x="4546600" y="54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1511</xdr:rowOff>
    </xdr:from>
    <xdr:to>
      <xdr:col>6</xdr:col>
      <xdr:colOff>511175</xdr:colOff>
      <xdr:row>32</xdr:row>
      <xdr:rowOff>71272</xdr:rowOff>
    </xdr:to>
    <xdr:cxnSp macro="">
      <xdr:nvCxnSpPr>
        <xdr:cNvPr id="61" name="直線コネクタ 60"/>
        <xdr:cNvCxnSpPr/>
      </xdr:nvCxnSpPr>
      <xdr:spPr>
        <a:xfrm flipV="1">
          <a:off x="3797300" y="5487911"/>
          <a:ext cx="8382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162501</xdr:rowOff>
    </xdr:from>
    <xdr:ext cx="534377" cy="259045"/>
    <xdr:sp macro="" textlink="">
      <xdr:nvSpPr>
        <xdr:cNvPr id="62" name="人件費平均値テキスト"/>
        <xdr:cNvSpPr txBox="1"/>
      </xdr:nvSpPr>
      <xdr:spPr>
        <a:xfrm>
          <a:off x="4686300" y="599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12624</xdr:rowOff>
    </xdr:from>
    <xdr:to>
      <xdr:col>6</xdr:col>
      <xdr:colOff>561975</xdr:colOff>
      <xdr:row>35</xdr:row>
      <xdr:rowOff>114224</xdr:rowOff>
    </xdr:to>
    <xdr:sp macro="" textlink="">
      <xdr:nvSpPr>
        <xdr:cNvPr id="63" name="フローチャート : 判断 62"/>
        <xdr:cNvSpPr/>
      </xdr:nvSpPr>
      <xdr:spPr>
        <a:xfrm>
          <a:off x="45847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71272</xdr:rowOff>
    </xdr:from>
    <xdr:to>
      <xdr:col>5</xdr:col>
      <xdr:colOff>358775</xdr:colOff>
      <xdr:row>32</xdr:row>
      <xdr:rowOff>128003</xdr:rowOff>
    </xdr:to>
    <xdr:cxnSp macro="">
      <xdr:nvCxnSpPr>
        <xdr:cNvPr id="64" name="直線コネクタ 63"/>
        <xdr:cNvCxnSpPr/>
      </xdr:nvCxnSpPr>
      <xdr:spPr>
        <a:xfrm flipV="1">
          <a:off x="2908300" y="5557672"/>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31407</xdr:rowOff>
    </xdr:from>
    <xdr:to>
      <xdr:col>5</xdr:col>
      <xdr:colOff>409575</xdr:colOff>
      <xdr:row>35</xdr:row>
      <xdr:rowOff>133007</xdr:rowOff>
    </xdr:to>
    <xdr:sp macro="" textlink="">
      <xdr:nvSpPr>
        <xdr:cNvPr id="65" name="フローチャート : 判断 64"/>
        <xdr:cNvSpPr/>
      </xdr:nvSpPr>
      <xdr:spPr>
        <a:xfrm>
          <a:off x="3746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124134</xdr:rowOff>
    </xdr:from>
    <xdr:ext cx="534377" cy="259045"/>
    <xdr:sp macro="" textlink="">
      <xdr:nvSpPr>
        <xdr:cNvPr id="66" name="テキスト ボックス 65"/>
        <xdr:cNvSpPr txBox="1"/>
      </xdr:nvSpPr>
      <xdr:spPr>
        <a:xfrm>
          <a:off x="3530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47765</xdr:rowOff>
    </xdr:from>
    <xdr:to>
      <xdr:col>4</xdr:col>
      <xdr:colOff>155575</xdr:colOff>
      <xdr:row>32</xdr:row>
      <xdr:rowOff>128003</xdr:rowOff>
    </xdr:to>
    <xdr:cxnSp macro="">
      <xdr:nvCxnSpPr>
        <xdr:cNvPr id="67" name="直線コネクタ 66"/>
        <xdr:cNvCxnSpPr/>
      </xdr:nvCxnSpPr>
      <xdr:spPr>
        <a:xfrm>
          <a:off x="2019300" y="5534165"/>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20549</xdr:rowOff>
    </xdr:from>
    <xdr:to>
      <xdr:col>4</xdr:col>
      <xdr:colOff>206375</xdr:colOff>
      <xdr:row>35</xdr:row>
      <xdr:rowOff>122149</xdr:rowOff>
    </xdr:to>
    <xdr:sp macro="" textlink="">
      <xdr:nvSpPr>
        <xdr:cNvPr id="68" name="フローチャート : 判断 67"/>
        <xdr:cNvSpPr/>
      </xdr:nvSpPr>
      <xdr:spPr>
        <a:xfrm>
          <a:off x="2857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113276</xdr:rowOff>
    </xdr:from>
    <xdr:ext cx="534377" cy="259045"/>
    <xdr:sp macro="" textlink="">
      <xdr:nvSpPr>
        <xdr:cNvPr id="69" name="テキスト ボックス 68"/>
        <xdr:cNvSpPr txBox="1"/>
      </xdr:nvSpPr>
      <xdr:spPr>
        <a:xfrm>
          <a:off x="2641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30581</xdr:rowOff>
    </xdr:from>
    <xdr:to>
      <xdr:col>2</xdr:col>
      <xdr:colOff>638175</xdr:colOff>
      <xdr:row>32</xdr:row>
      <xdr:rowOff>47765</xdr:rowOff>
    </xdr:to>
    <xdr:cxnSp macro="">
      <xdr:nvCxnSpPr>
        <xdr:cNvPr id="70" name="直線コネクタ 69"/>
        <xdr:cNvCxnSpPr/>
      </xdr:nvCxnSpPr>
      <xdr:spPr>
        <a:xfrm>
          <a:off x="1130300" y="5345531"/>
          <a:ext cx="889000" cy="18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135953</xdr:rowOff>
    </xdr:from>
    <xdr:to>
      <xdr:col>3</xdr:col>
      <xdr:colOff>3175</xdr:colOff>
      <xdr:row>35</xdr:row>
      <xdr:rowOff>66103</xdr:rowOff>
    </xdr:to>
    <xdr:sp macro="" textlink="">
      <xdr:nvSpPr>
        <xdr:cNvPr id="71" name="フローチャート : 判断 70"/>
        <xdr:cNvSpPr/>
      </xdr:nvSpPr>
      <xdr:spPr>
        <a:xfrm>
          <a:off x="1968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57230</xdr:rowOff>
    </xdr:from>
    <xdr:ext cx="534377" cy="259045"/>
    <xdr:sp macro="" textlink="">
      <xdr:nvSpPr>
        <xdr:cNvPr id="72" name="テキスト ボックス 71"/>
        <xdr:cNvSpPr txBox="1"/>
      </xdr:nvSpPr>
      <xdr:spPr>
        <a:xfrm>
          <a:off x="1752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25730</xdr:rowOff>
    </xdr:from>
    <xdr:to>
      <xdr:col>1</xdr:col>
      <xdr:colOff>485775</xdr:colOff>
      <xdr:row>34</xdr:row>
      <xdr:rowOff>127330</xdr:rowOff>
    </xdr:to>
    <xdr:sp macro="" textlink="">
      <xdr:nvSpPr>
        <xdr:cNvPr id="73" name="フローチャート : 判断 72"/>
        <xdr:cNvSpPr/>
      </xdr:nvSpPr>
      <xdr:spPr>
        <a:xfrm>
          <a:off x="1079500" y="58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118457</xdr:rowOff>
    </xdr:from>
    <xdr:ext cx="534377" cy="259045"/>
    <xdr:sp macro="" textlink="">
      <xdr:nvSpPr>
        <xdr:cNvPr id="74" name="テキスト ボックス 73"/>
        <xdr:cNvSpPr txBox="1"/>
      </xdr:nvSpPr>
      <xdr:spPr>
        <a:xfrm>
          <a:off x="863111" y="59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122161</xdr:rowOff>
    </xdr:from>
    <xdr:to>
      <xdr:col>6</xdr:col>
      <xdr:colOff>561975</xdr:colOff>
      <xdr:row>32</xdr:row>
      <xdr:rowOff>52311</xdr:rowOff>
    </xdr:to>
    <xdr:sp macro="" textlink="">
      <xdr:nvSpPr>
        <xdr:cNvPr id="80" name="円/楕円 79"/>
        <xdr:cNvSpPr/>
      </xdr:nvSpPr>
      <xdr:spPr>
        <a:xfrm>
          <a:off x="4584700" y="54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75188</xdr:rowOff>
    </xdr:from>
    <xdr:ext cx="534377" cy="259045"/>
    <xdr:sp macro="" textlink="">
      <xdr:nvSpPr>
        <xdr:cNvPr id="81" name="人件費該当値テキスト"/>
        <xdr:cNvSpPr txBox="1"/>
      </xdr:nvSpPr>
      <xdr:spPr>
        <a:xfrm>
          <a:off x="4686300" y="53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72,627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20472</xdr:rowOff>
    </xdr:from>
    <xdr:to>
      <xdr:col>5</xdr:col>
      <xdr:colOff>409575</xdr:colOff>
      <xdr:row>32</xdr:row>
      <xdr:rowOff>122072</xdr:rowOff>
    </xdr:to>
    <xdr:sp macro="" textlink="">
      <xdr:nvSpPr>
        <xdr:cNvPr id="82" name="円/楕円 81"/>
        <xdr:cNvSpPr/>
      </xdr:nvSpPr>
      <xdr:spPr>
        <a:xfrm>
          <a:off x="3746500" y="55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138599</xdr:rowOff>
    </xdr:from>
    <xdr:ext cx="534377" cy="259045"/>
    <xdr:sp macro="" textlink="">
      <xdr:nvSpPr>
        <xdr:cNvPr id="83" name="テキスト ボックス 82"/>
        <xdr:cNvSpPr txBox="1"/>
      </xdr:nvSpPr>
      <xdr:spPr>
        <a:xfrm>
          <a:off x="3530111" y="52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77203</xdr:rowOff>
    </xdr:from>
    <xdr:to>
      <xdr:col>4</xdr:col>
      <xdr:colOff>206375</xdr:colOff>
      <xdr:row>33</xdr:row>
      <xdr:rowOff>7353</xdr:rowOff>
    </xdr:to>
    <xdr:sp macro="" textlink="">
      <xdr:nvSpPr>
        <xdr:cNvPr id="84" name="円/楕円 83"/>
        <xdr:cNvSpPr/>
      </xdr:nvSpPr>
      <xdr:spPr>
        <a:xfrm>
          <a:off x="2857500" y="55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23880</xdr:rowOff>
    </xdr:from>
    <xdr:ext cx="534377" cy="259045"/>
    <xdr:sp macro="" textlink="">
      <xdr:nvSpPr>
        <xdr:cNvPr id="85" name="テキスト ボックス 84"/>
        <xdr:cNvSpPr txBox="1"/>
      </xdr:nvSpPr>
      <xdr:spPr>
        <a:xfrm>
          <a:off x="2641111" y="53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168415</xdr:rowOff>
    </xdr:from>
    <xdr:to>
      <xdr:col>3</xdr:col>
      <xdr:colOff>3175</xdr:colOff>
      <xdr:row>32</xdr:row>
      <xdr:rowOff>98565</xdr:rowOff>
    </xdr:to>
    <xdr:sp macro="" textlink="">
      <xdr:nvSpPr>
        <xdr:cNvPr id="86" name="円/楕円 85"/>
        <xdr:cNvSpPr/>
      </xdr:nvSpPr>
      <xdr:spPr>
        <a:xfrm>
          <a:off x="1968500" y="54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115092</xdr:rowOff>
    </xdr:from>
    <xdr:ext cx="534377" cy="259045"/>
    <xdr:sp macro="" textlink="">
      <xdr:nvSpPr>
        <xdr:cNvPr id="87" name="テキスト ボックス 86"/>
        <xdr:cNvSpPr txBox="1"/>
      </xdr:nvSpPr>
      <xdr:spPr>
        <a:xfrm>
          <a:off x="1752111" y="52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151231</xdr:rowOff>
    </xdr:from>
    <xdr:to>
      <xdr:col>1</xdr:col>
      <xdr:colOff>485775</xdr:colOff>
      <xdr:row>31</xdr:row>
      <xdr:rowOff>81381</xdr:rowOff>
    </xdr:to>
    <xdr:sp macro="" textlink="">
      <xdr:nvSpPr>
        <xdr:cNvPr id="88" name="円/楕円 87"/>
        <xdr:cNvSpPr/>
      </xdr:nvSpPr>
      <xdr:spPr>
        <a:xfrm>
          <a:off x="1079500" y="52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97908</xdr:rowOff>
    </xdr:from>
    <xdr:ext cx="534377" cy="259045"/>
    <xdr:sp macro="" textlink="">
      <xdr:nvSpPr>
        <xdr:cNvPr id="89" name="テキスト ボックス 88"/>
        <xdr:cNvSpPr txBox="1"/>
      </xdr:nvSpPr>
      <xdr:spPr>
        <a:xfrm>
          <a:off x="863111" y="50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3" name="直線コネクタ 112"/>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4"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5" name="直線コネクタ 114"/>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6"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7" name="直線コネクタ 116"/>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55835</xdr:rowOff>
    </xdr:from>
    <xdr:to>
      <xdr:col>6</xdr:col>
      <xdr:colOff>511175</xdr:colOff>
      <xdr:row>58</xdr:row>
      <xdr:rowOff>64513</xdr:rowOff>
    </xdr:to>
    <xdr:cxnSp macro="">
      <xdr:nvCxnSpPr>
        <xdr:cNvPr id="118" name="直線コネクタ 117"/>
        <xdr:cNvCxnSpPr/>
      </xdr:nvCxnSpPr>
      <xdr:spPr>
        <a:xfrm flipV="1">
          <a:off x="3797300" y="9999935"/>
          <a:ext cx="8382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9"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20" name="フローチャート : 判断 119"/>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64513</xdr:rowOff>
    </xdr:from>
    <xdr:to>
      <xdr:col>5</xdr:col>
      <xdr:colOff>358775</xdr:colOff>
      <xdr:row>58</xdr:row>
      <xdr:rowOff>73364</xdr:rowOff>
    </xdr:to>
    <xdr:cxnSp macro="">
      <xdr:nvCxnSpPr>
        <xdr:cNvPr id="121" name="直線コネクタ 120"/>
        <xdr:cNvCxnSpPr/>
      </xdr:nvCxnSpPr>
      <xdr:spPr>
        <a:xfrm flipV="1">
          <a:off x="2908300" y="10008613"/>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2" name="フローチャート : 判断 121"/>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3" name="テキスト ボックス 122"/>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73364</xdr:rowOff>
    </xdr:from>
    <xdr:to>
      <xdr:col>4</xdr:col>
      <xdr:colOff>155575</xdr:colOff>
      <xdr:row>58</xdr:row>
      <xdr:rowOff>74123</xdr:rowOff>
    </xdr:to>
    <xdr:cxnSp macro="">
      <xdr:nvCxnSpPr>
        <xdr:cNvPr id="124" name="直線コネクタ 123"/>
        <xdr:cNvCxnSpPr/>
      </xdr:nvCxnSpPr>
      <xdr:spPr>
        <a:xfrm flipV="1">
          <a:off x="2019300" y="10017464"/>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5" name="フローチャート : 判断 124"/>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6" name="テキスト ボックス 125"/>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69486</xdr:rowOff>
    </xdr:from>
    <xdr:to>
      <xdr:col>2</xdr:col>
      <xdr:colOff>638175</xdr:colOff>
      <xdr:row>58</xdr:row>
      <xdr:rowOff>74123</xdr:rowOff>
    </xdr:to>
    <xdr:cxnSp macro="">
      <xdr:nvCxnSpPr>
        <xdr:cNvPr id="127" name="直線コネクタ 126"/>
        <xdr:cNvCxnSpPr/>
      </xdr:nvCxnSpPr>
      <xdr:spPr>
        <a:xfrm>
          <a:off x="1130300" y="10013586"/>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8" name="フローチャート : 判断 127"/>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9" name="テキスト ボックス 128"/>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30" name="フローチャート : 判断 129"/>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31" name="テキスト ボックス 130"/>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5035</xdr:rowOff>
    </xdr:from>
    <xdr:to>
      <xdr:col>6</xdr:col>
      <xdr:colOff>561975</xdr:colOff>
      <xdr:row>58</xdr:row>
      <xdr:rowOff>106635</xdr:rowOff>
    </xdr:to>
    <xdr:sp macro="" textlink="">
      <xdr:nvSpPr>
        <xdr:cNvPr id="137" name="円/楕円 136"/>
        <xdr:cNvSpPr/>
      </xdr:nvSpPr>
      <xdr:spPr>
        <a:xfrm>
          <a:off x="4584700" y="99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91412</xdr:rowOff>
    </xdr:from>
    <xdr:ext cx="534377" cy="259045"/>
    <xdr:sp macro="" textlink="">
      <xdr:nvSpPr>
        <xdr:cNvPr id="138" name="物件費該当値テキスト"/>
        <xdr:cNvSpPr txBox="1"/>
      </xdr:nvSpPr>
      <xdr:spPr>
        <a:xfrm>
          <a:off x="4686300" y="986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13713</xdr:rowOff>
    </xdr:from>
    <xdr:to>
      <xdr:col>5</xdr:col>
      <xdr:colOff>409575</xdr:colOff>
      <xdr:row>58</xdr:row>
      <xdr:rowOff>115313</xdr:rowOff>
    </xdr:to>
    <xdr:sp macro="" textlink="">
      <xdr:nvSpPr>
        <xdr:cNvPr id="139" name="円/楕円 138"/>
        <xdr:cNvSpPr/>
      </xdr:nvSpPr>
      <xdr:spPr>
        <a:xfrm>
          <a:off x="3746500" y="99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106440</xdr:rowOff>
    </xdr:from>
    <xdr:ext cx="534377" cy="259045"/>
    <xdr:sp macro="" textlink="">
      <xdr:nvSpPr>
        <xdr:cNvPr id="140" name="テキスト ボックス 139"/>
        <xdr:cNvSpPr txBox="1"/>
      </xdr:nvSpPr>
      <xdr:spPr>
        <a:xfrm>
          <a:off x="3530111" y="1005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22564</xdr:rowOff>
    </xdr:from>
    <xdr:to>
      <xdr:col>4</xdr:col>
      <xdr:colOff>206375</xdr:colOff>
      <xdr:row>58</xdr:row>
      <xdr:rowOff>124164</xdr:rowOff>
    </xdr:to>
    <xdr:sp macro="" textlink="">
      <xdr:nvSpPr>
        <xdr:cNvPr id="141" name="円/楕円 140"/>
        <xdr:cNvSpPr/>
      </xdr:nvSpPr>
      <xdr:spPr>
        <a:xfrm>
          <a:off x="2857500" y="99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115291</xdr:rowOff>
    </xdr:from>
    <xdr:ext cx="534377" cy="259045"/>
    <xdr:sp macro="" textlink="">
      <xdr:nvSpPr>
        <xdr:cNvPr id="142" name="テキスト ボックス 141"/>
        <xdr:cNvSpPr txBox="1"/>
      </xdr:nvSpPr>
      <xdr:spPr>
        <a:xfrm>
          <a:off x="2641111" y="100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23323</xdr:rowOff>
    </xdr:from>
    <xdr:to>
      <xdr:col>3</xdr:col>
      <xdr:colOff>3175</xdr:colOff>
      <xdr:row>58</xdr:row>
      <xdr:rowOff>124923</xdr:rowOff>
    </xdr:to>
    <xdr:sp macro="" textlink="">
      <xdr:nvSpPr>
        <xdr:cNvPr id="143" name="円/楕円 142"/>
        <xdr:cNvSpPr/>
      </xdr:nvSpPr>
      <xdr:spPr>
        <a:xfrm>
          <a:off x="1968500" y="99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116050</xdr:rowOff>
    </xdr:from>
    <xdr:ext cx="534377" cy="259045"/>
    <xdr:sp macro="" textlink="">
      <xdr:nvSpPr>
        <xdr:cNvPr id="144" name="テキスト ボックス 143"/>
        <xdr:cNvSpPr txBox="1"/>
      </xdr:nvSpPr>
      <xdr:spPr>
        <a:xfrm>
          <a:off x="1752111" y="100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18686</xdr:rowOff>
    </xdr:from>
    <xdr:to>
      <xdr:col>1</xdr:col>
      <xdr:colOff>485775</xdr:colOff>
      <xdr:row>58</xdr:row>
      <xdr:rowOff>120286</xdr:rowOff>
    </xdr:to>
    <xdr:sp macro="" textlink="">
      <xdr:nvSpPr>
        <xdr:cNvPr id="145" name="円/楕円 144"/>
        <xdr:cNvSpPr/>
      </xdr:nvSpPr>
      <xdr:spPr>
        <a:xfrm>
          <a:off x="1079500" y="99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111413</xdr:rowOff>
    </xdr:from>
    <xdr:ext cx="534377" cy="259045"/>
    <xdr:sp macro="" textlink="">
      <xdr:nvSpPr>
        <xdr:cNvPr id="146" name="テキスト ボックス 145"/>
        <xdr:cNvSpPr txBox="1"/>
      </xdr:nvSpPr>
      <xdr:spPr>
        <a:xfrm>
          <a:off x="863111" y="100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70" name="直線コネクタ 169"/>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71"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2" name="直線コネクタ 171"/>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3"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4" name="直線コネクタ 173"/>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146177</xdr:rowOff>
    </xdr:from>
    <xdr:to>
      <xdr:col>6</xdr:col>
      <xdr:colOff>511175</xdr:colOff>
      <xdr:row>75</xdr:row>
      <xdr:rowOff>1397</xdr:rowOff>
    </xdr:to>
    <xdr:cxnSp macro="">
      <xdr:nvCxnSpPr>
        <xdr:cNvPr id="175" name="直線コネクタ 174"/>
        <xdr:cNvCxnSpPr/>
      </xdr:nvCxnSpPr>
      <xdr:spPr>
        <a:xfrm flipV="1">
          <a:off x="3797300" y="12833477"/>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91839</xdr:rowOff>
    </xdr:from>
    <xdr:ext cx="469744" cy="259045"/>
    <xdr:sp macro="" textlink="">
      <xdr:nvSpPr>
        <xdr:cNvPr id="176" name="維持補修費平均値テキスト"/>
        <xdr:cNvSpPr txBox="1"/>
      </xdr:nvSpPr>
      <xdr:spPr>
        <a:xfrm>
          <a:off x="4686300" y="1312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7" name="フローチャート : 判断 176"/>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1397</xdr:rowOff>
    </xdr:from>
    <xdr:to>
      <xdr:col>5</xdr:col>
      <xdr:colOff>358775</xdr:colOff>
      <xdr:row>75</xdr:row>
      <xdr:rowOff>57150</xdr:rowOff>
    </xdr:to>
    <xdr:cxnSp macro="">
      <xdr:nvCxnSpPr>
        <xdr:cNvPr id="178" name="直線コネクタ 177"/>
        <xdr:cNvCxnSpPr/>
      </xdr:nvCxnSpPr>
      <xdr:spPr>
        <a:xfrm flipV="1">
          <a:off x="2908300" y="12860147"/>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9" name="フローチャート : 判断 178"/>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160672</xdr:rowOff>
    </xdr:from>
    <xdr:ext cx="469744" cy="259045"/>
    <xdr:sp macro="" textlink="">
      <xdr:nvSpPr>
        <xdr:cNvPr id="180" name="テキスト ボックス 179"/>
        <xdr:cNvSpPr txBox="1"/>
      </xdr:nvSpPr>
      <xdr:spPr>
        <a:xfrm>
          <a:off x="3562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57150</xdr:rowOff>
    </xdr:from>
    <xdr:to>
      <xdr:col>4</xdr:col>
      <xdr:colOff>155575</xdr:colOff>
      <xdr:row>75</xdr:row>
      <xdr:rowOff>73914</xdr:rowOff>
    </xdr:to>
    <xdr:cxnSp macro="">
      <xdr:nvCxnSpPr>
        <xdr:cNvPr id="181" name="直線コネクタ 180"/>
        <xdr:cNvCxnSpPr/>
      </xdr:nvCxnSpPr>
      <xdr:spPr>
        <a:xfrm flipV="1">
          <a:off x="2019300" y="1291590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2" name="フローチャート : 判断 181"/>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167403</xdr:rowOff>
    </xdr:from>
    <xdr:ext cx="469744" cy="259045"/>
    <xdr:sp macro="" textlink="">
      <xdr:nvSpPr>
        <xdr:cNvPr id="183" name="テキスト ボックス 182"/>
        <xdr:cNvSpPr txBox="1"/>
      </xdr:nvSpPr>
      <xdr:spPr>
        <a:xfrm>
          <a:off x="2673427"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28067</xdr:rowOff>
    </xdr:from>
    <xdr:to>
      <xdr:col>2</xdr:col>
      <xdr:colOff>638175</xdr:colOff>
      <xdr:row>75</xdr:row>
      <xdr:rowOff>73914</xdr:rowOff>
    </xdr:to>
    <xdr:cxnSp macro="">
      <xdr:nvCxnSpPr>
        <xdr:cNvPr id="184" name="直線コネクタ 183"/>
        <xdr:cNvCxnSpPr/>
      </xdr:nvCxnSpPr>
      <xdr:spPr>
        <a:xfrm>
          <a:off x="1130300" y="1288681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5" name="フローチャート : 判断 184"/>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1667</xdr:rowOff>
    </xdr:from>
    <xdr:ext cx="469744" cy="259045"/>
    <xdr:sp macro="" textlink="">
      <xdr:nvSpPr>
        <xdr:cNvPr id="186" name="テキスト ボックス 185"/>
        <xdr:cNvSpPr txBox="1"/>
      </xdr:nvSpPr>
      <xdr:spPr>
        <a:xfrm>
          <a:off x="1784427" y="132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7" name="フローチャート : 判断 186"/>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164355</xdr:rowOff>
    </xdr:from>
    <xdr:ext cx="469744" cy="259045"/>
    <xdr:sp macro="" textlink="">
      <xdr:nvSpPr>
        <xdr:cNvPr id="188" name="テキスト ボックス 187"/>
        <xdr:cNvSpPr txBox="1"/>
      </xdr:nvSpPr>
      <xdr:spPr>
        <a:xfrm>
          <a:off x="895427" y="131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95377</xdr:rowOff>
    </xdr:from>
    <xdr:to>
      <xdr:col>6</xdr:col>
      <xdr:colOff>561975</xdr:colOff>
      <xdr:row>75</xdr:row>
      <xdr:rowOff>25527</xdr:rowOff>
    </xdr:to>
    <xdr:sp macro="" textlink="">
      <xdr:nvSpPr>
        <xdr:cNvPr id="194" name="円/楕円 193"/>
        <xdr:cNvSpPr/>
      </xdr:nvSpPr>
      <xdr:spPr>
        <a:xfrm>
          <a:off x="4584700" y="127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118254</xdr:rowOff>
    </xdr:from>
    <xdr:ext cx="469744" cy="259045"/>
    <xdr:sp macro="" textlink="">
      <xdr:nvSpPr>
        <xdr:cNvPr id="195" name="維持補修費該当値テキスト"/>
        <xdr:cNvSpPr txBox="1"/>
      </xdr:nvSpPr>
      <xdr:spPr>
        <a:xfrm>
          <a:off x="4686300" y="1263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122047</xdr:rowOff>
    </xdr:from>
    <xdr:to>
      <xdr:col>5</xdr:col>
      <xdr:colOff>409575</xdr:colOff>
      <xdr:row>75</xdr:row>
      <xdr:rowOff>52197</xdr:rowOff>
    </xdr:to>
    <xdr:sp macro="" textlink="">
      <xdr:nvSpPr>
        <xdr:cNvPr id="196" name="円/楕円 195"/>
        <xdr:cNvSpPr/>
      </xdr:nvSpPr>
      <xdr:spPr>
        <a:xfrm>
          <a:off x="3746500" y="12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68724</xdr:rowOff>
    </xdr:from>
    <xdr:ext cx="469744" cy="259045"/>
    <xdr:sp macro="" textlink="">
      <xdr:nvSpPr>
        <xdr:cNvPr id="197" name="テキスト ボックス 196"/>
        <xdr:cNvSpPr txBox="1"/>
      </xdr:nvSpPr>
      <xdr:spPr>
        <a:xfrm>
          <a:off x="3562427" y="125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6350</xdr:rowOff>
    </xdr:from>
    <xdr:to>
      <xdr:col>4</xdr:col>
      <xdr:colOff>206375</xdr:colOff>
      <xdr:row>75</xdr:row>
      <xdr:rowOff>107950</xdr:rowOff>
    </xdr:to>
    <xdr:sp macro="" textlink="">
      <xdr:nvSpPr>
        <xdr:cNvPr id="198" name="円/楕円 197"/>
        <xdr:cNvSpPr/>
      </xdr:nvSpPr>
      <xdr:spPr>
        <a:xfrm>
          <a:off x="28575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124477</xdr:rowOff>
    </xdr:from>
    <xdr:ext cx="469744" cy="259045"/>
    <xdr:sp macro="" textlink="">
      <xdr:nvSpPr>
        <xdr:cNvPr id="199" name="テキスト ボックス 198"/>
        <xdr:cNvSpPr txBox="1"/>
      </xdr:nvSpPr>
      <xdr:spPr>
        <a:xfrm>
          <a:off x="2673427"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23114</xdr:rowOff>
    </xdr:from>
    <xdr:to>
      <xdr:col>3</xdr:col>
      <xdr:colOff>3175</xdr:colOff>
      <xdr:row>75</xdr:row>
      <xdr:rowOff>124714</xdr:rowOff>
    </xdr:to>
    <xdr:sp macro="" textlink="">
      <xdr:nvSpPr>
        <xdr:cNvPr id="200" name="円/楕円 199"/>
        <xdr:cNvSpPr/>
      </xdr:nvSpPr>
      <xdr:spPr>
        <a:xfrm>
          <a:off x="1968500" y="128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141241</xdr:rowOff>
    </xdr:from>
    <xdr:ext cx="469744" cy="259045"/>
    <xdr:sp macro="" textlink="">
      <xdr:nvSpPr>
        <xdr:cNvPr id="201" name="テキスト ボックス 200"/>
        <xdr:cNvSpPr txBox="1"/>
      </xdr:nvSpPr>
      <xdr:spPr>
        <a:xfrm>
          <a:off x="1784427" y="126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148717</xdr:rowOff>
    </xdr:from>
    <xdr:to>
      <xdr:col>1</xdr:col>
      <xdr:colOff>485775</xdr:colOff>
      <xdr:row>75</xdr:row>
      <xdr:rowOff>78867</xdr:rowOff>
    </xdr:to>
    <xdr:sp macro="" textlink="">
      <xdr:nvSpPr>
        <xdr:cNvPr id="202" name="円/楕円 201"/>
        <xdr:cNvSpPr/>
      </xdr:nvSpPr>
      <xdr:spPr>
        <a:xfrm>
          <a:off x="1079500" y="12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95394</xdr:rowOff>
    </xdr:from>
    <xdr:ext cx="469744" cy="259045"/>
    <xdr:sp macro="" textlink="">
      <xdr:nvSpPr>
        <xdr:cNvPr id="203" name="テキスト ボックス 202"/>
        <xdr:cNvSpPr txBox="1"/>
      </xdr:nvSpPr>
      <xdr:spPr>
        <a:xfrm>
          <a:off x="895427" y="1261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30" name="直線コネクタ 229"/>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31"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2" name="直線コネクタ 231"/>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3"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4" name="直線コネクタ 233"/>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128352</xdr:rowOff>
    </xdr:from>
    <xdr:to>
      <xdr:col>6</xdr:col>
      <xdr:colOff>511175</xdr:colOff>
      <xdr:row>94</xdr:row>
      <xdr:rowOff>160927</xdr:rowOff>
    </xdr:to>
    <xdr:cxnSp macro="">
      <xdr:nvCxnSpPr>
        <xdr:cNvPr id="235" name="直線コネクタ 234"/>
        <xdr:cNvCxnSpPr/>
      </xdr:nvCxnSpPr>
      <xdr:spPr>
        <a:xfrm flipV="1">
          <a:off x="3797300" y="16244652"/>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131906</xdr:rowOff>
    </xdr:from>
    <xdr:ext cx="534377" cy="259045"/>
    <xdr:sp macro="" textlink="">
      <xdr:nvSpPr>
        <xdr:cNvPr id="236" name="扶助費平均値テキスト"/>
        <xdr:cNvSpPr txBox="1"/>
      </xdr:nvSpPr>
      <xdr:spPr>
        <a:xfrm>
          <a:off x="4686300" y="1659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7" name="フローチャート : 判断 236"/>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160927</xdr:rowOff>
    </xdr:from>
    <xdr:to>
      <xdr:col>5</xdr:col>
      <xdr:colOff>358775</xdr:colOff>
      <xdr:row>95</xdr:row>
      <xdr:rowOff>72149</xdr:rowOff>
    </xdr:to>
    <xdr:cxnSp macro="">
      <xdr:nvCxnSpPr>
        <xdr:cNvPr id="238" name="直線コネクタ 237"/>
        <xdr:cNvCxnSpPr/>
      </xdr:nvCxnSpPr>
      <xdr:spPr>
        <a:xfrm flipV="1">
          <a:off x="2908300" y="16277227"/>
          <a:ext cx="889000" cy="8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9" name="フローチャート : 判断 238"/>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28808</xdr:rowOff>
    </xdr:from>
    <xdr:ext cx="534377" cy="259045"/>
    <xdr:sp macro="" textlink="">
      <xdr:nvSpPr>
        <xdr:cNvPr id="240" name="テキスト ボックス 239"/>
        <xdr:cNvSpPr txBox="1"/>
      </xdr:nvSpPr>
      <xdr:spPr>
        <a:xfrm>
          <a:off x="3530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72149</xdr:rowOff>
    </xdr:from>
    <xdr:to>
      <xdr:col>4</xdr:col>
      <xdr:colOff>155575</xdr:colOff>
      <xdr:row>95</xdr:row>
      <xdr:rowOff>105704</xdr:rowOff>
    </xdr:to>
    <xdr:cxnSp macro="">
      <xdr:nvCxnSpPr>
        <xdr:cNvPr id="241" name="直線コネクタ 240"/>
        <xdr:cNvCxnSpPr/>
      </xdr:nvCxnSpPr>
      <xdr:spPr>
        <a:xfrm flipV="1">
          <a:off x="2019300" y="16359899"/>
          <a:ext cx="8890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2" name="フローチャート : 判断 241"/>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114778</xdr:rowOff>
    </xdr:from>
    <xdr:ext cx="534377" cy="259045"/>
    <xdr:sp macro="" textlink="">
      <xdr:nvSpPr>
        <xdr:cNvPr id="243" name="テキスト ボックス 242"/>
        <xdr:cNvSpPr txBox="1"/>
      </xdr:nvSpPr>
      <xdr:spPr>
        <a:xfrm>
          <a:off x="2641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105704</xdr:rowOff>
    </xdr:from>
    <xdr:to>
      <xdr:col>2</xdr:col>
      <xdr:colOff>638175</xdr:colOff>
      <xdr:row>95</xdr:row>
      <xdr:rowOff>144239</xdr:rowOff>
    </xdr:to>
    <xdr:cxnSp macro="">
      <xdr:nvCxnSpPr>
        <xdr:cNvPr id="244" name="直線コネクタ 243"/>
        <xdr:cNvCxnSpPr/>
      </xdr:nvCxnSpPr>
      <xdr:spPr>
        <a:xfrm flipV="1">
          <a:off x="1130300" y="16393454"/>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5" name="フローチャート : 判断 244"/>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116819</xdr:rowOff>
    </xdr:from>
    <xdr:ext cx="534377" cy="259045"/>
    <xdr:sp macro="" textlink="">
      <xdr:nvSpPr>
        <xdr:cNvPr id="246" name="テキスト ボックス 245"/>
        <xdr:cNvSpPr txBox="1"/>
      </xdr:nvSpPr>
      <xdr:spPr>
        <a:xfrm>
          <a:off x="1752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7" name="フローチャート : 判断 246"/>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100294</xdr:rowOff>
    </xdr:from>
    <xdr:ext cx="534377" cy="259045"/>
    <xdr:sp macro="" textlink="">
      <xdr:nvSpPr>
        <xdr:cNvPr id="248" name="テキスト ボックス 247"/>
        <xdr:cNvSpPr txBox="1"/>
      </xdr:nvSpPr>
      <xdr:spPr>
        <a:xfrm>
          <a:off x="863111"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77552</xdr:rowOff>
    </xdr:from>
    <xdr:to>
      <xdr:col>6</xdr:col>
      <xdr:colOff>561975</xdr:colOff>
      <xdr:row>95</xdr:row>
      <xdr:rowOff>7702</xdr:rowOff>
    </xdr:to>
    <xdr:sp macro="" textlink="">
      <xdr:nvSpPr>
        <xdr:cNvPr id="254" name="円/楕円 253"/>
        <xdr:cNvSpPr/>
      </xdr:nvSpPr>
      <xdr:spPr>
        <a:xfrm>
          <a:off x="4584700" y="161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100429</xdr:rowOff>
    </xdr:from>
    <xdr:ext cx="599010" cy="259045"/>
    <xdr:sp macro="" textlink="">
      <xdr:nvSpPr>
        <xdr:cNvPr id="255" name="扶助費該当値テキスト"/>
        <xdr:cNvSpPr txBox="1"/>
      </xdr:nvSpPr>
      <xdr:spPr>
        <a:xfrm>
          <a:off x="4686300" y="1604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110,695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110127</xdr:rowOff>
    </xdr:from>
    <xdr:to>
      <xdr:col>5</xdr:col>
      <xdr:colOff>409575</xdr:colOff>
      <xdr:row>95</xdr:row>
      <xdr:rowOff>40277</xdr:rowOff>
    </xdr:to>
    <xdr:sp macro="" textlink="">
      <xdr:nvSpPr>
        <xdr:cNvPr id="256" name="円/楕円 255"/>
        <xdr:cNvSpPr/>
      </xdr:nvSpPr>
      <xdr:spPr>
        <a:xfrm>
          <a:off x="3746500" y="162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56804</xdr:rowOff>
    </xdr:from>
    <xdr:ext cx="599010" cy="259045"/>
    <xdr:sp macro="" textlink="">
      <xdr:nvSpPr>
        <xdr:cNvPr id="257" name="テキスト ボックス 256"/>
        <xdr:cNvSpPr txBox="1"/>
      </xdr:nvSpPr>
      <xdr:spPr>
        <a:xfrm>
          <a:off x="3497794" y="1600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21349</xdr:rowOff>
    </xdr:from>
    <xdr:to>
      <xdr:col>4</xdr:col>
      <xdr:colOff>206375</xdr:colOff>
      <xdr:row>95</xdr:row>
      <xdr:rowOff>122949</xdr:rowOff>
    </xdr:to>
    <xdr:sp macro="" textlink="">
      <xdr:nvSpPr>
        <xdr:cNvPr id="258" name="円/楕円 257"/>
        <xdr:cNvSpPr/>
      </xdr:nvSpPr>
      <xdr:spPr>
        <a:xfrm>
          <a:off x="2857500" y="163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139476</xdr:rowOff>
    </xdr:from>
    <xdr:ext cx="599010" cy="259045"/>
    <xdr:sp macro="" textlink="">
      <xdr:nvSpPr>
        <xdr:cNvPr id="259" name="テキスト ボックス 258"/>
        <xdr:cNvSpPr txBox="1"/>
      </xdr:nvSpPr>
      <xdr:spPr>
        <a:xfrm>
          <a:off x="2608794" y="1608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54904</xdr:rowOff>
    </xdr:from>
    <xdr:to>
      <xdr:col>3</xdr:col>
      <xdr:colOff>3175</xdr:colOff>
      <xdr:row>95</xdr:row>
      <xdr:rowOff>156504</xdr:rowOff>
    </xdr:to>
    <xdr:sp macro="" textlink="">
      <xdr:nvSpPr>
        <xdr:cNvPr id="260" name="円/楕円 259"/>
        <xdr:cNvSpPr/>
      </xdr:nvSpPr>
      <xdr:spPr>
        <a:xfrm>
          <a:off x="1968500" y="163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1581</xdr:rowOff>
    </xdr:from>
    <xdr:ext cx="599010" cy="259045"/>
    <xdr:sp macro="" textlink="">
      <xdr:nvSpPr>
        <xdr:cNvPr id="261" name="テキスト ボックス 260"/>
        <xdr:cNvSpPr txBox="1"/>
      </xdr:nvSpPr>
      <xdr:spPr>
        <a:xfrm>
          <a:off x="1719794" y="161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93439</xdr:rowOff>
    </xdr:from>
    <xdr:to>
      <xdr:col>1</xdr:col>
      <xdr:colOff>485775</xdr:colOff>
      <xdr:row>96</xdr:row>
      <xdr:rowOff>23589</xdr:rowOff>
    </xdr:to>
    <xdr:sp macro="" textlink="">
      <xdr:nvSpPr>
        <xdr:cNvPr id="262" name="円/楕円 261"/>
        <xdr:cNvSpPr/>
      </xdr:nvSpPr>
      <xdr:spPr>
        <a:xfrm>
          <a:off x="1079500" y="16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40116</xdr:rowOff>
    </xdr:from>
    <xdr:ext cx="534377" cy="259045"/>
    <xdr:sp macro="" textlink="">
      <xdr:nvSpPr>
        <xdr:cNvPr id="263" name="テキスト ボックス 262"/>
        <xdr:cNvSpPr txBox="1"/>
      </xdr:nvSpPr>
      <xdr:spPr>
        <a:xfrm>
          <a:off x="863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6" name="テキスト ボックス 275"/>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6" name="直線コネクタ 285"/>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7"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8" name="直線コネクタ 287"/>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9"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90" name="直線コネクタ 289"/>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100152</xdr:rowOff>
    </xdr:from>
    <xdr:to>
      <xdr:col>15</xdr:col>
      <xdr:colOff>180975</xdr:colOff>
      <xdr:row>36</xdr:row>
      <xdr:rowOff>106690</xdr:rowOff>
    </xdr:to>
    <xdr:cxnSp macro="">
      <xdr:nvCxnSpPr>
        <xdr:cNvPr id="291" name="直線コネクタ 290"/>
        <xdr:cNvCxnSpPr/>
      </xdr:nvCxnSpPr>
      <xdr:spPr>
        <a:xfrm flipV="1">
          <a:off x="9639300" y="6272352"/>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92"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3" name="フローチャート : 判断 292"/>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95443</xdr:rowOff>
    </xdr:from>
    <xdr:to>
      <xdr:col>14</xdr:col>
      <xdr:colOff>28575</xdr:colOff>
      <xdr:row>36</xdr:row>
      <xdr:rowOff>106690</xdr:rowOff>
    </xdr:to>
    <xdr:cxnSp macro="">
      <xdr:nvCxnSpPr>
        <xdr:cNvPr id="294" name="直線コネクタ 293"/>
        <xdr:cNvCxnSpPr/>
      </xdr:nvCxnSpPr>
      <xdr:spPr>
        <a:xfrm>
          <a:off x="8750300" y="626764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5" name="フローチャート : 判断 294"/>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6" name="テキスト ボックス 295"/>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57267</xdr:rowOff>
    </xdr:from>
    <xdr:to>
      <xdr:col>12</xdr:col>
      <xdr:colOff>511175</xdr:colOff>
      <xdr:row>36</xdr:row>
      <xdr:rowOff>95443</xdr:rowOff>
    </xdr:to>
    <xdr:cxnSp macro="">
      <xdr:nvCxnSpPr>
        <xdr:cNvPr id="297" name="直線コネクタ 296"/>
        <xdr:cNvCxnSpPr/>
      </xdr:nvCxnSpPr>
      <xdr:spPr>
        <a:xfrm>
          <a:off x="7861300" y="6229467"/>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8" name="フローチャート : 判断 297"/>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9" name="テキスト ボックス 298"/>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52375</xdr:rowOff>
    </xdr:from>
    <xdr:to>
      <xdr:col>11</xdr:col>
      <xdr:colOff>307975</xdr:colOff>
      <xdr:row>36</xdr:row>
      <xdr:rowOff>57267</xdr:rowOff>
    </xdr:to>
    <xdr:cxnSp macro="">
      <xdr:nvCxnSpPr>
        <xdr:cNvPr id="300" name="直線コネクタ 299"/>
        <xdr:cNvCxnSpPr/>
      </xdr:nvCxnSpPr>
      <xdr:spPr>
        <a:xfrm>
          <a:off x="6972300" y="622457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301" name="フローチャート : 判断 300"/>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2" name="テキスト ボックス 301"/>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3" name="フローチャート : 判断 302"/>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4" name="テキスト ボックス 303"/>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49352</xdr:rowOff>
    </xdr:from>
    <xdr:to>
      <xdr:col>15</xdr:col>
      <xdr:colOff>231775</xdr:colOff>
      <xdr:row>36</xdr:row>
      <xdr:rowOff>150952</xdr:rowOff>
    </xdr:to>
    <xdr:sp macro="" textlink="">
      <xdr:nvSpPr>
        <xdr:cNvPr id="310" name="円/楕円 309"/>
        <xdr:cNvSpPr/>
      </xdr:nvSpPr>
      <xdr:spPr>
        <a:xfrm>
          <a:off x="10426700" y="62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27779</xdr:rowOff>
    </xdr:from>
    <xdr:ext cx="534377" cy="259045"/>
    <xdr:sp macro="" textlink="">
      <xdr:nvSpPr>
        <xdr:cNvPr id="311" name="補助費等該当値テキスト"/>
        <xdr:cNvSpPr txBox="1"/>
      </xdr:nvSpPr>
      <xdr:spPr>
        <a:xfrm>
          <a:off x="10528300" y="61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55890</xdr:rowOff>
    </xdr:from>
    <xdr:to>
      <xdr:col>14</xdr:col>
      <xdr:colOff>79375</xdr:colOff>
      <xdr:row>36</xdr:row>
      <xdr:rowOff>157490</xdr:rowOff>
    </xdr:to>
    <xdr:sp macro="" textlink="">
      <xdr:nvSpPr>
        <xdr:cNvPr id="312" name="円/楕円 311"/>
        <xdr:cNvSpPr/>
      </xdr:nvSpPr>
      <xdr:spPr>
        <a:xfrm>
          <a:off x="9588500" y="62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148617</xdr:rowOff>
    </xdr:from>
    <xdr:ext cx="534377" cy="259045"/>
    <xdr:sp macro="" textlink="">
      <xdr:nvSpPr>
        <xdr:cNvPr id="313" name="テキスト ボックス 312"/>
        <xdr:cNvSpPr txBox="1"/>
      </xdr:nvSpPr>
      <xdr:spPr>
        <a:xfrm>
          <a:off x="9372111" y="632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44643</xdr:rowOff>
    </xdr:from>
    <xdr:to>
      <xdr:col>12</xdr:col>
      <xdr:colOff>561975</xdr:colOff>
      <xdr:row>36</xdr:row>
      <xdr:rowOff>146243</xdr:rowOff>
    </xdr:to>
    <xdr:sp macro="" textlink="">
      <xdr:nvSpPr>
        <xdr:cNvPr id="314" name="円/楕円 313"/>
        <xdr:cNvSpPr/>
      </xdr:nvSpPr>
      <xdr:spPr>
        <a:xfrm>
          <a:off x="8699500" y="62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137370</xdr:rowOff>
    </xdr:from>
    <xdr:ext cx="534377" cy="259045"/>
    <xdr:sp macro="" textlink="">
      <xdr:nvSpPr>
        <xdr:cNvPr id="315" name="テキスト ボックス 314"/>
        <xdr:cNvSpPr txBox="1"/>
      </xdr:nvSpPr>
      <xdr:spPr>
        <a:xfrm>
          <a:off x="8483111" y="63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6467</xdr:rowOff>
    </xdr:from>
    <xdr:to>
      <xdr:col>11</xdr:col>
      <xdr:colOff>358775</xdr:colOff>
      <xdr:row>36</xdr:row>
      <xdr:rowOff>108067</xdr:rowOff>
    </xdr:to>
    <xdr:sp macro="" textlink="">
      <xdr:nvSpPr>
        <xdr:cNvPr id="316" name="円/楕円 315"/>
        <xdr:cNvSpPr/>
      </xdr:nvSpPr>
      <xdr:spPr>
        <a:xfrm>
          <a:off x="7810500" y="61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99194</xdr:rowOff>
    </xdr:from>
    <xdr:ext cx="534377" cy="259045"/>
    <xdr:sp macro="" textlink="">
      <xdr:nvSpPr>
        <xdr:cNvPr id="317" name="テキスト ボックス 316"/>
        <xdr:cNvSpPr txBox="1"/>
      </xdr:nvSpPr>
      <xdr:spPr>
        <a:xfrm>
          <a:off x="7594111" y="62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1575</xdr:rowOff>
    </xdr:from>
    <xdr:to>
      <xdr:col>10</xdr:col>
      <xdr:colOff>155575</xdr:colOff>
      <xdr:row>36</xdr:row>
      <xdr:rowOff>103175</xdr:rowOff>
    </xdr:to>
    <xdr:sp macro="" textlink="">
      <xdr:nvSpPr>
        <xdr:cNvPr id="318" name="円/楕円 317"/>
        <xdr:cNvSpPr/>
      </xdr:nvSpPr>
      <xdr:spPr>
        <a:xfrm>
          <a:off x="6921500" y="61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94302</xdr:rowOff>
    </xdr:from>
    <xdr:ext cx="534377" cy="259045"/>
    <xdr:sp macro="" textlink="">
      <xdr:nvSpPr>
        <xdr:cNvPr id="319" name="テキスト ボックス 318"/>
        <xdr:cNvSpPr txBox="1"/>
      </xdr:nvSpPr>
      <xdr:spPr>
        <a:xfrm>
          <a:off x="6705111" y="62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3" name="直線コネクタ 342"/>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4"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5" name="直線コネクタ 344"/>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6"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7" name="直線コネクタ 346"/>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136347</xdr:rowOff>
    </xdr:from>
    <xdr:to>
      <xdr:col>15</xdr:col>
      <xdr:colOff>180975</xdr:colOff>
      <xdr:row>55</xdr:row>
      <xdr:rowOff>17761</xdr:rowOff>
    </xdr:to>
    <xdr:cxnSp macro="">
      <xdr:nvCxnSpPr>
        <xdr:cNvPr id="348" name="直線コネクタ 347"/>
        <xdr:cNvCxnSpPr/>
      </xdr:nvCxnSpPr>
      <xdr:spPr>
        <a:xfrm flipV="1">
          <a:off x="9639300" y="9394647"/>
          <a:ext cx="838200" cy="5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68260</xdr:rowOff>
    </xdr:from>
    <xdr:ext cx="534377" cy="259045"/>
    <xdr:sp macro="" textlink="">
      <xdr:nvSpPr>
        <xdr:cNvPr id="349" name="普通建設事業費平均値テキスト"/>
        <xdr:cNvSpPr txBox="1"/>
      </xdr:nvSpPr>
      <xdr:spPr>
        <a:xfrm>
          <a:off x="10528300" y="932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50" name="フローチャート : 判断 349"/>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17761</xdr:rowOff>
    </xdr:from>
    <xdr:to>
      <xdr:col>14</xdr:col>
      <xdr:colOff>28575</xdr:colOff>
      <xdr:row>55</xdr:row>
      <xdr:rowOff>58851</xdr:rowOff>
    </xdr:to>
    <xdr:cxnSp macro="">
      <xdr:nvCxnSpPr>
        <xdr:cNvPr id="351" name="直線コネクタ 350"/>
        <xdr:cNvCxnSpPr/>
      </xdr:nvCxnSpPr>
      <xdr:spPr>
        <a:xfrm flipV="1">
          <a:off x="8750300" y="9447511"/>
          <a:ext cx="889000" cy="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2" name="フローチャート : 判断 351"/>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3" name="テキスト ボックス 352"/>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58851</xdr:rowOff>
    </xdr:from>
    <xdr:to>
      <xdr:col>12</xdr:col>
      <xdr:colOff>511175</xdr:colOff>
      <xdr:row>55</xdr:row>
      <xdr:rowOff>143796</xdr:rowOff>
    </xdr:to>
    <xdr:cxnSp macro="">
      <xdr:nvCxnSpPr>
        <xdr:cNvPr id="354" name="直線コネクタ 353"/>
        <xdr:cNvCxnSpPr/>
      </xdr:nvCxnSpPr>
      <xdr:spPr>
        <a:xfrm flipV="1">
          <a:off x="7861300" y="9488601"/>
          <a:ext cx="889000" cy="8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5" name="フローチャート : 判断 354"/>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6" name="テキスト ボックス 355"/>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143796</xdr:rowOff>
    </xdr:from>
    <xdr:to>
      <xdr:col>11</xdr:col>
      <xdr:colOff>307975</xdr:colOff>
      <xdr:row>56</xdr:row>
      <xdr:rowOff>44869</xdr:rowOff>
    </xdr:to>
    <xdr:cxnSp macro="">
      <xdr:nvCxnSpPr>
        <xdr:cNvPr id="357" name="直線コネクタ 356"/>
        <xdr:cNvCxnSpPr/>
      </xdr:nvCxnSpPr>
      <xdr:spPr>
        <a:xfrm flipV="1">
          <a:off x="6972300" y="9573546"/>
          <a:ext cx="889000" cy="7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8" name="フローチャート : 判断 357"/>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9" name="テキスト ボックス 358"/>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60" name="フローチャート : 判断 359"/>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61" name="テキスト ボックス 360"/>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85547</xdr:rowOff>
    </xdr:from>
    <xdr:to>
      <xdr:col>15</xdr:col>
      <xdr:colOff>231775</xdr:colOff>
      <xdr:row>55</xdr:row>
      <xdr:rowOff>15697</xdr:rowOff>
    </xdr:to>
    <xdr:sp macro="" textlink="">
      <xdr:nvSpPr>
        <xdr:cNvPr id="367" name="円/楕円 366"/>
        <xdr:cNvSpPr/>
      </xdr:nvSpPr>
      <xdr:spPr>
        <a:xfrm>
          <a:off x="10426700" y="93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108424</xdr:rowOff>
    </xdr:from>
    <xdr:ext cx="534377" cy="259045"/>
    <xdr:sp macro="" textlink="">
      <xdr:nvSpPr>
        <xdr:cNvPr id="368" name="普通建設事業費該当値テキスト"/>
        <xdr:cNvSpPr txBox="1"/>
      </xdr:nvSpPr>
      <xdr:spPr>
        <a:xfrm>
          <a:off x="10528300" y="91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40,176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138411</xdr:rowOff>
    </xdr:from>
    <xdr:to>
      <xdr:col>14</xdr:col>
      <xdr:colOff>79375</xdr:colOff>
      <xdr:row>55</xdr:row>
      <xdr:rowOff>68561</xdr:rowOff>
    </xdr:to>
    <xdr:sp macro="" textlink="">
      <xdr:nvSpPr>
        <xdr:cNvPr id="369" name="円/楕円 368"/>
        <xdr:cNvSpPr/>
      </xdr:nvSpPr>
      <xdr:spPr>
        <a:xfrm>
          <a:off x="9588500" y="93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59688</xdr:rowOff>
    </xdr:from>
    <xdr:ext cx="534377" cy="259045"/>
    <xdr:sp macro="" textlink="">
      <xdr:nvSpPr>
        <xdr:cNvPr id="370" name="テキスト ボックス 369"/>
        <xdr:cNvSpPr txBox="1"/>
      </xdr:nvSpPr>
      <xdr:spPr>
        <a:xfrm>
          <a:off x="9372111" y="94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8051</xdr:rowOff>
    </xdr:from>
    <xdr:to>
      <xdr:col>12</xdr:col>
      <xdr:colOff>561975</xdr:colOff>
      <xdr:row>55</xdr:row>
      <xdr:rowOff>109651</xdr:rowOff>
    </xdr:to>
    <xdr:sp macro="" textlink="">
      <xdr:nvSpPr>
        <xdr:cNvPr id="371" name="円/楕円 370"/>
        <xdr:cNvSpPr/>
      </xdr:nvSpPr>
      <xdr:spPr>
        <a:xfrm>
          <a:off x="8699500" y="94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100778</xdr:rowOff>
    </xdr:from>
    <xdr:ext cx="534377" cy="259045"/>
    <xdr:sp macro="" textlink="">
      <xdr:nvSpPr>
        <xdr:cNvPr id="372" name="テキスト ボックス 371"/>
        <xdr:cNvSpPr txBox="1"/>
      </xdr:nvSpPr>
      <xdr:spPr>
        <a:xfrm>
          <a:off x="8483111" y="95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92996</xdr:rowOff>
    </xdr:from>
    <xdr:to>
      <xdr:col>11</xdr:col>
      <xdr:colOff>358775</xdr:colOff>
      <xdr:row>56</xdr:row>
      <xdr:rowOff>23146</xdr:rowOff>
    </xdr:to>
    <xdr:sp macro="" textlink="">
      <xdr:nvSpPr>
        <xdr:cNvPr id="373" name="円/楕円 372"/>
        <xdr:cNvSpPr/>
      </xdr:nvSpPr>
      <xdr:spPr>
        <a:xfrm>
          <a:off x="7810500" y="95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14273</xdr:rowOff>
    </xdr:from>
    <xdr:ext cx="534377" cy="259045"/>
    <xdr:sp macro="" textlink="">
      <xdr:nvSpPr>
        <xdr:cNvPr id="374" name="テキスト ボックス 373"/>
        <xdr:cNvSpPr txBox="1"/>
      </xdr:nvSpPr>
      <xdr:spPr>
        <a:xfrm>
          <a:off x="7594111" y="96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165519</xdr:rowOff>
    </xdr:from>
    <xdr:to>
      <xdr:col>10</xdr:col>
      <xdr:colOff>155575</xdr:colOff>
      <xdr:row>56</xdr:row>
      <xdr:rowOff>95669</xdr:rowOff>
    </xdr:to>
    <xdr:sp macro="" textlink="">
      <xdr:nvSpPr>
        <xdr:cNvPr id="375" name="円/楕円 374"/>
        <xdr:cNvSpPr/>
      </xdr:nvSpPr>
      <xdr:spPr>
        <a:xfrm>
          <a:off x="6921500" y="95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86796</xdr:rowOff>
    </xdr:from>
    <xdr:ext cx="534377" cy="259045"/>
    <xdr:sp macro="" textlink="">
      <xdr:nvSpPr>
        <xdr:cNvPr id="376" name="テキスト ボックス 375"/>
        <xdr:cNvSpPr txBox="1"/>
      </xdr:nvSpPr>
      <xdr:spPr>
        <a:xfrm>
          <a:off x="6705111" y="96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8" name="直線コネクタ 397"/>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0" name="直線コネクタ 39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401"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2" name="直線コネクタ 401"/>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113571</xdr:rowOff>
    </xdr:from>
    <xdr:to>
      <xdr:col>15</xdr:col>
      <xdr:colOff>180975</xdr:colOff>
      <xdr:row>77</xdr:row>
      <xdr:rowOff>5443</xdr:rowOff>
    </xdr:to>
    <xdr:cxnSp macro="">
      <xdr:nvCxnSpPr>
        <xdr:cNvPr id="403" name="直線コネクタ 402"/>
        <xdr:cNvCxnSpPr/>
      </xdr:nvCxnSpPr>
      <xdr:spPr>
        <a:xfrm flipV="1">
          <a:off x="9639300" y="13143771"/>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75009</xdr:rowOff>
    </xdr:from>
    <xdr:ext cx="534377" cy="259045"/>
    <xdr:sp macro="" textlink="">
      <xdr:nvSpPr>
        <xdr:cNvPr id="404" name="普通建設事業費 （ うち新規整備　）平均値テキスト"/>
        <xdr:cNvSpPr txBox="1"/>
      </xdr:nvSpPr>
      <xdr:spPr>
        <a:xfrm>
          <a:off x="10528300" y="1310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5" name="フローチャート : 判断 404"/>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6" name="フローチャート : 判断 405"/>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7" name="テキスト ボックス 406"/>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62771</xdr:rowOff>
    </xdr:from>
    <xdr:to>
      <xdr:col>15</xdr:col>
      <xdr:colOff>231775</xdr:colOff>
      <xdr:row>76</xdr:row>
      <xdr:rowOff>164371</xdr:rowOff>
    </xdr:to>
    <xdr:sp macro="" textlink="">
      <xdr:nvSpPr>
        <xdr:cNvPr id="413" name="円/楕円 412"/>
        <xdr:cNvSpPr/>
      </xdr:nvSpPr>
      <xdr:spPr>
        <a:xfrm>
          <a:off x="10426700" y="130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85648</xdr:rowOff>
    </xdr:from>
    <xdr:ext cx="534377" cy="259045"/>
    <xdr:sp macro="" textlink="">
      <xdr:nvSpPr>
        <xdr:cNvPr id="414" name="普通建設事業費 （ うち新規整備　）該当値テキスト"/>
        <xdr:cNvSpPr txBox="1"/>
      </xdr:nvSpPr>
      <xdr:spPr>
        <a:xfrm>
          <a:off x="10528300" y="129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126093</xdr:rowOff>
    </xdr:from>
    <xdr:to>
      <xdr:col>14</xdr:col>
      <xdr:colOff>79375</xdr:colOff>
      <xdr:row>77</xdr:row>
      <xdr:rowOff>56243</xdr:rowOff>
    </xdr:to>
    <xdr:sp macro="" textlink="">
      <xdr:nvSpPr>
        <xdr:cNvPr id="415" name="円/楕円 414"/>
        <xdr:cNvSpPr/>
      </xdr:nvSpPr>
      <xdr:spPr>
        <a:xfrm>
          <a:off x="9588500" y="131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47370</xdr:rowOff>
    </xdr:from>
    <xdr:ext cx="534377" cy="259045"/>
    <xdr:sp macro="" textlink="">
      <xdr:nvSpPr>
        <xdr:cNvPr id="416" name="テキスト ボックス 415"/>
        <xdr:cNvSpPr txBox="1"/>
      </xdr:nvSpPr>
      <xdr:spPr>
        <a:xfrm>
          <a:off x="9372111" y="132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7" name="直線コネクタ 42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8" name="テキスト ボックス 42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9" name="直線コネクタ 42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0" name="テキスト ボックス 42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1" name="直線コネクタ 43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2" name="テキスト ボックス 43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3" name="直線コネクタ 43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4" name="テキスト ボックス 43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6" name="テキスト ボックス 43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8" name="直線コネクタ 437"/>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9"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40" name="直線コネクタ 439"/>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41"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2" name="直線コネクタ 441"/>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81773</xdr:rowOff>
    </xdr:from>
    <xdr:to>
      <xdr:col>15</xdr:col>
      <xdr:colOff>180975</xdr:colOff>
      <xdr:row>96</xdr:row>
      <xdr:rowOff>96952</xdr:rowOff>
    </xdr:to>
    <xdr:cxnSp macro="">
      <xdr:nvCxnSpPr>
        <xdr:cNvPr id="443" name="直線コネクタ 442"/>
        <xdr:cNvCxnSpPr/>
      </xdr:nvCxnSpPr>
      <xdr:spPr>
        <a:xfrm>
          <a:off x="9639300" y="16540973"/>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4"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5" name="フローチャート : 判断 444"/>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6" name="フローチャート : 判断 445"/>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7" name="テキスト ボックス 446"/>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46152</xdr:rowOff>
    </xdr:from>
    <xdr:to>
      <xdr:col>15</xdr:col>
      <xdr:colOff>231775</xdr:colOff>
      <xdr:row>96</xdr:row>
      <xdr:rowOff>147752</xdr:rowOff>
    </xdr:to>
    <xdr:sp macro="" textlink="">
      <xdr:nvSpPr>
        <xdr:cNvPr id="453" name="円/楕円 452"/>
        <xdr:cNvSpPr/>
      </xdr:nvSpPr>
      <xdr:spPr>
        <a:xfrm>
          <a:off x="10426700" y="165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24579</xdr:rowOff>
    </xdr:from>
    <xdr:ext cx="534377" cy="259045"/>
    <xdr:sp macro="" textlink="">
      <xdr:nvSpPr>
        <xdr:cNvPr id="454" name="普通建設事業費 （ うち更新整備　）該当値テキスト"/>
        <xdr:cNvSpPr txBox="1"/>
      </xdr:nvSpPr>
      <xdr:spPr>
        <a:xfrm>
          <a:off x="10528300" y="1648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30973</xdr:rowOff>
    </xdr:from>
    <xdr:to>
      <xdr:col>14</xdr:col>
      <xdr:colOff>79375</xdr:colOff>
      <xdr:row>96</xdr:row>
      <xdr:rowOff>132573</xdr:rowOff>
    </xdr:to>
    <xdr:sp macro="" textlink="">
      <xdr:nvSpPr>
        <xdr:cNvPr id="455" name="円/楕円 454"/>
        <xdr:cNvSpPr/>
      </xdr:nvSpPr>
      <xdr:spPr>
        <a:xfrm>
          <a:off x="9588500" y="164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123700</xdr:rowOff>
    </xdr:from>
    <xdr:ext cx="534377" cy="259045"/>
    <xdr:sp macro="" textlink="">
      <xdr:nvSpPr>
        <xdr:cNvPr id="456" name="テキスト ボックス 455"/>
        <xdr:cNvSpPr txBox="1"/>
      </xdr:nvSpPr>
      <xdr:spPr>
        <a:xfrm>
          <a:off x="9372111" y="1658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7" name="直線コネクタ 46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8" name="テキスト ボックス 46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9" name="直線コネクタ 46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0" name="テキスト ボックス 46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1" name="直線コネクタ 47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2" name="テキスト ボックス 47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3" name="直線コネクタ 47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4" name="テキスト ボックス 47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5" name="直線コネクタ 47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6" name="テキスト ボックス 47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8" name="直線コネクタ 477"/>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0" name="直線コネクタ 47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81"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2" name="直線コネクタ 481"/>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138877</xdr:rowOff>
    </xdr:from>
    <xdr:to>
      <xdr:col>23</xdr:col>
      <xdr:colOff>517525</xdr:colOff>
      <xdr:row>38</xdr:row>
      <xdr:rowOff>139700</xdr:rowOff>
    </xdr:to>
    <xdr:cxnSp macro="">
      <xdr:nvCxnSpPr>
        <xdr:cNvPr id="483" name="直線コネクタ 482"/>
        <xdr:cNvCxnSpPr/>
      </xdr:nvCxnSpPr>
      <xdr:spPr>
        <a:xfrm flipV="1">
          <a:off x="15481300" y="665397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4"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5" name="フローチャート : 判断 484"/>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6" name="直線コネクタ 48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7" name="フローチャート : 判断 486"/>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8" name="テキスト ボックス 487"/>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134465</xdr:rowOff>
    </xdr:from>
    <xdr:to>
      <xdr:col>21</xdr:col>
      <xdr:colOff>161925</xdr:colOff>
      <xdr:row>38</xdr:row>
      <xdr:rowOff>139700</xdr:rowOff>
    </xdr:to>
    <xdr:cxnSp macro="">
      <xdr:nvCxnSpPr>
        <xdr:cNvPr id="489" name="直線コネクタ 488"/>
        <xdr:cNvCxnSpPr/>
      </xdr:nvCxnSpPr>
      <xdr:spPr>
        <a:xfrm>
          <a:off x="13703300" y="6649565"/>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90" name="フローチャート : 判断 489"/>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91" name="テキスト ボックス 490"/>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134465</xdr:rowOff>
    </xdr:from>
    <xdr:to>
      <xdr:col>19</xdr:col>
      <xdr:colOff>644525</xdr:colOff>
      <xdr:row>38</xdr:row>
      <xdr:rowOff>139609</xdr:rowOff>
    </xdr:to>
    <xdr:cxnSp macro="">
      <xdr:nvCxnSpPr>
        <xdr:cNvPr id="492" name="直線コネクタ 491"/>
        <xdr:cNvCxnSpPr/>
      </xdr:nvCxnSpPr>
      <xdr:spPr>
        <a:xfrm flipV="1">
          <a:off x="12814300" y="66495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3" name="フローチャート : 判断 492"/>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4" name="テキスト ボックス 493"/>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5" name="フローチャート : 判断 494"/>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6" name="テキスト ボックス 495"/>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7" name="テキスト ボックス 49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8" name="テキスト ボックス 49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9" name="テキスト ボックス 49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0" name="テキスト ボックス 49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1" name="テキスト ボックス 50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88077</xdr:rowOff>
    </xdr:from>
    <xdr:to>
      <xdr:col>23</xdr:col>
      <xdr:colOff>568325</xdr:colOff>
      <xdr:row>39</xdr:row>
      <xdr:rowOff>18227</xdr:rowOff>
    </xdr:to>
    <xdr:sp macro="" textlink="">
      <xdr:nvSpPr>
        <xdr:cNvPr id="502" name="円/楕円 501"/>
        <xdr:cNvSpPr/>
      </xdr:nvSpPr>
      <xdr:spPr>
        <a:xfrm>
          <a:off x="162687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3004</xdr:rowOff>
    </xdr:from>
    <xdr:ext cx="313932" cy="259045"/>
    <xdr:sp macro="" textlink="">
      <xdr:nvSpPr>
        <xdr:cNvPr id="503" name="災害復旧事業費該当値テキスト"/>
        <xdr:cNvSpPr txBox="1"/>
      </xdr:nvSpPr>
      <xdr:spPr>
        <a:xfrm>
          <a:off x="16370300" y="6518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4" name="円/楕円 50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5" name="テキスト ボックス 50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6" name="円/楕円 50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7" name="テキスト ボックス 50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83665</xdr:rowOff>
    </xdr:from>
    <xdr:to>
      <xdr:col>20</xdr:col>
      <xdr:colOff>9525</xdr:colOff>
      <xdr:row>39</xdr:row>
      <xdr:rowOff>13815</xdr:rowOff>
    </xdr:to>
    <xdr:sp macro="" textlink="">
      <xdr:nvSpPr>
        <xdr:cNvPr id="508" name="円/楕円 507"/>
        <xdr:cNvSpPr/>
      </xdr:nvSpPr>
      <xdr:spPr>
        <a:xfrm>
          <a:off x="13652500" y="65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4942</xdr:rowOff>
    </xdr:from>
    <xdr:ext cx="378565" cy="259045"/>
    <xdr:sp macro="" textlink="">
      <xdr:nvSpPr>
        <xdr:cNvPr id="509" name="テキスト ボックス 508"/>
        <xdr:cNvSpPr txBox="1"/>
      </xdr:nvSpPr>
      <xdr:spPr>
        <a:xfrm>
          <a:off x="13514017" y="669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88809</xdr:rowOff>
    </xdr:from>
    <xdr:to>
      <xdr:col>18</xdr:col>
      <xdr:colOff>492125</xdr:colOff>
      <xdr:row>39</xdr:row>
      <xdr:rowOff>18959</xdr:rowOff>
    </xdr:to>
    <xdr:sp macro="" textlink="">
      <xdr:nvSpPr>
        <xdr:cNvPr id="510" name="円/楕円 509"/>
        <xdr:cNvSpPr/>
      </xdr:nvSpPr>
      <xdr:spPr>
        <a:xfrm>
          <a:off x="12763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10086</xdr:rowOff>
    </xdr:from>
    <xdr:ext cx="249299" cy="259045"/>
    <xdr:sp macro="" textlink="">
      <xdr:nvSpPr>
        <xdr:cNvPr id="511" name="テキスト ボックス 510"/>
        <xdr:cNvSpPr txBox="1"/>
      </xdr:nvSpPr>
      <xdr:spPr>
        <a:xfrm>
          <a:off x="12689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2" name="正方形/長方形 51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3" name="正方形/長方形 51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4" name="正方形/長方形 51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5" name="正方形/長方形 51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6" name="正方形/長方形 51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7" name="正方形/長方形 51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8" name="正方形/長方形 51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9" name="正方形/長方形 51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0" name="テキスト ボックス 51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1" name="直線コネクタ 52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2" name="直線コネクタ 52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3" name="テキスト ボックス 52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4" name="直線コネクタ 52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5" name="テキスト ボックス 52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7" name="直線コネクタ 52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2" name="直線コネクタ 53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4" name="フローチャート : 判断 53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5" name="直線コネクタ 53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6" name="フローチャート : 判断 53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7" name="テキスト ボックス 53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8" name="直線コネクタ 53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9" name="フローチャート : 判断 53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0" name="テキスト ボックス 53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1" name="直線コネクタ 54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2" name="フローチャート : 判断 54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3" name="テキスト ボックス 54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4" name="フローチャート : 判断 54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5" name="テキスト ボックス 54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6" name="テキスト ボックス 54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7" name="テキスト ボックス 54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8" name="テキスト ボックス 54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9" name="テキスト ボックス 54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0" name="テキスト ボックス 54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円/楕円 55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3" name="円/楕円 55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4" name="テキスト ボックス 55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5" name="円/楕円 55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6" name="テキスト ボックス 55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7" name="円/楕円 55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8" name="テキスト ボックス 55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円/楕円 55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0" name="テキスト ボックス 55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1" name="正方形/長方形 56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2" name="正方形/長方形 56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3" name="正方形/長方形 56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4" name="正方形/長方形 56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5" name="正方形/長方形 56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6" name="正方形/長方形 56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7" name="正方形/長方形 56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1" name="テキスト ボックス 57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9" name="テキスト ボックス 57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3" name="直線コネクタ 582"/>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4"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5" name="直線コネクタ 584"/>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6"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7" name="直線コネクタ 586"/>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114257</xdr:rowOff>
    </xdr:from>
    <xdr:to>
      <xdr:col>23</xdr:col>
      <xdr:colOff>517525</xdr:colOff>
      <xdr:row>76</xdr:row>
      <xdr:rowOff>139517</xdr:rowOff>
    </xdr:to>
    <xdr:cxnSp macro="">
      <xdr:nvCxnSpPr>
        <xdr:cNvPr id="588" name="直線コネクタ 587"/>
        <xdr:cNvCxnSpPr/>
      </xdr:nvCxnSpPr>
      <xdr:spPr>
        <a:xfrm>
          <a:off x="15481300" y="13144457"/>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9"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90" name="フローチャート : 判断 589"/>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114257</xdr:rowOff>
    </xdr:from>
    <xdr:to>
      <xdr:col>22</xdr:col>
      <xdr:colOff>365125</xdr:colOff>
      <xdr:row>76</xdr:row>
      <xdr:rowOff>120041</xdr:rowOff>
    </xdr:to>
    <xdr:cxnSp macro="">
      <xdr:nvCxnSpPr>
        <xdr:cNvPr id="591" name="直線コネクタ 590"/>
        <xdr:cNvCxnSpPr/>
      </xdr:nvCxnSpPr>
      <xdr:spPr>
        <a:xfrm flipV="1">
          <a:off x="14592300" y="13144457"/>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2" name="フローチャート : 判断 591"/>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72471</xdr:rowOff>
    </xdr:from>
    <xdr:ext cx="534377" cy="259045"/>
    <xdr:sp macro="" textlink="">
      <xdr:nvSpPr>
        <xdr:cNvPr id="593" name="テキスト ボックス 592"/>
        <xdr:cNvSpPr txBox="1"/>
      </xdr:nvSpPr>
      <xdr:spPr>
        <a:xfrm>
          <a:off x="15214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69703</xdr:rowOff>
    </xdr:from>
    <xdr:to>
      <xdr:col>21</xdr:col>
      <xdr:colOff>161925</xdr:colOff>
      <xdr:row>76</xdr:row>
      <xdr:rowOff>120041</xdr:rowOff>
    </xdr:to>
    <xdr:cxnSp macro="">
      <xdr:nvCxnSpPr>
        <xdr:cNvPr id="594" name="直線コネクタ 593"/>
        <xdr:cNvCxnSpPr/>
      </xdr:nvCxnSpPr>
      <xdr:spPr>
        <a:xfrm>
          <a:off x="13703300" y="13099903"/>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5" name="フローチャート : 判断 594"/>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6" name="テキスト ボックス 595"/>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62091</xdr:rowOff>
    </xdr:from>
    <xdr:to>
      <xdr:col>19</xdr:col>
      <xdr:colOff>644525</xdr:colOff>
      <xdr:row>76</xdr:row>
      <xdr:rowOff>69703</xdr:rowOff>
    </xdr:to>
    <xdr:cxnSp macro="">
      <xdr:nvCxnSpPr>
        <xdr:cNvPr id="597" name="直線コネクタ 596"/>
        <xdr:cNvCxnSpPr/>
      </xdr:nvCxnSpPr>
      <xdr:spPr>
        <a:xfrm>
          <a:off x="12814300" y="13092291"/>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8" name="フローチャート : 判断 597"/>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42067</xdr:rowOff>
    </xdr:from>
    <xdr:ext cx="534377" cy="259045"/>
    <xdr:sp macro="" textlink="">
      <xdr:nvSpPr>
        <xdr:cNvPr id="599" name="テキスト ボックス 598"/>
        <xdr:cNvSpPr txBox="1"/>
      </xdr:nvSpPr>
      <xdr:spPr>
        <a:xfrm>
          <a:off x="13436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600" name="フローチャート : 判断 599"/>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9492</xdr:rowOff>
    </xdr:from>
    <xdr:ext cx="534377" cy="259045"/>
    <xdr:sp macro="" textlink="">
      <xdr:nvSpPr>
        <xdr:cNvPr id="601" name="テキスト ボックス 600"/>
        <xdr:cNvSpPr txBox="1"/>
      </xdr:nvSpPr>
      <xdr:spPr>
        <a:xfrm>
          <a:off x="1254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88717</xdr:rowOff>
    </xdr:from>
    <xdr:to>
      <xdr:col>23</xdr:col>
      <xdr:colOff>568325</xdr:colOff>
      <xdr:row>77</xdr:row>
      <xdr:rowOff>18867</xdr:rowOff>
    </xdr:to>
    <xdr:sp macro="" textlink="">
      <xdr:nvSpPr>
        <xdr:cNvPr id="607" name="円/楕円 606"/>
        <xdr:cNvSpPr/>
      </xdr:nvSpPr>
      <xdr:spPr>
        <a:xfrm>
          <a:off x="16268700" y="131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111594</xdr:rowOff>
    </xdr:from>
    <xdr:ext cx="534377" cy="259045"/>
    <xdr:sp macro="" textlink="">
      <xdr:nvSpPr>
        <xdr:cNvPr id="608" name="公債費該当値テキスト"/>
        <xdr:cNvSpPr txBox="1"/>
      </xdr:nvSpPr>
      <xdr:spPr>
        <a:xfrm>
          <a:off x="16370300" y="129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63457</xdr:rowOff>
    </xdr:from>
    <xdr:to>
      <xdr:col>22</xdr:col>
      <xdr:colOff>415925</xdr:colOff>
      <xdr:row>76</xdr:row>
      <xdr:rowOff>165057</xdr:rowOff>
    </xdr:to>
    <xdr:sp macro="" textlink="">
      <xdr:nvSpPr>
        <xdr:cNvPr id="609" name="円/楕円 608"/>
        <xdr:cNvSpPr/>
      </xdr:nvSpPr>
      <xdr:spPr>
        <a:xfrm>
          <a:off x="15430500" y="13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10134</xdr:rowOff>
    </xdr:from>
    <xdr:ext cx="534377" cy="259045"/>
    <xdr:sp macro="" textlink="">
      <xdr:nvSpPr>
        <xdr:cNvPr id="610" name="テキスト ボックス 609"/>
        <xdr:cNvSpPr txBox="1"/>
      </xdr:nvSpPr>
      <xdr:spPr>
        <a:xfrm>
          <a:off x="15214111" y="128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69241</xdr:rowOff>
    </xdr:from>
    <xdr:to>
      <xdr:col>21</xdr:col>
      <xdr:colOff>212725</xdr:colOff>
      <xdr:row>76</xdr:row>
      <xdr:rowOff>170841</xdr:rowOff>
    </xdr:to>
    <xdr:sp macro="" textlink="">
      <xdr:nvSpPr>
        <xdr:cNvPr id="611" name="円/楕円 610"/>
        <xdr:cNvSpPr/>
      </xdr:nvSpPr>
      <xdr:spPr>
        <a:xfrm>
          <a:off x="14541500" y="130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15918</xdr:rowOff>
    </xdr:from>
    <xdr:ext cx="534377" cy="259045"/>
    <xdr:sp macro="" textlink="">
      <xdr:nvSpPr>
        <xdr:cNvPr id="612" name="テキスト ボックス 611"/>
        <xdr:cNvSpPr txBox="1"/>
      </xdr:nvSpPr>
      <xdr:spPr>
        <a:xfrm>
          <a:off x="14325111" y="128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18903</xdr:rowOff>
    </xdr:from>
    <xdr:to>
      <xdr:col>20</xdr:col>
      <xdr:colOff>9525</xdr:colOff>
      <xdr:row>76</xdr:row>
      <xdr:rowOff>120503</xdr:rowOff>
    </xdr:to>
    <xdr:sp macro="" textlink="">
      <xdr:nvSpPr>
        <xdr:cNvPr id="613" name="円/楕円 612"/>
        <xdr:cNvSpPr/>
      </xdr:nvSpPr>
      <xdr:spPr>
        <a:xfrm>
          <a:off x="13652500" y="130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137030</xdr:rowOff>
    </xdr:from>
    <xdr:ext cx="534377" cy="259045"/>
    <xdr:sp macro="" textlink="">
      <xdr:nvSpPr>
        <xdr:cNvPr id="614" name="テキスト ボックス 613"/>
        <xdr:cNvSpPr txBox="1"/>
      </xdr:nvSpPr>
      <xdr:spPr>
        <a:xfrm>
          <a:off x="13436111" y="128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11291</xdr:rowOff>
    </xdr:from>
    <xdr:to>
      <xdr:col>18</xdr:col>
      <xdr:colOff>492125</xdr:colOff>
      <xdr:row>76</xdr:row>
      <xdr:rowOff>112891</xdr:rowOff>
    </xdr:to>
    <xdr:sp macro="" textlink="">
      <xdr:nvSpPr>
        <xdr:cNvPr id="615" name="円/楕円 614"/>
        <xdr:cNvSpPr/>
      </xdr:nvSpPr>
      <xdr:spPr>
        <a:xfrm>
          <a:off x="127635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129417</xdr:rowOff>
    </xdr:from>
    <xdr:ext cx="534377" cy="259045"/>
    <xdr:sp macro="" textlink="">
      <xdr:nvSpPr>
        <xdr:cNvPr id="616" name="テキスト ボックス 615"/>
        <xdr:cNvSpPr txBox="1"/>
      </xdr:nvSpPr>
      <xdr:spPr>
        <a:xfrm>
          <a:off x="12547111" y="128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8" name="正方形/長方形 61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9" name="正方形/長方形 61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0" name="正方形/長方形 61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1" name="正方形/長方形 62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2" name="正方形/長方形 62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3" name="正方形/長方形 62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7" name="直線コネクタ 62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8" name="テキスト ボックス 62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9" name="直線コネクタ 62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0" name="テキスト ボックス 62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1" name="直線コネクタ 63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2" name="テキスト ボックス 63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3" name="直線コネクタ 63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4" name="テキスト ボックス 63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5" name="直線コネクタ 63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6" name="テキスト ボックス 63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40" name="直線コネクタ 639"/>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41"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2" name="直線コネクタ 641"/>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3"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4" name="直線コネクタ 643"/>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134023</xdr:rowOff>
    </xdr:from>
    <xdr:to>
      <xdr:col>23</xdr:col>
      <xdr:colOff>517525</xdr:colOff>
      <xdr:row>99</xdr:row>
      <xdr:rowOff>9894</xdr:rowOff>
    </xdr:to>
    <xdr:cxnSp macro="">
      <xdr:nvCxnSpPr>
        <xdr:cNvPr id="645" name="直線コネクタ 644"/>
        <xdr:cNvCxnSpPr/>
      </xdr:nvCxnSpPr>
      <xdr:spPr>
        <a:xfrm>
          <a:off x="15481300" y="16936123"/>
          <a:ext cx="8382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6"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7" name="フローチャート : 判断 646"/>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134023</xdr:rowOff>
    </xdr:from>
    <xdr:to>
      <xdr:col>22</xdr:col>
      <xdr:colOff>365125</xdr:colOff>
      <xdr:row>98</xdr:row>
      <xdr:rowOff>151930</xdr:rowOff>
    </xdr:to>
    <xdr:cxnSp macro="">
      <xdr:nvCxnSpPr>
        <xdr:cNvPr id="648" name="直線コネクタ 647"/>
        <xdr:cNvCxnSpPr/>
      </xdr:nvCxnSpPr>
      <xdr:spPr>
        <a:xfrm flipV="1">
          <a:off x="14592300" y="1693612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9" name="フローチャート : 判断 648"/>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50" name="テキスト ボックス 649"/>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151930</xdr:rowOff>
    </xdr:from>
    <xdr:to>
      <xdr:col>21</xdr:col>
      <xdr:colOff>161925</xdr:colOff>
      <xdr:row>99</xdr:row>
      <xdr:rowOff>37364</xdr:rowOff>
    </xdr:to>
    <xdr:cxnSp macro="">
      <xdr:nvCxnSpPr>
        <xdr:cNvPr id="651" name="直線コネクタ 650"/>
        <xdr:cNvCxnSpPr/>
      </xdr:nvCxnSpPr>
      <xdr:spPr>
        <a:xfrm flipV="1">
          <a:off x="13703300" y="16954030"/>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2" name="フローチャート : 判断 651"/>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3" name="テキスト ボックス 652"/>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37364</xdr:rowOff>
    </xdr:from>
    <xdr:to>
      <xdr:col>19</xdr:col>
      <xdr:colOff>644525</xdr:colOff>
      <xdr:row>99</xdr:row>
      <xdr:rowOff>38773</xdr:rowOff>
    </xdr:to>
    <xdr:cxnSp macro="">
      <xdr:nvCxnSpPr>
        <xdr:cNvPr id="654" name="直線コネクタ 653"/>
        <xdr:cNvCxnSpPr/>
      </xdr:nvCxnSpPr>
      <xdr:spPr>
        <a:xfrm flipV="1">
          <a:off x="12814300" y="1701091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5" name="フローチャート : 判断 654"/>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6" name="テキスト ボックス 655"/>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7" name="フローチャート : 判断 656"/>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8" name="テキスト ボックス 657"/>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130544</xdr:rowOff>
    </xdr:from>
    <xdr:to>
      <xdr:col>23</xdr:col>
      <xdr:colOff>568325</xdr:colOff>
      <xdr:row>99</xdr:row>
      <xdr:rowOff>60694</xdr:rowOff>
    </xdr:to>
    <xdr:sp macro="" textlink="">
      <xdr:nvSpPr>
        <xdr:cNvPr id="664" name="円/楕円 663"/>
        <xdr:cNvSpPr/>
      </xdr:nvSpPr>
      <xdr:spPr>
        <a:xfrm>
          <a:off x="16268700" y="169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45471</xdr:rowOff>
    </xdr:from>
    <xdr:ext cx="378565" cy="259045"/>
    <xdr:sp macro="" textlink="">
      <xdr:nvSpPr>
        <xdr:cNvPr id="665" name="積立金該当値テキスト"/>
        <xdr:cNvSpPr txBox="1"/>
      </xdr:nvSpPr>
      <xdr:spPr>
        <a:xfrm>
          <a:off x="16370300" y="16847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83223</xdr:rowOff>
    </xdr:from>
    <xdr:to>
      <xdr:col>22</xdr:col>
      <xdr:colOff>415925</xdr:colOff>
      <xdr:row>99</xdr:row>
      <xdr:rowOff>13373</xdr:rowOff>
    </xdr:to>
    <xdr:sp macro="" textlink="">
      <xdr:nvSpPr>
        <xdr:cNvPr id="666" name="円/楕円 665"/>
        <xdr:cNvSpPr/>
      </xdr:nvSpPr>
      <xdr:spPr>
        <a:xfrm>
          <a:off x="15430500" y="168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4500</xdr:rowOff>
    </xdr:from>
    <xdr:ext cx="469744" cy="259045"/>
    <xdr:sp macro="" textlink="">
      <xdr:nvSpPr>
        <xdr:cNvPr id="667" name="テキスト ボックス 666"/>
        <xdr:cNvSpPr txBox="1"/>
      </xdr:nvSpPr>
      <xdr:spPr>
        <a:xfrm>
          <a:off x="15246427" y="1697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101130</xdr:rowOff>
    </xdr:from>
    <xdr:to>
      <xdr:col>21</xdr:col>
      <xdr:colOff>212725</xdr:colOff>
      <xdr:row>99</xdr:row>
      <xdr:rowOff>31280</xdr:rowOff>
    </xdr:to>
    <xdr:sp macro="" textlink="">
      <xdr:nvSpPr>
        <xdr:cNvPr id="668" name="円/楕円 667"/>
        <xdr:cNvSpPr/>
      </xdr:nvSpPr>
      <xdr:spPr>
        <a:xfrm>
          <a:off x="14541500" y="169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22407</xdr:rowOff>
    </xdr:from>
    <xdr:ext cx="469744" cy="259045"/>
    <xdr:sp macro="" textlink="">
      <xdr:nvSpPr>
        <xdr:cNvPr id="669" name="テキスト ボックス 668"/>
        <xdr:cNvSpPr txBox="1"/>
      </xdr:nvSpPr>
      <xdr:spPr>
        <a:xfrm>
          <a:off x="14357427" y="169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158014</xdr:rowOff>
    </xdr:from>
    <xdr:to>
      <xdr:col>20</xdr:col>
      <xdr:colOff>9525</xdr:colOff>
      <xdr:row>99</xdr:row>
      <xdr:rowOff>88164</xdr:rowOff>
    </xdr:to>
    <xdr:sp macro="" textlink="">
      <xdr:nvSpPr>
        <xdr:cNvPr id="670" name="円/楕円 669"/>
        <xdr:cNvSpPr/>
      </xdr:nvSpPr>
      <xdr:spPr>
        <a:xfrm>
          <a:off x="13652500" y="1696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79291</xdr:rowOff>
    </xdr:from>
    <xdr:ext cx="378565" cy="259045"/>
    <xdr:sp macro="" textlink="">
      <xdr:nvSpPr>
        <xdr:cNvPr id="671" name="テキスト ボックス 670"/>
        <xdr:cNvSpPr txBox="1"/>
      </xdr:nvSpPr>
      <xdr:spPr>
        <a:xfrm>
          <a:off x="13514017" y="17052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159423</xdr:rowOff>
    </xdr:from>
    <xdr:to>
      <xdr:col>18</xdr:col>
      <xdr:colOff>492125</xdr:colOff>
      <xdr:row>99</xdr:row>
      <xdr:rowOff>89573</xdr:rowOff>
    </xdr:to>
    <xdr:sp macro="" textlink="">
      <xdr:nvSpPr>
        <xdr:cNvPr id="672" name="円/楕円 671"/>
        <xdr:cNvSpPr/>
      </xdr:nvSpPr>
      <xdr:spPr>
        <a:xfrm>
          <a:off x="12763500" y="169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80700</xdr:rowOff>
    </xdr:from>
    <xdr:ext cx="378565" cy="259045"/>
    <xdr:sp macro="" textlink="">
      <xdr:nvSpPr>
        <xdr:cNvPr id="673" name="テキスト ボックス 672"/>
        <xdr:cNvSpPr txBox="1"/>
      </xdr:nvSpPr>
      <xdr:spPr>
        <a:xfrm>
          <a:off x="12625017" y="1705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4" name="直線コネクタ 68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5" name="テキスト ボックス 68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6" name="直線コネクタ 68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7" name="テキスト ボックス 68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8" name="直線コネクタ 68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9" name="テキスト ボックス 68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0" name="直線コネクタ 68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1" name="テキスト ボックス 69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5" name="直線コネクタ 694"/>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7" name="直線コネクタ 69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8"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9" name="直線コネクタ 698"/>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46431</xdr:rowOff>
    </xdr:from>
    <xdr:to>
      <xdr:col>32</xdr:col>
      <xdr:colOff>187325</xdr:colOff>
      <xdr:row>38</xdr:row>
      <xdr:rowOff>75235</xdr:rowOff>
    </xdr:to>
    <xdr:cxnSp macro="">
      <xdr:nvCxnSpPr>
        <xdr:cNvPr id="700" name="直線コネクタ 699"/>
        <xdr:cNvCxnSpPr/>
      </xdr:nvCxnSpPr>
      <xdr:spPr>
        <a:xfrm flipV="1">
          <a:off x="21323300" y="6561531"/>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701"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2" name="フローチャート : 判断 701"/>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46431</xdr:rowOff>
    </xdr:from>
    <xdr:to>
      <xdr:col>31</xdr:col>
      <xdr:colOff>34925</xdr:colOff>
      <xdr:row>38</xdr:row>
      <xdr:rowOff>75235</xdr:rowOff>
    </xdr:to>
    <xdr:cxnSp macro="">
      <xdr:nvCxnSpPr>
        <xdr:cNvPr id="703" name="直線コネクタ 702"/>
        <xdr:cNvCxnSpPr/>
      </xdr:nvCxnSpPr>
      <xdr:spPr>
        <a:xfrm>
          <a:off x="20434300" y="6561531"/>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4" name="フローチャート : 判断 703"/>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5" name="テキスト ボックス 704"/>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46431</xdr:rowOff>
    </xdr:from>
    <xdr:to>
      <xdr:col>29</xdr:col>
      <xdr:colOff>517525</xdr:colOff>
      <xdr:row>38</xdr:row>
      <xdr:rowOff>69748</xdr:rowOff>
    </xdr:to>
    <xdr:cxnSp macro="">
      <xdr:nvCxnSpPr>
        <xdr:cNvPr id="706" name="直線コネクタ 705"/>
        <xdr:cNvCxnSpPr/>
      </xdr:nvCxnSpPr>
      <xdr:spPr>
        <a:xfrm flipV="1">
          <a:off x="19545300" y="656153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7" name="フローチャート : 判断 706"/>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8" name="テキスト ボックス 707"/>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45059</xdr:rowOff>
    </xdr:from>
    <xdr:to>
      <xdr:col>28</xdr:col>
      <xdr:colOff>314325</xdr:colOff>
      <xdr:row>38</xdr:row>
      <xdr:rowOff>69748</xdr:rowOff>
    </xdr:to>
    <xdr:cxnSp macro="">
      <xdr:nvCxnSpPr>
        <xdr:cNvPr id="709" name="直線コネクタ 708"/>
        <xdr:cNvCxnSpPr/>
      </xdr:nvCxnSpPr>
      <xdr:spPr>
        <a:xfrm>
          <a:off x="18656300" y="6560159"/>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10" name="フローチャート : 判断 709"/>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11" name="テキスト ボックス 710"/>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2" name="フローチャート : 判断 711"/>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3" name="テキスト ボックス 712"/>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167081</xdr:rowOff>
    </xdr:from>
    <xdr:to>
      <xdr:col>32</xdr:col>
      <xdr:colOff>238125</xdr:colOff>
      <xdr:row>38</xdr:row>
      <xdr:rowOff>97231</xdr:rowOff>
    </xdr:to>
    <xdr:sp macro="" textlink="">
      <xdr:nvSpPr>
        <xdr:cNvPr id="719" name="円/楕円 718"/>
        <xdr:cNvSpPr/>
      </xdr:nvSpPr>
      <xdr:spPr>
        <a:xfrm>
          <a:off x="221107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82008</xdr:rowOff>
    </xdr:from>
    <xdr:ext cx="378565" cy="259045"/>
    <xdr:sp macro="" textlink="">
      <xdr:nvSpPr>
        <xdr:cNvPr id="720" name="投資及び出資金該当値テキスト"/>
        <xdr:cNvSpPr txBox="1"/>
      </xdr:nvSpPr>
      <xdr:spPr>
        <a:xfrm>
          <a:off x="22212300" y="64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24435</xdr:rowOff>
    </xdr:from>
    <xdr:to>
      <xdr:col>31</xdr:col>
      <xdr:colOff>85725</xdr:colOff>
      <xdr:row>38</xdr:row>
      <xdr:rowOff>126035</xdr:rowOff>
    </xdr:to>
    <xdr:sp macro="" textlink="">
      <xdr:nvSpPr>
        <xdr:cNvPr id="721" name="円/楕円 720"/>
        <xdr:cNvSpPr/>
      </xdr:nvSpPr>
      <xdr:spPr>
        <a:xfrm>
          <a:off x="21272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117162</xdr:rowOff>
    </xdr:from>
    <xdr:ext cx="378565" cy="259045"/>
    <xdr:sp macro="" textlink="">
      <xdr:nvSpPr>
        <xdr:cNvPr id="722" name="テキスト ボックス 721"/>
        <xdr:cNvSpPr txBox="1"/>
      </xdr:nvSpPr>
      <xdr:spPr>
        <a:xfrm>
          <a:off x="21134017" y="663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167081</xdr:rowOff>
    </xdr:from>
    <xdr:to>
      <xdr:col>29</xdr:col>
      <xdr:colOff>568325</xdr:colOff>
      <xdr:row>38</xdr:row>
      <xdr:rowOff>97231</xdr:rowOff>
    </xdr:to>
    <xdr:sp macro="" textlink="">
      <xdr:nvSpPr>
        <xdr:cNvPr id="723" name="円/楕円 722"/>
        <xdr:cNvSpPr/>
      </xdr:nvSpPr>
      <xdr:spPr>
        <a:xfrm>
          <a:off x="20383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88358</xdr:rowOff>
    </xdr:from>
    <xdr:ext cx="378565" cy="259045"/>
    <xdr:sp macro="" textlink="">
      <xdr:nvSpPr>
        <xdr:cNvPr id="724" name="テキスト ボックス 723"/>
        <xdr:cNvSpPr txBox="1"/>
      </xdr:nvSpPr>
      <xdr:spPr>
        <a:xfrm>
          <a:off x="20245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18948</xdr:rowOff>
    </xdr:from>
    <xdr:to>
      <xdr:col>28</xdr:col>
      <xdr:colOff>365125</xdr:colOff>
      <xdr:row>38</xdr:row>
      <xdr:rowOff>120548</xdr:rowOff>
    </xdr:to>
    <xdr:sp macro="" textlink="">
      <xdr:nvSpPr>
        <xdr:cNvPr id="725" name="円/楕円 724"/>
        <xdr:cNvSpPr/>
      </xdr:nvSpPr>
      <xdr:spPr>
        <a:xfrm>
          <a:off x="19494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111675</xdr:rowOff>
    </xdr:from>
    <xdr:ext cx="378565" cy="259045"/>
    <xdr:sp macro="" textlink="">
      <xdr:nvSpPr>
        <xdr:cNvPr id="726" name="テキスト ボックス 725"/>
        <xdr:cNvSpPr txBox="1"/>
      </xdr:nvSpPr>
      <xdr:spPr>
        <a:xfrm>
          <a:off x="19356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165709</xdr:rowOff>
    </xdr:from>
    <xdr:to>
      <xdr:col>27</xdr:col>
      <xdr:colOff>161925</xdr:colOff>
      <xdr:row>38</xdr:row>
      <xdr:rowOff>95859</xdr:rowOff>
    </xdr:to>
    <xdr:sp macro="" textlink="">
      <xdr:nvSpPr>
        <xdr:cNvPr id="727" name="円/楕円 726"/>
        <xdr:cNvSpPr/>
      </xdr:nvSpPr>
      <xdr:spPr>
        <a:xfrm>
          <a:off x="18605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86986</xdr:rowOff>
    </xdr:from>
    <xdr:ext cx="378565" cy="259045"/>
    <xdr:sp macro="" textlink="">
      <xdr:nvSpPr>
        <xdr:cNvPr id="728" name="テキスト ボックス 727"/>
        <xdr:cNvSpPr txBox="1"/>
      </xdr:nvSpPr>
      <xdr:spPr>
        <a:xfrm>
          <a:off x="18467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50" name="直線コネクタ 749"/>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3"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4" name="直線コネクタ 753"/>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160686</xdr:rowOff>
    </xdr:from>
    <xdr:to>
      <xdr:col>32</xdr:col>
      <xdr:colOff>187325</xdr:colOff>
      <xdr:row>57</xdr:row>
      <xdr:rowOff>53198</xdr:rowOff>
    </xdr:to>
    <xdr:cxnSp macro="">
      <xdr:nvCxnSpPr>
        <xdr:cNvPr id="755" name="直線コネクタ 754"/>
        <xdr:cNvCxnSpPr/>
      </xdr:nvCxnSpPr>
      <xdr:spPr>
        <a:xfrm>
          <a:off x="21323300" y="9761886"/>
          <a:ext cx="8382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42912</xdr:rowOff>
    </xdr:from>
    <xdr:ext cx="469744" cy="259045"/>
    <xdr:sp macro="" textlink="">
      <xdr:nvSpPr>
        <xdr:cNvPr id="756" name="貸付金平均値テキスト"/>
        <xdr:cNvSpPr txBox="1"/>
      </xdr:nvSpPr>
      <xdr:spPr>
        <a:xfrm>
          <a:off x="22212300" y="9815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7" name="フローチャート : 判断 756"/>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140798</xdr:rowOff>
    </xdr:from>
    <xdr:to>
      <xdr:col>31</xdr:col>
      <xdr:colOff>34925</xdr:colOff>
      <xdr:row>56</xdr:row>
      <xdr:rowOff>160686</xdr:rowOff>
    </xdr:to>
    <xdr:cxnSp macro="">
      <xdr:nvCxnSpPr>
        <xdr:cNvPr id="758" name="直線コネクタ 757"/>
        <xdr:cNvCxnSpPr/>
      </xdr:nvCxnSpPr>
      <xdr:spPr>
        <a:xfrm>
          <a:off x="20434300" y="9741998"/>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9" name="フローチャート : 判断 758"/>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57726</xdr:rowOff>
    </xdr:from>
    <xdr:ext cx="469744" cy="259045"/>
    <xdr:sp macro="" textlink="">
      <xdr:nvSpPr>
        <xdr:cNvPr id="760" name="テキスト ボックス 759"/>
        <xdr:cNvSpPr txBox="1"/>
      </xdr:nvSpPr>
      <xdr:spPr>
        <a:xfrm>
          <a:off x="21088427"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67508</xdr:rowOff>
    </xdr:from>
    <xdr:to>
      <xdr:col>29</xdr:col>
      <xdr:colOff>517525</xdr:colOff>
      <xdr:row>56</xdr:row>
      <xdr:rowOff>140798</xdr:rowOff>
    </xdr:to>
    <xdr:cxnSp macro="">
      <xdr:nvCxnSpPr>
        <xdr:cNvPr id="761" name="直線コネクタ 760"/>
        <xdr:cNvCxnSpPr/>
      </xdr:nvCxnSpPr>
      <xdr:spPr>
        <a:xfrm>
          <a:off x="19545300" y="9668708"/>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2" name="フローチャート : 判断 761"/>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81501</xdr:rowOff>
    </xdr:from>
    <xdr:ext cx="469744" cy="259045"/>
    <xdr:sp macro="" textlink="">
      <xdr:nvSpPr>
        <xdr:cNvPr id="763" name="テキスト ボックス 762"/>
        <xdr:cNvSpPr txBox="1"/>
      </xdr:nvSpPr>
      <xdr:spPr>
        <a:xfrm>
          <a:off x="20199427"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55987</xdr:rowOff>
    </xdr:from>
    <xdr:to>
      <xdr:col>28</xdr:col>
      <xdr:colOff>314325</xdr:colOff>
      <xdr:row>56</xdr:row>
      <xdr:rowOff>67508</xdr:rowOff>
    </xdr:to>
    <xdr:cxnSp macro="">
      <xdr:nvCxnSpPr>
        <xdr:cNvPr id="764" name="直線コネクタ 763"/>
        <xdr:cNvCxnSpPr/>
      </xdr:nvCxnSpPr>
      <xdr:spPr>
        <a:xfrm>
          <a:off x="18656300" y="9657187"/>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5" name="フローチャート : 判断 764"/>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67830</xdr:rowOff>
    </xdr:from>
    <xdr:ext cx="469744" cy="259045"/>
    <xdr:sp macro="" textlink="">
      <xdr:nvSpPr>
        <xdr:cNvPr id="766" name="テキスト ボックス 765"/>
        <xdr:cNvSpPr txBox="1"/>
      </xdr:nvSpPr>
      <xdr:spPr>
        <a:xfrm>
          <a:off x="19310427" y="98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7" name="フローチャート : 判断 766"/>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12097</xdr:rowOff>
    </xdr:from>
    <xdr:ext cx="469744" cy="259045"/>
    <xdr:sp macro="" textlink="">
      <xdr:nvSpPr>
        <xdr:cNvPr id="768" name="テキスト ボックス 767"/>
        <xdr:cNvSpPr txBox="1"/>
      </xdr:nvSpPr>
      <xdr:spPr>
        <a:xfrm>
          <a:off x="18421427" y="978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2398</xdr:rowOff>
    </xdr:from>
    <xdr:to>
      <xdr:col>32</xdr:col>
      <xdr:colOff>238125</xdr:colOff>
      <xdr:row>57</xdr:row>
      <xdr:rowOff>103998</xdr:rowOff>
    </xdr:to>
    <xdr:sp macro="" textlink="">
      <xdr:nvSpPr>
        <xdr:cNvPr id="774" name="円/楕円 773"/>
        <xdr:cNvSpPr/>
      </xdr:nvSpPr>
      <xdr:spPr>
        <a:xfrm>
          <a:off x="22110700" y="977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25275</xdr:rowOff>
    </xdr:from>
    <xdr:ext cx="469744" cy="259045"/>
    <xdr:sp macro="" textlink="">
      <xdr:nvSpPr>
        <xdr:cNvPr id="775" name="貸付金該当値テキスト"/>
        <xdr:cNvSpPr txBox="1"/>
      </xdr:nvSpPr>
      <xdr:spPr>
        <a:xfrm>
          <a:off x="22212300" y="962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109886</xdr:rowOff>
    </xdr:from>
    <xdr:to>
      <xdr:col>31</xdr:col>
      <xdr:colOff>85725</xdr:colOff>
      <xdr:row>57</xdr:row>
      <xdr:rowOff>40036</xdr:rowOff>
    </xdr:to>
    <xdr:sp macro="" textlink="">
      <xdr:nvSpPr>
        <xdr:cNvPr id="776" name="円/楕円 775"/>
        <xdr:cNvSpPr/>
      </xdr:nvSpPr>
      <xdr:spPr>
        <a:xfrm>
          <a:off x="21272500" y="9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56563</xdr:rowOff>
    </xdr:from>
    <xdr:ext cx="469744" cy="259045"/>
    <xdr:sp macro="" textlink="">
      <xdr:nvSpPr>
        <xdr:cNvPr id="777" name="テキスト ボックス 776"/>
        <xdr:cNvSpPr txBox="1"/>
      </xdr:nvSpPr>
      <xdr:spPr>
        <a:xfrm>
          <a:off x="21088427" y="94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89998</xdr:rowOff>
    </xdr:from>
    <xdr:to>
      <xdr:col>29</xdr:col>
      <xdr:colOff>568325</xdr:colOff>
      <xdr:row>57</xdr:row>
      <xdr:rowOff>20148</xdr:rowOff>
    </xdr:to>
    <xdr:sp macro="" textlink="">
      <xdr:nvSpPr>
        <xdr:cNvPr id="778" name="円/楕円 777"/>
        <xdr:cNvSpPr/>
      </xdr:nvSpPr>
      <xdr:spPr>
        <a:xfrm>
          <a:off x="20383500" y="96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36675</xdr:rowOff>
    </xdr:from>
    <xdr:ext cx="469744" cy="259045"/>
    <xdr:sp macro="" textlink="">
      <xdr:nvSpPr>
        <xdr:cNvPr id="779" name="テキスト ボックス 778"/>
        <xdr:cNvSpPr txBox="1"/>
      </xdr:nvSpPr>
      <xdr:spPr>
        <a:xfrm>
          <a:off x="20199427"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16708</xdr:rowOff>
    </xdr:from>
    <xdr:to>
      <xdr:col>28</xdr:col>
      <xdr:colOff>365125</xdr:colOff>
      <xdr:row>56</xdr:row>
      <xdr:rowOff>118308</xdr:rowOff>
    </xdr:to>
    <xdr:sp macro="" textlink="">
      <xdr:nvSpPr>
        <xdr:cNvPr id="780" name="円/楕円 779"/>
        <xdr:cNvSpPr/>
      </xdr:nvSpPr>
      <xdr:spPr>
        <a:xfrm>
          <a:off x="19494500" y="96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134835</xdr:rowOff>
    </xdr:from>
    <xdr:ext cx="469744" cy="259045"/>
    <xdr:sp macro="" textlink="">
      <xdr:nvSpPr>
        <xdr:cNvPr id="781" name="テキスト ボックス 780"/>
        <xdr:cNvSpPr txBox="1"/>
      </xdr:nvSpPr>
      <xdr:spPr>
        <a:xfrm>
          <a:off x="19310427" y="939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5187</xdr:rowOff>
    </xdr:from>
    <xdr:to>
      <xdr:col>27</xdr:col>
      <xdr:colOff>161925</xdr:colOff>
      <xdr:row>56</xdr:row>
      <xdr:rowOff>106787</xdr:rowOff>
    </xdr:to>
    <xdr:sp macro="" textlink="">
      <xdr:nvSpPr>
        <xdr:cNvPr id="782" name="円/楕円 781"/>
        <xdr:cNvSpPr/>
      </xdr:nvSpPr>
      <xdr:spPr>
        <a:xfrm>
          <a:off x="18605500" y="96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123314</xdr:rowOff>
    </xdr:from>
    <xdr:ext cx="469744" cy="259045"/>
    <xdr:sp macro="" textlink="">
      <xdr:nvSpPr>
        <xdr:cNvPr id="783" name="テキスト ボックス 782"/>
        <xdr:cNvSpPr txBox="1"/>
      </xdr:nvSpPr>
      <xdr:spPr>
        <a:xfrm>
          <a:off x="18421427" y="93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6" name="直線コネクタ 805"/>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7"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8" name="直線コネクタ 807"/>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9"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10" name="直線コネクタ 809"/>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80264</xdr:rowOff>
    </xdr:from>
    <xdr:to>
      <xdr:col>32</xdr:col>
      <xdr:colOff>187325</xdr:colOff>
      <xdr:row>72</xdr:row>
      <xdr:rowOff>31481</xdr:rowOff>
    </xdr:to>
    <xdr:cxnSp macro="">
      <xdr:nvCxnSpPr>
        <xdr:cNvPr id="811" name="直線コネクタ 810"/>
        <xdr:cNvCxnSpPr/>
      </xdr:nvCxnSpPr>
      <xdr:spPr>
        <a:xfrm flipV="1">
          <a:off x="21323300" y="12253214"/>
          <a:ext cx="838200" cy="1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2"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3" name="フローチャート : 判断 812"/>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31481</xdr:rowOff>
    </xdr:from>
    <xdr:to>
      <xdr:col>31</xdr:col>
      <xdr:colOff>34925</xdr:colOff>
      <xdr:row>72</xdr:row>
      <xdr:rowOff>82230</xdr:rowOff>
    </xdr:to>
    <xdr:cxnSp macro="">
      <xdr:nvCxnSpPr>
        <xdr:cNvPr id="814" name="直線コネクタ 813"/>
        <xdr:cNvCxnSpPr/>
      </xdr:nvCxnSpPr>
      <xdr:spPr>
        <a:xfrm flipV="1">
          <a:off x="20434300" y="1237588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5" name="フローチャート : 判断 814"/>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148983</xdr:rowOff>
    </xdr:from>
    <xdr:ext cx="534377" cy="259045"/>
    <xdr:sp macro="" textlink="">
      <xdr:nvSpPr>
        <xdr:cNvPr id="816" name="テキスト ボックス 815"/>
        <xdr:cNvSpPr txBox="1"/>
      </xdr:nvSpPr>
      <xdr:spPr>
        <a:xfrm>
          <a:off x="21056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82230</xdr:rowOff>
    </xdr:from>
    <xdr:to>
      <xdr:col>29</xdr:col>
      <xdr:colOff>517525</xdr:colOff>
      <xdr:row>72</xdr:row>
      <xdr:rowOff>116794</xdr:rowOff>
    </xdr:to>
    <xdr:cxnSp macro="">
      <xdr:nvCxnSpPr>
        <xdr:cNvPr id="817" name="直線コネクタ 816"/>
        <xdr:cNvCxnSpPr/>
      </xdr:nvCxnSpPr>
      <xdr:spPr>
        <a:xfrm flipV="1">
          <a:off x="19545300" y="12426630"/>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8" name="フローチャート : 判断 817"/>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20464</xdr:rowOff>
    </xdr:from>
    <xdr:ext cx="534377" cy="259045"/>
    <xdr:sp macro="" textlink="">
      <xdr:nvSpPr>
        <xdr:cNvPr id="819" name="テキスト ボックス 818"/>
        <xdr:cNvSpPr txBox="1"/>
      </xdr:nvSpPr>
      <xdr:spPr>
        <a:xfrm>
          <a:off x="20167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116794</xdr:rowOff>
    </xdr:from>
    <xdr:to>
      <xdr:col>28</xdr:col>
      <xdr:colOff>314325</xdr:colOff>
      <xdr:row>72</xdr:row>
      <xdr:rowOff>142489</xdr:rowOff>
    </xdr:to>
    <xdr:cxnSp macro="">
      <xdr:nvCxnSpPr>
        <xdr:cNvPr id="820" name="直線コネクタ 819"/>
        <xdr:cNvCxnSpPr/>
      </xdr:nvCxnSpPr>
      <xdr:spPr>
        <a:xfrm flipV="1">
          <a:off x="18656300" y="12461194"/>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21" name="フローチャート : 判断 820"/>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45793</xdr:rowOff>
    </xdr:from>
    <xdr:ext cx="534377" cy="259045"/>
    <xdr:sp macro="" textlink="">
      <xdr:nvSpPr>
        <xdr:cNvPr id="822" name="テキスト ボックス 821"/>
        <xdr:cNvSpPr txBox="1"/>
      </xdr:nvSpPr>
      <xdr:spPr>
        <a:xfrm>
          <a:off x="19278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3" name="フローチャート : 判断 822"/>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171203</xdr:rowOff>
    </xdr:from>
    <xdr:ext cx="534377" cy="259045"/>
    <xdr:sp macro="" textlink="">
      <xdr:nvSpPr>
        <xdr:cNvPr id="824" name="テキスト ボックス 823"/>
        <xdr:cNvSpPr txBox="1"/>
      </xdr:nvSpPr>
      <xdr:spPr>
        <a:xfrm>
          <a:off x="18389111" y="128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29464</xdr:rowOff>
    </xdr:from>
    <xdr:to>
      <xdr:col>32</xdr:col>
      <xdr:colOff>238125</xdr:colOff>
      <xdr:row>71</xdr:row>
      <xdr:rowOff>131064</xdr:rowOff>
    </xdr:to>
    <xdr:sp macro="" textlink="">
      <xdr:nvSpPr>
        <xdr:cNvPr id="830" name="円/楕円 829"/>
        <xdr:cNvSpPr/>
      </xdr:nvSpPr>
      <xdr:spPr>
        <a:xfrm>
          <a:off x="22110700" y="122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153941</xdr:rowOff>
    </xdr:from>
    <xdr:ext cx="534377" cy="259045"/>
    <xdr:sp macro="" textlink="">
      <xdr:nvSpPr>
        <xdr:cNvPr id="831" name="繰出金該当値テキスト"/>
        <xdr:cNvSpPr txBox="1"/>
      </xdr:nvSpPr>
      <xdr:spPr>
        <a:xfrm>
          <a:off x="22212300" y="121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47,550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152131</xdr:rowOff>
    </xdr:from>
    <xdr:to>
      <xdr:col>31</xdr:col>
      <xdr:colOff>85725</xdr:colOff>
      <xdr:row>72</xdr:row>
      <xdr:rowOff>82281</xdr:rowOff>
    </xdr:to>
    <xdr:sp macro="" textlink="">
      <xdr:nvSpPr>
        <xdr:cNvPr id="832" name="円/楕円 831"/>
        <xdr:cNvSpPr/>
      </xdr:nvSpPr>
      <xdr:spPr>
        <a:xfrm>
          <a:off x="21272500" y="123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98808</xdr:rowOff>
    </xdr:from>
    <xdr:ext cx="534377" cy="259045"/>
    <xdr:sp macro="" textlink="">
      <xdr:nvSpPr>
        <xdr:cNvPr id="833" name="テキスト ボックス 832"/>
        <xdr:cNvSpPr txBox="1"/>
      </xdr:nvSpPr>
      <xdr:spPr>
        <a:xfrm>
          <a:off x="21056111" y="12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31430</xdr:rowOff>
    </xdr:from>
    <xdr:to>
      <xdr:col>29</xdr:col>
      <xdr:colOff>568325</xdr:colOff>
      <xdr:row>72</xdr:row>
      <xdr:rowOff>133030</xdr:rowOff>
    </xdr:to>
    <xdr:sp macro="" textlink="">
      <xdr:nvSpPr>
        <xdr:cNvPr id="834" name="円/楕円 833"/>
        <xdr:cNvSpPr/>
      </xdr:nvSpPr>
      <xdr:spPr>
        <a:xfrm>
          <a:off x="20383500" y="123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149557</xdr:rowOff>
    </xdr:from>
    <xdr:ext cx="534377" cy="259045"/>
    <xdr:sp macro="" textlink="">
      <xdr:nvSpPr>
        <xdr:cNvPr id="835" name="テキスト ボックス 834"/>
        <xdr:cNvSpPr txBox="1"/>
      </xdr:nvSpPr>
      <xdr:spPr>
        <a:xfrm>
          <a:off x="20167111" y="121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65994</xdr:rowOff>
    </xdr:from>
    <xdr:to>
      <xdr:col>28</xdr:col>
      <xdr:colOff>365125</xdr:colOff>
      <xdr:row>72</xdr:row>
      <xdr:rowOff>167594</xdr:rowOff>
    </xdr:to>
    <xdr:sp macro="" textlink="">
      <xdr:nvSpPr>
        <xdr:cNvPr id="836" name="円/楕円 835"/>
        <xdr:cNvSpPr/>
      </xdr:nvSpPr>
      <xdr:spPr>
        <a:xfrm>
          <a:off x="19494500" y="124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12671</xdr:rowOff>
    </xdr:from>
    <xdr:ext cx="534377" cy="259045"/>
    <xdr:sp macro="" textlink="">
      <xdr:nvSpPr>
        <xdr:cNvPr id="837" name="テキスト ボックス 836"/>
        <xdr:cNvSpPr txBox="1"/>
      </xdr:nvSpPr>
      <xdr:spPr>
        <a:xfrm>
          <a:off x="19278111" y="121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91689</xdr:rowOff>
    </xdr:from>
    <xdr:to>
      <xdr:col>27</xdr:col>
      <xdr:colOff>161925</xdr:colOff>
      <xdr:row>73</xdr:row>
      <xdr:rowOff>21839</xdr:rowOff>
    </xdr:to>
    <xdr:sp macro="" textlink="">
      <xdr:nvSpPr>
        <xdr:cNvPr id="838" name="円/楕円 837"/>
        <xdr:cNvSpPr/>
      </xdr:nvSpPr>
      <xdr:spPr>
        <a:xfrm>
          <a:off x="18605500" y="124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38366</xdr:rowOff>
    </xdr:from>
    <xdr:ext cx="534377" cy="259045"/>
    <xdr:sp macro="" textlink="">
      <xdr:nvSpPr>
        <xdr:cNvPr id="839" name="テキスト ボックス 838"/>
        <xdr:cNvSpPr txBox="1"/>
      </xdr:nvSpPr>
      <xdr:spPr>
        <a:xfrm>
          <a:off x="18389111" y="1221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が減少したものの、人件費及び扶助費の増額により義務的経費は増加している。また特別会計への繰出金が類似団体を上回り依然として高い水準にあるほか、老朽化が進む公共施設への対応のため、維持補修費や、普通建設事業費も増加しており、今後とも</a:t>
          </a:r>
          <a:r>
            <a:rPr kumimoji="1" lang="ja-JP" altLang="ja-JP" sz="1300">
              <a:solidFill>
                <a:schemeClr val="dk1"/>
              </a:solidFill>
              <a:effectLst/>
              <a:latin typeface="+mn-lt"/>
              <a:ea typeface="+mn-ea"/>
              <a:cs typeface="+mn-cs"/>
            </a:rPr>
            <a:t>、行財政力強化プラン２０１４に基づき、効率的かつ効果的な財政運営に努めてい</a:t>
          </a:r>
          <a:r>
            <a:rPr kumimoji="1" lang="ja-JP" altLang="en-US" sz="1300">
              <a:solidFill>
                <a:schemeClr val="dk1"/>
              </a:solidFill>
              <a:effectLst/>
              <a:latin typeface="+mn-lt"/>
              <a:ea typeface="+mn-ea"/>
              <a:cs typeface="+mn-cs"/>
            </a:rPr>
            <a:t>く必要がある。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256,451
254,818
191.25
98,898,717
97,238,484
1,046,804
54,540,196
97,623,444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107696</xdr:rowOff>
    </xdr:from>
    <xdr:to>
      <xdr:col>6</xdr:col>
      <xdr:colOff>511175</xdr:colOff>
      <xdr:row>35</xdr:row>
      <xdr:rowOff>125984</xdr:rowOff>
    </xdr:to>
    <xdr:cxnSp macro="">
      <xdr:nvCxnSpPr>
        <xdr:cNvPr id="61" name="直線コネクタ 60"/>
        <xdr:cNvCxnSpPr/>
      </xdr:nvCxnSpPr>
      <xdr:spPr>
        <a:xfrm flipV="1">
          <a:off x="3797300" y="610844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125984</xdr:rowOff>
    </xdr:from>
    <xdr:to>
      <xdr:col>5</xdr:col>
      <xdr:colOff>358775</xdr:colOff>
      <xdr:row>35</xdr:row>
      <xdr:rowOff>138176</xdr:rowOff>
    </xdr:to>
    <xdr:cxnSp macro="">
      <xdr:nvCxnSpPr>
        <xdr:cNvPr id="64" name="直線コネクタ 63"/>
        <xdr:cNvCxnSpPr/>
      </xdr:nvCxnSpPr>
      <xdr:spPr>
        <a:xfrm flipV="1">
          <a:off x="2908300" y="612673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42164</xdr:rowOff>
    </xdr:from>
    <xdr:to>
      <xdr:col>4</xdr:col>
      <xdr:colOff>155575</xdr:colOff>
      <xdr:row>35</xdr:row>
      <xdr:rowOff>138176</xdr:rowOff>
    </xdr:to>
    <xdr:cxnSp macro="">
      <xdr:nvCxnSpPr>
        <xdr:cNvPr id="67" name="直線コネクタ 66"/>
        <xdr:cNvCxnSpPr/>
      </xdr:nvCxnSpPr>
      <xdr:spPr>
        <a:xfrm>
          <a:off x="2019300" y="604291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143510</xdr:rowOff>
    </xdr:from>
    <xdr:to>
      <xdr:col>2</xdr:col>
      <xdr:colOff>638175</xdr:colOff>
      <xdr:row>35</xdr:row>
      <xdr:rowOff>42164</xdr:rowOff>
    </xdr:to>
    <xdr:cxnSp macro="">
      <xdr:nvCxnSpPr>
        <xdr:cNvPr id="70" name="直線コネクタ 69"/>
        <xdr:cNvCxnSpPr/>
      </xdr:nvCxnSpPr>
      <xdr:spPr>
        <a:xfrm>
          <a:off x="1130300" y="5801360"/>
          <a:ext cx="8890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56896</xdr:rowOff>
    </xdr:from>
    <xdr:to>
      <xdr:col>6</xdr:col>
      <xdr:colOff>561975</xdr:colOff>
      <xdr:row>35</xdr:row>
      <xdr:rowOff>158496</xdr:rowOff>
    </xdr:to>
    <xdr:sp macro="" textlink="">
      <xdr:nvSpPr>
        <xdr:cNvPr id="80" name="円/楕円 79"/>
        <xdr:cNvSpPr/>
      </xdr:nvSpPr>
      <xdr:spPr>
        <a:xfrm>
          <a:off x="45847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79773</xdr:rowOff>
    </xdr:from>
    <xdr:ext cx="469744" cy="259045"/>
    <xdr:sp macro="" textlink="">
      <xdr:nvSpPr>
        <xdr:cNvPr id="81" name="議会費該当値テキスト"/>
        <xdr:cNvSpPr txBox="1"/>
      </xdr:nvSpPr>
      <xdr:spPr>
        <a:xfrm>
          <a:off x="4686300" y="590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75184</xdr:rowOff>
    </xdr:from>
    <xdr:to>
      <xdr:col>5</xdr:col>
      <xdr:colOff>409575</xdr:colOff>
      <xdr:row>36</xdr:row>
      <xdr:rowOff>5334</xdr:rowOff>
    </xdr:to>
    <xdr:sp macro="" textlink="">
      <xdr:nvSpPr>
        <xdr:cNvPr id="82" name="円/楕円 81"/>
        <xdr:cNvSpPr/>
      </xdr:nvSpPr>
      <xdr:spPr>
        <a:xfrm>
          <a:off x="3746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21861</xdr:rowOff>
    </xdr:from>
    <xdr:ext cx="469744" cy="259045"/>
    <xdr:sp macro="" textlink="">
      <xdr:nvSpPr>
        <xdr:cNvPr id="83" name="テキスト ボックス 82"/>
        <xdr:cNvSpPr txBox="1"/>
      </xdr:nvSpPr>
      <xdr:spPr>
        <a:xfrm>
          <a:off x="3562427"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87376</xdr:rowOff>
    </xdr:from>
    <xdr:to>
      <xdr:col>4</xdr:col>
      <xdr:colOff>206375</xdr:colOff>
      <xdr:row>36</xdr:row>
      <xdr:rowOff>17526</xdr:rowOff>
    </xdr:to>
    <xdr:sp macro="" textlink="">
      <xdr:nvSpPr>
        <xdr:cNvPr id="84" name="円/楕円 83"/>
        <xdr:cNvSpPr/>
      </xdr:nvSpPr>
      <xdr:spPr>
        <a:xfrm>
          <a:off x="2857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34053</xdr:rowOff>
    </xdr:from>
    <xdr:ext cx="469744" cy="259045"/>
    <xdr:sp macro="" textlink="">
      <xdr:nvSpPr>
        <xdr:cNvPr id="85" name="テキスト ボックス 84"/>
        <xdr:cNvSpPr txBox="1"/>
      </xdr:nvSpPr>
      <xdr:spPr>
        <a:xfrm>
          <a:off x="2673427"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162814</xdr:rowOff>
    </xdr:from>
    <xdr:to>
      <xdr:col>3</xdr:col>
      <xdr:colOff>3175</xdr:colOff>
      <xdr:row>35</xdr:row>
      <xdr:rowOff>92964</xdr:rowOff>
    </xdr:to>
    <xdr:sp macro="" textlink="">
      <xdr:nvSpPr>
        <xdr:cNvPr id="86" name="円/楕円 85"/>
        <xdr:cNvSpPr/>
      </xdr:nvSpPr>
      <xdr:spPr>
        <a:xfrm>
          <a:off x="1968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109491</xdr:rowOff>
    </xdr:from>
    <xdr:ext cx="469744" cy="259045"/>
    <xdr:sp macro="" textlink="">
      <xdr:nvSpPr>
        <xdr:cNvPr id="87" name="テキスト ボックス 86"/>
        <xdr:cNvSpPr txBox="1"/>
      </xdr:nvSpPr>
      <xdr:spPr>
        <a:xfrm>
          <a:off x="1784427" y="5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92710</xdr:rowOff>
    </xdr:from>
    <xdr:to>
      <xdr:col>1</xdr:col>
      <xdr:colOff>485775</xdr:colOff>
      <xdr:row>34</xdr:row>
      <xdr:rowOff>22860</xdr:rowOff>
    </xdr:to>
    <xdr:sp macro="" textlink="">
      <xdr:nvSpPr>
        <xdr:cNvPr id="88" name="円/楕円 87"/>
        <xdr:cNvSpPr/>
      </xdr:nvSpPr>
      <xdr:spPr>
        <a:xfrm>
          <a:off x="1079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39387</xdr:rowOff>
    </xdr:from>
    <xdr:ext cx="469744" cy="259045"/>
    <xdr:sp macro="" textlink="">
      <xdr:nvSpPr>
        <xdr:cNvPr id="89" name="テキスト ボックス 88"/>
        <xdr:cNvSpPr txBox="1"/>
      </xdr:nvSpPr>
      <xdr:spPr>
        <a:xfrm>
          <a:off x="895427"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54301</xdr:rowOff>
    </xdr:from>
    <xdr:to>
      <xdr:col>6</xdr:col>
      <xdr:colOff>511175</xdr:colOff>
      <xdr:row>58</xdr:row>
      <xdr:rowOff>118963</xdr:rowOff>
    </xdr:to>
    <xdr:cxnSp macro="">
      <xdr:nvCxnSpPr>
        <xdr:cNvPr id="121" name="直線コネクタ 120"/>
        <xdr:cNvCxnSpPr/>
      </xdr:nvCxnSpPr>
      <xdr:spPr>
        <a:xfrm flipV="1">
          <a:off x="3797300" y="9998401"/>
          <a:ext cx="838200" cy="6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83987</xdr:rowOff>
    </xdr:from>
    <xdr:to>
      <xdr:col>5</xdr:col>
      <xdr:colOff>358775</xdr:colOff>
      <xdr:row>58</xdr:row>
      <xdr:rowOff>118963</xdr:rowOff>
    </xdr:to>
    <xdr:cxnSp macro="">
      <xdr:nvCxnSpPr>
        <xdr:cNvPr id="124" name="直線コネクタ 123"/>
        <xdr:cNvCxnSpPr/>
      </xdr:nvCxnSpPr>
      <xdr:spPr>
        <a:xfrm>
          <a:off x="2908300" y="10028087"/>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47444</xdr:rowOff>
    </xdr:from>
    <xdr:to>
      <xdr:col>4</xdr:col>
      <xdr:colOff>155575</xdr:colOff>
      <xdr:row>58</xdr:row>
      <xdr:rowOff>83987</xdr:rowOff>
    </xdr:to>
    <xdr:cxnSp macro="">
      <xdr:nvCxnSpPr>
        <xdr:cNvPr id="127" name="直線コネクタ 126"/>
        <xdr:cNvCxnSpPr/>
      </xdr:nvCxnSpPr>
      <xdr:spPr>
        <a:xfrm>
          <a:off x="2019300" y="9991544"/>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41957</xdr:rowOff>
    </xdr:from>
    <xdr:to>
      <xdr:col>2</xdr:col>
      <xdr:colOff>638175</xdr:colOff>
      <xdr:row>58</xdr:row>
      <xdr:rowOff>47444</xdr:rowOff>
    </xdr:to>
    <xdr:cxnSp macro="">
      <xdr:nvCxnSpPr>
        <xdr:cNvPr id="130" name="直線コネクタ 129"/>
        <xdr:cNvCxnSpPr/>
      </xdr:nvCxnSpPr>
      <xdr:spPr>
        <a:xfrm>
          <a:off x="1130300" y="998605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3501</xdr:rowOff>
    </xdr:from>
    <xdr:to>
      <xdr:col>6</xdr:col>
      <xdr:colOff>561975</xdr:colOff>
      <xdr:row>58</xdr:row>
      <xdr:rowOff>105101</xdr:rowOff>
    </xdr:to>
    <xdr:sp macro="" textlink="">
      <xdr:nvSpPr>
        <xdr:cNvPr id="140" name="円/楕円 139"/>
        <xdr:cNvSpPr/>
      </xdr:nvSpPr>
      <xdr:spPr>
        <a:xfrm>
          <a:off x="4584700" y="99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89878</xdr:rowOff>
    </xdr:from>
    <xdr:ext cx="534377" cy="259045"/>
    <xdr:sp macro="" textlink="">
      <xdr:nvSpPr>
        <xdr:cNvPr id="141" name="総務費該当値テキスト"/>
        <xdr:cNvSpPr txBox="1"/>
      </xdr:nvSpPr>
      <xdr:spPr>
        <a:xfrm>
          <a:off x="4686300" y="98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68163</xdr:rowOff>
    </xdr:from>
    <xdr:to>
      <xdr:col>5</xdr:col>
      <xdr:colOff>409575</xdr:colOff>
      <xdr:row>58</xdr:row>
      <xdr:rowOff>169763</xdr:rowOff>
    </xdr:to>
    <xdr:sp macro="" textlink="">
      <xdr:nvSpPr>
        <xdr:cNvPr id="142" name="円/楕円 141"/>
        <xdr:cNvSpPr/>
      </xdr:nvSpPr>
      <xdr:spPr>
        <a:xfrm>
          <a:off x="3746500" y="100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160890</xdr:rowOff>
    </xdr:from>
    <xdr:ext cx="534377" cy="259045"/>
    <xdr:sp macro="" textlink="">
      <xdr:nvSpPr>
        <xdr:cNvPr id="143" name="テキスト ボックス 142"/>
        <xdr:cNvSpPr txBox="1"/>
      </xdr:nvSpPr>
      <xdr:spPr>
        <a:xfrm>
          <a:off x="3530111" y="1010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33187</xdr:rowOff>
    </xdr:from>
    <xdr:to>
      <xdr:col>4</xdr:col>
      <xdr:colOff>206375</xdr:colOff>
      <xdr:row>58</xdr:row>
      <xdr:rowOff>134787</xdr:rowOff>
    </xdr:to>
    <xdr:sp macro="" textlink="">
      <xdr:nvSpPr>
        <xdr:cNvPr id="144" name="円/楕円 143"/>
        <xdr:cNvSpPr/>
      </xdr:nvSpPr>
      <xdr:spPr>
        <a:xfrm>
          <a:off x="2857500" y="99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125914</xdr:rowOff>
    </xdr:from>
    <xdr:ext cx="534377" cy="259045"/>
    <xdr:sp macro="" textlink="">
      <xdr:nvSpPr>
        <xdr:cNvPr id="145" name="テキスト ボックス 144"/>
        <xdr:cNvSpPr txBox="1"/>
      </xdr:nvSpPr>
      <xdr:spPr>
        <a:xfrm>
          <a:off x="2641111" y="100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168094</xdr:rowOff>
    </xdr:from>
    <xdr:to>
      <xdr:col>3</xdr:col>
      <xdr:colOff>3175</xdr:colOff>
      <xdr:row>58</xdr:row>
      <xdr:rowOff>98244</xdr:rowOff>
    </xdr:to>
    <xdr:sp macro="" textlink="">
      <xdr:nvSpPr>
        <xdr:cNvPr id="146" name="円/楕円 145"/>
        <xdr:cNvSpPr/>
      </xdr:nvSpPr>
      <xdr:spPr>
        <a:xfrm>
          <a:off x="1968500" y="99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89371</xdr:rowOff>
    </xdr:from>
    <xdr:ext cx="534377" cy="259045"/>
    <xdr:sp macro="" textlink="">
      <xdr:nvSpPr>
        <xdr:cNvPr id="147" name="テキスト ボックス 146"/>
        <xdr:cNvSpPr txBox="1"/>
      </xdr:nvSpPr>
      <xdr:spPr>
        <a:xfrm>
          <a:off x="1752111" y="1003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162607</xdr:rowOff>
    </xdr:from>
    <xdr:to>
      <xdr:col>1</xdr:col>
      <xdr:colOff>485775</xdr:colOff>
      <xdr:row>58</xdr:row>
      <xdr:rowOff>92757</xdr:rowOff>
    </xdr:to>
    <xdr:sp macro="" textlink="">
      <xdr:nvSpPr>
        <xdr:cNvPr id="148" name="円/楕円 147"/>
        <xdr:cNvSpPr/>
      </xdr:nvSpPr>
      <xdr:spPr>
        <a:xfrm>
          <a:off x="1079500" y="99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83884</xdr:rowOff>
    </xdr:from>
    <xdr:ext cx="534377" cy="259045"/>
    <xdr:sp macro="" textlink="">
      <xdr:nvSpPr>
        <xdr:cNvPr id="149" name="テキスト ボックス 148"/>
        <xdr:cNvSpPr txBox="1"/>
      </xdr:nvSpPr>
      <xdr:spPr>
        <a:xfrm>
          <a:off x="863111" y="1002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161911</xdr:rowOff>
    </xdr:from>
    <xdr:to>
      <xdr:col>6</xdr:col>
      <xdr:colOff>511175</xdr:colOff>
      <xdr:row>77</xdr:row>
      <xdr:rowOff>6907</xdr:rowOff>
    </xdr:to>
    <xdr:cxnSp macro="">
      <xdr:nvCxnSpPr>
        <xdr:cNvPr id="177" name="直線コネクタ 176"/>
        <xdr:cNvCxnSpPr/>
      </xdr:nvCxnSpPr>
      <xdr:spPr>
        <a:xfrm flipV="1">
          <a:off x="3797300" y="13192111"/>
          <a:ext cx="8382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7955</xdr:rowOff>
    </xdr:from>
    <xdr:ext cx="599010" cy="259045"/>
    <xdr:sp macro="" textlink="">
      <xdr:nvSpPr>
        <xdr:cNvPr id="178" name="民生費平均値テキスト"/>
        <xdr:cNvSpPr txBox="1"/>
      </xdr:nvSpPr>
      <xdr:spPr>
        <a:xfrm>
          <a:off x="4686300" y="13209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6907</xdr:rowOff>
    </xdr:from>
    <xdr:to>
      <xdr:col>5</xdr:col>
      <xdr:colOff>358775</xdr:colOff>
      <xdr:row>77</xdr:row>
      <xdr:rowOff>46600</xdr:rowOff>
    </xdr:to>
    <xdr:cxnSp macro="">
      <xdr:nvCxnSpPr>
        <xdr:cNvPr id="180" name="直線コネクタ 179"/>
        <xdr:cNvCxnSpPr/>
      </xdr:nvCxnSpPr>
      <xdr:spPr>
        <a:xfrm flipV="1">
          <a:off x="2908300" y="13208557"/>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128464</xdr:rowOff>
    </xdr:from>
    <xdr:ext cx="599010" cy="259045"/>
    <xdr:sp macro="" textlink="">
      <xdr:nvSpPr>
        <xdr:cNvPr id="182" name="テキスト ボックス 181"/>
        <xdr:cNvSpPr txBox="1"/>
      </xdr:nvSpPr>
      <xdr:spPr>
        <a:xfrm>
          <a:off x="3497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46600</xdr:rowOff>
    </xdr:from>
    <xdr:to>
      <xdr:col>4</xdr:col>
      <xdr:colOff>155575</xdr:colOff>
      <xdr:row>77</xdr:row>
      <xdr:rowOff>66118</xdr:rowOff>
    </xdr:to>
    <xdr:cxnSp macro="">
      <xdr:nvCxnSpPr>
        <xdr:cNvPr id="183" name="直線コネクタ 182"/>
        <xdr:cNvCxnSpPr/>
      </xdr:nvCxnSpPr>
      <xdr:spPr>
        <a:xfrm flipV="1">
          <a:off x="2019300" y="13248250"/>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154305</xdr:rowOff>
    </xdr:from>
    <xdr:ext cx="599010" cy="259045"/>
    <xdr:sp macro="" textlink="">
      <xdr:nvSpPr>
        <xdr:cNvPr id="185" name="テキスト ボックス 184"/>
        <xdr:cNvSpPr txBox="1"/>
      </xdr:nvSpPr>
      <xdr:spPr>
        <a:xfrm>
          <a:off x="2608794"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66118</xdr:rowOff>
    </xdr:from>
    <xdr:to>
      <xdr:col>2</xdr:col>
      <xdr:colOff>638175</xdr:colOff>
      <xdr:row>77</xdr:row>
      <xdr:rowOff>78623</xdr:rowOff>
    </xdr:to>
    <xdr:cxnSp macro="">
      <xdr:nvCxnSpPr>
        <xdr:cNvPr id="186" name="直線コネクタ 185"/>
        <xdr:cNvCxnSpPr/>
      </xdr:nvCxnSpPr>
      <xdr:spPr>
        <a:xfrm flipV="1">
          <a:off x="1130300" y="13267768"/>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170161</xdr:rowOff>
    </xdr:from>
    <xdr:ext cx="599010" cy="259045"/>
    <xdr:sp macro="" textlink="">
      <xdr:nvSpPr>
        <xdr:cNvPr id="188" name="テキスト ボックス 187"/>
        <xdr:cNvSpPr txBox="1"/>
      </xdr:nvSpPr>
      <xdr:spPr>
        <a:xfrm>
          <a:off x="1719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2605</xdr:rowOff>
    </xdr:from>
    <xdr:ext cx="599010" cy="259045"/>
    <xdr:sp macro="" textlink="">
      <xdr:nvSpPr>
        <xdr:cNvPr id="190" name="テキスト ボックス 189"/>
        <xdr:cNvSpPr txBox="1"/>
      </xdr:nvSpPr>
      <xdr:spPr>
        <a:xfrm>
          <a:off x="830794" y="1337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111111</xdr:rowOff>
    </xdr:from>
    <xdr:to>
      <xdr:col>6</xdr:col>
      <xdr:colOff>561975</xdr:colOff>
      <xdr:row>77</xdr:row>
      <xdr:rowOff>41261</xdr:rowOff>
    </xdr:to>
    <xdr:sp macro="" textlink="">
      <xdr:nvSpPr>
        <xdr:cNvPr id="196" name="円/楕円 195"/>
        <xdr:cNvSpPr/>
      </xdr:nvSpPr>
      <xdr:spPr>
        <a:xfrm>
          <a:off x="4584700" y="131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133988</xdr:rowOff>
    </xdr:from>
    <xdr:ext cx="599010" cy="259045"/>
    <xdr:sp macro="" textlink="">
      <xdr:nvSpPr>
        <xdr:cNvPr id="197" name="民生費該当値テキスト"/>
        <xdr:cNvSpPr txBox="1"/>
      </xdr:nvSpPr>
      <xdr:spPr>
        <a:xfrm>
          <a:off x="4686300" y="129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127557</xdr:rowOff>
    </xdr:from>
    <xdr:to>
      <xdr:col>5</xdr:col>
      <xdr:colOff>409575</xdr:colOff>
      <xdr:row>77</xdr:row>
      <xdr:rowOff>57707</xdr:rowOff>
    </xdr:to>
    <xdr:sp macro="" textlink="">
      <xdr:nvSpPr>
        <xdr:cNvPr id="198" name="円/楕円 197"/>
        <xdr:cNvSpPr/>
      </xdr:nvSpPr>
      <xdr:spPr>
        <a:xfrm>
          <a:off x="3746500" y="131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74234</xdr:rowOff>
    </xdr:from>
    <xdr:ext cx="599010" cy="259045"/>
    <xdr:sp macro="" textlink="">
      <xdr:nvSpPr>
        <xdr:cNvPr id="199" name="テキスト ボックス 198"/>
        <xdr:cNvSpPr txBox="1"/>
      </xdr:nvSpPr>
      <xdr:spPr>
        <a:xfrm>
          <a:off x="3497794" y="1293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167250</xdr:rowOff>
    </xdr:from>
    <xdr:to>
      <xdr:col>4</xdr:col>
      <xdr:colOff>206375</xdr:colOff>
      <xdr:row>77</xdr:row>
      <xdr:rowOff>97400</xdr:rowOff>
    </xdr:to>
    <xdr:sp macro="" textlink="">
      <xdr:nvSpPr>
        <xdr:cNvPr id="200" name="円/楕円 199"/>
        <xdr:cNvSpPr/>
      </xdr:nvSpPr>
      <xdr:spPr>
        <a:xfrm>
          <a:off x="2857500" y="131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113927</xdr:rowOff>
    </xdr:from>
    <xdr:ext cx="599010" cy="259045"/>
    <xdr:sp macro="" textlink="">
      <xdr:nvSpPr>
        <xdr:cNvPr id="201" name="テキスト ボックス 200"/>
        <xdr:cNvSpPr txBox="1"/>
      </xdr:nvSpPr>
      <xdr:spPr>
        <a:xfrm>
          <a:off x="2608794" y="1297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15318</xdr:rowOff>
    </xdr:from>
    <xdr:to>
      <xdr:col>3</xdr:col>
      <xdr:colOff>3175</xdr:colOff>
      <xdr:row>77</xdr:row>
      <xdr:rowOff>116918</xdr:rowOff>
    </xdr:to>
    <xdr:sp macro="" textlink="">
      <xdr:nvSpPr>
        <xdr:cNvPr id="202" name="円/楕円 201"/>
        <xdr:cNvSpPr/>
      </xdr:nvSpPr>
      <xdr:spPr>
        <a:xfrm>
          <a:off x="1968500" y="132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133445</xdr:rowOff>
    </xdr:from>
    <xdr:ext cx="599010" cy="259045"/>
    <xdr:sp macro="" textlink="">
      <xdr:nvSpPr>
        <xdr:cNvPr id="203" name="テキスト ボックス 202"/>
        <xdr:cNvSpPr txBox="1"/>
      </xdr:nvSpPr>
      <xdr:spPr>
        <a:xfrm>
          <a:off x="1719794" y="1299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27823</xdr:rowOff>
    </xdr:from>
    <xdr:to>
      <xdr:col>1</xdr:col>
      <xdr:colOff>485775</xdr:colOff>
      <xdr:row>77</xdr:row>
      <xdr:rowOff>129423</xdr:rowOff>
    </xdr:to>
    <xdr:sp macro="" textlink="">
      <xdr:nvSpPr>
        <xdr:cNvPr id="204" name="円/楕円 203"/>
        <xdr:cNvSpPr/>
      </xdr:nvSpPr>
      <xdr:spPr>
        <a:xfrm>
          <a:off x="1079500" y="132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145950</xdr:rowOff>
    </xdr:from>
    <xdr:ext cx="599010" cy="259045"/>
    <xdr:sp macro="" textlink="">
      <xdr:nvSpPr>
        <xdr:cNvPr id="205" name="テキスト ボックス 204"/>
        <xdr:cNvSpPr txBox="1"/>
      </xdr:nvSpPr>
      <xdr:spPr>
        <a:xfrm>
          <a:off x="830794" y="1300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81766</xdr:rowOff>
    </xdr:from>
    <xdr:to>
      <xdr:col>6</xdr:col>
      <xdr:colOff>511175</xdr:colOff>
      <xdr:row>94</xdr:row>
      <xdr:rowOff>93490</xdr:rowOff>
    </xdr:to>
    <xdr:cxnSp macro="">
      <xdr:nvCxnSpPr>
        <xdr:cNvPr id="237" name="直線コネクタ 236"/>
        <xdr:cNvCxnSpPr/>
      </xdr:nvCxnSpPr>
      <xdr:spPr>
        <a:xfrm flipV="1">
          <a:off x="3797300" y="16198066"/>
          <a:ext cx="8382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38"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93490</xdr:rowOff>
    </xdr:from>
    <xdr:to>
      <xdr:col>5</xdr:col>
      <xdr:colOff>358775</xdr:colOff>
      <xdr:row>94</xdr:row>
      <xdr:rowOff>111647</xdr:rowOff>
    </xdr:to>
    <xdr:cxnSp macro="">
      <xdr:nvCxnSpPr>
        <xdr:cNvPr id="240" name="直線コネクタ 239"/>
        <xdr:cNvCxnSpPr/>
      </xdr:nvCxnSpPr>
      <xdr:spPr>
        <a:xfrm flipV="1">
          <a:off x="2908300" y="16209790"/>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157918</xdr:rowOff>
    </xdr:from>
    <xdr:ext cx="534377" cy="259045"/>
    <xdr:sp macro="" textlink="">
      <xdr:nvSpPr>
        <xdr:cNvPr id="242" name="テキスト ボックス 241"/>
        <xdr:cNvSpPr txBox="1"/>
      </xdr:nvSpPr>
      <xdr:spPr>
        <a:xfrm>
          <a:off x="3530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75724</xdr:rowOff>
    </xdr:from>
    <xdr:to>
      <xdr:col>4</xdr:col>
      <xdr:colOff>155575</xdr:colOff>
      <xdr:row>94</xdr:row>
      <xdr:rowOff>111647</xdr:rowOff>
    </xdr:to>
    <xdr:cxnSp macro="">
      <xdr:nvCxnSpPr>
        <xdr:cNvPr id="243" name="直線コネクタ 242"/>
        <xdr:cNvCxnSpPr/>
      </xdr:nvCxnSpPr>
      <xdr:spPr>
        <a:xfrm>
          <a:off x="2019300" y="16192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26669</xdr:rowOff>
    </xdr:from>
    <xdr:ext cx="534377" cy="259045"/>
    <xdr:sp macro="" textlink="">
      <xdr:nvSpPr>
        <xdr:cNvPr id="245" name="テキスト ボックス 244"/>
        <xdr:cNvSpPr txBox="1"/>
      </xdr:nvSpPr>
      <xdr:spPr>
        <a:xfrm>
          <a:off x="2641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72329</xdr:rowOff>
    </xdr:from>
    <xdr:to>
      <xdr:col>2</xdr:col>
      <xdr:colOff>638175</xdr:colOff>
      <xdr:row>94</xdr:row>
      <xdr:rowOff>75724</xdr:rowOff>
    </xdr:to>
    <xdr:cxnSp macro="">
      <xdr:nvCxnSpPr>
        <xdr:cNvPr id="246" name="直線コネクタ 245"/>
        <xdr:cNvCxnSpPr/>
      </xdr:nvCxnSpPr>
      <xdr:spPr>
        <a:xfrm>
          <a:off x="1130300" y="16188629"/>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21803</xdr:rowOff>
    </xdr:from>
    <xdr:ext cx="534377" cy="259045"/>
    <xdr:sp macro="" textlink="">
      <xdr:nvSpPr>
        <xdr:cNvPr id="248" name="テキスト ボックス 247"/>
        <xdr:cNvSpPr txBox="1"/>
      </xdr:nvSpPr>
      <xdr:spPr>
        <a:xfrm>
          <a:off x="1752111" y="164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10961</xdr:rowOff>
    </xdr:from>
    <xdr:ext cx="534377" cy="259045"/>
    <xdr:sp macro="" textlink="">
      <xdr:nvSpPr>
        <xdr:cNvPr id="250" name="テキスト ボックス 249"/>
        <xdr:cNvSpPr txBox="1"/>
      </xdr:nvSpPr>
      <xdr:spPr>
        <a:xfrm>
          <a:off x="863111" y="164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30966</xdr:rowOff>
    </xdr:from>
    <xdr:to>
      <xdr:col>6</xdr:col>
      <xdr:colOff>561975</xdr:colOff>
      <xdr:row>94</xdr:row>
      <xdr:rowOff>132566</xdr:rowOff>
    </xdr:to>
    <xdr:sp macro="" textlink="">
      <xdr:nvSpPr>
        <xdr:cNvPr id="256" name="円/楕円 255"/>
        <xdr:cNvSpPr/>
      </xdr:nvSpPr>
      <xdr:spPr>
        <a:xfrm>
          <a:off x="4584700" y="161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53843</xdr:rowOff>
    </xdr:from>
    <xdr:ext cx="534377" cy="259045"/>
    <xdr:sp macro="" textlink="">
      <xdr:nvSpPr>
        <xdr:cNvPr id="257" name="衛生費該当値テキスト"/>
        <xdr:cNvSpPr txBox="1"/>
      </xdr:nvSpPr>
      <xdr:spPr>
        <a:xfrm>
          <a:off x="4686300" y="1599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42690</xdr:rowOff>
    </xdr:from>
    <xdr:to>
      <xdr:col>5</xdr:col>
      <xdr:colOff>409575</xdr:colOff>
      <xdr:row>94</xdr:row>
      <xdr:rowOff>144290</xdr:rowOff>
    </xdr:to>
    <xdr:sp macro="" textlink="">
      <xdr:nvSpPr>
        <xdr:cNvPr id="258" name="円/楕円 257"/>
        <xdr:cNvSpPr/>
      </xdr:nvSpPr>
      <xdr:spPr>
        <a:xfrm>
          <a:off x="3746500" y="161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160817</xdr:rowOff>
    </xdr:from>
    <xdr:ext cx="534377" cy="259045"/>
    <xdr:sp macro="" textlink="">
      <xdr:nvSpPr>
        <xdr:cNvPr id="259" name="テキスト ボックス 258"/>
        <xdr:cNvSpPr txBox="1"/>
      </xdr:nvSpPr>
      <xdr:spPr>
        <a:xfrm>
          <a:off x="3530111" y="159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60847</xdr:rowOff>
    </xdr:from>
    <xdr:to>
      <xdr:col>4</xdr:col>
      <xdr:colOff>206375</xdr:colOff>
      <xdr:row>94</xdr:row>
      <xdr:rowOff>162447</xdr:rowOff>
    </xdr:to>
    <xdr:sp macro="" textlink="">
      <xdr:nvSpPr>
        <xdr:cNvPr id="260" name="円/楕円 259"/>
        <xdr:cNvSpPr/>
      </xdr:nvSpPr>
      <xdr:spPr>
        <a:xfrm>
          <a:off x="2857500" y="161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7524</xdr:rowOff>
    </xdr:from>
    <xdr:ext cx="534377" cy="259045"/>
    <xdr:sp macro="" textlink="">
      <xdr:nvSpPr>
        <xdr:cNvPr id="261" name="テキスト ボックス 260"/>
        <xdr:cNvSpPr txBox="1"/>
      </xdr:nvSpPr>
      <xdr:spPr>
        <a:xfrm>
          <a:off x="2641111" y="159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24924</xdr:rowOff>
    </xdr:from>
    <xdr:to>
      <xdr:col>3</xdr:col>
      <xdr:colOff>3175</xdr:colOff>
      <xdr:row>94</xdr:row>
      <xdr:rowOff>126524</xdr:rowOff>
    </xdr:to>
    <xdr:sp macro="" textlink="">
      <xdr:nvSpPr>
        <xdr:cNvPr id="262" name="円/楕円 261"/>
        <xdr:cNvSpPr/>
      </xdr:nvSpPr>
      <xdr:spPr>
        <a:xfrm>
          <a:off x="1968500" y="161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143051</xdr:rowOff>
    </xdr:from>
    <xdr:ext cx="534377" cy="259045"/>
    <xdr:sp macro="" textlink="">
      <xdr:nvSpPr>
        <xdr:cNvPr id="263" name="テキスト ボックス 262"/>
        <xdr:cNvSpPr txBox="1"/>
      </xdr:nvSpPr>
      <xdr:spPr>
        <a:xfrm>
          <a:off x="1752111" y="159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21529</xdr:rowOff>
    </xdr:from>
    <xdr:to>
      <xdr:col>1</xdr:col>
      <xdr:colOff>485775</xdr:colOff>
      <xdr:row>94</xdr:row>
      <xdr:rowOff>123129</xdr:rowOff>
    </xdr:to>
    <xdr:sp macro="" textlink="">
      <xdr:nvSpPr>
        <xdr:cNvPr id="264" name="円/楕円 263"/>
        <xdr:cNvSpPr/>
      </xdr:nvSpPr>
      <xdr:spPr>
        <a:xfrm>
          <a:off x="1079500" y="161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139656</xdr:rowOff>
    </xdr:from>
    <xdr:ext cx="534377" cy="259045"/>
    <xdr:sp macro="" textlink="">
      <xdr:nvSpPr>
        <xdr:cNvPr id="265" name="テキスト ボックス 264"/>
        <xdr:cNvSpPr txBox="1"/>
      </xdr:nvSpPr>
      <xdr:spPr>
        <a:xfrm>
          <a:off x="863111" y="1591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1968</xdr:rowOff>
    </xdr:from>
    <xdr:to>
      <xdr:col>15</xdr:col>
      <xdr:colOff>180975</xdr:colOff>
      <xdr:row>37</xdr:row>
      <xdr:rowOff>104267</xdr:rowOff>
    </xdr:to>
    <xdr:cxnSp macro="">
      <xdr:nvCxnSpPr>
        <xdr:cNvPr id="290" name="直線コネクタ 289"/>
        <xdr:cNvCxnSpPr/>
      </xdr:nvCxnSpPr>
      <xdr:spPr>
        <a:xfrm>
          <a:off x="9639300" y="6345618"/>
          <a:ext cx="8382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62547</xdr:rowOff>
    </xdr:from>
    <xdr:to>
      <xdr:col>14</xdr:col>
      <xdr:colOff>28575</xdr:colOff>
      <xdr:row>37</xdr:row>
      <xdr:rowOff>1968</xdr:rowOff>
    </xdr:to>
    <xdr:cxnSp macro="">
      <xdr:nvCxnSpPr>
        <xdr:cNvPr id="293" name="直線コネクタ 292"/>
        <xdr:cNvCxnSpPr/>
      </xdr:nvCxnSpPr>
      <xdr:spPr>
        <a:xfrm>
          <a:off x="8750300" y="6234747"/>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62547</xdr:rowOff>
    </xdr:from>
    <xdr:to>
      <xdr:col>12</xdr:col>
      <xdr:colOff>511175</xdr:colOff>
      <xdr:row>36</xdr:row>
      <xdr:rowOff>149987</xdr:rowOff>
    </xdr:to>
    <xdr:cxnSp macro="">
      <xdr:nvCxnSpPr>
        <xdr:cNvPr id="296" name="直線コネクタ 295"/>
        <xdr:cNvCxnSpPr/>
      </xdr:nvCxnSpPr>
      <xdr:spPr>
        <a:xfrm flipV="1">
          <a:off x="7861300" y="6234747"/>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113983</xdr:rowOff>
    </xdr:from>
    <xdr:to>
      <xdr:col>11</xdr:col>
      <xdr:colOff>307975</xdr:colOff>
      <xdr:row>36</xdr:row>
      <xdr:rowOff>149987</xdr:rowOff>
    </xdr:to>
    <xdr:cxnSp macro="">
      <xdr:nvCxnSpPr>
        <xdr:cNvPr id="299" name="直線コネクタ 298"/>
        <xdr:cNvCxnSpPr/>
      </xdr:nvCxnSpPr>
      <xdr:spPr>
        <a:xfrm>
          <a:off x="6972300" y="5771833"/>
          <a:ext cx="889000" cy="55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53467</xdr:rowOff>
    </xdr:from>
    <xdr:to>
      <xdr:col>15</xdr:col>
      <xdr:colOff>231775</xdr:colOff>
      <xdr:row>37</xdr:row>
      <xdr:rowOff>155067</xdr:rowOff>
    </xdr:to>
    <xdr:sp macro="" textlink="">
      <xdr:nvSpPr>
        <xdr:cNvPr id="309" name="円/楕円 308"/>
        <xdr:cNvSpPr/>
      </xdr:nvSpPr>
      <xdr:spPr>
        <a:xfrm>
          <a:off x="104267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139844</xdr:rowOff>
    </xdr:from>
    <xdr:ext cx="378565" cy="259045"/>
    <xdr:sp macro="" textlink="">
      <xdr:nvSpPr>
        <xdr:cNvPr id="310" name="労働費該当値テキスト"/>
        <xdr:cNvSpPr txBox="1"/>
      </xdr:nvSpPr>
      <xdr:spPr>
        <a:xfrm>
          <a:off x="10528300" y="631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122618</xdr:rowOff>
    </xdr:from>
    <xdr:to>
      <xdr:col>14</xdr:col>
      <xdr:colOff>79375</xdr:colOff>
      <xdr:row>37</xdr:row>
      <xdr:rowOff>52768</xdr:rowOff>
    </xdr:to>
    <xdr:sp macro="" textlink="">
      <xdr:nvSpPr>
        <xdr:cNvPr id="311" name="円/楕円 310"/>
        <xdr:cNvSpPr/>
      </xdr:nvSpPr>
      <xdr:spPr>
        <a:xfrm>
          <a:off x="95885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43895</xdr:rowOff>
    </xdr:from>
    <xdr:ext cx="378565" cy="259045"/>
    <xdr:sp macro="" textlink="">
      <xdr:nvSpPr>
        <xdr:cNvPr id="312" name="テキスト ボックス 311"/>
        <xdr:cNvSpPr txBox="1"/>
      </xdr:nvSpPr>
      <xdr:spPr>
        <a:xfrm>
          <a:off x="9450017" y="6387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11747</xdr:rowOff>
    </xdr:from>
    <xdr:to>
      <xdr:col>12</xdr:col>
      <xdr:colOff>561975</xdr:colOff>
      <xdr:row>36</xdr:row>
      <xdr:rowOff>113347</xdr:rowOff>
    </xdr:to>
    <xdr:sp macro="" textlink="">
      <xdr:nvSpPr>
        <xdr:cNvPr id="313" name="円/楕円 312"/>
        <xdr:cNvSpPr/>
      </xdr:nvSpPr>
      <xdr:spPr>
        <a:xfrm>
          <a:off x="8699500" y="61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104474</xdr:rowOff>
    </xdr:from>
    <xdr:ext cx="378565" cy="259045"/>
    <xdr:sp macro="" textlink="">
      <xdr:nvSpPr>
        <xdr:cNvPr id="314" name="テキスト ボックス 313"/>
        <xdr:cNvSpPr txBox="1"/>
      </xdr:nvSpPr>
      <xdr:spPr>
        <a:xfrm>
          <a:off x="8561017" y="6276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99187</xdr:rowOff>
    </xdr:from>
    <xdr:to>
      <xdr:col>11</xdr:col>
      <xdr:colOff>358775</xdr:colOff>
      <xdr:row>37</xdr:row>
      <xdr:rowOff>29337</xdr:rowOff>
    </xdr:to>
    <xdr:sp macro="" textlink="">
      <xdr:nvSpPr>
        <xdr:cNvPr id="315" name="円/楕円 314"/>
        <xdr:cNvSpPr/>
      </xdr:nvSpPr>
      <xdr:spPr>
        <a:xfrm>
          <a:off x="7810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20464</xdr:rowOff>
    </xdr:from>
    <xdr:ext cx="378565" cy="259045"/>
    <xdr:sp macro="" textlink="">
      <xdr:nvSpPr>
        <xdr:cNvPr id="316" name="テキスト ボックス 315"/>
        <xdr:cNvSpPr txBox="1"/>
      </xdr:nvSpPr>
      <xdr:spPr>
        <a:xfrm>
          <a:off x="7672017" y="636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63183</xdr:rowOff>
    </xdr:from>
    <xdr:to>
      <xdr:col>10</xdr:col>
      <xdr:colOff>155575</xdr:colOff>
      <xdr:row>33</xdr:row>
      <xdr:rowOff>164783</xdr:rowOff>
    </xdr:to>
    <xdr:sp macro="" textlink="">
      <xdr:nvSpPr>
        <xdr:cNvPr id="317" name="円/楕円 316"/>
        <xdr:cNvSpPr/>
      </xdr:nvSpPr>
      <xdr:spPr>
        <a:xfrm>
          <a:off x="6921500" y="57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155910</xdr:rowOff>
    </xdr:from>
    <xdr:ext cx="469744" cy="259045"/>
    <xdr:sp macro="" textlink="">
      <xdr:nvSpPr>
        <xdr:cNvPr id="318" name="テキスト ボックス 317"/>
        <xdr:cNvSpPr txBox="1"/>
      </xdr:nvSpPr>
      <xdr:spPr>
        <a:xfrm>
          <a:off x="6737427" y="581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66984</xdr:rowOff>
    </xdr:from>
    <xdr:to>
      <xdr:col>15</xdr:col>
      <xdr:colOff>180975</xdr:colOff>
      <xdr:row>56</xdr:row>
      <xdr:rowOff>94307</xdr:rowOff>
    </xdr:to>
    <xdr:cxnSp macro="">
      <xdr:nvCxnSpPr>
        <xdr:cNvPr id="349" name="直線コネクタ 348"/>
        <xdr:cNvCxnSpPr/>
      </xdr:nvCxnSpPr>
      <xdr:spPr>
        <a:xfrm>
          <a:off x="9639300" y="9668184"/>
          <a:ext cx="8382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15402</xdr:rowOff>
    </xdr:from>
    <xdr:ext cx="469744" cy="259045"/>
    <xdr:sp macro="" textlink="">
      <xdr:nvSpPr>
        <xdr:cNvPr id="350" name="農林水産業費平均値テキスト"/>
        <xdr:cNvSpPr txBox="1"/>
      </xdr:nvSpPr>
      <xdr:spPr>
        <a:xfrm>
          <a:off x="10528300" y="97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66984</xdr:rowOff>
    </xdr:from>
    <xdr:to>
      <xdr:col>14</xdr:col>
      <xdr:colOff>28575</xdr:colOff>
      <xdr:row>56</xdr:row>
      <xdr:rowOff>77978</xdr:rowOff>
    </xdr:to>
    <xdr:cxnSp macro="">
      <xdr:nvCxnSpPr>
        <xdr:cNvPr id="352" name="直線コネクタ 351"/>
        <xdr:cNvCxnSpPr/>
      </xdr:nvCxnSpPr>
      <xdr:spPr>
        <a:xfrm flipV="1">
          <a:off x="8750300" y="9668184"/>
          <a:ext cx="8890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77978</xdr:rowOff>
    </xdr:from>
    <xdr:to>
      <xdr:col>12</xdr:col>
      <xdr:colOff>511175</xdr:colOff>
      <xdr:row>56</xdr:row>
      <xdr:rowOff>151783</xdr:rowOff>
    </xdr:to>
    <xdr:cxnSp macro="">
      <xdr:nvCxnSpPr>
        <xdr:cNvPr id="355" name="直線コネクタ 354"/>
        <xdr:cNvCxnSpPr/>
      </xdr:nvCxnSpPr>
      <xdr:spPr>
        <a:xfrm flipV="1">
          <a:off x="7861300" y="9679178"/>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151783</xdr:rowOff>
    </xdr:from>
    <xdr:to>
      <xdr:col>11</xdr:col>
      <xdr:colOff>307975</xdr:colOff>
      <xdr:row>56</xdr:row>
      <xdr:rowOff>160492</xdr:rowOff>
    </xdr:to>
    <xdr:cxnSp macro="">
      <xdr:nvCxnSpPr>
        <xdr:cNvPr id="358" name="直線コネクタ 357"/>
        <xdr:cNvCxnSpPr/>
      </xdr:nvCxnSpPr>
      <xdr:spPr>
        <a:xfrm flipV="1">
          <a:off x="6972300" y="975298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43507</xdr:rowOff>
    </xdr:from>
    <xdr:to>
      <xdr:col>15</xdr:col>
      <xdr:colOff>231775</xdr:colOff>
      <xdr:row>56</xdr:row>
      <xdr:rowOff>145107</xdr:rowOff>
    </xdr:to>
    <xdr:sp macro="" textlink="">
      <xdr:nvSpPr>
        <xdr:cNvPr id="368" name="円/楕円 367"/>
        <xdr:cNvSpPr/>
      </xdr:nvSpPr>
      <xdr:spPr>
        <a:xfrm>
          <a:off x="10426700" y="964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66384</xdr:rowOff>
    </xdr:from>
    <xdr:ext cx="469744" cy="259045"/>
    <xdr:sp macro="" textlink="">
      <xdr:nvSpPr>
        <xdr:cNvPr id="369" name="農林水産業費該当値テキスト"/>
        <xdr:cNvSpPr txBox="1"/>
      </xdr:nvSpPr>
      <xdr:spPr>
        <a:xfrm>
          <a:off x="10528300" y="949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16184</xdr:rowOff>
    </xdr:from>
    <xdr:to>
      <xdr:col>14</xdr:col>
      <xdr:colOff>79375</xdr:colOff>
      <xdr:row>56</xdr:row>
      <xdr:rowOff>117784</xdr:rowOff>
    </xdr:to>
    <xdr:sp macro="" textlink="">
      <xdr:nvSpPr>
        <xdr:cNvPr id="370" name="円/楕円 369"/>
        <xdr:cNvSpPr/>
      </xdr:nvSpPr>
      <xdr:spPr>
        <a:xfrm>
          <a:off x="9588500" y="96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108911</xdr:rowOff>
    </xdr:from>
    <xdr:ext cx="469744" cy="259045"/>
    <xdr:sp macro="" textlink="">
      <xdr:nvSpPr>
        <xdr:cNvPr id="371" name="テキスト ボックス 370"/>
        <xdr:cNvSpPr txBox="1"/>
      </xdr:nvSpPr>
      <xdr:spPr>
        <a:xfrm>
          <a:off x="9404427" y="971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27178</xdr:rowOff>
    </xdr:from>
    <xdr:to>
      <xdr:col>12</xdr:col>
      <xdr:colOff>561975</xdr:colOff>
      <xdr:row>56</xdr:row>
      <xdr:rowOff>128778</xdr:rowOff>
    </xdr:to>
    <xdr:sp macro="" textlink="">
      <xdr:nvSpPr>
        <xdr:cNvPr id="372" name="円/楕円 371"/>
        <xdr:cNvSpPr/>
      </xdr:nvSpPr>
      <xdr:spPr>
        <a:xfrm>
          <a:off x="8699500" y="9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119905</xdr:rowOff>
    </xdr:from>
    <xdr:ext cx="469744" cy="259045"/>
    <xdr:sp macro="" textlink="">
      <xdr:nvSpPr>
        <xdr:cNvPr id="373" name="テキスト ボックス 372"/>
        <xdr:cNvSpPr txBox="1"/>
      </xdr:nvSpPr>
      <xdr:spPr>
        <a:xfrm>
          <a:off x="8515427" y="9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100983</xdr:rowOff>
    </xdr:from>
    <xdr:to>
      <xdr:col>11</xdr:col>
      <xdr:colOff>358775</xdr:colOff>
      <xdr:row>57</xdr:row>
      <xdr:rowOff>31133</xdr:rowOff>
    </xdr:to>
    <xdr:sp macro="" textlink="">
      <xdr:nvSpPr>
        <xdr:cNvPr id="374" name="円/楕円 373"/>
        <xdr:cNvSpPr/>
      </xdr:nvSpPr>
      <xdr:spPr>
        <a:xfrm>
          <a:off x="7810500" y="97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22260</xdr:rowOff>
    </xdr:from>
    <xdr:ext cx="469744" cy="259045"/>
    <xdr:sp macro="" textlink="">
      <xdr:nvSpPr>
        <xdr:cNvPr id="375" name="テキスト ボックス 374"/>
        <xdr:cNvSpPr txBox="1"/>
      </xdr:nvSpPr>
      <xdr:spPr>
        <a:xfrm>
          <a:off x="7626427" y="979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109692</xdr:rowOff>
    </xdr:from>
    <xdr:to>
      <xdr:col>10</xdr:col>
      <xdr:colOff>155575</xdr:colOff>
      <xdr:row>57</xdr:row>
      <xdr:rowOff>39842</xdr:rowOff>
    </xdr:to>
    <xdr:sp macro="" textlink="">
      <xdr:nvSpPr>
        <xdr:cNvPr id="376" name="円/楕円 375"/>
        <xdr:cNvSpPr/>
      </xdr:nvSpPr>
      <xdr:spPr>
        <a:xfrm>
          <a:off x="6921500" y="97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30969</xdr:rowOff>
    </xdr:from>
    <xdr:ext cx="469744" cy="259045"/>
    <xdr:sp macro="" textlink="">
      <xdr:nvSpPr>
        <xdr:cNvPr id="377" name="テキスト ボックス 376"/>
        <xdr:cNvSpPr txBox="1"/>
      </xdr:nvSpPr>
      <xdr:spPr>
        <a:xfrm>
          <a:off x="6737427" y="980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53823</xdr:rowOff>
    </xdr:from>
    <xdr:to>
      <xdr:col>15</xdr:col>
      <xdr:colOff>180975</xdr:colOff>
      <xdr:row>77</xdr:row>
      <xdr:rowOff>89560</xdr:rowOff>
    </xdr:to>
    <xdr:cxnSp macro="">
      <xdr:nvCxnSpPr>
        <xdr:cNvPr id="406" name="直線コネクタ 405"/>
        <xdr:cNvCxnSpPr/>
      </xdr:nvCxnSpPr>
      <xdr:spPr>
        <a:xfrm>
          <a:off x="9639300" y="13255473"/>
          <a:ext cx="8382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43705</xdr:rowOff>
    </xdr:from>
    <xdr:ext cx="469744" cy="259045"/>
    <xdr:sp macro="" textlink="">
      <xdr:nvSpPr>
        <xdr:cNvPr id="407" name="商工費平均値テキスト"/>
        <xdr:cNvSpPr txBox="1"/>
      </xdr:nvSpPr>
      <xdr:spPr>
        <a:xfrm>
          <a:off x="10528300" y="1324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53823</xdr:rowOff>
    </xdr:from>
    <xdr:to>
      <xdr:col>14</xdr:col>
      <xdr:colOff>28575</xdr:colOff>
      <xdr:row>77</xdr:row>
      <xdr:rowOff>111125</xdr:rowOff>
    </xdr:to>
    <xdr:cxnSp macro="">
      <xdr:nvCxnSpPr>
        <xdr:cNvPr id="409" name="直線コネクタ 408"/>
        <xdr:cNvCxnSpPr/>
      </xdr:nvCxnSpPr>
      <xdr:spPr>
        <a:xfrm flipV="1">
          <a:off x="8750300" y="13255473"/>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11" name="テキスト ボックス 410"/>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111125</xdr:rowOff>
    </xdr:from>
    <xdr:to>
      <xdr:col>12</xdr:col>
      <xdr:colOff>511175</xdr:colOff>
      <xdr:row>77</xdr:row>
      <xdr:rowOff>144348</xdr:rowOff>
    </xdr:to>
    <xdr:cxnSp macro="">
      <xdr:nvCxnSpPr>
        <xdr:cNvPr id="412" name="直線コネクタ 411"/>
        <xdr:cNvCxnSpPr/>
      </xdr:nvCxnSpPr>
      <xdr:spPr>
        <a:xfrm flipV="1">
          <a:off x="7861300" y="13312775"/>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125413</xdr:rowOff>
    </xdr:from>
    <xdr:to>
      <xdr:col>11</xdr:col>
      <xdr:colOff>307975</xdr:colOff>
      <xdr:row>77</xdr:row>
      <xdr:rowOff>144348</xdr:rowOff>
    </xdr:to>
    <xdr:cxnSp macro="">
      <xdr:nvCxnSpPr>
        <xdr:cNvPr id="415" name="直線コネクタ 414"/>
        <xdr:cNvCxnSpPr/>
      </xdr:nvCxnSpPr>
      <xdr:spPr>
        <a:xfrm>
          <a:off x="6972300" y="13327063"/>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38760</xdr:rowOff>
    </xdr:from>
    <xdr:to>
      <xdr:col>15</xdr:col>
      <xdr:colOff>231775</xdr:colOff>
      <xdr:row>77</xdr:row>
      <xdr:rowOff>140360</xdr:rowOff>
    </xdr:to>
    <xdr:sp macro="" textlink="">
      <xdr:nvSpPr>
        <xdr:cNvPr id="425" name="円/楕円 424"/>
        <xdr:cNvSpPr/>
      </xdr:nvSpPr>
      <xdr:spPr>
        <a:xfrm>
          <a:off x="10426700" y="132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61637</xdr:rowOff>
    </xdr:from>
    <xdr:ext cx="469744" cy="259045"/>
    <xdr:sp macro="" textlink="">
      <xdr:nvSpPr>
        <xdr:cNvPr id="426" name="商工費該当値テキスト"/>
        <xdr:cNvSpPr txBox="1"/>
      </xdr:nvSpPr>
      <xdr:spPr>
        <a:xfrm>
          <a:off x="10528300" y="130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3023</xdr:rowOff>
    </xdr:from>
    <xdr:to>
      <xdr:col>14</xdr:col>
      <xdr:colOff>79375</xdr:colOff>
      <xdr:row>77</xdr:row>
      <xdr:rowOff>104623</xdr:rowOff>
    </xdr:to>
    <xdr:sp macro="" textlink="">
      <xdr:nvSpPr>
        <xdr:cNvPr id="427" name="円/楕円 426"/>
        <xdr:cNvSpPr/>
      </xdr:nvSpPr>
      <xdr:spPr>
        <a:xfrm>
          <a:off x="9588500" y="132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121150</xdr:rowOff>
    </xdr:from>
    <xdr:ext cx="469744" cy="259045"/>
    <xdr:sp macro="" textlink="">
      <xdr:nvSpPr>
        <xdr:cNvPr id="428" name="テキスト ボックス 427"/>
        <xdr:cNvSpPr txBox="1"/>
      </xdr:nvSpPr>
      <xdr:spPr>
        <a:xfrm>
          <a:off x="9404427" y="1297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60325</xdr:rowOff>
    </xdr:from>
    <xdr:to>
      <xdr:col>12</xdr:col>
      <xdr:colOff>561975</xdr:colOff>
      <xdr:row>77</xdr:row>
      <xdr:rowOff>161925</xdr:rowOff>
    </xdr:to>
    <xdr:sp macro="" textlink="">
      <xdr:nvSpPr>
        <xdr:cNvPr id="429" name="円/楕円 428"/>
        <xdr:cNvSpPr/>
      </xdr:nvSpPr>
      <xdr:spPr>
        <a:xfrm>
          <a:off x="8699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153052</xdr:rowOff>
    </xdr:from>
    <xdr:ext cx="469744" cy="259045"/>
    <xdr:sp macro="" textlink="">
      <xdr:nvSpPr>
        <xdr:cNvPr id="430" name="テキスト ボックス 429"/>
        <xdr:cNvSpPr txBox="1"/>
      </xdr:nvSpPr>
      <xdr:spPr>
        <a:xfrm>
          <a:off x="8515427" y="133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93548</xdr:rowOff>
    </xdr:from>
    <xdr:to>
      <xdr:col>11</xdr:col>
      <xdr:colOff>358775</xdr:colOff>
      <xdr:row>78</xdr:row>
      <xdr:rowOff>23698</xdr:rowOff>
    </xdr:to>
    <xdr:sp macro="" textlink="">
      <xdr:nvSpPr>
        <xdr:cNvPr id="431" name="円/楕円 430"/>
        <xdr:cNvSpPr/>
      </xdr:nvSpPr>
      <xdr:spPr>
        <a:xfrm>
          <a:off x="7810500" y="132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14825</xdr:rowOff>
    </xdr:from>
    <xdr:ext cx="469744" cy="259045"/>
    <xdr:sp macro="" textlink="">
      <xdr:nvSpPr>
        <xdr:cNvPr id="432" name="テキスト ボックス 431"/>
        <xdr:cNvSpPr txBox="1"/>
      </xdr:nvSpPr>
      <xdr:spPr>
        <a:xfrm>
          <a:off x="7626427" y="133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74613</xdr:rowOff>
    </xdr:from>
    <xdr:to>
      <xdr:col>10</xdr:col>
      <xdr:colOff>155575</xdr:colOff>
      <xdr:row>78</xdr:row>
      <xdr:rowOff>4763</xdr:rowOff>
    </xdr:to>
    <xdr:sp macro="" textlink="">
      <xdr:nvSpPr>
        <xdr:cNvPr id="433" name="円/楕円 432"/>
        <xdr:cNvSpPr/>
      </xdr:nvSpPr>
      <xdr:spPr>
        <a:xfrm>
          <a:off x="6921500" y="132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167340</xdr:rowOff>
    </xdr:from>
    <xdr:ext cx="469744" cy="259045"/>
    <xdr:sp macro="" textlink="">
      <xdr:nvSpPr>
        <xdr:cNvPr id="434" name="テキスト ボックス 433"/>
        <xdr:cNvSpPr txBox="1"/>
      </xdr:nvSpPr>
      <xdr:spPr>
        <a:xfrm>
          <a:off x="6737427" y="133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150056</xdr:rowOff>
    </xdr:from>
    <xdr:to>
      <xdr:col>15</xdr:col>
      <xdr:colOff>180975</xdr:colOff>
      <xdr:row>96</xdr:row>
      <xdr:rowOff>14199</xdr:rowOff>
    </xdr:to>
    <xdr:cxnSp macro="">
      <xdr:nvCxnSpPr>
        <xdr:cNvPr id="462" name="直線コネクタ 461"/>
        <xdr:cNvCxnSpPr/>
      </xdr:nvCxnSpPr>
      <xdr:spPr>
        <a:xfrm flipV="1">
          <a:off x="9639300" y="16437806"/>
          <a:ext cx="838200" cy="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128567</xdr:rowOff>
    </xdr:from>
    <xdr:to>
      <xdr:col>14</xdr:col>
      <xdr:colOff>28575</xdr:colOff>
      <xdr:row>96</xdr:row>
      <xdr:rowOff>14199</xdr:rowOff>
    </xdr:to>
    <xdr:cxnSp macro="">
      <xdr:nvCxnSpPr>
        <xdr:cNvPr id="465" name="直線コネクタ 464"/>
        <xdr:cNvCxnSpPr/>
      </xdr:nvCxnSpPr>
      <xdr:spPr>
        <a:xfrm>
          <a:off x="8750300" y="16416317"/>
          <a:ext cx="8890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7" name="テキスト ボックス 466"/>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128567</xdr:rowOff>
    </xdr:from>
    <xdr:to>
      <xdr:col>12</xdr:col>
      <xdr:colOff>511175</xdr:colOff>
      <xdr:row>96</xdr:row>
      <xdr:rowOff>9764</xdr:rowOff>
    </xdr:to>
    <xdr:cxnSp macro="">
      <xdr:nvCxnSpPr>
        <xdr:cNvPr id="468" name="直線コネクタ 467"/>
        <xdr:cNvCxnSpPr/>
      </xdr:nvCxnSpPr>
      <xdr:spPr>
        <a:xfrm flipV="1">
          <a:off x="7861300" y="16416317"/>
          <a:ext cx="889000" cy="5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76219</xdr:rowOff>
    </xdr:from>
    <xdr:ext cx="534377" cy="259045"/>
    <xdr:sp macro="" textlink="">
      <xdr:nvSpPr>
        <xdr:cNvPr id="470" name="テキスト ボックス 469"/>
        <xdr:cNvSpPr txBox="1"/>
      </xdr:nvSpPr>
      <xdr:spPr>
        <a:xfrm>
          <a:off x="8483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132567</xdr:rowOff>
    </xdr:from>
    <xdr:to>
      <xdr:col>11</xdr:col>
      <xdr:colOff>307975</xdr:colOff>
      <xdr:row>96</xdr:row>
      <xdr:rowOff>9764</xdr:rowOff>
    </xdr:to>
    <xdr:cxnSp macro="">
      <xdr:nvCxnSpPr>
        <xdr:cNvPr id="471" name="直線コネクタ 470"/>
        <xdr:cNvCxnSpPr/>
      </xdr:nvCxnSpPr>
      <xdr:spPr>
        <a:xfrm>
          <a:off x="6972300" y="16420317"/>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5" name="テキスト ボックス 474"/>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99256</xdr:rowOff>
    </xdr:from>
    <xdr:to>
      <xdr:col>15</xdr:col>
      <xdr:colOff>231775</xdr:colOff>
      <xdr:row>96</xdr:row>
      <xdr:rowOff>29406</xdr:rowOff>
    </xdr:to>
    <xdr:sp macro="" textlink="">
      <xdr:nvSpPr>
        <xdr:cNvPr id="481" name="円/楕円 480"/>
        <xdr:cNvSpPr/>
      </xdr:nvSpPr>
      <xdr:spPr>
        <a:xfrm>
          <a:off x="10426700" y="163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122133</xdr:rowOff>
    </xdr:from>
    <xdr:ext cx="534377" cy="259045"/>
    <xdr:sp macro="" textlink="">
      <xdr:nvSpPr>
        <xdr:cNvPr id="482" name="土木費該当値テキスト"/>
        <xdr:cNvSpPr txBox="1"/>
      </xdr:nvSpPr>
      <xdr:spPr>
        <a:xfrm>
          <a:off x="10528300" y="162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134849</xdr:rowOff>
    </xdr:from>
    <xdr:to>
      <xdr:col>14</xdr:col>
      <xdr:colOff>79375</xdr:colOff>
      <xdr:row>96</xdr:row>
      <xdr:rowOff>64999</xdr:rowOff>
    </xdr:to>
    <xdr:sp macro="" textlink="">
      <xdr:nvSpPr>
        <xdr:cNvPr id="483" name="円/楕円 482"/>
        <xdr:cNvSpPr/>
      </xdr:nvSpPr>
      <xdr:spPr>
        <a:xfrm>
          <a:off x="9588500" y="16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81526</xdr:rowOff>
    </xdr:from>
    <xdr:ext cx="534377" cy="259045"/>
    <xdr:sp macro="" textlink="">
      <xdr:nvSpPr>
        <xdr:cNvPr id="484" name="テキスト ボックス 483"/>
        <xdr:cNvSpPr txBox="1"/>
      </xdr:nvSpPr>
      <xdr:spPr>
        <a:xfrm>
          <a:off x="9372111" y="161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77767</xdr:rowOff>
    </xdr:from>
    <xdr:to>
      <xdr:col>12</xdr:col>
      <xdr:colOff>561975</xdr:colOff>
      <xdr:row>96</xdr:row>
      <xdr:rowOff>7917</xdr:rowOff>
    </xdr:to>
    <xdr:sp macro="" textlink="">
      <xdr:nvSpPr>
        <xdr:cNvPr id="485" name="円/楕円 484"/>
        <xdr:cNvSpPr/>
      </xdr:nvSpPr>
      <xdr:spPr>
        <a:xfrm>
          <a:off x="8699500" y="163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24444</xdr:rowOff>
    </xdr:from>
    <xdr:ext cx="534377" cy="259045"/>
    <xdr:sp macro="" textlink="">
      <xdr:nvSpPr>
        <xdr:cNvPr id="486" name="テキスト ボックス 485"/>
        <xdr:cNvSpPr txBox="1"/>
      </xdr:nvSpPr>
      <xdr:spPr>
        <a:xfrm>
          <a:off x="8483111" y="161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130414</xdr:rowOff>
    </xdr:from>
    <xdr:to>
      <xdr:col>11</xdr:col>
      <xdr:colOff>358775</xdr:colOff>
      <xdr:row>96</xdr:row>
      <xdr:rowOff>60564</xdr:rowOff>
    </xdr:to>
    <xdr:sp macro="" textlink="">
      <xdr:nvSpPr>
        <xdr:cNvPr id="487" name="円/楕円 486"/>
        <xdr:cNvSpPr/>
      </xdr:nvSpPr>
      <xdr:spPr>
        <a:xfrm>
          <a:off x="7810500" y="164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77091</xdr:rowOff>
    </xdr:from>
    <xdr:ext cx="534377" cy="259045"/>
    <xdr:sp macro="" textlink="">
      <xdr:nvSpPr>
        <xdr:cNvPr id="488" name="テキスト ボックス 487"/>
        <xdr:cNvSpPr txBox="1"/>
      </xdr:nvSpPr>
      <xdr:spPr>
        <a:xfrm>
          <a:off x="7594111" y="161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81767</xdr:rowOff>
    </xdr:from>
    <xdr:to>
      <xdr:col>10</xdr:col>
      <xdr:colOff>155575</xdr:colOff>
      <xdr:row>96</xdr:row>
      <xdr:rowOff>11917</xdr:rowOff>
    </xdr:to>
    <xdr:sp macro="" textlink="">
      <xdr:nvSpPr>
        <xdr:cNvPr id="489" name="円/楕円 488"/>
        <xdr:cNvSpPr/>
      </xdr:nvSpPr>
      <xdr:spPr>
        <a:xfrm>
          <a:off x="6921500" y="163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28444</xdr:rowOff>
    </xdr:from>
    <xdr:ext cx="534377" cy="259045"/>
    <xdr:sp macro="" textlink="">
      <xdr:nvSpPr>
        <xdr:cNvPr id="490" name="テキスト ボックス 489"/>
        <xdr:cNvSpPr txBox="1"/>
      </xdr:nvSpPr>
      <xdr:spPr>
        <a:xfrm>
          <a:off x="6705111" y="161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14514</xdr:rowOff>
    </xdr:from>
    <xdr:to>
      <xdr:col>23</xdr:col>
      <xdr:colOff>517525</xdr:colOff>
      <xdr:row>36</xdr:row>
      <xdr:rowOff>29645</xdr:rowOff>
    </xdr:to>
    <xdr:cxnSp macro="">
      <xdr:nvCxnSpPr>
        <xdr:cNvPr id="522" name="直線コネクタ 521"/>
        <xdr:cNvCxnSpPr/>
      </xdr:nvCxnSpPr>
      <xdr:spPr>
        <a:xfrm flipV="1">
          <a:off x="15481300" y="6015264"/>
          <a:ext cx="838200" cy="18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29645</xdr:rowOff>
    </xdr:from>
    <xdr:to>
      <xdr:col>22</xdr:col>
      <xdr:colOff>365125</xdr:colOff>
      <xdr:row>36</xdr:row>
      <xdr:rowOff>161145</xdr:rowOff>
    </xdr:to>
    <xdr:cxnSp macro="">
      <xdr:nvCxnSpPr>
        <xdr:cNvPr id="525" name="直線コネクタ 524"/>
        <xdr:cNvCxnSpPr/>
      </xdr:nvCxnSpPr>
      <xdr:spPr>
        <a:xfrm flipV="1">
          <a:off x="14592300" y="6201845"/>
          <a:ext cx="889000" cy="1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161145</xdr:rowOff>
    </xdr:from>
    <xdr:to>
      <xdr:col>21</xdr:col>
      <xdr:colOff>161925</xdr:colOff>
      <xdr:row>37</xdr:row>
      <xdr:rowOff>69487</xdr:rowOff>
    </xdr:to>
    <xdr:cxnSp macro="">
      <xdr:nvCxnSpPr>
        <xdr:cNvPr id="528" name="直線コネクタ 527"/>
        <xdr:cNvCxnSpPr/>
      </xdr:nvCxnSpPr>
      <xdr:spPr>
        <a:xfrm flipV="1">
          <a:off x="13703300" y="6333345"/>
          <a:ext cx="889000" cy="7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69487</xdr:rowOff>
    </xdr:from>
    <xdr:to>
      <xdr:col>19</xdr:col>
      <xdr:colOff>644525</xdr:colOff>
      <xdr:row>37</xdr:row>
      <xdr:rowOff>108022</xdr:rowOff>
    </xdr:to>
    <xdr:cxnSp macro="">
      <xdr:nvCxnSpPr>
        <xdr:cNvPr id="531" name="直線コネクタ 530"/>
        <xdr:cNvCxnSpPr/>
      </xdr:nvCxnSpPr>
      <xdr:spPr>
        <a:xfrm flipV="1">
          <a:off x="12814300" y="6413137"/>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135164</xdr:rowOff>
    </xdr:from>
    <xdr:to>
      <xdr:col>23</xdr:col>
      <xdr:colOff>568325</xdr:colOff>
      <xdr:row>35</xdr:row>
      <xdr:rowOff>65314</xdr:rowOff>
    </xdr:to>
    <xdr:sp macro="" textlink="">
      <xdr:nvSpPr>
        <xdr:cNvPr id="541" name="円/楕円 540"/>
        <xdr:cNvSpPr/>
      </xdr:nvSpPr>
      <xdr:spPr>
        <a:xfrm>
          <a:off x="16268700" y="59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158041</xdr:rowOff>
    </xdr:from>
    <xdr:ext cx="534377" cy="259045"/>
    <xdr:sp macro="" textlink="">
      <xdr:nvSpPr>
        <xdr:cNvPr id="542" name="消防費該当値テキスト"/>
        <xdr:cNvSpPr txBox="1"/>
      </xdr:nvSpPr>
      <xdr:spPr>
        <a:xfrm>
          <a:off x="16370300" y="58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150295</xdr:rowOff>
    </xdr:from>
    <xdr:to>
      <xdr:col>22</xdr:col>
      <xdr:colOff>415925</xdr:colOff>
      <xdr:row>36</xdr:row>
      <xdr:rowOff>80445</xdr:rowOff>
    </xdr:to>
    <xdr:sp macro="" textlink="">
      <xdr:nvSpPr>
        <xdr:cNvPr id="543" name="円/楕円 542"/>
        <xdr:cNvSpPr/>
      </xdr:nvSpPr>
      <xdr:spPr>
        <a:xfrm>
          <a:off x="15430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71572</xdr:rowOff>
    </xdr:from>
    <xdr:ext cx="534377" cy="259045"/>
    <xdr:sp macro="" textlink="">
      <xdr:nvSpPr>
        <xdr:cNvPr id="544" name="テキスト ボックス 543"/>
        <xdr:cNvSpPr txBox="1"/>
      </xdr:nvSpPr>
      <xdr:spPr>
        <a:xfrm>
          <a:off x="15214111" y="62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110345</xdr:rowOff>
    </xdr:from>
    <xdr:to>
      <xdr:col>21</xdr:col>
      <xdr:colOff>212725</xdr:colOff>
      <xdr:row>37</xdr:row>
      <xdr:rowOff>40495</xdr:rowOff>
    </xdr:to>
    <xdr:sp macro="" textlink="">
      <xdr:nvSpPr>
        <xdr:cNvPr id="545" name="円/楕円 544"/>
        <xdr:cNvSpPr/>
      </xdr:nvSpPr>
      <xdr:spPr>
        <a:xfrm>
          <a:off x="14541500" y="628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31622</xdr:rowOff>
    </xdr:from>
    <xdr:ext cx="534377" cy="259045"/>
    <xdr:sp macro="" textlink="">
      <xdr:nvSpPr>
        <xdr:cNvPr id="546" name="テキスト ボックス 545"/>
        <xdr:cNvSpPr txBox="1"/>
      </xdr:nvSpPr>
      <xdr:spPr>
        <a:xfrm>
          <a:off x="14325111" y="637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18687</xdr:rowOff>
    </xdr:from>
    <xdr:to>
      <xdr:col>20</xdr:col>
      <xdr:colOff>9525</xdr:colOff>
      <xdr:row>37</xdr:row>
      <xdr:rowOff>120287</xdr:rowOff>
    </xdr:to>
    <xdr:sp macro="" textlink="">
      <xdr:nvSpPr>
        <xdr:cNvPr id="547" name="円/楕円 546"/>
        <xdr:cNvSpPr/>
      </xdr:nvSpPr>
      <xdr:spPr>
        <a:xfrm>
          <a:off x="13652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111414</xdr:rowOff>
    </xdr:from>
    <xdr:ext cx="469744" cy="259045"/>
    <xdr:sp macro="" textlink="">
      <xdr:nvSpPr>
        <xdr:cNvPr id="548" name="テキスト ボックス 547"/>
        <xdr:cNvSpPr txBox="1"/>
      </xdr:nvSpPr>
      <xdr:spPr>
        <a:xfrm>
          <a:off x="13468427" y="64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57222</xdr:rowOff>
    </xdr:from>
    <xdr:to>
      <xdr:col>18</xdr:col>
      <xdr:colOff>492125</xdr:colOff>
      <xdr:row>37</xdr:row>
      <xdr:rowOff>158823</xdr:rowOff>
    </xdr:to>
    <xdr:sp macro="" textlink="">
      <xdr:nvSpPr>
        <xdr:cNvPr id="549" name="円/楕円 548"/>
        <xdr:cNvSpPr/>
      </xdr:nvSpPr>
      <xdr:spPr>
        <a:xfrm>
          <a:off x="12763500" y="64008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149950</xdr:rowOff>
    </xdr:from>
    <xdr:ext cx="469744" cy="259045"/>
    <xdr:sp macro="" textlink="">
      <xdr:nvSpPr>
        <xdr:cNvPr id="550" name="テキスト ボックス 549"/>
        <xdr:cNvSpPr txBox="1"/>
      </xdr:nvSpPr>
      <xdr:spPr>
        <a:xfrm>
          <a:off x="12579427" y="649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62479</xdr:rowOff>
    </xdr:from>
    <xdr:to>
      <xdr:col>23</xdr:col>
      <xdr:colOff>517525</xdr:colOff>
      <xdr:row>56</xdr:row>
      <xdr:rowOff>92242</xdr:rowOff>
    </xdr:to>
    <xdr:cxnSp macro="">
      <xdr:nvCxnSpPr>
        <xdr:cNvPr id="578" name="直線コネクタ 577"/>
        <xdr:cNvCxnSpPr/>
      </xdr:nvCxnSpPr>
      <xdr:spPr>
        <a:xfrm flipV="1">
          <a:off x="15481300" y="9663679"/>
          <a:ext cx="8382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92242</xdr:rowOff>
    </xdr:from>
    <xdr:to>
      <xdr:col>22</xdr:col>
      <xdr:colOff>365125</xdr:colOff>
      <xdr:row>57</xdr:row>
      <xdr:rowOff>18885</xdr:rowOff>
    </xdr:to>
    <xdr:cxnSp macro="">
      <xdr:nvCxnSpPr>
        <xdr:cNvPr id="581" name="直線コネクタ 580"/>
        <xdr:cNvCxnSpPr/>
      </xdr:nvCxnSpPr>
      <xdr:spPr>
        <a:xfrm flipV="1">
          <a:off x="14592300" y="9693442"/>
          <a:ext cx="8890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148433</xdr:rowOff>
    </xdr:from>
    <xdr:to>
      <xdr:col>21</xdr:col>
      <xdr:colOff>161925</xdr:colOff>
      <xdr:row>57</xdr:row>
      <xdr:rowOff>18885</xdr:rowOff>
    </xdr:to>
    <xdr:cxnSp macro="">
      <xdr:nvCxnSpPr>
        <xdr:cNvPr id="584" name="直線コネクタ 583"/>
        <xdr:cNvCxnSpPr/>
      </xdr:nvCxnSpPr>
      <xdr:spPr>
        <a:xfrm>
          <a:off x="13703300" y="9749633"/>
          <a:ext cx="889000" cy="4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148433</xdr:rowOff>
    </xdr:from>
    <xdr:to>
      <xdr:col>19</xdr:col>
      <xdr:colOff>644525</xdr:colOff>
      <xdr:row>57</xdr:row>
      <xdr:rowOff>5992</xdr:rowOff>
    </xdr:to>
    <xdr:cxnSp macro="">
      <xdr:nvCxnSpPr>
        <xdr:cNvPr id="587" name="直線コネクタ 586"/>
        <xdr:cNvCxnSpPr/>
      </xdr:nvCxnSpPr>
      <xdr:spPr>
        <a:xfrm flipV="1">
          <a:off x="12814300" y="9749633"/>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11679</xdr:rowOff>
    </xdr:from>
    <xdr:to>
      <xdr:col>23</xdr:col>
      <xdr:colOff>568325</xdr:colOff>
      <xdr:row>56</xdr:row>
      <xdr:rowOff>113279</xdr:rowOff>
    </xdr:to>
    <xdr:sp macro="" textlink="">
      <xdr:nvSpPr>
        <xdr:cNvPr id="597" name="円/楕円 596"/>
        <xdr:cNvSpPr/>
      </xdr:nvSpPr>
      <xdr:spPr>
        <a:xfrm>
          <a:off x="16268700" y="96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34556</xdr:rowOff>
    </xdr:from>
    <xdr:ext cx="534377" cy="259045"/>
    <xdr:sp macro="" textlink="">
      <xdr:nvSpPr>
        <xdr:cNvPr id="598" name="教育費該当値テキスト"/>
        <xdr:cNvSpPr txBox="1"/>
      </xdr:nvSpPr>
      <xdr:spPr>
        <a:xfrm>
          <a:off x="16370300" y="94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41442</xdr:rowOff>
    </xdr:from>
    <xdr:to>
      <xdr:col>22</xdr:col>
      <xdr:colOff>415925</xdr:colOff>
      <xdr:row>56</xdr:row>
      <xdr:rowOff>143042</xdr:rowOff>
    </xdr:to>
    <xdr:sp macro="" textlink="">
      <xdr:nvSpPr>
        <xdr:cNvPr id="599" name="円/楕円 598"/>
        <xdr:cNvSpPr/>
      </xdr:nvSpPr>
      <xdr:spPr>
        <a:xfrm>
          <a:off x="15430500" y="96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134169</xdr:rowOff>
    </xdr:from>
    <xdr:ext cx="534377" cy="259045"/>
    <xdr:sp macro="" textlink="">
      <xdr:nvSpPr>
        <xdr:cNvPr id="600" name="テキスト ボックス 599"/>
        <xdr:cNvSpPr txBox="1"/>
      </xdr:nvSpPr>
      <xdr:spPr>
        <a:xfrm>
          <a:off x="15214111" y="97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139535</xdr:rowOff>
    </xdr:from>
    <xdr:to>
      <xdr:col>21</xdr:col>
      <xdr:colOff>212725</xdr:colOff>
      <xdr:row>57</xdr:row>
      <xdr:rowOff>69685</xdr:rowOff>
    </xdr:to>
    <xdr:sp macro="" textlink="">
      <xdr:nvSpPr>
        <xdr:cNvPr id="601" name="円/楕円 600"/>
        <xdr:cNvSpPr/>
      </xdr:nvSpPr>
      <xdr:spPr>
        <a:xfrm>
          <a:off x="14541500" y="97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60812</xdr:rowOff>
    </xdr:from>
    <xdr:ext cx="534377" cy="259045"/>
    <xdr:sp macro="" textlink="">
      <xdr:nvSpPr>
        <xdr:cNvPr id="602" name="テキスト ボックス 601"/>
        <xdr:cNvSpPr txBox="1"/>
      </xdr:nvSpPr>
      <xdr:spPr>
        <a:xfrm>
          <a:off x="14325111" y="98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97633</xdr:rowOff>
    </xdr:from>
    <xdr:to>
      <xdr:col>20</xdr:col>
      <xdr:colOff>9525</xdr:colOff>
      <xdr:row>57</xdr:row>
      <xdr:rowOff>27783</xdr:rowOff>
    </xdr:to>
    <xdr:sp macro="" textlink="">
      <xdr:nvSpPr>
        <xdr:cNvPr id="603" name="円/楕円 602"/>
        <xdr:cNvSpPr/>
      </xdr:nvSpPr>
      <xdr:spPr>
        <a:xfrm>
          <a:off x="13652500" y="96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18910</xdr:rowOff>
    </xdr:from>
    <xdr:ext cx="534377" cy="259045"/>
    <xdr:sp macro="" textlink="">
      <xdr:nvSpPr>
        <xdr:cNvPr id="604" name="テキスト ボックス 603"/>
        <xdr:cNvSpPr txBox="1"/>
      </xdr:nvSpPr>
      <xdr:spPr>
        <a:xfrm>
          <a:off x="13436111" y="97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126642</xdr:rowOff>
    </xdr:from>
    <xdr:to>
      <xdr:col>18</xdr:col>
      <xdr:colOff>492125</xdr:colOff>
      <xdr:row>57</xdr:row>
      <xdr:rowOff>56792</xdr:rowOff>
    </xdr:to>
    <xdr:sp macro="" textlink="">
      <xdr:nvSpPr>
        <xdr:cNvPr id="605" name="円/楕円 604"/>
        <xdr:cNvSpPr/>
      </xdr:nvSpPr>
      <xdr:spPr>
        <a:xfrm>
          <a:off x="12763500" y="97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47919</xdr:rowOff>
    </xdr:from>
    <xdr:ext cx="534377" cy="259045"/>
    <xdr:sp macro="" textlink="">
      <xdr:nvSpPr>
        <xdr:cNvPr id="606" name="テキスト ボックス 605"/>
        <xdr:cNvSpPr txBox="1"/>
      </xdr:nvSpPr>
      <xdr:spPr>
        <a:xfrm>
          <a:off x="12547111" y="98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138877</xdr:rowOff>
    </xdr:from>
    <xdr:to>
      <xdr:col>23</xdr:col>
      <xdr:colOff>517525</xdr:colOff>
      <xdr:row>78</xdr:row>
      <xdr:rowOff>139700</xdr:rowOff>
    </xdr:to>
    <xdr:cxnSp macro="">
      <xdr:nvCxnSpPr>
        <xdr:cNvPr id="633" name="直線コネクタ 632"/>
        <xdr:cNvCxnSpPr/>
      </xdr:nvCxnSpPr>
      <xdr:spPr>
        <a:xfrm flipV="1">
          <a:off x="15481300" y="1351197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134465</xdr:rowOff>
    </xdr:from>
    <xdr:to>
      <xdr:col>21</xdr:col>
      <xdr:colOff>161925</xdr:colOff>
      <xdr:row>78</xdr:row>
      <xdr:rowOff>139700</xdr:rowOff>
    </xdr:to>
    <xdr:cxnSp macro="">
      <xdr:nvCxnSpPr>
        <xdr:cNvPr id="639" name="直線コネクタ 638"/>
        <xdr:cNvCxnSpPr/>
      </xdr:nvCxnSpPr>
      <xdr:spPr>
        <a:xfrm>
          <a:off x="13703300" y="13507565"/>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134465</xdr:rowOff>
    </xdr:from>
    <xdr:to>
      <xdr:col>19</xdr:col>
      <xdr:colOff>644525</xdr:colOff>
      <xdr:row>78</xdr:row>
      <xdr:rowOff>139609</xdr:rowOff>
    </xdr:to>
    <xdr:cxnSp macro="">
      <xdr:nvCxnSpPr>
        <xdr:cNvPr id="642" name="直線コネクタ 641"/>
        <xdr:cNvCxnSpPr/>
      </xdr:nvCxnSpPr>
      <xdr:spPr>
        <a:xfrm flipV="1">
          <a:off x="12814300" y="135075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88077</xdr:rowOff>
    </xdr:from>
    <xdr:to>
      <xdr:col>23</xdr:col>
      <xdr:colOff>568325</xdr:colOff>
      <xdr:row>79</xdr:row>
      <xdr:rowOff>18227</xdr:rowOff>
    </xdr:to>
    <xdr:sp macro="" textlink="">
      <xdr:nvSpPr>
        <xdr:cNvPr id="652" name="円/楕円 651"/>
        <xdr:cNvSpPr/>
      </xdr:nvSpPr>
      <xdr:spPr>
        <a:xfrm>
          <a:off x="16268700" y="134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3004</xdr:rowOff>
    </xdr:from>
    <xdr:ext cx="313932" cy="259045"/>
    <xdr:sp macro="" textlink="">
      <xdr:nvSpPr>
        <xdr:cNvPr id="653" name="災害復旧費該当値テキスト"/>
        <xdr:cNvSpPr txBox="1"/>
      </xdr:nvSpPr>
      <xdr:spPr>
        <a:xfrm>
          <a:off x="16370300" y="13376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83665</xdr:rowOff>
    </xdr:from>
    <xdr:to>
      <xdr:col>20</xdr:col>
      <xdr:colOff>9525</xdr:colOff>
      <xdr:row>79</xdr:row>
      <xdr:rowOff>13815</xdr:rowOff>
    </xdr:to>
    <xdr:sp macro="" textlink="">
      <xdr:nvSpPr>
        <xdr:cNvPr id="658" name="円/楕円 657"/>
        <xdr:cNvSpPr/>
      </xdr:nvSpPr>
      <xdr:spPr>
        <a:xfrm>
          <a:off x="13652500" y="134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4942</xdr:rowOff>
    </xdr:from>
    <xdr:ext cx="378565" cy="259045"/>
    <xdr:sp macro="" textlink="">
      <xdr:nvSpPr>
        <xdr:cNvPr id="659" name="テキスト ボックス 658"/>
        <xdr:cNvSpPr txBox="1"/>
      </xdr:nvSpPr>
      <xdr:spPr>
        <a:xfrm>
          <a:off x="13514017" y="13549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88809</xdr:rowOff>
    </xdr:from>
    <xdr:to>
      <xdr:col>18</xdr:col>
      <xdr:colOff>492125</xdr:colOff>
      <xdr:row>79</xdr:row>
      <xdr:rowOff>18959</xdr:rowOff>
    </xdr:to>
    <xdr:sp macro="" textlink="">
      <xdr:nvSpPr>
        <xdr:cNvPr id="660" name="円/楕円 659"/>
        <xdr:cNvSpPr/>
      </xdr:nvSpPr>
      <xdr:spPr>
        <a:xfrm>
          <a:off x="12763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10086</xdr:rowOff>
    </xdr:from>
    <xdr:ext cx="249299" cy="259045"/>
    <xdr:sp macro="" textlink="">
      <xdr:nvSpPr>
        <xdr:cNvPr id="661" name="テキスト ボックス 660"/>
        <xdr:cNvSpPr txBox="1"/>
      </xdr:nvSpPr>
      <xdr:spPr>
        <a:xfrm>
          <a:off x="12689649"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114233</xdr:rowOff>
    </xdr:from>
    <xdr:to>
      <xdr:col>23</xdr:col>
      <xdr:colOff>517525</xdr:colOff>
      <xdr:row>96</xdr:row>
      <xdr:rowOff>139517</xdr:rowOff>
    </xdr:to>
    <xdr:cxnSp macro="">
      <xdr:nvCxnSpPr>
        <xdr:cNvPr id="689" name="直線コネクタ 688"/>
        <xdr:cNvCxnSpPr/>
      </xdr:nvCxnSpPr>
      <xdr:spPr>
        <a:xfrm>
          <a:off x="15481300" y="16573433"/>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114233</xdr:rowOff>
    </xdr:from>
    <xdr:to>
      <xdr:col>22</xdr:col>
      <xdr:colOff>365125</xdr:colOff>
      <xdr:row>96</xdr:row>
      <xdr:rowOff>119994</xdr:rowOff>
    </xdr:to>
    <xdr:cxnSp macro="">
      <xdr:nvCxnSpPr>
        <xdr:cNvPr id="692" name="直線コネクタ 691"/>
        <xdr:cNvCxnSpPr/>
      </xdr:nvCxnSpPr>
      <xdr:spPr>
        <a:xfrm flipV="1">
          <a:off x="14592300" y="1657343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72379</xdr:rowOff>
    </xdr:from>
    <xdr:ext cx="534377" cy="259045"/>
    <xdr:sp macro="" textlink="">
      <xdr:nvSpPr>
        <xdr:cNvPr id="694" name="テキスト ボックス 693"/>
        <xdr:cNvSpPr txBox="1"/>
      </xdr:nvSpPr>
      <xdr:spPr>
        <a:xfrm>
          <a:off x="1521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69635</xdr:rowOff>
    </xdr:from>
    <xdr:to>
      <xdr:col>21</xdr:col>
      <xdr:colOff>161925</xdr:colOff>
      <xdr:row>96</xdr:row>
      <xdr:rowOff>119994</xdr:rowOff>
    </xdr:to>
    <xdr:cxnSp macro="">
      <xdr:nvCxnSpPr>
        <xdr:cNvPr id="695" name="直線コネクタ 694"/>
        <xdr:cNvCxnSpPr/>
      </xdr:nvCxnSpPr>
      <xdr:spPr>
        <a:xfrm>
          <a:off x="13703300" y="16528835"/>
          <a:ext cx="889000" cy="5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7" name="テキスト ボックス 696"/>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62044</xdr:rowOff>
    </xdr:from>
    <xdr:to>
      <xdr:col>19</xdr:col>
      <xdr:colOff>644525</xdr:colOff>
      <xdr:row>96</xdr:row>
      <xdr:rowOff>69635</xdr:rowOff>
    </xdr:to>
    <xdr:cxnSp macro="">
      <xdr:nvCxnSpPr>
        <xdr:cNvPr id="698" name="直線コネクタ 697"/>
        <xdr:cNvCxnSpPr/>
      </xdr:nvCxnSpPr>
      <xdr:spPr>
        <a:xfrm>
          <a:off x="12814300" y="16521244"/>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42043</xdr:rowOff>
    </xdr:from>
    <xdr:ext cx="534377" cy="259045"/>
    <xdr:sp macro="" textlink="">
      <xdr:nvSpPr>
        <xdr:cNvPr id="700" name="テキスト ボックス 699"/>
        <xdr:cNvSpPr txBox="1"/>
      </xdr:nvSpPr>
      <xdr:spPr>
        <a:xfrm>
          <a:off x="13436111" y="16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9469</xdr:rowOff>
    </xdr:from>
    <xdr:ext cx="534377" cy="259045"/>
    <xdr:sp macro="" textlink="">
      <xdr:nvSpPr>
        <xdr:cNvPr id="702" name="テキスト ボックス 701"/>
        <xdr:cNvSpPr txBox="1"/>
      </xdr:nvSpPr>
      <xdr:spPr>
        <a:xfrm>
          <a:off x="12547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88717</xdr:rowOff>
    </xdr:from>
    <xdr:to>
      <xdr:col>23</xdr:col>
      <xdr:colOff>568325</xdr:colOff>
      <xdr:row>97</xdr:row>
      <xdr:rowOff>18867</xdr:rowOff>
    </xdr:to>
    <xdr:sp macro="" textlink="">
      <xdr:nvSpPr>
        <xdr:cNvPr id="708" name="円/楕円 707"/>
        <xdr:cNvSpPr/>
      </xdr:nvSpPr>
      <xdr:spPr>
        <a:xfrm>
          <a:off x="16268700" y="165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111594</xdr:rowOff>
    </xdr:from>
    <xdr:ext cx="534377" cy="259045"/>
    <xdr:sp macro="" textlink="">
      <xdr:nvSpPr>
        <xdr:cNvPr id="709" name="公債費該当値テキスト"/>
        <xdr:cNvSpPr txBox="1"/>
      </xdr:nvSpPr>
      <xdr:spPr>
        <a:xfrm>
          <a:off x="16370300" y="163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63433</xdr:rowOff>
    </xdr:from>
    <xdr:to>
      <xdr:col>22</xdr:col>
      <xdr:colOff>415925</xdr:colOff>
      <xdr:row>96</xdr:row>
      <xdr:rowOff>165033</xdr:rowOff>
    </xdr:to>
    <xdr:sp macro="" textlink="">
      <xdr:nvSpPr>
        <xdr:cNvPr id="710" name="円/楕円 709"/>
        <xdr:cNvSpPr/>
      </xdr:nvSpPr>
      <xdr:spPr>
        <a:xfrm>
          <a:off x="15430500" y="1652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10110</xdr:rowOff>
    </xdr:from>
    <xdr:ext cx="534377" cy="259045"/>
    <xdr:sp macro="" textlink="">
      <xdr:nvSpPr>
        <xdr:cNvPr id="711" name="テキスト ボックス 710"/>
        <xdr:cNvSpPr txBox="1"/>
      </xdr:nvSpPr>
      <xdr:spPr>
        <a:xfrm>
          <a:off x="15214111" y="162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69194</xdr:rowOff>
    </xdr:from>
    <xdr:to>
      <xdr:col>21</xdr:col>
      <xdr:colOff>212725</xdr:colOff>
      <xdr:row>96</xdr:row>
      <xdr:rowOff>170794</xdr:rowOff>
    </xdr:to>
    <xdr:sp macro="" textlink="">
      <xdr:nvSpPr>
        <xdr:cNvPr id="712" name="円/楕円 711"/>
        <xdr:cNvSpPr/>
      </xdr:nvSpPr>
      <xdr:spPr>
        <a:xfrm>
          <a:off x="14541500" y="1652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15871</xdr:rowOff>
    </xdr:from>
    <xdr:ext cx="534377" cy="259045"/>
    <xdr:sp macro="" textlink="">
      <xdr:nvSpPr>
        <xdr:cNvPr id="713" name="テキスト ボックス 712"/>
        <xdr:cNvSpPr txBox="1"/>
      </xdr:nvSpPr>
      <xdr:spPr>
        <a:xfrm>
          <a:off x="14325111" y="1630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18835</xdr:rowOff>
    </xdr:from>
    <xdr:to>
      <xdr:col>20</xdr:col>
      <xdr:colOff>9525</xdr:colOff>
      <xdr:row>96</xdr:row>
      <xdr:rowOff>120435</xdr:rowOff>
    </xdr:to>
    <xdr:sp macro="" textlink="">
      <xdr:nvSpPr>
        <xdr:cNvPr id="714" name="円/楕円 713"/>
        <xdr:cNvSpPr/>
      </xdr:nvSpPr>
      <xdr:spPr>
        <a:xfrm>
          <a:off x="13652500" y="16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136962</xdr:rowOff>
    </xdr:from>
    <xdr:ext cx="534377" cy="259045"/>
    <xdr:sp macro="" textlink="">
      <xdr:nvSpPr>
        <xdr:cNvPr id="715" name="テキスト ボックス 714"/>
        <xdr:cNvSpPr txBox="1"/>
      </xdr:nvSpPr>
      <xdr:spPr>
        <a:xfrm>
          <a:off x="13436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11244</xdr:rowOff>
    </xdr:from>
    <xdr:to>
      <xdr:col>18</xdr:col>
      <xdr:colOff>492125</xdr:colOff>
      <xdr:row>96</xdr:row>
      <xdr:rowOff>112844</xdr:rowOff>
    </xdr:to>
    <xdr:sp macro="" textlink="">
      <xdr:nvSpPr>
        <xdr:cNvPr id="716" name="円/楕円 715"/>
        <xdr:cNvSpPr/>
      </xdr:nvSpPr>
      <xdr:spPr>
        <a:xfrm>
          <a:off x="12763500" y="164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129371</xdr:rowOff>
    </xdr:from>
    <xdr:ext cx="534377" cy="259045"/>
    <xdr:sp macro="" textlink="">
      <xdr:nvSpPr>
        <xdr:cNvPr id="717" name="テキスト ボックス 716"/>
        <xdr:cNvSpPr txBox="1"/>
      </xdr:nvSpPr>
      <xdr:spPr>
        <a:xfrm>
          <a:off x="12547111" y="162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67919</xdr:rowOff>
    </xdr:from>
    <xdr:to>
      <xdr:col>32</xdr:col>
      <xdr:colOff>186689</xdr:colOff>
      <xdr:row>38</xdr:row>
      <xdr:rowOff>139700</xdr:rowOff>
    </xdr:to>
    <xdr:cxnSp macro="">
      <xdr:nvCxnSpPr>
        <xdr:cNvPr id="739" name="直線コネクタ 738"/>
        <xdr:cNvCxnSpPr/>
      </xdr:nvCxnSpPr>
      <xdr:spPr>
        <a:xfrm flipV="1">
          <a:off x="22159595" y="5725769"/>
          <a:ext cx="1269" cy="92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14596</xdr:rowOff>
    </xdr:from>
    <xdr:ext cx="469744" cy="259045"/>
    <xdr:sp macro="" textlink="">
      <xdr:nvSpPr>
        <xdr:cNvPr id="742" name="諸支出金最大値テキスト"/>
        <xdr:cNvSpPr txBox="1"/>
      </xdr:nvSpPr>
      <xdr:spPr>
        <a:xfrm>
          <a:off x="22212300" y="55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33</xdr:row>
      <xdr:rowOff>67919</xdr:rowOff>
    </xdr:from>
    <xdr:to>
      <xdr:col>32</xdr:col>
      <xdr:colOff>276225</xdr:colOff>
      <xdr:row>33</xdr:row>
      <xdr:rowOff>67919</xdr:rowOff>
    </xdr:to>
    <xdr:cxnSp macro="">
      <xdr:nvCxnSpPr>
        <xdr:cNvPr id="743" name="直線コネクタ 742"/>
        <xdr:cNvCxnSpPr/>
      </xdr:nvCxnSpPr>
      <xdr:spPr>
        <a:xfrm>
          <a:off x="22072600" y="572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67919</xdr:rowOff>
    </xdr:from>
    <xdr:to>
      <xdr:col>32</xdr:col>
      <xdr:colOff>187325</xdr:colOff>
      <xdr:row>33</xdr:row>
      <xdr:rowOff>145643</xdr:rowOff>
    </xdr:to>
    <xdr:cxnSp macro="">
      <xdr:nvCxnSpPr>
        <xdr:cNvPr id="744" name="直線コネクタ 743"/>
        <xdr:cNvCxnSpPr/>
      </xdr:nvCxnSpPr>
      <xdr:spPr>
        <a:xfrm flipV="1">
          <a:off x="21323300" y="572576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159681</xdr:rowOff>
    </xdr:from>
    <xdr:ext cx="378565" cy="259045"/>
    <xdr:sp macro="" textlink="">
      <xdr:nvSpPr>
        <xdr:cNvPr id="745" name="諸支出金平均値テキスト"/>
        <xdr:cNvSpPr txBox="1"/>
      </xdr:nvSpPr>
      <xdr:spPr>
        <a:xfrm>
          <a:off x="22212300" y="65033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9804</xdr:rowOff>
    </xdr:from>
    <xdr:to>
      <xdr:col>32</xdr:col>
      <xdr:colOff>238125</xdr:colOff>
      <xdr:row>38</xdr:row>
      <xdr:rowOff>111404</xdr:rowOff>
    </xdr:to>
    <xdr:sp macro="" textlink="">
      <xdr:nvSpPr>
        <xdr:cNvPr id="746" name="フローチャート : 判断 745"/>
        <xdr:cNvSpPr/>
      </xdr:nvSpPr>
      <xdr:spPr>
        <a:xfrm>
          <a:off x="22110700" y="65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14427</xdr:rowOff>
    </xdr:from>
    <xdr:to>
      <xdr:col>31</xdr:col>
      <xdr:colOff>34925</xdr:colOff>
      <xdr:row>33</xdr:row>
      <xdr:rowOff>145643</xdr:rowOff>
    </xdr:to>
    <xdr:cxnSp macro="">
      <xdr:nvCxnSpPr>
        <xdr:cNvPr id="747" name="直線コネクタ 746"/>
        <xdr:cNvCxnSpPr/>
      </xdr:nvCxnSpPr>
      <xdr:spPr>
        <a:xfrm>
          <a:off x="20434300" y="5672277"/>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48" name="フローチャート : 判断 747"/>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63213</xdr:rowOff>
    </xdr:from>
    <xdr:ext cx="378565" cy="259045"/>
    <xdr:sp macro="" textlink="">
      <xdr:nvSpPr>
        <xdr:cNvPr id="749" name="テキスト ボックス 748"/>
        <xdr:cNvSpPr txBox="1"/>
      </xdr:nvSpPr>
      <xdr:spPr>
        <a:xfrm>
          <a:off x="21134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81636</xdr:rowOff>
    </xdr:from>
    <xdr:to>
      <xdr:col>29</xdr:col>
      <xdr:colOff>517525</xdr:colOff>
      <xdr:row>33</xdr:row>
      <xdr:rowOff>14427</xdr:rowOff>
    </xdr:to>
    <xdr:cxnSp macro="">
      <xdr:nvCxnSpPr>
        <xdr:cNvPr id="750" name="直線コネクタ 749"/>
        <xdr:cNvCxnSpPr/>
      </xdr:nvCxnSpPr>
      <xdr:spPr>
        <a:xfrm>
          <a:off x="19545300" y="5568036"/>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1" name="フローチャート : 判断 750"/>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92930</xdr:rowOff>
    </xdr:from>
    <xdr:ext cx="378565" cy="259045"/>
    <xdr:sp macro="" textlink="">
      <xdr:nvSpPr>
        <xdr:cNvPr id="752" name="テキスト ボックス 751"/>
        <xdr:cNvSpPr txBox="1"/>
      </xdr:nvSpPr>
      <xdr:spPr>
        <a:xfrm>
          <a:off x="20245017" y="660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51918</xdr:rowOff>
    </xdr:from>
    <xdr:to>
      <xdr:col>28</xdr:col>
      <xdr:colOff>314325</xdr:colOff>
      <xdr:row>32</xdr:row>
      <xdr:rowOff>81636</xdr:rowOff>
    </xdr:to>
    <xdr:cxnSp macro="">
      <xdr:nvCxnSpPr>
        <xdr:cNvPr id="753" name="直線コネクタ 752"/>
        <xdr:cNvCxnSpPr/>
      </xdr:nvCxnSpPr>
      <xdr:spPr>
        <a:xfrm>
          <a:off x="18656300" y="536686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54" name="フローチャート : 判断 753"/>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82872</xdr:rowOff>
    </xdr:from>
    <xdr:ext cx="378565" cy="259045"/>
    <xdr:sp macro="" textlink="">
      <xdr:nvSpPr>
        <xdr:cNvPr id="755" name="テキスト ボックス 754"/>
        <xdr:cNvSpPr txBox="1"/>
      </xdr:nvSpPr>
      <xdr:spPr>
        <a:xfrm>
          <a:off x="19356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56" name="フローチャート : 判断 755"/>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60469</xdr:rowOff>
    </xdr:from>
    <xdr:ext cx="378565" cy="259045"/>
    <xdr:sp macro="" textlink="">
      <xdr:nvSpPr>
        <xdr:cNvPr id="757" name="テキスト ボックス 756"/>
        <xdr:cNvSpPr txBox="1"/>
      </xdr:nvSpPr>
      <xdr:spPr>
        <a:xfrm>
          <a:off x="18467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17119</xdr:rowOff>
    </xdr:from>
    <xdr:to>
      <xdr:col>32</xdr:col>
      <xdr:colOff>238125</xdr:colOff>
      <xdr:row>33</xdr:row>
      <xdr:rowOff>118719</xdr:rowOff>
    </xdr:to>
    <xdr:sp macro="" textlink="">
      <xdr:nvSpPr>
        <xdr:cNvPr id="763" name="円/楕円 762"/>
        <xdr:cNvSpPr/>
      </xdr:nvSpPr>
      <xdr:spPr>
        <a:xfrm>
          <a:off x="22110700" y="56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141596</xdr:rowOff>
    </xdr:from>
    <xdr:ext cx="469744" cy="259045"/>
    <xdr:sp macro="" textlink="">
      <xdr:nvSpPr>
        <xdr:cNvPr id="764" name="諸支出金該当値テキスト"/>
        <xdr:cNvSpPr txBox="1"/>
      </xdr:nvSpPr>
      <xdr:spPr>
        <a:xfrm>
          <a:off x="22212300" y="562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94843</xdr:rowOff>
    </xdr:from>
    <xdr:to>
      <xdr:col>31</xdr:col>
      <xdr:colOff>85725</xdr:colOff>
      <xdr:row>34</xdr:row>
      <xdr:rowOff>24993</xdr:rowOff>
    </xdr:to>
    <xdr:sp macro="" textlink="">
      <xdr:nvSpPr>
        <xdr:cNvPr id="765" name="円/楕円 764"/>
        <xdr:cNvSpPr/>
      </xdr:nvSpPr>
      <xdr:spPr>
        <a:xfrm>
          <a:off x="21272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41520</xdr:rowOff>
    </xdr:from>
    <xdr:ext cx="469744" cy="259045"/>
    <xdr:sp macro="" textlink="">
      <xdr:nvSpPr>
        <xdr:cNvPr id="766" name="テキスト ボックス 765"/>
        <xdr:cNvSpPr txBox="1"/>
      </xdr:nvSpPr>
      <xdr:spPr>
        <a:xfrm>
          <a:off x="21088427"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135077</xdr:rowOff>
    </xdr:from>
    <xdr:to>
      <xdr:col>29</xdr:col>
      <xdr:colOff>568325</xdr:colOff>
      <xdr:row>33</xdr:row>
      <xdr:rowOff>65227</xdr:rowOff>
    </xdr:to>
    <xdr:sp macro="" textlink="">
      <xdr:nvSpPr>
        <xdr:cNvPr id="767" name="円/楕円 766"/>
        <xdr:cNvSpPr/>
      </xdr:nvSpPr>
      <xdr:spPr>
        <a:xfrm>
          <a:off x="20383500" y="56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81754</xdr:rowOff>
    </xdr:from>
    <xdr:ext cx="469744" cy="259045"/>
    <xdr:sp macro="" textlink="">
      <xdr:nvSpPr>
        <xdr:cNvPr id="768" name="テキスト ボックス 767"/>
        <xdr:cNvSpPr txBox="1"/>
      </xdr:nvSpPr>
      <xdr:spPr>
        <a:xfrm>
          <a:off x="20199427" y="539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30836</xdr:rowOff>
    </xdr:from>
    <xdr:to>
      <xdr:col>28</xdr:col>
      <xdr:colOff>365125</xdr:colOff>
      <xdr:row>32</xdr:row>
      <xdr:rowOff>132436</xdr:rowOff>
    </xdr:to>
    <xdr:sp macro="" textlink="">
      <xdr:nvSpPr>
        <xdr:cNvPr id="769" name="円/楕円 768"/>
        <xdr:cNvSpPr/>
      </xdr:nvSpPr>
      <xdr:spPr>
        <a:xfrm>
          <a:off x="19494500" y="5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148963</xdr:rowOff>
    </xdr:from>
    <xdr:ext cx="469744" cy="259045"/>
    <xdr:sp macro="" textlink="">
      <xdr:nvSpPr>
        <xdr:cNvPr id="770" name="テキスト ボックス 769"/>
        <xdr:cNvSpPr txBox="1"/>
      </xdr:nvSpPr>
      <xdr:spPr>
        <a:xfrm>
          <a:off x="19310427" y="529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1118</xdr:rowOff>
    </xdr:from>
    <xdr:to>
      <xdr:col>27</xdr:col>
      <xdr:colOff>161925</xdr:colOff>
      <xdr:row>31</xdr:row>
      <xdr:rowOff>102718</xdr:rowOff>
    </xdr:to>
    <xdr:sp macro="" textlink="">
      <xdr:nvSpPr>
        <xdr:cNvPr id="771" name="円/楕円 770"/>
        <xdr:cNvSpPr/>
      </xdr:nvSpPr>
      <xdr:spPr>
        <a:xfrm>
          <a:off x="18605500" y="53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119245</xdr:rowOff>
    </xdr:from>
    <xdr:ext cx="469744" cy="259045"/>
    <xdr:sp macro="" textlink="">
      <xdr:nvSpPr>
        <xdr:cNvPr id="772" name="テキスト ボックス 771"/>
        <xdr:cNvSpPr txBox="1"/>
      </xdr:nvSpPr>
      <xdr:spPr>
        <a:xfrm>
          <a:off x="18421427" y="509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170,142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円となっており、決算額全体の約４５％を占めている。平成２３年度から増加傾向にあるが、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子ども・子育て支援や、障害者福祉など社会保障費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また、消防費についても、平成２３年度から増加傾向にあり、これは防災減災対策に重点的に取り組んできたことによるものである。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公債費は、投資経費の抑制等により減少傾向にあるが、類似団体平均を上回っているため、今後も適正な市債の発行に努めていきたい。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行財政力健全化計画（平成２２～２５年度）の取り組みなどにより、財政調整基金は一定の残高を維持している。実質収支額、実質単年度収支は、年度により上下はあるが、平成２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年度は行財政力強化プラン２０１４（平成２６～２９年度）の取り組みなどにより、</a:t>
          </a:r>
          <a:r>
            <a:rPr lang="ja-JP" altLang="en-US" sz="1100" b="0" i="0" baseline="0">
              <a:solidFill>
                <a:schemeClr val="dk1"/>
              </a:solidFill>
              <a:effectLst/>
              <a:latin typeface="+mn-lt"/>
              <a:ea typeface="+mn-ea"/>
              <a:cs typeface="+mn-cs"/>
            </a:rPr>
            <a:t>財政調整基金の取崩しを行うことなく黒字を維持したものの、</a:t>
          </a:r>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、実質収支額、実質単年度収支とも悪化している。</a:t>
          </a:r>
          <a:endParaRPr lang="ja-JP" altLang="ja-JP" sz="1100">
            <a:effectLst/>
          </a:endParaRPr>
        </a:p>
        <a:p>
          <a:r>
            <a:rPr lang="ja-JP" altLang="ja-JP" sz="1100" b="0" i="0" baseline="0">
              <a:solidFill>
                <a:schemeClr val="dk1"/>
              </a:solidFill>
              <a:effectLst/>
              <a:latin typeface="+mn-lt"/>
              <a:ea typeface="+mn-ea"/>
              <a:cs typeface="+mn-cs"/>
            </a:rPr>
            <a:t>　今後も景気の大幅な回復は期待できず、扶助費など社会保障関係の経費は増加傾向にあるため、引き続き厳しい財政状況が想定される。そのため、財政力の強化に向けた取組みを中心に財政基盤の一層の強化に努めなければならない</a:t>
          </a:r>
          <a:r>
            <a:rPr lang="ja-JP" altLang="en-US" sz="1100" b="0" i="0" baseline="0">
              <a:solidFill>
                <a:schemeClr val="dk1"/>
              </a:solidFill>
              <a:effectLst/>
              <a:latin typeface="+mn-lt"/>
              <a:ea typeface="+mn-ea"/>
              <a:cs typeface="+mn-cs"/>
            </a:rPr>
            <a:t>。</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200" b="0" i="0" baseline="0">
              <a:solidFill>
                <a:schemeClr val="dk1"/>
              </a:solidFill>
              <a:effectLst/>
              <a:latin typeface="+mn-lt"/>
              <a:ea typeface="+mn-ea"/>
              <a:cs typeface="+mn-cs"/>
            </a:rPr>
            <a:t>　平成２</a:t>
          </a:r>
          <a:r>
            <a:rPr lang="ja-JP" altLang="en-US" sz="1200" b="0" i="0" baseline="0">
              <a:solidFill>
                <a:schemeClr val="dk1"/>
              </a:solidFill>
              <a:effectLst/>
              <a:latin typeface="+mn-lt"/>
              <a:ea typeface="+mn-ea"/>
              <a:cs typeface="+mn-cs"/>
            </a:rPr>
            <a:t>７</a:t>
          </a:r>
          <a:r>
            <a:rPr lang="ja-JP" altLang="ja-JP" sz="1200" b="0" i="0" baseline="0">
              <a:solidFill>
                <a:schemeClr val="dk1"/>
              </a:solidFill>
              <a:effectLst/>
              <a:latin typeface="+mn-lt"/>
              <a:ea typeface="+mn-ea"/>
              <a:cs typeface="+mn-cs"/>
            </a:rPr>
            <a:t>年度は、</a:t>
          </a:r>
          <a:r>
            <a:rPr lang="ja-JP" altLang="en-US" sz="1200" b="0" i="0" baseline="0">
              <a:solidFill>
                <a:schemeClr val="dk1"/>
              </a:solidFill>
              <a:effectLst/>
              <a:latin typeface="+mn-lt"/>
              <a:ea typeface="+mn-ea"/>
              <a:cs typeface="+mn-cs"/>
            </a:rPr>
            <a:t>国民健康保険事業特別会計を除いた一般会計、特別会計及び企業会計で概ね</a:t>
          </a:r>
          <a:r>
            <a:rPr lang="ja-JP" altLang="ja-JP" sz="1200" b="0" i="0" baseline="0">
              <a:solidFill>
                <a:schemeClr val="dk1"/>
              </a:solidFill>
              <a:effectLst/>
              <a:latin typeface="+mn-lt"/>
              <a:ea typeface="+mn-ea"/>
              <a:cs typeface="+mn-cs"/>
            </a:rPr>
            <a:t>黒字</a:t>
          </a:r>
          <a:r>
            <a:rPr lang="ja-JP" altLang="en-US" sz="1200" b="0" i="0" baseline="0">
              <a:solidFill>
                <a:schemeClr val="dk1"/>
              </a:solidFill>
              <a:effectLst/>
              <a:latin typeface="+mn-lt"/>
              <a:ea typeface="+mn-ea"/>
              <a:cs typeface="+mn-cs"/>
            </a:rPr>
            <a:t>が維持されている</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eaLnBrk="1" fontAlgn="base" latinLnBrk="0" hangingPunct="1"/>
          <a:r>
            <a:rPr lang="ja-JP" altLang="en-US" sz="1200" b="0" i="0" baseline="0">
              <a:solidFill>
                <a:schemeClr val="dk1"/>
              </a:solidFill>
              <a:effectLst/>
              <a:latin typeface="+mn-lt"/>
              <a:ea typeface="+mn-ea"/>
              <a:cs typeface="+mn-cs"/>
            </a:rPr>
            <a:t>　国民健康保険事業特別会計は、平成１９年度以来の赤字決算であり、被保険者の減少による保険料等が減少する一方で、保険給付費が増加したことなどが主な要因である。</a:t>
          </a:r>
          <a:endParaRPr lang="ja-JP" altLang="ja-JP" sz="1200">
            <a:effectLst/>
          </a:endParaRPr>
        </a:p>
        <a:p>
          <a:pPr rtl="0" eaLnBrk="1" fontAlgn="base" latinLnBrk="0" hangingPunct="1"/>
          <a:r>
            <a:rPr lang="ja-JP" altLang="ja-JP" sz="1200" b="0" i="0" baseline="0">
              <a:solidFill>
                <a:schemeClr val="dk1"/>
              </a:solidFill>
              <a:effectLst/>
              <a:latin typeface="+mn-lt"/>
              <a:ea typeface="+mn-ea"/>
              <a:cs typeface="+mn-cs"/>
            </a:rPr>
            <a:t>　平成２５年度までのその他会計（赤字）について、食肉センター事業特別会計が平成２１年度に経営健全化計画を策定し、累積赤字解消を目指して経営健全化に取り組んだ結果、平成２５年度末に累積赤字を解消している。また、商業観光施設事業会計において、平成２５年度に赤字が発生したものの、平成２６年度には解消してい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投資的経費の抑制等により、実質公債費比率の分子の大部分を占める元利償還金等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ともに減少傾向にある。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その結果、</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実質公債費比率は低下傾向にあるため、引き続き地方債の適正な発行に努めていきたい。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effectLst/>
              <a:latin typeface="+mn-lt"/>
              <a:ea typeface="+mn-ea"/>
              <a:cs typeface="+mn-cs"/>
            </a:rPr>
            <a:t>　一般会計の地方債現在高</a:t>
          </a:r>
          <a:r>
            <a:rPr lang="ja-JP" altLang="en-US" sz="1300" b="0" i="0" baseline="0">
              <a:solidFill>
                <a:schemeClr val="dk1"/>
              </a:solidFill>
              <a:effectLst/>
              <a:latin typeface="+mn-lt"/>
              <a:ea typeface="+mn-ea"/>
              <a:cs typeface="+mn-cs"/>
            </a:rPr>
            <a:t>及び退職手当負担見込額等が増加</a:t>
          </a:r>
          <a:r>
            <a:rPr lang="ja-JP" altLang="ja-JP" sz="1300" b="0" i="0" baseline="0">
              <a:solidFill>
                <a:schemeClr val="dk1"/>
              </a:solidFill>
              <a:effectLst/>
              <a:latin typeface="+mn-lt"/>
              <a:ea typeface="+mn-ea"/>
              <a:cs typeface="+mn-cs"/>
            </a:rPr>
            <a:t>したことにより、将来負担額が</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した。</a:t>
          </a:r>
          <a:endParaRPr lang="ja-JP" altLang="ja-JP" sz="1300">
            <a:effectLst/>
          </a:endParaRPr>
        </a:p>
        <a:p>
          <a:pPr rtl="0" eaLnBrk="1" fontAlgn="base" latinLnBrk="0" hangingPunct="1"/>
          <a:r>
            <a:rPr lang="ja-JP" altLang="ja-JP" sz="1300" b="0" i="0" baseline="0">
              <a:solidFill>
                <a:schemeClr val="dk1"/>
              </a:solidFill>
              <a:effectLst/>
              <a:latin typeface="+mn-lt"/>
              <a:ea typeface="+mn-ea"/>
              <a:cs typeface="+mn-cs"/>
            </a:rPr>
            <a:t>　その結果、将来負担比率の分子は</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し、将来負担比率も平成</a:t>
          </a:r>
          <a:r>
            <a:rPr lang="ja-JP" altLang="en-US" sz="1300" b="0" i="0" baseline="0">
              <a:solidFill>
                <a:schemeClr val="dk1"/>
              </a:solidFill>
              <a:effectLst/>
              <a:latin typeface="+mn-lt"/>
              <a:ea typeface="+mn-ea"/>
              <a:cs typeface="+mn-cs"/>
            </a:rPr>
            <a:t>２６</a:t>
          </a:r>
          <a:r>
            <a:rPr lang="ja-JP" altLang="ja-JP" sz="1300" b="0" i="0" baseline="0">
              <a:solidFill>
                <a:schemeClr val="dk1"/>
              </a:solidFill>
              <a:effectLst/>
              <a:latin typeface="+mn-lt"/>
              <a:ea typeface="+mn-ea"/>
              <a:cs typeface="+mn-cs"/>
            </a:rPr>
            <a:t>年度に比べて</a:t>
          </a:r>
          <a:r>
            <a:rPr lang="ja-JP" altLang="en-US" sz="1300" b="0" i="0" baseline="0">
              <a:solidFill>
                <a:schemeClr val="dk1"/>
              </a:solidFill>
              <a:effectLst/>
              <a:latin typeface="+mn-lt"/>
              <a:ea typeface="+mn-ea"/>
              <a:cs typeface="+mn-cs"/>
            </a:rPr>
            <a:t>増加し</a:t>
          </a:r>
          <a:r>
            <a:rPr lang="ja-JP" altLang="ja-JP" sz="1300" b="0" i="0" baseline="0">
              <a:solidFill>
                <a:schemeClr val="dk1"/>
              </a:solidFill>
              <a:effectLst/>
              <a:latin typeface="+mn-lt"/>
              <a:ea typeface="+mn-ea"/>
              <a:cs typeface="+mn-cs"/>
            </a:rPr>
            <a:t>ている。（対前年度比</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．２ポイント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は、より一層</a:t>
          </a:r>
          <a:r>
            <a:rPr lang="ja-JP" altLang="ja-JP" sz="1300" b="0" i="0" baseline="0">
              <a:solidFill>
                <a:schemeClr val="dk1"/>
              </a:solidFill>
              <a:effectLst/>
              <a:latin typeface="+mn-lt"/>
              <a:ea typeface="+mn-ea"/>
              <a:cs typeface="+mn-cs"/>
            </a:rPr>
            <a:t>、現在の負担と将来の負担を念頭においた中・長期的な観点から、健全な財政運営に努めていきたい。</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256,451
254,818
191.25
98,898,717
97,238,484
1,046,804
54,540,196
97,623,444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256,451
254,818
191.25
98,898,717
97,238,484
1,046,804
54,540,196
97,623,444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256,451
254,818
191.25
98,898,717
97,238,484
1,046,804
54,540,196
97,623,444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98898717</v>
      </c>
      <c r="BO4" s="379"/>
      <c r="BP4" s="379"/>
      <c r="BQ4" s="379"/>
      <c r="BR4" s="379"/>
      <c r="BS4" s="379"/>
      <c r="BT4" s="379"/>
      <c r="BU4" s="380"/>
      <c r="BV4" s="378">
        <v>98154795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1.9</v>
      </c>
      <c r="CU4" s="385"/>
      <c r="CV4" s="385"/>
      <c r="CW4" s="385"/>
      <c r="CX4" s="385"/>
      <c r="CY4" s="385"/>
      <c r="CZ4" s="385"/>
      <c r="DA4" s="386"/>
      <c r="DB4" s="384">
        <v>2.4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97238484</v>
      </c>
      <c r="BO5" s="416"/>
      <c r="BP5" s="416"/>
      <c r="BQ5" s="416"/>
      <c r="BR5" s="416"/>
      <c r="BS5" s="416"/>
      <c r="BT5" s="416"/>
      <c r="BU5" s="417"/>
      <c r="BV5" s="415">
        <v>95360791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93.9</v>
      </c>
      <c r="CU5" s="413"/>
      <c r="CV5" s="413"/>
      <c r="CW5" s="413"/>
      <c r="CX5" s="413"/>
      <c r="CY5" s="413"/>
      <c r="CZ5" s="413"/>
      <c r="DA5" s="414"/>
      <c r="DB5" s="412">
        <v>90.7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1660233</v>
      </c>
      <c r="BO6" s="416"/>
      <c r="BP6" s="416"/>
      <c r="BQ6" s="416"/>
      <c r="BR6" s="416"/>
      <c r="BS6" s="416"/>
      <c r="BT6" s="416"/>
      <c r="BU6" s="417"/>
      <c r="BV6" s="415">
        <v>2794004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102.6</v>
      </c>
      <c r="CU6" s="453"/>
      <c r="CV6" s="453"/>
      <c r="CW6" s="453"/>
      <c r="CX6" s="453"/>
      <c r="CY6" s="453"/>
      <c r="CZ6" s="453"/>
      <c r="DA6" s="454"/>
      <c r="DB6" s="452">
        <v>99.8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613429</v>
      </c>
      <c r="BO7" s="416"/>
      <c r="BP7" s="416"/>
      <c r="BQ7" s="416"/>
      <c r="BR7" s="416"/>
      <c r="BS7" s="416"/>
      <c r="BT7" s="416"/>
      <c r="BU7" s="417"/>
      <c r="BV7" s="415">
        <v>1476910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54540196</v>
      </c>
      <c r="CU7" s="416"/>
      <c r="CV7" s="416"/>
      <c r="CW7" s="416"/>
      <c r="CX7" s="416"/>
      <c r="CY7" s="416"/>
      <c r="CZ7" s="416"/>
      <c r="DA7" s="417"/>
      <c r="DB7" s="415">
        <v>53836628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1046804</v>
      </c>
      <c r="BO8" s="416"/>
      <c r="BP8" s="416"/>
      <c r="BQ8" s="416"/>
      <c r="BR8" s="416"/>
      <c r="BS8" s="416"/>
      <c r="BT8" s="416"/>
      <c r="BU8" s="417"/>
      <c r="BV8" s="415">
        <v>1317094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0.81</v>
      </c>
      <c r="CU8" s="456"/>
      <c r="CV8" s="456"/>
      <c r="CW8" s="456"/>
      <c r="CX8" s="456"/>
      <c r="CY8" s="456"/>
      <c r="CZ8" s="456"/>
      <c r="DA8" s="457"/>
      <c r="DB8" s="455">
        <v>0.81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258554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-270290</v>
      </c>
      <c r="BO9" s="416"/>
      <c r="BP9" s="416"/>
      <c r="BQ9" s="416"/>
      <c r="BR9" s="416"/>
      <c r="BS9" s="416"/>
      <c r="BT9" s="416"/>
      <c r="BU9" s="417"/>
      <c r="BV9" s="415">
        <v>842893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14.2</v>
      </c>
      <c r="CU9" s="413"/>
      <c r="CV9" s="413"/>
      <c r="CW9" s="413"/>
      <c r="CX9" s="413"/>
      <c r="CY9" s="413"/>
      <c r="CZ9" s="413"/>
      <c r="DA9" s="414"/>
      <c r="DB9" s="412">
        <v>14.6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264548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17725</v>
      </c>
      <c r="BO10" s="416"/>
      <c r="BP10" s="416"/>
      <c r="BQ10" s="416"/>
      <c r="BR10" s="416"/>
      <c r="BS10" s="416"/>
      <c r="BT10" s="416"/>
      <c r="BU10" s="417"/>
      <c r="BV10" s="415">
        <v>15635</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256451</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254818</v>
      </c>
      <c r="S13" s="497"/>
      <c r="T13" s="497"/>
      <c r="U13" s="497"/>
      <c r="V13" s="498"/>
      <c r="W13" s="431" t="s">
        <v>119</v>
      </c>
      <c r="X13" s="432"/>
      <c r="Y13" s="432"/>
      <c r="Z13" s="432"/>
      <c r="AA13" s="432"/>
      <c r="AB13" s="422"/>
      <c r="AC13" s="466">
        <v>4268</v>
      </c>
      <c r="AD13" s="467"/>
      <c r="AE13" s="467"/>
      <c r="AF13" s="467"/>
      <c r="AG13" s="506"/>
      <c r="AH13" s="466">
        <v>5242</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-252565</v>
      </c>
      <c r="BO13" s="416"/>
      <c r="BP13" s="416"/>
      <c r="BQ13" s="416"/>
      <c r="BR13" s="416"/>
      <c r="BS13" s="416"/>
      <c r="BT13" s="416"/>
      <c r="BU13" s="417"/>
      <c r="BV13" s="415">
        <v>858528</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6.5</v>
      </c>
      <c r="CU13" s="413"/>
      <c r="CV13" s="413"/>
      <c r="CW13" s="413"/>
      <c r="CX13" s="413"/>
      <c r="CY13" s="413"/>
      <c r="CZ13" s="413"/>
      <c r="DA13" s="414"/>
      <c r="DB13" s="412">
        <v>6.8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257104</v>
      </c>
      <c r="S14" s="497"/>
      <c r="T14" s="497"/>
      <c r="U14" s="497"/>
      <c r="V14" s="498"/>
      <c r="W14" s="405"/>
      <c r="X14" s="406"/>
      <c r="Y14" s="406"/>
      <c r="Z14" s="406"/>
      <c r="AA14" s="406"/>
      <c r="AB14" s="395"/>
      <c r="AC14" s="499">
        <v>3.9</v>
      </c>
      <c r="AD14" s="500"/>
      <c r="AE14" s="500"/>
      <c r="AF14" s="500"/>
      <c r="AG14" s="501"/>
      <c r="AH14" s="499">
        <v>4.3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71.2</v>
      </c>
      <c r="CU14" s="511"/>
      <c r="CV14" s="511"/>
      <c r="CW14" s="511"/>
      <c r="CX14" s="511"/>
      <c r="CY14" s="511"/>
      <c r="CZ14" s="511"/>
      <c r="DA14" s="512"/>
      <c r="DB14" s="510">
        <v>69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255498</v>
      </c>
      <c r="S15" s="497"/>
      <c r="T15" s="497"/>
      <c r="U15" s="497"/>
      <c r="V15" s="498"/>
      <c r="W15" s="431" t="s">
        <v>126</v>
      </c>
      <c r="X15" s="432"/>
      <c r="Y15" s="432"/>
      <c r="Z15" s="432"/>
      <c r="AA15" s="432"/>
      <c r="AB15" s="422"/>
      <c r="AC15" s="466">
        <v>21449</v>
      </c>
      <c r="AD15" s="467"/>
      <c r="AE15" s="467"/>
      <c r="AF15" s="467"/>
      <c r="AG15" s="506"/>
      <c r="AH15" s="466">
        <v>24219</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33438982</v>
      </c>
      <c r="BO15" s="379"/>
      <c r="BP15" s="379"/>
      <c r="BQ15" s="379"/>
      <c r="BR15" s="379"/>
      <c r="BS15" s="379"/>
      <c r="BT15" s="379"/>
      <c r="BU15" s="380"/>
      <c r="BV15" s="378">
        <v>31664258</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19.600000000000001</v>
      </c>
      <c r="AD16" s="500"/>
      <c r="AE16" s="500"/>
      <c r="AF16" s="500"/>
      <c r="AG16" s="501"/>
      <c r="AH16" s="499">
        <v>20</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40647586</v>
      </c>
      <c r="BO16" s="416"/>
      <c r="BP16" s="416"/>
      <c r="BQ16" s="416"/>
      <c r="BR16" s="416"/>
      <c r="BS16" s="416"/>
      <c r="BT16" s="416"/>
      <c r="BU16" s="417"/>
      <c r="BV16" s="415">
        <v>38981066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83487</v>
      </c>
      <c r="AD17" s="467"/>
      <c r="AE17" s="467"/>
      <c r="AF17" s="467"/>
      <c r="AG17" s="506"/>
      <c r="AH17" s="466">
        <v>87051</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43223227</v>
      </c>
      <c r="BO17" s="416"/>
      <c r="BP17" s="416"/>
      <c r="BQ17" s="416"/>
      <c r="BR17" s="416"/>
      <c r="BS17" s="416"/>
      <c r="BT17" s="416"/>
      <c r="BU17" s="417"/>
      <c r="BV17" s="415">
        <v>41323841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191.25</v>
      </c>
      <c r="M18" s="528"/>
      <c r="N18" s="528"/>
      <c r="O18" s="528"/>
      <c r="P18" s="528"/>
      <c r="Q18" s="528"/>
      <c r="R18" s="529"/>
      <c r="S18" s="529"/>
      <c r="T18" s="529"/>
      <c r="U18" s="529"/>
      <c r="V18" s="530"/>
      <c r="W18" s="433"/>
      <c r="X18" s="434"/>
      <c r="Y18" s="434"/>
      <c r="Z18" s="434"/>
      <c r="AA18" s="434"/>
      <c r="AB18" s="425"/>
      <c r="AC18" s="531">
        <v>76.5</v>
      </c>
      <c r="AD18" s="532"/>
      <c r="AE18" s="532"/>
      <c r="AF18" s="532"/>
      <c r="AG18" s="533"/>
      <c r="AH18" s="531">
        <v>72</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52392973</v>
      </c>
      <c r="BO18" s="416"/>
      <c r="BP18" s="416"/>
      <c r="BQ18" s="416"/>
      <c r="BR18" s="416"/>
      <c r="BS18" s="416"/>
      <c r="BT18" s="416"/>
      <c r="BU18" s="417"/>
      <c r="BV18" s="415">
        <v>51507860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1352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61105246</v>
      </c>
      <c r="BO19" s="416"/>
      <c r="BP19" s="416"/>
      <c r="BQ19" s="416"/>
      <c r="BR19" s="416"/>
      <c r="BS19" s="416"/>
      <c r="BT19" s="416"/>
      <c r="BU19" s="417"/>
      <c r="BV19" s="415">
        <v>61915988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115015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97623444</v>
      </c>
      <c r="BO23" s="416"/>
      <c r="BP23" s="416"/>
      <c r="BQ23" s="416"/>
      <c r="BR23" s="416"/>
      <c r="BS23" s="416"/>
      <c r="BT23" s="416"/>
      <c r="BU23" s="417"/>
      <c r="BV23" s="415">
        <v>94558860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11180</v>
      </c>
      <c r="R24" s="467"/>
      <c r="S24" s="467"/>
      <c r="T24" s="467"/>
      <c r="U24" s="467"/>
      <c r="V24" s="506"/>
      <c r="W24" s="561"/>
      <c r="X24" s="549"/>
      <c r="Y24" s="550"/>
      <c r="Z24" s="465" t="s">
        <v>149</v>
      </c>
      <c r="AA24" s="445"/>
      <c r="AB24" s="445"/>
      <c r="AC24" s="445"/>
      <c r="AD24" s="445"/>
      <c r="AE24" s="445"/>
      <c r="AF24" s="445"/>
      <c r="AG24" s="446"/>
      <c r="AH24" s="466">
        <v>1884</v>
      </c>
      <c r="AI24" s="467"/>
      <c r="AJ24" s="467"/>
      <c r="AK24" s="467"/>
      <c r="AL24" s="506"/>
      <c r="AM24" s="466">
        <v>6143724</v>
      </c>
      <c r="AN24" s="467"/>
      <c r="AO24" s="467"/>
      <c r="AP24" s="467"/>
      <c r="AQ24" s="467"/>
      <c r="AR24" s="506"/>
      <c r="AS24" s="466">
        <v>3261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75837523</v>
      </c>
      <c r="BO24" s="416"/>
      <c r="BP24" s="416"/>
      <c r="BQ24" s="416"/>
      <c r="BR24" s="416"/>
      <c r="BS24" s="416"/>
      <c r="BT24" s="416"/>
      <c r="BU24" s="417"/>
      <c r="BV24" s="415">
        <v>74349877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2</v>
      </c>
      <c r="M25" s="467"/>
      <c r="N25" s="467"/>
      <c r="O25" s="467"/>
      <c r="P25" s="506"/>
      <c r="Q25" s="466">
        <v>8700</v>
      </c>
      <c r="R25" s="467"/>
      <c r="S25" s="467"/>
      <c r="T25" s="467"/>
      <c r="U25" s="467"/>
      <c r="V25" s="506"/>
      <c r="W25" s="561"/>
      <c r="X25" s="549"/>
      <c r="Y25" s="550"/>
      <c r="Z25" s="465" t="s">
        <v>152</v>
      </c>
      <c r="AA25" s="445"/>
      <c r="AB25" s="445"/>
      <c r="AC25" s="445"/>
      <c r="AD25" s="445"/>
      <c r="AE25" s="445"/>
      <c r="AF25" s="445"/>
      <c r="AG25" s="446"/>
      <c r="AH25" s="466">
        <v>247</v>
      </c>
      <c r="AI25" s="467"/>
      <c r="AJ25" s="467"/>
      <c r="AK25" s="467"/>
      <c r="AL25" s="506"/>
      <c r="AM25" s="466">
        <v>764218</v>
      </c>
      <c r="AN25" s="467"/>
      <c r="AO25" s="467"/>
      <c r="AP25" s="467"/>
      <c r="AQ25" s="467"/>
      <c r="AR25" s="506"/>
      <c r="AS25" s="466">
        <v>3094</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5503845</v>
      </c>
      <c r="BO25" s="379"/>
      <c r="BP25" s="379"/>
      <c r="BQ25" s="379"/>
      <c r="BR25" s="379"/>
      <c r="BS25" s="379"/>
      <c r="BT25" s="379"/>
      <c r="BU25" s="380"/>
      <c r="BV25" s="378">
        <v>6786077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7400</v>
      </c>
      <c r="R26" s="467"/>
      <c r="S26" s="467"/>
      <c r="T26" s="467"/>
      <c r="U26" s="467"/>
      <c r="V26" s="506"/>
      <c r="W26" s="561"/>
      <c r="X26" s="549"/>
      <c r="Y26" s="550"/>
      <c r="Z26" s="465" t="s">
        <v>155</v>
      </c>
      <c r="AA26" s="571"/>
      <c r="AB26" s="571"/>
      <c r="AC26" s="571"/>
      <c r="AD26" s="571"/>
      <c r="AE26" s="571"/>
      <c r="AF26" s="571"/>
      <c r="AG26" s="572"/>
      <c r="AH26" s="466">
        <v>454</v>
      </c>
      <c r="AI26" s="467"/>
      <c r="AJ26" s="467"/>
      <c r="AK26" s="467"/>
      <c r="AL26" s="506"/>
      <c r="AM26" s="466">
        <v>1615786</v>
      </c>
      <c r="AN26" s="467"/>
      <c r="AO26" s="467"/>
      <c r="AP26" s="467"/>
      <c r="AQ26" s="467"/>
      <c r="AR26" s="506"/>
      <c r="AS26" s="466">
        <v>3559</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7140</v>
      </c>
      <c r="R27" s="467"/>
      <c r="S27" s="467"/>
      <c r="T27" s="467"/>
      <c r="U27" s="467"/>
      <c r="V27" s="506"/>
      <c r="W27" s="561"/>
      <c r="X27" s="549"/>
      <c r="Y27" s="550"/>
      <c r="Z27" s="465" t="s">
        <v>158</v>
      </c>
      <c r="AA27" s="445"/>
      <c r="AB27" s="445"/>
      <c r="AC27" s="445"/>
      <c r="AD27" s="445"/>
      <c r="AE27" s="445"/>
      <c r="AF27" s="445"/>
      <c r="AG27" s="446"/>
      <c r="AH27" s="466">
        <v>171</v>
      </c>
      <c r="AI27" s="467"/>
      <c r="AJ27" s="467"/>
      <c r="AK27" s="467"/>
      <c r="AL27" s="506"/>
      <c r="AM27" s="466">
        <v>625812</v>
      </c>
      <c r="AN27" s="467"/>
      <c r="AO27" s="467"/>
      <c r="AP27" s="467"/>
      <c r="AQ27" s="467"/>
      <c r="AR27" s="506"/>
      <c r="AS27" s="466">
        <v>3660</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4432306</v>
      </c>
      <c r="BO27" s="585"/>
      <c r="BP27" s="585"/>
      <c r="BQ27" s="585"/>
      <c r="BR27" s="585"/>
      <c r="BS27" s="585"/>
      <c r="BT27" s="585"/>
      <c r="BU27" s="586"/>
      <c r="BV27" s="584">
        <v>4410195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6470</v>
      </c>
      <c r="R28" s="467"/>
      <c r="S28" s="467"/>
      <c r="T28" s="467"/>
      <c r="U28" s="467"/>
      <c r="V28" s="506"/>
      <c r="W28" s="561"/>
      <c r="X28" s="549"/>
      <c r="Y28" s="550"/>
      <c r="Z28" s="465" t="s">
        <v>161</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5532294</v>
      </c>
      <c r="BO28" s="379"/>
      <c r="BP28" s="379"/>
      <c r="BQ28" s="379"/>
      <c r="BR28" s="379"/>
      <c r="BS28" s="379"/>
      <c r="BT28" s="379"/>
      <c r="BU28" s="380"/>
      <c r="BV28" s="378">
        <v>4814569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28</v>
      </c>
      <c r="M29" s="467"/>
      <c r="N29" s="467"/>
      <c r="O29" s="467"/>
      <c r="P29" s="506"/>
      <c r="Q29" s="466">
        <v>6060</v>
      </c>
      <c r="R29" s="467"/>
      <c r="S29" s="467"/>
      <c r="T29" s="467"/>
      <c r="U29" s="467"/>
      <c r="V29" s="506"/>
      <c r="W29" s="562"/>
      <c r="X29" s="563"/>
      <c r="Y29" s="564"/>
      <c r="Z29" s="465" t="s">
        <v>165</v>
      </c>
      <c r="AA29" s="445"/>
      <c r="AB29" s="445"/>
      <c r="AC29" s="445"/>
      <c r="AD29" s="445"/>
      <c r="AE29" s="445"/>
      <c r="AF29" s="445"/>
      <c r="AG29" s="446"/>
      <c r="AH29" s="466">
        <v>2055</v>
      </c>
      <c r="AI29" s="467"/>
      <c r="AJ29" s="467"/>
      <c r="AK29" s="467"/>
      <c r="AL29" s="506"/>
      <c r="AM29" s="466">
        <v>6769536</v>
      </c>
      <c r="AN29" s="467"/>
      <c r="AO29" s="467"/>
      <c r="AP29" s="467"/>
      <c r="AQ29" s="467"/>
      <c r="AR29" s="506"/>
      <c r="AS29" s="466">
        <v>3294</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1501903</v>
      </c>
      <c r="BO29" s="416"/>
      <c r="BP29" s="416"/>
      <c r="BQ29" s="416"/>
      <c r="BR29" s="416"/>
      <c r="BS29" s="416"/>
      <c r="BT29" s="416"/>
      <c r="BU29" s="417"/>
      <c r="BV29" s="415">
        <v>1494411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2928622</v>
      </c>
      <c r="BO30" s="585"/>
      <c r="BP30" s="585"/>
      <c r="BQ30" s="585"/>
      <c r="BR30" s="585"/>
      <c r="BS30" s="585"/>
      <c r="BT30" s="585"/>
      <c r="BU30" s="586"/>
      <c r="BV30" s="584">
        <v>2890499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徳島市国民健康保険事業特別会計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徳島市中央卸売市場事業会計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IF('各会計、関係団体の財政状況及び健全化判断比率'!B36="","",'各会計、関係団体の財政状況及び健全化判断比率'!B36)</f>
        <v>徳島市下水道事業特別会計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徳島県後期高齢者医療広域連合一般会計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一般財団法人徳島市公園緑地管理公社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徳島市奨学事業特別会計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徳島市介護保険事業特別会計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IF('各会計、関係団体の財政状況及び健全化判断比率'!B32="","",'各会計、関係団体の財政状況及び健全化判断比率'!B32)</f>
        <v>徳島市商業観光施設事業会計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IF('各会計、関係団体の財政状況及び健全化判断比率'!B37="","",'各会計、関係団体の財政状況及び健全化判断比率'!B37)</f>
        <v>徳島市立食肉センター事業特別会計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徳島県後期高齢者医療広域連合後期高齢者医療特別会計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公益財団法人徳島市地場産業振興協会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徳島市土地取得事業特別会計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徳島市後期高齢者医療事業特別会計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IF('各会計、関係団体の財政状況及び健全化判断比率'!B33="","",'各会計、関係団体の財政状況及び健全化判断比率'!B33)</f>
        <v>徳島市民病院事業会計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徳島県市町村総合事務組合一般会計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公益財団法人徳島市文化振興公社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徳島市住宅新築資金等貸付事業特別会計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f t="shared" si="0"/>
        <v>11</v>
      </c>
      <c r="AN37" s="596"/>
      <c r="AO37" s="597" t="str">
        <f>IF('各会計、関係団体の財政状況及び健全化判断比率'!B34="","",'各会計、関係団体の財政状況及び健全化判断比率'!B34)</f>
        <v>徳島市水道事業会計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徳島県市町村総合事務組合徳島滞納整理機構特別会計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一般財団法人徳島市体育協会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f t="shared" si="0"/>
        <v>12</v>
      </c>
      <c r="AN38" s="596"/>
      <c r="AO38" s="597" t="str">
        <f>IF('各会計、関係団体の財政状況及び健全化判断比率'!B35="","",'各会計、関係団体の財政状況及び健全化判断比率'!B35)</f>
        <v>徳島市営旅客自動車運送事業会計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徳島都市開発株式会社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24</v>
      </c>
      <c r="CP39" s="596"/>
      <c r="CQ39" s="597" t="str">
        <f>IF('各会計、関係団体の財政状況及び健全化判断比率'!BS12="","",'各会計、関係団体の財政状況及び健全化判断比率'!BS12)</f>
        <v>徳島市土地開発公社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25</v>
      </c>
      <c r="CP40" s="596"/>
      <c r="CQ40" s="597" t="str">
        <f>IF('各会計、関係団体の財政状況及び健全化判断比率'!BS13="","",'各会計、関係団体の財政状況及び健全化判断比率'!BS13)</f>
        <v>社団法人徳島市観光協会</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39314566</v>
      </c>
      <c r="S5" s="613"/>
      <c r="T5" s="613"/>
      <c r="U5" s="613"/>
      <c r="V5" s="613"/>
      <c r="W5" s="613"/>
      <c r="X5" s="613"/>
      <c r="Y5" s="614"/>
      <c r="Z5" s="615">
        <v>39.799999999999997</v>
      </c>
      <c r="AA5" s="615"/>
      <c r="AB5" s="615"/>
      <c r="AC5" s="615"/>
      <c r="AD5" s="616">
        <v>36727406</v>
      </c>
      <c r="AE5" s="616"/>
      <c r="AF5" s="616"/>
      <c r="AG5" s="616"/>
      <c r="AH5" s="616"/>
      <c r="AI5" s="616"/>
      <c r="AJ5" s="616"/>
      <c r="AK5" s="616"/>
      <c r="AL5" s="617">
        <v>72</v>
      </c>
      <c r="AM5" s="618"/>
      <c r="AN5" s="618"/>
      <c r="AO5" s="619"/>
      <c r="AP5" s="609" t="s">
        <v>204</v>
      </c>
      <c r="AQ5" s="610"/>
      <c r="AR5" s="610"/>
      <c r="AS5" s="610"/>
      <c r="AT5" s="610"/>
      <c r="AU5" s="610"/>
      <c r="AV5" s="610"/>
      <c r="AW5" s="610"/>
      <c r="AX5" s="610"/>
      <c r="AY5" s="610"/>
      <c r="AZ5" s="610"/>
      <c r="BA5" s="610"/>
      <c r="BB5" s="610"/>
      <c r="BC5" s="610"/>
      <c r="BD5" s="610"/>
      <c r="BE5" s="610"/>
      <c r="BF5" s="611"/>
      <c r="BG5" s="623">
        <v>36727406</v>
      </c>
      <c r="BH5" s="624"/>
      <c r="BI5" s="624"/>
      <c r="BJ5" s="624"/>
      <c r="BK5" s="624"/>
      <c r="BL5" s="624"/>
      <c r="BM5" s="624"/>
      <c r="BN5" s="625"/>
      <c r="BO5" s="626">
        <v>93.4</v>
      </c>
      <c r="BP5" s="626"/>
      <c r="BQ5" s="626"/>
      <c r="BR5" s="626"/>
      <c r="BS5" s="627">
        <v>873298</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x14ac:dyDescent="0.15">
      <c r="B6" s="620" t="s">
        <v>208</v>
      </c>
      <c r="C6" s="621"/>
      <c r="D6" s="621"/>
      <c r="E6" s="621"/>
      <c r="F6" s="621"/>
      <c r="G6" s="621"/>
      <c r="H6" s="621"/>
      <c r="I6" s="621"/>
      <c r="J6" s="621"/>
      <c r="K6" s="621"/>
      <c r="L6" s="621"/>
      <c r="M6" s="621"/>
      <c r="N6" s="621"/>
      <c r="O6" s="621"/>
      <c r="P6" s="621"/>
      <c r="Q6" s="622"/>
      <c r="R6" s="623">
        <v>592069</v>
      </c>
      <c r="S6" s="624"/>
      <c r="T6" s="624"/>
      <c r="U6" s="624"/>
      <c r="V6" s="624"/>
      <c r="W6" s="624"/>
      <c r="X6" s="624"/>
      <c r="Y6" s="625"/>
      <c r="Z6" s="626">
        <v>0.6</v>
      </c>
      <c r="AA6" s="626"/>
      <c r="AB6" s="626"/>
      <c r="AC6" s="626"/>
      <c r="AD6" s="627">
        <v>592069</v>
      </c>
      <c r="AE6" s="627"/>
      <c r="AF6" s="627"/>
      <c r="AG6" s="627"/>
      <c r="AH6" s="627"/>
      <c r="AI6" s="627"/>
      <c r="AJ6" s="627"/>
      <c r="AK6" s="627"/>
      <c r="AL6" s="628">
        <v>1.2</v>
      </c>
      <c r="AM6" s="629"/>
      <c r="AN6" s="629"/>
      <c r="AO6" s="630"/>
      <c r="AP6" s="620" t="s">
        <v>209</v>
      </c>
      <c r="AQ6" s="621"/>
      <c r="AR6" s="621"/>
      <c r="AS6" s="621"/>
      <c r="AT6" s="621"/>
      <c r="AU6" s="621"/>
      <c r="AV6" s="621"/>
      <c r="AW6" s="621"/>
      <c r="AX6" s="621"/>
      <c r="AY6" s="621"/>
      <c r="AZ6" s="621"/>
      <c r="BA6" s="621"/>
      <c r="BB6" s="621"/>
      <c r="BC6" s="621"/>
      <c r="BD6" s="621"/>
      <c r="BE6" s="621"/>
      <c r="BF6" s="622"/>
      <c r="BG6" s="623">
        <v>36727406</v>
      </c>
      <c r="BH6" s="624"/>
      <c r="BI6" s="624"/>
      <c r="BJ6" s="624"/>
      <c r="BK6" s="624"/>
      <c r="BL6" s="624"/>
      <c r="BM6" s="624"/>
      <c r="BN6" s="625"/>
      <c r="BO6" s="626">
        <v>93.4</v>
      </c>
      <c r="BP6" s="626"/>
      <c r="BQ6" s="626"/>
      <c r="BR6" s="626"/>
      <c r="BS6" s="627">
        <v>873298</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594239</v>
      </c>
      <c r="CS6" s="624"/>
      <c r="CT6" s="624"/>
      <c r="CU6" s="624"/>
      <c r="CV6" s="624"/>
      <c r="CW6" s="624"/>
      <c r="CX6" s="624"/>
      <c r="CY6" s="625"/>
      <c r="CZ6" s="626">
        <v>0.6</v>
      </c>
      <c r="DA6" s="626"/>
      <c r="DB6" s="626"/>
      <c r="DC6" s="626"/>
      <c r="DD6" s="632" t="s">
        <v>211</v>
      </c>
      <c r="DE6" s="624"/>
      <c r="DF6" s="624"/>
      <c r="DG6" s="624"/>
      <c r="DH6" s="624"/>
      <c r="DI6" s="624"/>
      <c r="DJ6" s="624"/>
      <c r="DK6" s="624"/>
      <c r="DL6" s="624"/>
      <c r="DM6" s="624"/>
      <c r="DN6" s="624"/>
      <c r="DO6" s="624"/>
      <c r="DP6" s="625"/>
      <c r="DQ6" s="632">
        <v>593697</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88180</v>
      </c>
      <c r="S7" s="624"/>
      <c r="T7" s="624"/>
      <c r="U7" s="624"/>
      <c r="V7" s="624"/>
      <c r="W7" s="624"/>
      <c r="X7" s="624"/>
      <c r="Y7" s="625"/>
      <c r="Z7" s="626">
        <v>0.1</v>
      </c>
      <c r="AA7" s="626"/>
      <c r="AB7" s="626"/>
      <c r="AC7" s="626"/>
      <c r="AD7" s="627">
        <v>88180</v>
      </c>
      <c r="AE7" s="627"/>
      <c r="AF7" s="627"/>
      <c r="AG7" s="627"/>
      <c r="AH7" s="627"/>
      <c r="AI7" s="627"/>
      <c r="AJ7" s="627"/>
      <c r="AK7" s="627"/>
      <c r="AL7" s="628">
        <v>0.2</v>
      </c>
      <c r="AM7" s="629"/>
      <c r="AN7" s="629"/>
      <c r="AO7" s="630"/>
      <c r="AP7" s="620" t="s">
        <v>213</v>
      </c>
      <c r="AQ7" s="621"/>
      <c r="AR7" s="621"/>
      <c r="AS7" s="621"/>
      <c r="AT7" s="621"/>
      <c r="AU7" s="621"/>
      <c r="AV7" s="621"/>
      <c r="AW7" s="621"/>
      <c r="AX7" s="621"/>
      <c r="AY7" s="621"/>
      <c r="AZ7" s="621"/>
      <c r="BA7" s="621"/>
      <c r="BB7" s="621"/>
      <c r="BC7" s="621"/>
      <c r="BD7" s="621"/>
      <c r="BE7" s="621"/>
      <c r="BF7" s="622"/>
      <c r="BG7" s="623">
        <v>17801773</v>
      </c>
      <c r="BH7" s="624"/>
      <c r="BI7" s="624"/>
      <c r="BJ7" s="624"/>
      <c r="BK7" s="624"/>
      <c r="BL7" s="624"/>
      <c r="BM7" s="624"/>
      <c r="BN7" s="625"/>
      <c r="BO7" s="626">
        <v>45.3</v>
      </c>
      <c r="BP7" s="626"/>
      <c r="BQ7" s="626"/>
      <c r="BR7" s="626"/>
      <c r="BS7" s="627">
        <v>775216</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6825500</v>
      </c>
      <c r="CS7" s="624"/>
      <c r="CT7" s="624"/>
      <c r="CU7" s="624"/>
      <c r="CV7" s="624"/>
      <c r="CW7" s="624"/>
      <c r="CX7" s="624"/>
      <c r="CY7" s="625"/>
      <c r="CZ7" s="626">
        <v>7</v>
      </c>
      <c r="DA7" s="626"/>
      <c r="DB7" s="626"/>
      <c r="DC7" s="626"/>
      <c r="DD7" s="632">
        <v>70802</v>
      </c>
      <c r="DE7" s="624"/>
      <c r="DF7" s="624"/>
      <c r="DG7" s="624"/>
      <c r="DH7" s="624"/>
      <c r="DI7" s="624"/>
      <c r="DJ7" s="624"/>
      <c r="DK7" s="624"/>
      <c r="DL7" s="624"/>
      <c r="DM7" s="624"/>
      <c r="DN7" s="624"/>
      <c r="DO7" s="624"/>
      <c r="DP7" s="625"/>
      <c r="DQ7" s="632">
        <v>5696068</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383336</v>
      </c>
      <c r="S8" s="624"/>
      <c r="T8" s="624"/>
      <c r="U8" s="624"/>
      <c r="V8" s="624"/>
      <c r="W8" s="624"/>
      <c r="X8" s="624"/>
      <c r="Y8" s="625"/>
      <c r="Z8" s="626">
        <v>0.4</v>
      </c>
      <c r="AA8" s="626"/>
      <c r="AB8" s="626"/>
      <c r="AC8" s="626"/>
      <c r="AD8" s="627">
        <v>383336</v>
      </c>
      <c r="AE8" s="627"/>
      <c r="AF8" s="627"/>
      <c r="AG8" s="627"/>
      <c r="AH8" s="627"/>
      <c r="AI8" s="627"/>
      <c r="AJ8" s="627"/>
      <c r="AK8" s="627"/>
      <c r="AL8" s="628">
        <v>0.8</v>
      </c>
      <c r="AM8" s="629"/>
      <c r="AN8" s="629"/>
      <c r="AO8" s="630"/>
      <c r="AP8" s="620" t="s">
        <v>216</v>
      </c>
      <c r="AQ8" s="621"/>
      <c r="AR8" s="621"/>
      <c r="AS8" s="621"/>
      <c r="AT8" s="621"/>
      <c r="AU8" s="621"/>
      <c r="AV8" s="621"/>
      <c r="AW8" s="621"/>
      <c r="AX8" s="621"/>
      <c r="AY8" s="621"/>
      <c r="AZ8" s="621"/>
      <c r="BA8" s="621"/>
      <c r="BB8" s="621"/>
      <c r="BC8" s="621"/>
      <c r="BD8" s="621"/>
      <c r="BE8" s="621"/>
      <c r="BF8" s="622"/>
      <c r="BG8" s="623">
        <v>407321</v>
      </c>
      <c r="BH8" s="624"/>
      <c r="BI8" s="624"/>
      <c r="BJ8" s="624"/>
      <c r="BK8" s="624"/>
      <c r="BL8" s="624"/>
      <c r="BM8" s="624"/>
      <c r="BN8" s="625"/>
      <c r="BO8" s="626">
        <v>1</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43633155</v>
      </c>
      <c r="CS8" s="624"/>
      <c r="CT8" s="624"/>
      <c r="CU8" s="624"/>
      <c r="CV8" s="624"/>
      <c r="CW8" s="624"/>
      <c r="CX8" s="624"/>
      <c r="CY8" s="625"/>
      <c r="CZ8" s="626">
        <v>44.9</v>
      </c>
      <c r="DA8" s="626"/>
      <c r="DB8" s="626"/>
      <c r="DC8" s="626"/>
      <c r="DD8" s="632">
        <v>796465</v>
      </c>
      <c r="DE8" s="624"/>
      <c r="DF8" s="624"/>
      <c r="DG8" s="624"/>
      <c r="DH8" s="624"/>
      <c r="DI8" s="624"/>
      <c r="DJ8" s="624"/>
      <c r="DK8" s="624"/>
      <c r="DL8" s="624"/>
      <c r="DM8" s="624"/>
      <c r="DN8" s="624"/>
      <c r="DO8" s="624"/>
      <c r="DP8" s="625"/>
      <c r="DQ8" s="632">
        <v>19688536</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372903</v>
      </c>
      <c r="S9" s="624"/>
      <c r="T9" s="624"/>
      <c r="U9" s="624"/>
      <c r="V9" s="624"/>
      <c r="W9" s="624"/>
      <c r="X9" s="624"/>
      <c r="Y9" s="625"/>
      <c r="Z9" s="626">
        <v>0.4</v>
      </c>
      <c r="AA9" s="626"/>
      <c r="AB9" s="626"/>
      <c r="AC9" s="626"/>
      <c r="AD9" s="627">
        <v>372903</v>
      </c>
      <c r="AE9" s="627"/>
      <c r="AF9" s="627"/>
      <c r="AG9" s="627"/>
      <c r="AH9" s="627"/>
      <c r="AI9" s="627"/>
      <c r="AJ9" s="627"/>
      <c r="AK9" s="627"/>
      <c r="AL9" s="628">
        <v>0.7</v>
      </c>
      <c r="AM9" s="629"/>
      <c r="AN9" s="629"/>
      <c r="AO9" s="630"/>
      <c r="AP9" s="620" t="s">
        <v>219</v>
      </c>
      <c r="AQ9" s="621"/>
      <c r="AR9" s="621"/>
      <c r="AS9" s="621"/>
      <c r="AT9" s="621"/>
      <c r="AU9" s="621"/>
      <c r="AV9" s="621"/>
      <c r="AW9" s="621"/>
      <c r="AX9" s="621"/>
      <c r="AY9" s="621"/>
      <c r="AZ9" s="621"/>
      <c r="BA9" s="621"/>
      <c r="BB9" s="621"/>
      <c r="BC9" s="621"/>
      <c r="BD9" s="621"/>
      <c r="BE9" s="621"/>
      <c r="BF9" s="622"/>
      <c r="BG9" s="623">
        <v>12990468</v>
      </c>
      <c r="BH9" s="624"/>
      <c r="BI9" s="624"/>
      <c r="BJ9" s="624"/>
      <c r="BK9" s="624"/>
      <c r="BL9" s="624"/>
      <c r="BM9" s="624"/>
      <c r="BN9" s="625"/>
      <c r="BO9" s="626">
        <v>33</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9430757</v>
      </c>
      <c r="CS9" s="624"/>
      <c r="CT9" s="624"/>
      <c r="CU9" s="624"/>
      <c r="CV9" s="624"/>
      <c r="CW9" s="624"/>
      <c r="CX9" s="624"/>
      <c r="CY9" s="625"/>
      <c r="CZ9" s="626">
        <v>9.6999999999999993</v>
      </c>
      <c r="DA9" s="626"/>
      <c r="DB9" s="626"/>
      <c r="DC9" s="626"/>
      <c r="DD9" s="632">
        <v>766314</v>
      </c>
      <c r="DE9" s="624"/>
      <c r="DF9" s="624"/>
      <c r="DG9" s="624"/>
      <c r="DH9" s="624"/>
      <c r="DI9" s="624"/>
      <c r="DJ9" s="624"/>
      <c r="DK9" s="624"/>
      <c r="DL9" s="624"/>
      <c r="DM9" s="624"/>
      <c r="DN9" s="624"/>
      <c r="DO9" s="624"/>
      <c r="DP9" s="625"/>
      <c r="DQ9" s="632">
        <v>7789319</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5205994</v>
      </c>
      <c r="S10" s="624"/>
      <c r="T10" s="624"/>
      <c r="U10" s="624"/>
      <c r="V10" s="624"/>
      <c r="W10" s="624"/>
      <c r="X10" s="624"/>
      <c r="Y10" s="625"/>
      <c r="Z10" s="626">
        <v>5.3</v>
      </c>
      <c r="AA10" s="626"/>
      <c r="AB10" s="626"/>
      <c r="AC10" s="626"/>
      <c r="AD10" s="627">
        <v>5205994</v>
      </c>
      <c r="AE10" s="627"/>
      <c r="AF10" s="627"/>
      <c r="AG10" s="627"/>
      <c r="AH10" s="627"/>
      <c r="AI10" s="627"/>
      <c r="AJ10" s="627"/>
      <c r="AK10" s="627"/>
      <c r="AL10" s="628">
        <v>10.199999999999999</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1023884</v>
      </c>
      <c r="BH10" s="624"/>
      <c r="BI10" s="624"/>
      <c r="BJ10" s="624"/>
      <c r="BK10" s="624"/>
      <c r="BL10" s="624"/>
      <c r="BM10" s="624"/>
      <c r="BN10" s="625"/>
      <c r="BO10" s="626">
        <v>2.6</v>
      </c>
      <c r="BP10" s="626"/>
      <c r="BQ10" s="626"/>
      <c r="BR10" s="626"/>
      <c r="BS10" s="632">
        <v>170532</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41502</v>
      </c>
      <c r="CS10" s="624"/>
      <c r="CT10" s="624"/>
      <c r="CU10" s="624"/>
      <c r="CV10" s="624"/>
      <c r="CW10" s="624"/>
      <c r="CX10" s="624"/>
      <c r="CY10" s="625"/>
      <c r="CZ10" s="626">
        <v>0</v>
      </c>
      <c r="DA10" s="626"/>
      <c r="DB10" s="626"/>
      <c r="DC10" s="626"/>
      <c r="DD10" s="632">
        <v>1947</v>
      </c>
      <c r="DE10" s="624"/>
      <c r="DF10" s="624"/>
      <c r="DG10" s="624"/>
      <c r="DH10" s="624"/>
      <c r="DI10" s="624"/>
      <c r="DJ10" s="624"/>
      <c r="DK10" s="624"/>
      <c r="DL10" s="624"/>
      <c r="DM10" s="624"/>
      <c r="DN10" s="624"/>
      <c r="DO10" s="624"/>
      <c r="DP10" s="625"/>
      <c r="DQ10" s="632">
        <v>15853</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36245</v>
      </c>
      <c r="S11" s="624"/>
      <c r="T11" s="624"/>
      <c r="U11" s="624"/>
      <c r="V11" s="624"/>
      <c r="W11" s="624"/>
      <c r="X11" s="624"/>
      <c r="Y11" s="625"/>
      <c r="Z11" s="626">
        <v>0</v>
      </c>
      <c r="AA11" s="626"/>
      <c r="AB11" s="626"/>
      <c r="AC11" s="626"/>
      <c r="AD11" s="627">
        <v>36245</v>
      </c>
      <c r="AE11" s="627"/>
      <c r="AF11" s="627"/>
      <c r="AG11" s="627"/>
      <c r="AH11" s="627"/>
      <c r="AI11" s="627"/>
      <c r="AJ11" s="627"/>
      <c r="AK11" s="627"/>
      <c r="AL11" s="628">
        <v>0.1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3380100</v>
      </c>
      <c r="BH11" s="624"/>
      <c r="BI11" s="624"/>
      <c r="BJ11" s="624"/>
      <c r="BK11" s="624"/>
      <c r="BL11" s="624"/>
      <c r="BM11" s="624"/>
      <c r="BN11" s="625"/>
      <c r="BO11" s="626">
        <v>8.6</v>
      </c>
      <c r="BP11" s="626"/>
      <c r="BQ11" s="626"/>
      <c r="BR11" s="626"/>
      <c r="BS11" s="632">
        <v>604684</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1222577</v>
      </c>
      <c r="CS11" s="624"/>
      <c r="CT11" s="624"/>
      <c r="CU11" s="624"/>
      <c r="CV11" s="624"/>
      <c r="CW11" s="624"/>
      <c r="CX11" s="624"/>
      <c r="CY11" s="625"/>
      <c r="CZ11" s="626">
        <v>1.3</v>
      </c>
      <c r="DA11" s="626"/>
      <c r="DB11" s="626"/>
      <c r="DC11" s="626"/>
      <c r="DD11" s="632">
        <v>533242</v>
      </c>
      <c r="DE11" s="624"/>
      <c r="DF11" s="624"/>
      <c r="DG11" s="624"/>
      <c r="DH11" s="624"/>
      <c r="DI11" s="624"/>
      <c r="DJ11" s="624"/>
      <c r="DK11" s="624"/>
      <c r="DL11" s="624"/>
      <c r="DM11" s="624"/>
      <c r="DN11" s="624"/>
      <c r="DO11" s="624"/>
      <c r="DP11" s="625"/>
      <c r="DQ11" s="632">
        <v>587772</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16437332</v>
      </c>
      <c r="BH12" s="624"/>
      <c r="BI12" s="624"/>
      <c r="BJ12" s="624"/>
      <c r="BK12" s="624"/>
      <c r="BL12" s="624"/>
      <c r="BM12" s="624"/>
      <c r="BN12" s="625"/>
      <c r="BO12" s="626">
        <v>41.8</v>
      </c>
      <c r="BP12" s="626"/>
      <c r="BQ12" s="626"/>
      <c r="BR12" s="626"/>
      <c r="BS12" s="632" t="s">
        <v>107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2004324</v>
      </c>
      <c r="CS12" s="624"/>
      <c r="CT12" s="624"/>
      <c r="CU12" s="624"/>
      <c r="CV12" s="624"/>
      <c r="CW12" s="624"/>
      <c r="CX12" s="624"/>
      <c r="CY12" s="625"/>
      <c r="CZ12" s="626">
        <v>2.1</v>
      </c>
      <c r="DA12" s="626"/>
      <c r="DB12" s="626"/>
      <c r="DC12" s="626"/>
      <c r="DD12" s="632">
        <v>52946</v>
      </c>
      <c r="DE12" s="624"/>
      <c r="DF12" s="624"/>
      <c r="DG12" s="624"/>
      <c r="DH12" s="624"/>
      <c r="DI12" s="624"/>
      <c r="DJ12" s="624"/>
      <c r="DK12" s="624"/>
      <c r="DL12" s="624"/>
      <c r="DM12" s="624"/>
      <c r="DN12" s="624"/>
      <c r="DO12" s="624"/>
      <c r="DP12" s="625"/>
      <c r="DQ12" s="632">
        <v>982662</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82851</v>
      </c>
      <c r="S13" s="624"/>
      <c r="T13" s="624"/>
      <c r="U13" s="624"/>
      <c r="V13" s="624"/>
      <c r="W13" s="624"/>
      <c r="X13" s="624"/>
      <c r="Y13" s="625"/>
      <c r="Z13" s="626">
        <v>0.1</v>
      </c>
      <c r="AA13" s="626"/>
      <c r="AB13" s="626"/>
      <c r="AC13" s="626"/>
      <c r="AD13" s="627">
        <v>82851</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16291088</v>
      </c>
      <c r="BH13" s="624"/>
      <c r="BI13" s="624"/>
      <c r="BJ13" s="624"/>
      <c r="BK13" s="624"/>
      <c r="BL13" s="624"/>
      <c r="BM13" s="624"/>
      <c r="BN13" s="625"/>
      <c r="BO13" s="626">
        <v>41.4</v>
      </c>
      <c r="BP13" s="626"/>
      <c r="BQ13" s="626"/>
      <c r="BR13" s="626"/>
      <c r="BS13" s="632" t="s">
        <v>107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10782998</v>
      </c>
      <c r="CS13" s="624"/>
      <c r="CT13" s="624"/>
      <c r="CU13" s="624"/>
      <c r="CV13" s="624"/>
      <c r="CW13" s="624"/>
      <c r="CX13" s="624"/>
      <c r="CY13" s="625"/>
      <c r="CZ13" s="626">
        <v>11.1</v>
      </c>
      <c r="DA13" s="626"/>
      <c r="DB13" s="626"/>
      <c r="DC13" s="626"/>
      <c r="DD13" s="632">
        <v>4467359</v>
      </c>
      <c r="DE13" s="624"/>
      <c r="DF13" s="624"/>
      <c r="DG13" s="624"/>
      <c r="DH13" s="624"/>
      <c r="DI13" s="624"/>
      <c r="DJ13" s="624"/>
      <c r="DK13" s="624"/>
      <c r="DL13" s="624"/>
      <c r="DM13" s="624"/>
      <c r="DN13" s="624"/>
      <c r="DO13" s="624"/>
      <c r="DP13" s="625"/>
      <c r="DQ13" s="632">
        <v>5487656</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599205</v>
      </c>
      <c r="BH14" s="624"/>
      <c r="BI14" s="624"/>
      <c r="BJ14" s="624"/>
      <c r="BK14" s="624"/>
      <c r="BL14" s="624"/>
      <c r="BM14" s="624"/>
      <c r="BN14" s="625"/>
      <c r="BO14" s="626">
        <v>1.5</v>
      </c>
      <c r="BP14" s="626"/>
      <c r="BQ14" s="626"/>
      <c r="BR14" s="626"/>
      <c r="BS14" s="632">
        <v>98082</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3353135</v>
      </c>
      <c r="CS14" s="624"/>
      <c r="CT14" s="624"/>
      <c r="CU14" s="624"/>
      <c r="CV14" s="624"/>
      <c r="CW14" s="624"/>
      <c r="CX14" s="624"/>
      <c r="CY14" s="625"/>
      <c r="CZ14" s="626">
        <v>3.4</v>
      </c>
      <c r="DA14" s="626"/>
      <c r="DB14" s="626"/>
      <c r="DC14" s="626"/>
      <c r="DD14" s="632">
        <v>991786</v>
      </c>
      <c r="DE14" s="624"/>
      <c r="DF14" s="624"/>
      <c r="DG14" s="624"/>
      <c r="DH14" s="624"/>
      <c r="DI14" s="624"/>
      <c r="DJ14" s="624"/>
      <c r="DK14" s="624"/>
      <c r="DL14" s="624"/>
      <c r="DM14" s="624"/>
      <c r="DN14" s="624"/>
      <c r="DO14" s="624"/>
      <c r="DP14" s="625"/>
      <c r="DQ14" s="632">
        <v>2304186</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98764</v>
      </c>
      <c r="S15" s="624"/>
      <c r="T15" s="624"/>
      <c r="U15" s="624"/>
      <c r="V15" s="624"/>
      <c r="W15" s="624"/>
      <c r="X15" s="624"/>
      <c r="Y15" s="625"/>
      <c r="Z15" s="626">
        <v>0.1</v>
      </c>
      <c r="AA15" s="626"/>
      <c r="AB15" s="626"/>
      <c r="AC15" s="626"/>
      <c r="AD15" s="627">
        <v>98764</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1889096</v>
      </c>
      <c r="BH15" s="624"/>
      <c r="BI15" s="624"/>
      <c r="BJ15" s="624"/>
      <c r="BK15" s="624"/>
      <c r="BL15" s="624"/>
      <c r="BM15" s="624"/>
      <c r="BN15" s="625"/>
      <c r="BO15" s="626">
        <v>4.8</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9842164</v>
      </c>
      <c r="CS15" s="624"/>
      <c r="CT15" s="624"/>
      <c r="CU15" s="624"/>
      <c r="CV15" s="624"/>
      <c r="CW15" s="624"/>
      <c r="CX15" s="624"/>
      <c r="CY15" s="625"/>
      <c r="CZ15" s="626">
        <v>10.1</v>
      </c>
      <c r="DA15" s="626"/>
      <c r="DB15" s="626"/>
      <c r="DC15" s="626"/>
      <c r="DD15" s="632">
        <v>2622283</v>
      </c>
      <c r="DE15" s="624"/>
      <c r="DF15" s="624"/>
      <c r="DG15" s="624"/>
      <c r="DH15" s="624"/>
      <c r="DI15" s="624"/>
      <c r="DJ15" s="624"/>
      <c r="DK15" s="624"/>
      <c r="DL15" s="624"/>
      <c r="DM15" s="624"/>
      <c r="DN15" s="624"/>
      <c r="DO15" s="624"/>
      <c r="DP15" s="625"/>
      <c r="DQ15" s="632">
        <v>7095380</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8455879</v>
      </c>
      <c r="S16" s="624"/>
      <c r="T16" s="624"/>
      <c r="U16" s="624"/>
      <c r="V16" s="624"/>
      <c r="W16" s="624"/>
      <c r="X16" s="624"/>
      <c r="Y16" s="625"/>
      <c r="Z16" s="626">
        <v>8.6</v>
      </c>
      <c r="AA16" s="626"/>
      <c r="AB16" s="626"/>
      <c r="AC16" s="626"/>
      <c r="AD16" s="627">
        <v>7208604</v>
      </c>
      <c r="AE16" s="627"/>
      <c r="AF16" s="627"/>
      <c r="AG16" s="627"/>
      <c r="AH16" s="627"/>
      <c r="AI16" s="627"/>
      <c r="AJ16" s="627"/>
      <c r="AK16" s="627"/>
      <c r="AL16" s="628">
        <v>14.1</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9216</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7208604</v>
      </c>
      <c r="S17" s="624"/>
      <c r="T17" s="624"/>
      <c r="U17" s="624"/>
      <c r="V17" s="624"/>
      <c r="W17" s="624"/>
      <c r="X17" s="624"/>
      <c r="Y17" s="625"/>
      <c r="Z17" s="626">
        <v>7.3</v>
      </c>
      <c r="AA17" s="626"/>
      <c r="AB17" s="626"/>
      <c r="AC17" s="626"/>
      <c r="AD17" s="627">
        <v>7208604</v>
      </c>
      <c r="AE17" s="627"/>
      <c r="AF17" s="627"/>
      <c r="AG17" s="627"/>
      <c r="AH17" s="627"/>
      <c r="AI17" s="627"/>
      <c r="AJ17" s="627"/>
      <c r="AK17" s="627"/>
      <c r="AL17" s="628">
        <v>14.1</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8977927</v>
      </c>
      <c r="CS17" s="624"/>
      <c r="CT17" s="624"/>
      <c r="CU17" s="624"/>
      <c r="CV17" s="624"/>
      <c r="CW17" s="624"/>
      <c r="CX17" s="624"/>
      <c r="CY17" s="625"/>
      <c r="CZ17" s="626">
        <v>9.1999999999999993</v>
      </c>
      <c r="DA17" s="626"/>
      <c r="DB17" s="626"/>
      <c r="DC17" s="626"/>
      <c r="DD17" s="632" t="s">
        <v>107</v>
      </c>
      <c r="DE17" s="624"/>
      <c r="DF17" s="624"/>
      <c r="DG17" s="624"/>
      <c r="DH17" s="624"/>
      <c r="DI17" s="624"/>
      <c r="DJ17" s="624"/>
      <c r="DK17" s="624"/>
      <c r="DL17" s="624"/>
      <c r="DM17" s="624"/>
      <c r="DN17" s="624"/>
      <c r="DO17" s="624"/>
      <c r="DP17" s="625"/>
      <c r="DQ17" s="632">
        <v>8703523</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1247275</v>
      </c>
      <c r="S18" s="624"/>
      <c r="T18" s="624"/>
      <c r="U18" s="624"/>
      <c r="V18" s="624"/>
      <c r="W18" s="624"/>
      <c r="X18" s="624"/>
      <c r="Y18" s="625"/>
      <c r="Z18" s="626">
        <v>1.3</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v>520990</v>
      </c>
      <c r="CS18" s="624"/>
      <c r="CT18" s="624"/>
      <c r="CU18" s="624"/>
      <c r="CV18" s="624"/>
      <c r="CW18" s="624"/>
      <c r="CX18" s="624"/>
      <c r="CY18" s="625"/>
      <c r="CZ18" s="626">
        <v>0.5</v>
      </c>
      <c r="DA18" s="626"/>
      <c r="DB18" s="626"/>
      <c r="DC18" s="626"/>
      <c r="DD18" s="632" t="s">
        <v>107</v>
      </c>
      <c r="DE18" s="624"/>
      <c r="DF18" s="624"/>
      <c r="DG18" s="624"/>
      <c r="DH18" s="624"/>
      <c r="DI18" s="624"/>
      <c r="DJ18" s="624"/>
      <c r="DK18" s="624"/>
      <c r="DL18" s="624"/>
      <c r="DM18" s="624"/>
      <c r="DN18" s="624"/>
      <c r="DO18" s="624"/>
      <c r="DP18" s="625"/>
      <c r="DQ18" s="632">
        <v>520990</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2587160</v>
      </c>
      <c r="BH19" s="624"/>
      <c r="BI19" s="624"/>
      <c r="BJ19" s="624"/>
      <c r="BK19" s="624"/>
      <c r="BL19" s="624"/>
      <c r="BM19" s="624"/>
      <c r="BN19" s="625"/>
      <c r="BO19" s="626">
        <v>6.6</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54630787</v>
      </c>
      <c r="S20" s="624"/>
      <c r="T20" s="624"/>
      <c r="U20" s="624"/>
      <c r="V20" s="624"/>
      <c r="W20" s="624"/>
      <c r="X20" s="624"/>
      <c r="Y20" s="625"/>
      <c r="Z20" s="626">
        <v>55.2</v>
      </c>
      <c r="AA20" s="626"/>
      <c r="AB20" s="626"/>
      <c r="AC20" s="626"/>
      <c r="AD20" s="627">
        <v>50796352</v>
      </c>
      <c r="AE20" s="627"/>
      <c r="AF20" s="627"/>
      <c r="AG20" s="627"/>
      <c r="AH20" s="627"/>
      <c r="AI20" s="627"/>
      <c r="AJ20" s="627"/>
      <c r="AK20" s="627"/>
      <c r="AL20" s="628">
        <v>99.5</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2587160</v>
      </c>
      <c r="BH20" s="624"/>
      <c r="BI20" s="624"/>
      <c r="BJ20" s="624"/>
      <c r="BK20" s="624"/>
      <c r="BL20" s="624"/>
      <c r="BM20" s="624"/>
      <c r="BN20" s="625"/>
      <c r="BO20" s="626">
        <v>6.6</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97238484</v>
      </c>
      <c r="CS20" s="624"/>
      <c r="CT20" s="624"/>
      <c r="CU20" s="624"/>
      <c r="CV20" s="624"/>
      <c r="CW20" s="624"/>
      <c r="CX20" s="624"/>
      <c r="CY20" s="625"/>
      <c r="CZ20" s="626">
        <v>100</v>
      </c>
      <c r="DA20" s="626"/>
      <c r="DB20" s="626"/>
      <c r="DC20" s="626"/>
      <c r="DD20" s="632">
        <v>10303144</v>
      </c>
      <c r="DE20" s="624"/>
      <c r="DF20" s="624"/>
      <c r="DG20" s="624"/>
      <c r="DH20" s="624"/>
      <c r="DI20" s="624"/>
      <c r="DJ20" s="624"/>
      <c r="DK20" s="624"/>
      <c r="DL20" s="624"/>
      <c r="DM20" s="624"/>
      <c r="DN20" s="624"/>
      <c r="DO20" s="624"/>
      <c r="DP20" s="625"/>
      <c r="DQ20" s="632">
        <v>59465642</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64845</v>
      </c>
      <c r="S21" s="624"/>
      <c r="T21" s="624"/>
      <c r="U21" s="624"/>
      <c r="V21" s="624"/>
      <c r="W21" s="624"/>
      <c r="X21" s="624"/>
      <c r="Y21" s="625"/>
      <c r="Z21" s="626">
        <v>0.1</v>
      </c>
      <c r="AA21" s="626"/>
      <c r="AB21" s="626"/>
      <c r="AC21" s="626"/>
      <c r="AD21" s="627">
        <v>64845</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958881</v>
      </c>
      <c r="S22" s="624"/>
      <c r="T22" s="624"/>
      <c r="U22" s="624"/>
      <c r="V22" s="624"/>
      <c r="W22" s="624"/>
      <c r="X22" s="624"/>
      <c r="Y22" s="625"/>
      <c r="Z22" s="626">
        <v>1</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1505222</v>
      </c>
      <c r="S23" s="624"/>
      <c r="T23" s="624"/>
      <c r="U23" s="624"/>
      <c r="V23" s="624"/>
      <c r="W23" s="624"/>
      <c r="X23" s="624"/>
      <c r="Y23" s="625"/>
      <c r="Z23" s="626">
        <v>1.5</v>
      </c>
      <c r="AA23" s="626"/>
      <c r="AB23" s="626"/>
      <c r="AC23" s="626"/>
      <c r="AD23" s="627">
        <v>97216</v>
      </c>
      <c r="AE23" s="627"/>
      <c r="AF23" s="627"/>
      <c r="AG23" s="627"/>
      <c r="AH23" s="627"/>
      <c r="AI23" s="627"/>
      <c r="AJ23" s="627"/>
      <c r="AK23" s="627"/>
      <c r="AL23" s="628">
        <v>0.2</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2587160</v>
      </c>
      <c r="BH23" s="624"/>
      <c r="BI23" s="624"/>
      <c r="BJ23" s="624"/>
      <c r="BK23" s="624"/>
      <c r="BL23" s="624"/>
      <c r="BM23" s="624"/>
      <c r="BN23" s="625"/>
      <c r="BO23" s="626">
        <v>6.6</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600560</v>
      </c>
      <c r="S24" s="624"/>
      <c r="T24" s="624"/>
      <c r="U24" s="624"/>
      <c r="V24" s="624"/>
      <c r="W24" s="624"/>
      <c r="X24" s="624"/>
      <c r="Y24" s="625"/>
      <c r="Z24" s="626">
        <v>0.6</v>
      </c>
      <c r="AA24" s="626"/>
      <c r="AB24" s="626"/>
      <c r="AC24" s="626"/>
      <c r="AD24" s="627" t="s">
        <v>107</v>
      </c>
      <c r="AE24" s="627"/>
      <c r="AF24" s="627"/>
      <c r="AG24" s="627"/>
      <c r="AH24" s="627"/>
      <c r="AI24" s="627"/>
      <c r="AJ24" s="627"/>
      <c r="AK24" s="627"/>
      <c r="AL24" s="628" t="s">
        <v>107</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55990901</v>
      </c>
      <c r="CS24" s="613"/>
      <c r="CT24" s="613"/>
      <c r="CU24" s="613"/>
      <c r="CV24" s="613"/>
      <c r="CW24" s="613"/>
      <c r="CX24" s="613"/>
      <c r="CY24" s="614"/>
      <c r="CZ24" s="650">
        <v>57.6</v>
      </c>
      <c r="DA24" s="651"/>
      <c r="DB24" s="651"/>
      <c r="DC24" s="652"/>
      <c r="DD24" s="649">
        <v>33798598</v>
      </c>
      <c r="DE24" s="613"/>
      <c r="DF24" s="613"/>
      <c r="DG24" s="613"/>
      <c r="DH24" s="613"/>
      <c r="DI24" s="613"/>
      <c r="DJ24" s="613"/>
      <c r="DK24" s="614"/>
      <c r="DL24" s="649">
        <v>33475933</v>
      </c>
      <c r="DM24" s="613"/>
      <c r="DN24" s="613"/>
      <c r="DO24" s="613"/>
      <c r="DP24" s="613"/>
      <c r="DQ24" s="613"/>
      <c r="DR24" s="613"/>
      <c r="DS24" s="613"/>
      <c r="DT24" s="613"/>
      <c r="DU24" s="613"/>
      <c r="DV24" s="614"/>
      <c r="DW24" s="617">
        <v>60</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18255916</v>
      </c>
      <c r="S25" s="624"/>
      <c r="T25" s="624"/>
      <c r="U25" s="624"/>
      <c r="V25" s="624"/>
      <c r="W25" s="624"/>
      <c r="X25" s="624"/>
      <c r="Y25" s="625"/>
      <c r="Z25" s="626">
        <v>18.5</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18625379</v>
      </c>
      <c r="CS25" s="655"/>
      <c r="CT25" s="655"/>
      <c r="CU25" s="655"/>
      <c r="CV25" s="655"/>
      <c r="CW25" s="655"/>
      <c r="CX25" s="655"/>
      <c r="CY25" s="656"/>
      <c r="CZ25" s="657">
        <v>19.2</v>
      </c>
      <c r="DA25" s="658"/>
      <c r="DB25" s="658"/>
      <c r="DC25" s="659"/>
      <c r="DD25" s="632">
        <v>17179336</v>
      </c>
      <c r="DE25" s="655"/>
      <c r="DF25" s="655"/>
      <c r="DG25" s="655"/>
      <c r="DH25" s="655"/>
      <c r="DI25" s="655"/>
      <c r="DJ25" s="655"/>
      <c r="DK25" s="656"/>
      <c r="DL25" s="632">
        <v>16859690</v>
      </c>
      <c r="DM25" s="655"/>
      <c r="DN25" s="655"/>
      <c r="DO25" s="655"/>
      <c r="DP25" s="655"/>
      <c r="DQ25" s="655"/>
      <c r="DR25" s="655"/>
      <c r="DS25" s="655"/>
      <c r="DT25" s="655"/>
      <c r="DU25" s="655"/>
      <c r="DV25" s="656"/>
      <c r="DW25" s="628">
        <v>30.2</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13007855</v>
      </c>
      <c r="CS26" s="624"/>
      <c r="CT26" s="624"/>
      <c r="CU26" s="624"/>
      <c r="CV26" s="624"/>
      <c r="CW26" s="624"/>
      <c r="CX26" s="624"/>
      <c r="CY26" s="625"/>
      <c r="CZ26" s="657">
        <v>13.4</v>
      </c>
      <c r="DA26" s="658"/>
      <c r="DB26" s="658"/>
      <c r="DC26" s="659"/>
      <c r="DD26" s="632">
        <v>11798052</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7073027</v>
      </c>
      <c r="S27" s="624"/>
      <c r="T27" s="624"/>
      <c r="U27" s="624"/>
      <c r="V27" s="624"/>
      <c r="W27" s="624"/>
      <c r="X27" s="624"/>
      <c r="Y27" s="625"/>
      <c r="Z27" s="626">
        <v>7.2</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39314566</v>
      </c>
      <c r="BH27" s="624"/>
      <c r="BI27" s="624"/>
      <c r="BJ27" s="624"/>
      <c r="BK27" s="624"/>
      <c r="BL27" s="624"/>
      <c r="BM27" s="624"/>
      <c r="BN27" s="625"/>
      <c r="BO27" s="626">
        <v>100</v>
      </c>
      <c r="BP27" s="626"/>
      <c r="BQ27" s="626"/>
      <c r="BR27" s="626"/>
      <c r="BS27" s="632">
        <v>873298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28387768</v>
      </c>
      <c r="CS27" s="655"/>
      <c r="CT27" s="655"/>
      <c r="CU27" s="655"/>
      <c r="CV27" s="655"/>
      <c r="CW27" s="655"/>
      <c r="CX27" s="655"/>
      <c r="CY27" s="656"/>
      <c r="CZ27" s="657">
        <v>29.2</v>
      </c>
      <c r="DA27" s="658"/>
      <c r="DB27" s="658"/>
      <c r="DC27" s="659"/>
      <c r="DD27" s="632">
        <v>7915912</v>
      </c>
      <c r="DE27" s="655"/>
      <c r="DF27" s="655"/>
      <c r="DG27" s="655"/>
      <c r="DH27" s="655"/>
      <c r="DI27" s="655"/>
      <c r="DJ27" s="655"/>
      <c r="DK27" s="656"/>
      <c r="DL27" s="632">
        <v>7912893</v>
      </c>
      <c r="DM27" s="655"/>
      <c r="DN27" s="655"/>
      <c r="DO27" s="655"/>
      <c r="DP27" s="655"/>
      <c r="DQ27" s="655"/>
      <c r="DR27" s="655"/>
      <c r="DS27" s="655"/>
      <c r="DT27" s="655"/>
      <c r="DU27" s="655"/>
      <c r="DV27" s="656"/>
      <c r="DW27" s="628">
        <v>14.2</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174935</v>
      </c>
      <c r="S28" s="624"/>
      <c r="T28" s="624"/>
      <c r="U28" s="624"/>
      <c r="V28" s="624"/>
      <c r="W28" s="624"/>
      <c r="X28" s="624"/>
      <c r="Y28" s="625"/>
      <c r="Z28" s="626">
        <v>0.2</v>
      </c>
      <c r="AA28" s="626"/>
      <c r="AB28" s="626"/>
      <c r="AC28" s="626"/>
      <c r="AD28" s="627">
        <v>41486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8977754</v>
      </c>
      <c r="CS28" s="624"/>
      <c r="CT28" s="624"/>
      <c r="CU28" s="624"/>
      <c r="CV28" s="624"/>
      <c r="CW28" s="624"/>
      <c r="CX28" s="624"/>
      <c r="CY28" s="625"/>
      <c r="CZ28" s="657">
        <v>9.1999999999999993</v>
      </c>
      <c r="DA28" s="658"/>
      <c r="DB28" s="658"/>
      <c r="DC28" s="659"/>
      <c r="DD28" s="632">
        <v>8703350</v>
      </c>
      <c r="DE28" s="624"/>
      <c r="DF28" s="624"/>
      <c r="DG28" s="624"/>
      <c r="DH28" s="624"/>
      <c r="DI28" s="624"/>
      <c r="DJ28" s="624"/>
      <c r="DK28" s="625"/>
      <c r="DL28" s="632">
        <v>8703350</v>
      </c>
      <c r="DM28" s="624"/>
      <c r="DN28" s="624"/>
      <c r="DO28" s="624"/>
      <c r="DP28" s="624"/>
      <c r="DQ28" s="624"/>
      <c r="DR28" s="624"/>
      <c r="DS28" s="624"/>
      <c r="DT28" s="624"/>
      <c r="DU28" s="624"/>
      <c r="DV28" s="625"/>
      <c r="DW28" s="628">
        <v>15.6</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147227</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8922582</v>
      </c>
      <c r="CS29" s="655"/>
      <c r="CT29" s="655"/>
      <c r="CU29" s="655"/>
      <c r="CV29" s="655"/>
      <c r="CW29" s="655"/>
      <c r="CX29" s="655"/>
      <c r="CY29" s="656"/>
      <c r="CZ29" s="657">
        <v>9.1999999999999993</v>
      </c>
      <c r="DA29" s="658"/>
      <c r="DB29" s="658"/>
      <c r="DC29" s="659"/>
      <c r="DD29" s="632">
        <v>8648178</v>
      </c>
      <c r="DE29" s="655"/>
      <c r="DF29" s="655"/>
      <c r="DG29" s="655"/>
      <c r="DH29" s="655"/>
      <c r="DI29" s="655"/>
      <c r="DJ29" s="655"/>
      <c r="DK29" s="656"/>
      <c r="DL29" s="632">
        <v>8648178</v>
      </c>
      <c r="DM29" s="655"/>
      <c r="DN29" s="655"/>
      <c r="DO29" s="655"/>
      <c r="DP29" s="655"/>
      <c r="DQ29" s="655"/>
      <c r="DR29" s="655"/>
      <c r="DS29" s="655"/>
      <c r="DT29" s="655"/>
      <c r="DU29" s="655"/>
      <c r="DV29" s="656"/>
      <c r="DW29" s="628">
        <v>15.5</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169279</v>
      </c>
      <c r="S30" s="624"/>
      <c r="T30" s="624"/>
      <c r="U30" s="624"/>
      <c r="V30" s="624"/>
      <c r="W30" s="624"/>
      <c r="X30" s="624"/>
      <c r="Y30" s="625"/>
      <c r="Z30" s="626">
        <v>0.2</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98.4</v>
      </c>
      <c r="BH30" s="682"/>
      <c r="BI30" s="682"/>
      <c r="BJ30" s="682"/>
      <c r="BK30" s="682"/>
      <c r="BL30" s="682"/>
      <c r="BM30" s="618">
        <v>92.7</v>
      </c>
      <c r="BN30" s="682"/>
      <c r="BO30" s="682"/>
      <c r="BP30" s="682"/>
      <c r="BQ30" s="683"/>
      <c r="BR30" s="681">
        <v>98.3</v>
      </c>
      <c r="BS30" s="682"/>
      <c r="BT30" s="682"/>
      <c r="BU30" s="682"/>
      <c r="BV30" s="682"/>
      <c r="BW30" s="682"/>
      <c r="BX30" s="618">
        <v>92.3</v>
      </c>
      <c r="BY30" s="682"/>
      <c r="BZ30" s="682"/>
      <c r="CA30" s="682"/>
      <c r="CB30" s="683"/>
      <c r="CD30" s="686"/>
      <c r="CE30" s="687"/>
      <c r="CF30" s="637" t="s">
        <v>288</v>
      </c>
      <c r="CG30" s="638"/>
      <c r="CH30" s="638"/>
      <c r="CI30" s="638"/>
      <c r="CJ30" s="638"/>
      <c r="CK30" s="638"/>
      <c r="CL30" s="638"/>
      <c r="CM30" s="638"/>
      <c r="CN30" s="638"/>
      <c r="CO30" s="638"/>
      <c r="CP30" s="638"/>
      <c r="CQ30" s="639"/>
      <c r="CR30" s="623">
        <v>7879566</v>
      </c>
      <c r="CS30" s="624"/>
      <c r="CT30" s="624"/>
      <c r="CU30" s="624"/>
      <c r="CV30" s="624"/>
      <c r="CW30" s="624"/>
      <c r="CX30" s="624"/>
      <c r="CY30" s="625"/>
      <c r="CZ30" s="657">
        <v>8.1</v>
      </c>
      <c r="DA30" s="658"/>
      <c r="DB30" s="658"/>
      <c r="DC30" s="659"/>
      <c r="DD30" s="632">
        <v>7605162</v>
      </c>
      <c r="DE30" s="624"/>
      <c r="DF30" s="624"/>
      <c r="DG30" s="624"/>
      <c r="DH30" s="624"/>
      <c r="DI30" s="624"/>
      <c r="DJ30" s="624"/>
      <c r="DK30" s="625"/>
      <c r="DL30" s="632">
        <v>7605162</v>
      </c>
      <c r="DM30" s="624"/>
      <c r="DN30" s="624"/>
      <c r="DO30" s="624"/>
      <c r="DP30" s="624"/>
      <c r="DQ30" s="624"/>
      <c r="DR30" s="624"/>
      <c r="DS30" s="624"/>
      <c r="DT30" s="624"/>
      <c r="DU30" s="624"/>
      <c r="DV30" s="625"/>
      <c r="DW30" s="628">
        <v>13.6</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2094004</v>
      </c>
      <c r="S31" s="624"/>
      <c r="T31" s="624"/>
      <c r="U31" s="624"/>
      <c r="V31" s="624"/>
      <c r="W31" s="624"/>
      <c r="X31" s="624"/>
      <c r="Y31" s="625"/>
      <c r="Z31" s="626">
        <v>2.1</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98.8</v>
      </c>
      <c r="BH31" s="655"/>
      <c r="BI31" s="655"/>
      <c r="BJ31" s="655"/>
      <c r="BK31" s="655"/>
      <c r="BL31" s="655"/>
      <c r="BM31" s="629">
        <v>95.1</v>
      </c>
      <c r="BN31" s="679"/>
      <c r="BO31" s="679"/>
      <c r="BP31" s="679"/>
      <c r="BQ31" s="680"/>
      <c r="BR31" s="678">
        <v>98.8</v>
      </c>
      <c r="BS31" s="655"/>
      <c r="BT31" s="655"/>
      <c r="BU31" s="655"/>
      <c r="BV31" s="655"/>
      <c r="BW31" s="655"/>
      <c r="BX31" s="629">
        <v>95.2</v>
      </c>
      <c r="BY31" s="679"/>
      <c r="BZ31" s="679"/>
      <c r="CA31" s="679"/>
      <c r="CB31" s="680"/>
      <c r="CD31" s="686"/>
      <c r="CE31" s="687"/>
      <c r="CF31" s="637" t="s">
        <v>292</v>
      </c>
      <c r="CG31" s="638"/>
      <c r="CH31" s="638"/>
      <c r="CI31" s="638"/>
      <c r="CJ31" s="638"/>
      <c r="CK31" s="638"/>
      <c r="CL31" s="638"/>
      <c r="CM31" s="638"/>
      <c r="CN31" s="638"/>
      <c r="CO31" s="638"/>
      <c r="CP31" s="638"/>
      <c r="CQ31" s="639"/>
      <c r="CR31" s="623">
        <v>1043016</v>
      </c>
      <c r="CS31" s="655"/>
      <c r="CT31" s="655"/>
      <c r="CU31" s="655"/>
      <c r="CV31" s="655"/>
      <c r="CW31" s="655"/>
      <c r="CX31" s="655"/>
      <c r="CY31" s="656"/>
      <c r="CZ31" s="657">
        <v>1.1000000000000001</v>
      </c>
      <c r="DA31" s="658"/>
      <c r="DB31" s="658"/>
      <c r="DC31" s="659"/>
      <c r="DD31" s="632">
        <v>1043016</v>
      </c>
      <c r="DE31" s="655"/>
      <c r="DF31" s="655"/>
      <c r="DG31" s="655"/>
      <c r="DH31" s="655"/>
      <c r="DI31" s="655"/>
      <c r="DJ31" s="655"/>
      <c r="DK31" s="656"/>
      <c r="DL31" s="632">
        <v>1043016</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2279884</v>
      </c>
      <c r="S32" s="624"/>
      <c r="T32" s="624"/>
      <c r="U32" s="624"/>
      <c r="V32" s="624"/>
      <c r="W32" s="624"/>
      <c r="X32" s="624"/>
      <c r="Y32" s="625"/>
      <c r="Z32" s="626">
        <v>2.2999999999999998</v>
      </c>
      <c r="AA32" s="626"/>
      <c r="AB32" s="626"/>
      <c r="AC32" s="626"/>
      <c r="AD32" s="627">
        <v>43787</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97.9</v>
      </c>
      <c r="BH32" s="691"/>
      <c r="BI32" s="691"/>
      <c r="BJ32" s="691"/>
      <c r="BK32" s="691"/>
      <c r="BL32" s="691"/>
      <c r="BM32" s="692">
        <v>90</v>
      </c>
      <c r="BN32" s="691"/>
      <c r="BO32" s="691"/>
      <c r="BP32" s="691"/>
      <c r="BQ32" s="693"/>
      <c r="BR32" s="690">
        <v>97.6</v>
      </c>
      <c r="BS32" s="691"/>
      <c r="BT32" s="691"/>
      <c r="BU32" s="691"/>
      <c r="BV32" s="691"/>
      <c r="BW32" s="691"/>
      <c r="BX32" s="692">
        <v>89.1</v>
      </c>
      <c r="BY32" s="691"/>
      <c r="BZ32" s="691"/>
      <c r="CA32" s="691"/>
      <c r="CB32" s="693"/>
      <c r="CD32" s="688"/>
      <c r="CE32" s="689"/>
      <c r="CF32" s="637" t="s">
        <v>295</v>
      </c>
      <c r="CG32" s="638"/>
      <c r="CH32" s="638"/>
      <c r="CI32" s="638"/>
      <c r="CJ32" s="638"/>
      <c r="CK32" s="638"/>
      <c r="CL32" s="638"/>
      <c r="CM32" s="638"/>
      <c r="CN32" s="638"/>
      <c r="CO32" s="638"/>
      <c r="CP32" s="638"/>
      <c r="CQ32" s="639"/>
      <c r="CR32" s="623">
        <v>55172</v>
      </c>
      <c r="CS32" s="624"/>
      <c r="CT32" s="624"/>
      <c r="CU32" s="624"/>
      <c r="CV32" s="624"/>
      <c r="CW32" s="624"/>
      <c r="CX32" s="624"/>
      <c r="CY32" s="625"/>
      <c r="CZ32" s="657">
        <v>0.1</v>
      </c>
      <c r="DA32" s="658"/>
      <c r="DB32" s="658"/>
      <c r="DC32" s="659"/>
      <c r="DD32" s="632">
        <v>55172</v>
      </c>
      <c r="DE32" s="624"/>
      <c r="DF32" s="624"/>
      <c r="DG32" s="624"/>
      <c r="DH32" s="624"/>
      <c r="DI32" s="624"/>
      <c r="DJ32" s="624"/>
      <c r="DK32" s="625"/>
      <c r="DL32" s="632">
        <v>55172</v>
      </c>
      <c r="DM32" s="624"/>
      <c r="DN32" s="624"/>
      <c r="DO32" s="624"/>
      <c r="DP32" s="624"/>
      <c r="DQ32" s="624"/>
      <c r="DR32" s="624"/>
      <c r="DS32" s="624"/>
      <c r="DT32" s="624"/>
      <c r="DU32" s="624"/>
      <c r="DV32" s="625"/>
      <c r="DW32" s="628">
        <v>0.1</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10944150</v>
      </c>
      <c r="S33" s="624"/>
      <c r="T33" s="624"/>
      <c r="U33" s="624"/>
      <c r="V33" s="624"/>
      <c r="W33" s="624"/>
      <c r="X33" s="624"/>
      <c r="Y33" s="625"/>
      <c r="Z33" s="626">
        <v>11.1</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30935223</v>
      </c>
      <c r="CS33" s="655"/>
      <c r="CT33" s="655"/>
      <c r="CU33" s="655"/>
      <c r="CV33" s="655"/>
      <c r="CW33" s="655"/>
      <c r="CX33" s="655"/>
      <c r="CY33" s="656"/>
      <c r="CZ33" s="657">
        <v>31.8</v>
      </c>
      <c r="DA33" s="658"/>
      <c r="DB33" s="658"/>
      <c r="DC33" s="659"/>
      <c r="DD33" s="632">
        <v>24363897</v>
      </c>
      <c r="DE33" s="655"/>
      <c r="DF33" s="655"/>
      <c r="DG33" s="655"/>
      <c r="DH33" s="655"/>
      <c r="DI33" s="655"/>
      <c r="DJ33" s="655"/>
      <c r="DK33" s="656"/>
      <c r="DL33" s="632">
        <v>18917040</v>
      </c>
      <c r="DM33" s="655"/>
      <c r="DN33" s="655"/>
      <c r="DO33" s="655"/>
      <c r="DP33" s="655"/>
      <c r="DQ33" s="655"/>
      <c r="DR33" s="655"/>
      <c r="DS33" s="655"/>
      <c r="DT33" s="655"/>
      <c r="DU33" s="655"/>
      <c r="DV33" s="656"/>
      <c r="DW33" s="628">
        <v>33.9</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v>649700</v>
      </c>
      <c r="S34" s="624"/>
      <c r="T34" s="624"/>
      <c r="U34" s="624"/>
      <c r="V34" s="624"/>
      <c r="W34" s="624"/>
      <c r="X34" s="624"/>
      <c r="Y34" s="625"/>
      <c r="Z34" s="626">
        <v>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10774049</v>
      </c>
      <c r="CS34" s="624"/>
      <c r="CT34" s="624"/>
      <c r="CU34" s="624"/>
      <c r="CV34" s="624"/>
      <c r="CW34" s="624"/>
      <c r="CX34" s="624"/>
      <c r="CY34" s="625"/>
      <c r="CZ34" s="657">
        <v>11.1</v>
      </c>
      <c r="DA34" s="658"/>
      <c r="DB34" s="658"/>
      <c r="DC34" s="659"/>
      <c r="DD34" s="632">
        <v>9202325</v>
      </c>
      <c r="DE34" s="624"/>
      <c r="DF34" s="624"/>
      <c r="DG34" s="624"/>
      <c r="DH34" s="624"/>
      <c r="DI34" s="624"/>
      <c r="DJ34" s="624"/>
      <c r="DK34" s="625"/>
      <c r="DL34" s="632">
        <v>6381306</v>
      </c>
      <c r="DM34" s="624"/>
      <c r="DN34" s="624"/>
      <c r="DO34" s="624"/>
      <c r="DP34" s="624"/>
      <c r="DQ34" s="624"/>
      <c r="DR34" s="624"/>
      <c r="DS34" s="624"/>
      <c r="DT34" s="624"/>
      <c r="DU34" s="624"/>
      <c r="DV34" s="625"/>
      <c r="DW34" s="628">
        <v>11.4</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4108300</v>
      </c>
      <c r="S35" s="624"/>
      <c r="T35" s="624"/>
      <c r="U35" s="624"/>
      <c r="V35" s="624"/>
      <c r="W35" s="624"/>
      <c r="X35" s="624"/>
      <c r="Y35" s="625"/>
      <c r="Z35" s="626">
        <v>4.2</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14716636</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-109513</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1525524</v>
      </c>
      <c r="CS35" s="655"/>
      <c r="CT35" s="655"/>
      <c r="CU35" s="655"/>
      <c r="CV35" s="655"/>
      <c r="CW35" s="655"/>
      <c r="CX35" s="655"/>
      <c r="CY35" s="656"/>
      <c r="CZ35" s="657">
        <v>1.6</v>
      </c>
      <c r="DA35" s="658"/>
      <c r="DB35" s="658"/>
      <c r="DC35" s="659"/>
      <c r="DD35" s="632">
        <v>731065</v>
      </c>
      <c r="DE35" s="655"/>
      <c r="DF35" s="655"/>
      <c r="DG35" s="655"/>
      <c r="DH35" s="655"/>
      <c r="DI35" s="655"/>
      <c r="DJ35" s="655"/>
      <c r="DK35" s="656"/>
      <c r="DL35" s="632">
        <v>731065</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98898717</v>
      </c>
      <c r="S36" s="696"/>
      <c r="T36" s="696"/>
      <c r="U36" s="696"/>
      <c r="V36" s="696"/>
      <c r="W36" s="696"/>
      <c r="X36" s="696"/>
      <c r="Y36" s="697"/>
      <c r="Z36" s="698">
        <v>100</v>
      </c>
      <c r="AA36" s="698"/>
      <c r="AB36" s="698"/>
      <c r="AC36" s="698"/>
      <c r="AD36" s="699">
        <v>51043686</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2551632</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-518589</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4709599</v>
      </c>
      <c r="CS36" s="624"/>
      <c r="CT36" s="624"/>
      <c r="CU36" s="624"/>
      <c r="CV36" s="624"/>
      <c r="CW36" s="624"/>
      <c r="CX36" s="624"/>
      <c r="CY36" s="625"/>
      <c r="CZ36" s="657">
        <v>4.8</v>
      </c>
      <c r="DA36" s="658"/>
      <c r="DB36" s="658"/>
      <c r="DC36" s="659"/>
      <c r="DD36" s="632">
        <v>4027231</v>
      </c>
      <c r="DE36" s="624"/>
      <c r="DF36" s="624"/>
      <c r="DG36" s="624"/>
      <c r="DH36" s="624"/>
      <c r="DI36" s="624"/>
      <c r="DJ36" s="624"/>
      <c r="DK36" s="625"/>
      <c r="DL36" s="632">
        <v>2480321</v>
      </c>
      <c r="DM36" s="624"/>
      <c r="DN36" s="624"/>
      <c r="DO36" s="624"/>
      <c r="DP36" s="624"/>
      <c r="DQ36" s="624"/>
      <c r="DR36" s="624"/>
      <c r="DS36" s="624"/>
      <c r="DT36" s="624"/>
      <c r="DU36" s="624"/>
      <c r="DV36" s="625"/>
      <c r="DW36" s="628">
        <v>4.4000000000000004</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1706911</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34477</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29773</v>
      </c>
      <c r="CS37" s="655"/>
      <c r="CT37" s="655"/>
      <c r="CU37" s="655"/>
      <c r="CV37" s="655"/>
      <c r="CW37" s="655"/>
      <c r="CX37" s="655"/>
      <c r="CY37" s="656"/>
      <c r="CZ37" s="657">
        <v>0</v>
      </c>
      <c r="DA37" s="658"/>
      <c r="DB37" s="658"/>
      <c r="DC37" s="659"/>
      <c r="DD37" s="632">
        <v>29773</v>
      </c>
      <c r="DE37" s="655"/>
      <c r="DF37" s="655"/>
      <c r="DG37" s="655"/>
      <c r="DH37" s="655"/>
      <c r="DI37" s="655"/>
      <c r="DJ37" s="655"/>
      <c r="DK37" s="656"/>
      <c r="DL37" s="632">
        <v>29773</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520990</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55023</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12194164</v>
      </c>
      <c r="CS38" s="624"/>
      <c r="CT38" s="624"/>
      <c r="CU38" s="624"/>
      <c r="CV38" s="624"/>
      <c r="CW38" s="624"/>
      <c r="CX38" s="624"/>
      <c r="CY38" s="625"/>
      <c r="CZ38" s="657">
        <v>12.5</v>
      </c>
      <c r="DA38" s="658"/>
      <c r="DB38" s="658"/>
      <c r="DC38" s="659"/>
      <c r="DD38" s="632">
        <v>10257324</v>
      </c>
      <c r="DE38" s="624"/>
      <c r="DF38" s="624"/>
      <c r="DG38" s="624"/>
      <c r="DH38" s="624"/>
      <c r="DI38" s="624"/>
      <c r="DJ38" s="624"/>
      <c r="DK38" s="625"/>
      <c r="DL38" s="632">
        <v>9324348</v>
      </c>
      <c r="DM38" s="624"/>
      <c r="DN38" s="624"/>
      <c r="DO38" s="624"/>
      <c r="DP38" s="624"/>
      <c r="DQ38" s="624"/>
      <c r="DR38" s="624"/>
      <c r="DS38" s="624"/>
      <c r="DT38" s="624"/>
      <c r="DU38" s="624"/>
      <c r="DV38" s="625"/>
      <c r="DW38" s="628">
        <v>16.7</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v>178048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89</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232619</v>
      </c>
      <c r="CS39" s="655"/>
      <c r="CT39" s="655"/>
      <c r="CU39" s="655"/>
      <c r="CV39" s="655"/>
      <c r="CW39" s="655"/>
      <c r="CX39" s="655"/>
      <c r="CY39" s="656"/>
      <c r="CZ39" s="657">
        <v>0.2</v>
      </c>
      <c r="DA39" s="658"/>
      <c r="DB39" s="658"/>
      <c r="DC39" s="659"/>
      <c r="DD39" s="632">
        <v>100000</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2651447</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129</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1499268</v>
      </c>
      <c r="CS40" s="624"/>
      <c r="CT40" s="624"/>
      <c r="CU40" s="624"/>
      <c r="CV40" s="624"/>
      <c r="CW40" s="624"/>
      <c r="CX40" s="624"/>
      <c r="CY40" s="625"/>
      <c r="CZ40" s="657">
        <v>1.5</v>
      </c>
      <c r="DA40" s="658"/>
      <c r="DB40" s="658"/>
      <c r="DC40" s="659"/>
      <c r="DD40" s="632">
        <v>45952</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7107608</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330</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10312360</v>
      </c>
      <c r="CS42" s="624"/>
      <c r="CT42" s="624"/>
      <c r="CU42" s="624"/>
      <c r="CV42" s="624"/>
      <c r="CW42" s="624"/>
      <c r="CX42" s="624"/>
      <c r="CY42" s="625"/>
      <c r="CZ42" s="657">
        <v>10.6</v>
      </c>
      <c r="DA42" s="706"/>
      <c r="DB42" s="706"/>
      <c r="DC42" s="707"/>
      <c r="DD42" s="632">
        <v>1303147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174226</v>
      </c>
      <c r="CS43" s="655"/>
      <c r="CT43" s="655"/>
      <c r="CU43" s="655"/>
      <c r="CV43" s="655"/>
      <c r="CW43" s="655"/>
      <c r="CX43" s="655"/>
      <c r="CY43" s="656"/>
      <c r="CZ43" s="657">
        <v>0.2</v>
      </c>
      <c r="DA43" s="658"/>
      <c r="DB43" s="658"/>
      <c r="DC43" s="659"/>
      <c r="DD43" s="632">
        <v>165814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10303144</v>
      </c>
      <c r="CS44" s="624"/>
      <c r="CT44" s="624"/>
      <c r="CU44" s="624"/>
      <c r="CV44" s="624"/>
      <c r="CW44" s="624"/>
      <c r="CX44" s="624"/>
      <c r="CY44" s="625"/>
      <c r="CZ44" s="657">
        <v>10.6</v>
      </c>
      <c r="DA44" s="706"/>
      <c r="DB44" s="706"/>
      <c r="DC44" s="707"/>
      <c r="DD44" s="632">
        <v>1303147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3949862</v>
      </c>
      <c r="CS45" s="655"/>
      <c r="CT45" s="655"/>
      <c r="CU45" s="655"/>
      <c r="CV45" s="655"/>
      <c r="CW45" s="655"/>
      <c r="CX45" s="655"/>
      <c r="CY45" s="656"/>
      <c r="CZ45" s="657">
        <v>4.0999999999999996</v>
      </c>
      <c r="DA45" s="658"/>
      <c r="DB45" s="658"/>
      <c r="DC45" s="659"/>
      <c r="DD45" s="632">
        <v>236213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6163263</v>
      </c>
      <c r="CS46" s="624"/>
      <c r="CT46" s="624"/>
      <c r="CU46" s="624"/>
      <c r="CV46" s="624"/>
      <c r="CW46" s="624"/>
      <c r="CX46" s="624"/>
      <c r="CY46" s="625"/>
      <c r="CZ46" s="657">
        <v>6.3</v>
      </c>
      <c r="DA46" s="706"/>
      <c r="DB46" s="706"/>
      <c r="DC46" s="707"/>
      <c r="DD46" s="632">
        <v>1052025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9216</v>
      </c>
      <c r="CS47" s="655"/>
      <c r="CT47" s="655"/>
      <c r="CU47" s="655"/>
      <c r="CV47" s="655"/>
      <c r="CW47" s="655"/>
      <c r="CX47" s="655"/>
      <c r="CY47" s="656"/>
      <c r="CZ47" s="657">
        <v>0</v>
      </c>
      <c r="DA47" s="658"/>
      <c r="DB47" s="658"/>
      <c r="DC47" s="659"/>
      <c r="DD47" s="632" t="s">
        <v>116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97238484</v>
      </c>
      <c r="CS49" s="691"/>
      <c r="CT49" s="691"/>
      <c r="CU49" s="691"/>
      <c r="CV49" s="691"/>
      <c r="CW49" s="691"/>
      <c r="CX49" s="691"/>
      <c r="CY49" s="718"/>
      <c r="CZ49" s="719">
        <v>100</v>
      </c>
      <c r="DA49" s="720"/>
      <c r="DB49" s="720"/>
      <c r="DC49" s="721"/>
      <c r="DD49" s="722">
        <v>59465642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98340</v>
      </c>
      <c r="R7" s="753"/>
      <c r="S7" s="753"/>
      <c r="T7" s="753"/>
      <c r="U7" s="753"/>
      <c r="V7" s="753">
        <v>96685</v>
      </c>
      <c r="W7" s="753"/>
      <c r="X7" s="753"/>
      <c r="Y7" s="753"/>
      <c r="Z7" s="753"/>
      <c r="AA7" s="753">
        <v>1654</v>
      </c>
      <c r="AB7" s="753"/>
      <c r="AC7" s="753"/>
      <c r="AD7" s="753"/>
      <c r="AE7" s="754"/>
      <c r="AF7" s="755">
        <v>1041</v>
      </c>
      <c r="AG7" s="756"/>
      <c r="AH7" s="756"/>
      <c r="AI7" s="756"/>
      <c r="AJ7" s="757"/>
      <c r="AK7" s="793">
        <v>169</v>
      </c>
      <c r="AL7" s="794"/>
      <c r="AM7" s="794"/>
      <c r="AN7" s="794"/>
      <c r="AO7" s="794"/>
      <c r="AP7" s="794">
        <v>97591</v>
      </c>
      <c r="AQ7" s="794"/>
      <c r="AR7" s="794"/>
      <c r="AS7" s="794"/>
      <c r="AT7" s="794"/>
      <c r="AU7" s="795"/>
      <c r="AV7" s="795"/>
      <c r="AW7" s="795"/>
      <c r="AX7" s="795"/>
      <c r="AY7" s="796"/>
      <c r="AZ7" s="203"/>
      <c r="BA7" s="203"/>
      <c r="BB7" s="203"/>
      <c r="BC7" s="203"/>
      <c r="BD7" s="203"/>
      <c r="BE7" s="204"/>
      <c r="BF7" s="204"/>
      <c r="BG7" s="204"/>
      <c r="BH7" s="204"/>
      <c r="BI7" s="204"/>
      <c r="BJ7" s="204"/>
      <c r="BK7" s="204"/>
      <c r="BL7" s="204"/>
      <c r="BM7" s="204"/>
      <c r="BN7" s="204"/>
      <c r="BO7" s="204"/>
      <c r="BP7" s="204"/>
      <c r="BQ7" s="210">
        <v>1</v>
      </c>
      <c r="BR7" s="211"/>
      <c r="BS7" s="797" t="s">
        <v>551</v>
      </c>
      <c r="BT7" s="798"/>
      <c r="BU7" s="798"/>
      <c r="BV7" s="798"/>
      <c r="BW7" s="798"/>
      <c r="BX7" s="798"/>
      <c r="BY7" s="798"/>
      <c r="BZ7" s="798"/>
      <c r="CA7" s="798"/>
      <c r="CB7" s="798"/>
      <c r="CC7" s="798"/>
      <c r="CD7" s="798"/>
      <c r="CE7" s="798"/>
      <c r="CF7" s="798"/>
      <c r="CG7" s="799"/>
      <c r="CH7" s="789">
        <v>3</v>
      </c>
      <c r="CI7" s="790"/>
      <c r="CJ7" s="790"/>
      <c r="CK7" s="790"/>
      <c r="CL7" s="791"/>
      <c r="CM7" s="789">
        <v>49</v>
      </c>
      <c r="CN7" s="790"/>
      <c r="CO7" s="790"/>
      <c r="CP7" s="790"/>
      <c r="CQ7" s="791"/>
      <c r="CR7" s="789">
        <v>5</v>
      </c>
      <c r="CS7" s="790"/>
      <c r="CT7" s="790"/>
      <c r="CU7" s="790"/>
      <c r="CV7" s="791"/>
      <c r="CW7" s="789" t="s">
        <v>558</v>
      </c>
      <c r="CX7" s="790"/>
      <c r="CY7" s="790"/>
      <c r="CZ7" s="790"/>
      <c r="DA7" s="791"/>
      <c r="DB7" s="792" t="s">
        <v>558</v>
      </c>
      <c r="DC7" s="790"/>
      <c r="DD7" s="790"/>
      <c r="DE7" s="790"/>
      <c r="DF7" s="791"/>
      <c r="DG7" s="789" t="s">
        <v>558</v>
      </c>
      <c r="DH7" s="790"/>
      <c r="DI7" s="790"/>
      <c r="DJ7" s="790"/>
      <c r="DK7" s="791"/>
      <c r="DL7" s="789" t="s">
        <v>558</v>
      </c>
      <c r="DM7" s="790"/>
      <c r="DN7" s="790"/>
      <c r="DO7" s="790"/>
      <c r="DP7" s="791"/>
      <c r="DQ7" s="792" t="s">
        <v>562</v>
      </c>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25</v>
      </c>
      <c r="R8" s="777"/>
      <c r="S8" s="777"/>
      <c r="T8" s="777"/>
      <c r="U8" s="777"/>
      <c r="V8" s="777">
        <v>20</v>
      </c>
      <c r="W8" s="777"/>
      <c r="X8" s="777"/>
      <c r="Y8" s="777"/>
      <c r="Z8" s="777"/>
      <c r="AA8" s="777">
        <v>6</v>
      </c>
      <c r="AB8" s="777"/>
      <c r="AC8" s="777"/>
      <c r="AD8" s="777"/>
      <c r="AE8" s="778"/>
      <c r="AF8" s="779">
        <v>6</v>
      </c>
      <c r="AG8" s="780"/>
      <c r="AH8" s="780"/>
      <c r="AI8" s="780"/>
      <c r="AJ8" s="781"/>
      <c r="AK8" s="782">
        <v>11</v>
      </c>
      <c r="AL8" s="783"/>
      <c r="AM8" s="783"/>
      <c r="AN8" s="783"/>
      <c r="AO8" s="783"/>
      <c r="AP8" s="783" t="s">
        <v>546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552</v>
      </c>
      <c r="BT8" s="787"/>
      <c r="BU8" s="787"/>
      <c r="BV8" s="787"/>
      <c r="BW8" s="787"/>
      <c r="BX8" s="787"/>
      <c r="BY8" s="787"/>
      <c r="BZ8" s="787"/>
      <c r="CA8" s="787"/>
      <c r="CB8" s="787"/>
      <c r="CC8" s="787"/>
      <c r="CD8" s="787"/>
      <c r="CE8" s="787"/>
      <c r="CF8" s="787"/>
      <c r="CG8" s="788"/>
      <c r="CH8" s="800">
        <v>4</v>
      </c>
      <c r="CI8" s="801"/>
      <c r="CJ8" s="801"/>
      <c r="CK8" s="801"/>
      <c r="CL8" s="802"/>
      <c r="CM8" s="800">
        <v>23</v>
      </c>
      <c r="CN8" s="801"/>
      <c r="CO8" s="801"/>
      <c r="CP8" s="801"/>
      <c r="CQ8" s="802"/>
      <c r="CR8" s="800">
        <v>10</v>
      </c>
      <c r="CS8" s="801"/>
      <c r="CT8" s="801"/>
      <c r="CU8" s="801"/>
      <c r="CV8" s="802"/>
      <c r="CW8" s="800">
        <v>23</v>
      </c>
      <c r="CX8" s="801"/>
      <c r="CY8" s="801"/>
      <c r="CZ8" s="801"/>
      <c r="DA8" s="802"/>
      <c r="DB8" s="800" t="s">
        <v>558</v>
      </c>
      <c r="DC8" s="801"/>
      <c r="DD8" s="801"/>
      <c r="DE8" s="801"/>
      <c r="DF8" s="802"/>
      <c r="DG8" s="800" t="s">
        <v>558</v>
      </c>
      <c r="DH8" s="801"/>
      <c r="DI8" s="801"/>
      <c r="DJ8" s="801"/>
      <c r="DK8" s="802"/>
      <c r="DL8" s="800" t="s">
        <v>558</v>
      </c>
      <c r="DM8" s="801"/>
      <c r="DN8" s="801"/>
      <c r="DO8" s="801"/>
      <c r="DP8" s="802"/>
      <c r="DQ8" s="800" t="s">
        <v>558</v>
      </c>
      <c r="DR8" s="801"/>
      <c r="DS8" s="801"/>
      <c r="DT8" s="801"/>
      <c r="DU8" s="802"/>
      <c r="DV8" s="803"/>
      <c r="DW8" s="804"/>
      <c r="DX8" s="804"/>
      <c r="DY8" s="804"/>
      <c r="DZ8" s="805"/>
      <c r="EA8" s="205"/>
    </row>
    <row r="9" spans="1:131" s="206" customFormat="1" ht="26.25" customHeight="1" x14ac:dyDescent="0.15">
      <c r="A9" s="212">
        <v>3</v>
      </c>
      <c r="B9" s="773" t="s">
        <v>361</v>
      </c>
      <c r="C9" s="774"/>
      <c r="D9" s="774"/>
      <c r="E9" s="774"/>
      <c r="F9" s="774"/>
      <c r="G9" s="774"/>
      <c r="H9" s="774"/>
      <c r="I9" s="774"/>
      <c r="J9" s="774"/>
      <c r="K9" s="774"/>
      <c r="L9" s="774"/>
      <c r="M9" s="774"/>
      <c r="N9" s="774"/>
      <c r="O9" s="774"/>
      <c r="P9" s="775"/>
      <c r="Q9" s="776">
        <v>555</v>
      </c>
      <c r="R9" s="777"/>
      <c r="S9" s="777"/>
      <c r="T9" s="777"/>
      <c r="U9" s="777"/>
      <c r="V9" s="777">
        <v>555</v>
      </c>
      <c r="W9" s="777"/>
      <c r="X9" s="777"/>
      <c r="Y9" s="777"/>
      <c r="Z9" s="777"/>
      <c r="AA9" s="777" t="s">
        <v>544</v>
      </c>
      <c r="AB9" s="777"/>
      <c r="AC9" s="777"/>
      <c r="AD9" s="777"/>
      <c r="AE9" s="778"/>
      <c r="AF9" s="779" t="s">
        <v>107</v>
      </c>
      <c r="AG9" s="780"/>
      <c r="AH9" s="780"/>
      <c r="AI9" s="780"/>
      <c r="AJ9" s="781"/>
      <c r="AK9" s="782" t="s">
        <v>546</v>
      </c>
      <c r="AL9" s="783"/>
      <c r="AM9" s="783"/>
      <c r="AN9" s="783"/>
      <c r="AO9" s="783"/>
      <c r="AP9" s="783" t="s">
        <v>546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553</v>
      </c>
      <c r="BT9" s="787"/>
      <c r="BU9" s="787"/>
      <c r="BV9" s="787"/>
      <c r="BW9" s="787"/>
      <c r="BX9" s="787"/>
      <c r="BY9" s="787"/>
      <c r="BZ9" s="787"/>
      <c r="CA9" s="787"/>
      <c r="CB9" s="787"/>
      <c r="CC9" s="787"/>
      <c r="CD9" s="787"/>
      <c r="CE9" s="787"/>
      <c r="CF9" s="787"/>
      <c r="CG9" s="788"/>
      <c r="CH9" s="800">
        <v>1</v>
      </c>
      <c r="CI9" s="801"/>
      <c r="CJ9" s="801"/>
      <c r="CK9" s="801"/>
      <c r="CL9" s="802"/>
      <c r="CM9" s="800">
        <v>56</v>
      </c>
      <c r="CN9" s="801"/>
      <c r="CO9" s="801"/>
      <c r="CP9" s="801"/>
      <c r="CQ9" s="802"/>
      <c r="CR9" s="800">
        <v>1</v>
      </c>
      <c r="CS9" s="801"/>
      <c r="CT9" s="801"/>
      <c r="CU9" s="801"/>
      <c r="CV9" s="802"/>
      <c r="CW9" s="800" t="s">
        <v>558</v>
      </c>
      <c r="CX9" s="801"/>
      <c r="CY9" s="801"/>
      <c r="CZ9" s="801"/>
      <c r="DA9" s="802"/>
      <c r="DB9" s="800" t="s">
        <v>559</v>
      </c>
      <c r="DC9" s="801"/>
      <c r="DD9" s="801"/>
      <c r="DE9" s="801"/>
      <c r="DF9" s="802"/>
      <c r="DG9" s="800" t="s">
        <v>559</v>
      </c>
      <c r="DH9" s="801"/>
      <c r="DI9" s="801"/>
      <c r="DJ9" s="801"/>
      <c r="DK9" s="802"/>
      <c r="DL9" s="800" t="s">
        <v>559</v>
      </c>
      <c r="DM9" s="801"/>
      <c r="DN9" s="801"/>
      <c r="DO9" s="801"/>
      <c r="DP9" s="802"/>
      <c r="DQ9" s="800" t="s">
        <v>558</v>
      </c>
      <c r="DR9" s="801"/>
      <c r="DS9" s="801"/>
      <c r="DT9" s="801"/>
      <c r="DU9" s="802"/>
      <c r="DV9" s="803"/>
      <c r="DW9" s="804"/>
      <c r="DX9" s="804"/>
      <c r="DY9" s="804"/>
      <c r="DZ9" s="805"/>
      <c r="EA9" s="205"/>
    </row>
    <row r="10" spans="1:131" s="206" customFormat="1" ht="26.25" customHeight="1" x14ac:dyDescent="0.15">
      <c r="A10" s="212">
        <v>4</v>
      </c>
      <c r="B10" s="773" t="s">
        <v>362</v>
      </c>
      <c r="C10" s="774"/>
      <c r="D10" s="774"/>
      <c r="E10" s="774"/>
      <c r="F10" s="774"/>
      <c r="G10" s="774"/>
      <c r="H10" s="774"/>
      <c r="I10" s="774"/>
      <c r="J10" s="774"/>
      <c r="K10" s="774"/>
      <c r="L10" s="774"/>
      <c r="M10" s="774"/>
      <c r="N10" s="774"/>
      <c r="O10" s="774"/>
      <c r="P10" s="775"/>
      <c r="Q10" s="776">
        <v>12</v>
      </c>
      <c r="R10" s="777"/>
      <c r="S10" s="777"/>
      <c r="T10" s="777"/>
      <c r="U10" s="777"/>
      <c r="V10" s="777">
        <v>12</v>
      </c>
      <c r="W10" s="777"/>
      <c r="X10" s="777"/>
      <c r="Y10" s="777"/>
      <c r="Z10" s="777"/>
      <c r="AA10" s="777" t="s">
        <v>545</v>
      </c>
      <c r="AB10" s="777"/>
      <c r="AC10" s="777"/>
      <c r="AD10" s="777"/>
      <c r="AE10" s="778"/>
      <c r="AF10" s="779" t="s">
        <v>107</v>
      </c>
      <c r="AG10" s="780"/>
      <c r="AH10" s="780"/>
      <c r="AI10" s="780"/>
      <c r="AJ10" s="781"/>
      <c r="AK10" s="782">
        <v>2</v>
      </c>
      <c r="AL10" s="783"/>
      <c r="AM10" s="783"/>
      <c r="AN10" s="783"/>
      <c r="AO10" s="783"/>
      <c r="AP10" s="783">
        <v>33</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554</v>
      </c>
      <c r="BT10" s="787"/>
      <c r="BU10" s="787"/>
      <c r="BV10" s="787"/>
      <c r="BW10" s="787"/>
      <c r="BX10" s="787"/>
      <c r="BY10" s="787"/>
      <c r="BZ10" s="787"/>
      <c r="CA10" s="787"/>
      <c r="CB10" s="787"/>
      <c r="CC10" s="787"/>
      <c r="CD10" s="787"/>
      <c r="CE10" s="787"/>
      <c r="CF10" s="787"/>
      <c r="CG10" s="788"/>
      <c r="CH10" s="800">
        <v>-1</v>
      </c>
      <c r="CI10" s="801"/>
      <c r="CJ10" s="801"/>
      <c r="CK10" s="801"/>
      <c r="CL10" s="802"/>
      <c r="CM10" s="800">
        <v>73</v>
      </c>
      <c r="CN10" s="801"/>
      <c r="CO10" s="801"/>
      <c r="CP10" s="801"/>
      <c r="CQ10" s="802"/>
      <c r="CR10" s="800">
        <v>18</v>
      </c>
      <c r="CS10" s="801"/>
      <c r="CT10" s="801"/>
      <c r="CU10" s="801"/>
      <c r="CV10" s="802"/>
      <c r="CW10" s="800">
        <v>1</v>
      </c>
      <c r="CX10" s="801"/>
      <c r="CY10" s="801"/>
      <c r="CZ10" s="801"/>
      <c r="DA10" s="802"/>
      <c r="DB10" s="800" t="s">
        <v>558</v>
      </c>
      <c r="DC10" s="801"/>
      <c r="DD10" s="801"/>
      <c r="DE10" s="801"/>
      <c r="DF10" s="802"/>
      <c r="DG10" s="800" t="s">
        <v>558</v>
      </c>
      <c r="DH10" s="801"/>
      <c r="DI10" s="801"/>
      <c r="DJ10" s="801"/>
      <c r="DK10" s="802"/>
      <c r="DL10" s="800" t="s">
        <v>558</v>
      </c>
      <c r="DM10" s="801"/>
      <c r="DN10" s="801"/>
      <c r="DO10" s="801"/>
      <c r="DP10" s="802"/>
      <c r="DQ10" s="800" t="s">
        <v>559</v>
      </c>
      <c r="DR10" s="801"/>
      <c r="DS10" s="801"/>
      <c r="DT10" s="801"/>
      <c r="DU10" s="802"/>
      <c r="DV10" s="803"/>
      <c r="DW10" s="804"/>
      <c r="DX10" s="804"/>
      <c r="DY10" s="804"/>
      <c r="DZ10" s="805"/>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555</v>
      </c>
      <c r="BT11" s="787"/>
      <c r="BU11" s="787"/>
      <c r="BV11" s="787"/>
      <c r="BW11" s="787"/>
      <c r="BX11" s="787"/>
      <c r="BY11" s="787"/>
      <c r="BZ11" s="787"/>
      <c r="CA11" s="787"/>
      <c r="CB11" s="787"/>
      <c r="CC11" s="787"/>
      <c r="CD11" s="787"/>
      <c r="CE11" s="787"/>
      <c r="CF11" s="787"/>
      <c r="CG11" s="788"/>
      <c r="CH11" s="800">
        <v>504</v>
      </c>
      <c r="CI11" s="801"/>
      <c r="CJ11" s="801"/>
      <c r="CK11" s="801"/>
      <c r="CL11" s="802"/>
      <c r="CM11" s="800">
        <v>3887</v>
      </c>
      <c r="CN11" s="801"/>
      <c r="CO11" s="801"/>
      <c r="CP11" s="801"/>
      <c r="CQ11" s="802"/>
      <c r="CR11" s="800">
        <v>650</v>
      </c>
      <c r="CS11" s="801"/>
      <c r="CT11" s="801"/>
      <c r="CU11" s="801"/>
      <c r="CV11" s="802"/>
      <c r="CW11" s="800">
        <v>40</v>
      </c>
      <c r="CX11" s="801"/>
      <c r="CY11" s="801"/>
      <c r="CZ11" s="801"/>
      <c r="DA11" s="802"/>
      <c r="DB11" s="800">
        <v>151</v>
      </c>
      <c r="DC11" s="801"/>
      <c r="DD11" s="801"/>
      <c r="DE11" s="801"/>
      <c r="DF11" s="802"/>
      <c r="DG11" s="800" t="s">
        <v>558</v>
      </c>
      <c r="DH11" s="801"/>
      <c r="DI11" s="801"/>
      <c r="DJ11" s="801"/>
      <c r="DK11" s="802"/>
      <c r="DL11" s="800" t="s">
        <v>558</v>
      </c>
      <c r="DM11" s="801"/>
      <c r="DN11" s="801"/>
      <c r="DO11" s="801"/>
      <c r="DP11" s="802"/>
      <c r="DQ11" s="800" t="s">
        <v>563</v>
      </c>
      <c r="DR11" s="801"/>
      <c r="DS11" s="801"/>
      <c r="DT11" s="801"/>
      <c r="DU11" s="802"/>
      <c r="DV11" s="803"/>
      <c r="DW11" s="804"/>
      <c r="DX11" s="804"/>
      <c r="DY11" s="804"/>
      <c r="DZ11" s="805"/>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t="s">
        <v>560</v>
      </c>
      <c r="BS12" s="786" t="s">
        <v>556</v>
      </c>
      <c r="BT12" s="787"/>
      <c r="BU12" s="787"/>
      <c r="BV12" s="787"/>
      <c r="BW12" s="787"/>
      <c r="BX12" s="787"/>
      <c r="BY12" s="787"/>
      <c r="BZ12" s="787"/>
      <c r="CA12" s="787"/>
      <c r="CB12" s="787"/>
      <c r="CC12" s="787"/>
      <c r="CD12" s="787"/>
      <c r="CE12" s="787"/>
      <c r="CF12" s="787"/>
      <c r="CG12" s="788"/>
      <c r="CH12" s="800">
        <v>-1</v>
      </c>
      <c r="CI12" s="801"/>
      <c r="CJ12" s="801"/>
      <c r="CK12" s="801"/>
      <c r="CL12" s="802"/>
      <c r="CM12" s="800">
        <v>50</v>
      </c>
      <c r="CN12" s="801"/>
      <c r="CO12" s="801"/>
      <c r="CP12" s="801"/>
      <c r="CQ12" s="802"/>
      <c r="CR12" s="800">
        <v>5</v>
      </c>
      <c r="CS12" s="801"/>
      <c r="CT12" s="801"/>
      <c r="CU12" s="801"/>
      <c r="CV12" s="802"/>
      <c r="CW12" s="800" t="s">
        <v>558</v>
      </c>
      <c r="CX12" s="801"/>
      <c r="CY12" s="801"/>
      <c r="CZ12" s="801"/>
      <c r="DA12" s="802"/>
      <c r="DB12" s="800" t="s">
        <v>564</v>
      </c>
      <c r="DC12" s="801"/>
      <c r="DD12" s="801"/>
      <c r="DE12" s="801"/>
      <c r="DF12" s="802"/>
      <c r="DG12" s="800">
        <v>531</v>
      </c>
      <c r="DH12" s="801"/>
      <c r="DI12" s="801"/>
      <c r="DJ12" s="801"/>
      <c r="DK12" s="802"/>
      <c r="DL12" s="800" t="s">
        <v>559</v>
      </c>
      <c r="DM12" s="801"/>
      <c r="DN12" s="801"/>
      <c r="DO12" s="801"/>
      <c r="DP12" s="802"/>
      <c r="DQ12" s="800">
        <v>226</v>
      </c>
      <c r="DR12" s="801"/>
      <c r="DS12" s="801"/>
      <c r="DT12" s="801"/>
      <c r="DU12" s="802"/>
      <c r="DV12" s="803"/>
      <c r="DW12" s="804"/>
      <c r="DX12" s="804"/>
      <c r="DY12" s="804"/>
      <c r="DZ12" s="805"/>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t="s">
        <v>561</v>
      </c>
      <c r="BS13" s="806" t="s">
        <v>557</v>
      </c>
      <c r="BT13" s="807"/>
      <c r="BU13" s="807"/>
      <c r="BV13" s="807"/>
      <c r="BW13" s="807"/>
      <c r="BX13" s="807"/>
      <c r="BY13" s="807"/>
      <c r="BZ13" s="807"/>
      <c r="CA13" s="807"/>
      <c r="CB13" s="807"/>
      <c r="CC13" s="807"/>
      <c r="CD13" s="807"/>
      <c r="CE13" s="807"/>
      <c r="CF13" s="807"/>
      <c r="CG13" s="808"/>
      <c r="CH13" s="800">
        <v>-16</v>
      </c>
      <c r="CI13" s="801"/>
      <c r="CJ13" s="801"/>
      <c r="CK13" s="801"/>
      <c r="CL13" s="802"/>
      <c r="CM13" s="800">
        <v>-292</v>
      </c>
      <c r="CN13" s="801"/>
      <c r="CO13" s="801"/>
      <c r="CP13" s="801"/>
      <c r="CQ13" s="802"/>
      <c r="CR13" s="800" t="s">
        <v>558</v>
      </c>
      <c r="CS13" s="801"/>
      <c r="CT13" s="801"/>
      <c r="CU13" s="801"/>
      <c r="CV13" s="802"/>
      <c r="CW13" s="800">
        <v>70</v>
      </c>
      <c r="CX13" s="801"/>
      <c r="CY13" s="801"/>
      <c r="CZ13" s="801"/>
      <c r="DA13" s="802"/>
      <c r="DB13" s="800" t="s">
        <v>558</v>
      </c>
      <c r="DC13" s="801"/>
      <c r="DD13" s="801"/>
      <c r="DE13" s="801"/>
      <c r="DF13" s="802"/>
      <c r="DG13" s="800" t="s">
        <v>558</v>
      </c>
      <c r="DH13" s="801"/>
      <c r="DI13" s="801"/>
      <c r="DJ13" s="801"/>
      <c r="DK13" s="802"/>
      <c r="DL13" s="800">
        <v>428</v>
      </c>
      <c r="DM13" s="801"/>
      <c r="DN13" s="801"/>
      <c r="DO13" s="801"/>
      <c r="DP13" s="802"/>
      <c r="DQ13" s="800">
        <v>385</v>
      </c>
      <c r="DR13" s="801"/>
      <c r="DS13" s="801"/>
      <c r="DT13" s="801"/>
      <c r="DU13" s="802"/>
      <c r="DV13" s="803"/>
      <c r="DW13" s="804"/>
      <c r="DX13" s="804"/>
      <c r="DY13" s="804"/>
      <c r="DZ13" s="805"/>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803"/>
      <c r="DW14" s="804"/>
      <c r="DX14" s="804"/>
      <c r="DY14" s="804"/>
      <c r="DZ14" s="805"/>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803"/>
      <c r="DW15" s="804"/>
      <c r="DX15" s="804"/>
      <c r="DY15" s="804"/>
      <c r="DZ15" s="805"/>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803"/>
      <c r="DW16" s="804"/>
      <c r="DX16" s="804"/>
      <c r="DY16" s="804"/>
      <c r="DZ16" s="805"/>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803"/>
      <c r="DW17" s="804"/>
      <c r="DX17" s="804"/>
      <c r="DY17" s="804"/>
      <c r="DZ17" s="805"/>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803"/>
      <c r="DW18" s="804"/>
      <c r="DX18" s="804"/>
      <c r="DY18" s="804"/>
      <c r="DZ18" s="805"/>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803"/>
      <c r="DW19" s="804"/>
      <c r="DX19" s="804"/>
      <c r="DY19" s="804"/>
      <c r="DZ19" s="805"/>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803"/>
      <c r="DW20" s="804"/>
      <c r="DX20" s="804"/>
      <c r="DY20" s="804"/>
      <c r="DZ20" s="805"/>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803"/>
      <c r="DW21" s="804"/>
      <c r="DX21" s="804"/>
      <c r="DY21" s="804"/>
      <c r="DZ21" s="805"/>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9"/>
      <c r="R22" s="810"/>
      <c r="S22" s="810"/>
      <c r="T22" s="810"/>
      <c r="U22" s="810"/>
      <c r="V22" s="810"/>
      <c r="W22" s="810"/>
      <c r="X22" s="810"/>
      <c r="Y22" s="810"/>
      <c r="Z22" s="810"/>
      <c r="AA22" s="810"/>
      <c r="AB22" s="810"/>
      <c r="AC22" s="810"/>
      <c r="AD22" s="810"/>
      <c r="AE22" s="811"/>
      <c r="AF22" s="779"/>
      <c r="AG22" s="780"/>
      <c r="AH22" s="780"/>
      <c r="AI22" s="780"/>
      <c r="AJ22" s="781"/>
      <c r="AK22" s="824"/>
      <c r="AL22" s="825"/>
      <c r="AM22" s="825"/>
      <c r="AN22" s="825"/>
      <c r="AO22" s="825"/>
      <c r="AP22" s="825"/>
      <c r="AQ22" s="825"/>
      <c r="AR22" s="825"/>
      <c r="AS22" s="825"/>
      <c r="AT22" s="825"/>
      <c r="AU22" s="826"/>
      <c r="AV22" s="826"/>
      <c r="AW22" s="826"/>
      <c r="AX22" s="826"/>
      <c r="AY22" s="827"/>
      <c r="AZ22" s="828" t="s">
        <v>363</v>
      </c>
      <c r="BA22" s="828"/>
      <c r="BB22" s="828"/>
      <c r="BC22" s="828"/>
      <c r="BD22" s="829"/>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803"/>
      <c r="DW22" s="804"/>
      <c r="DX22" s="804"/>
      <c r="DY22" s="804"/>
      <c r="DZ22" s="805"/>
      <c r="EA22" s="205"/>
    </row>
    <row r="23" spans="1:131" s="206" customFormat="1" ht="26.25" customHeight="1" thickBot="1" x14ac:dyDescent="0.2">
      <c r="A23" s="215" t="s">
        <v>364</v>
      </c>
      <c r="B23" s="812" t="s">
        <v>365</v>
      </c>
      <c r="C23" s="813"/>
      <c r="D23" s="813"/>
      <c r="E23" s="813"/>
      <c r="F23" s="813"/>
      <c r="G23" s="813"/>
      <c r="H23" s="813"/>
      <c r="I23" s="813"/>
      <c r="J23" s="813"/>
      <c r="K23" s="813"/>
      <c r="L23" s="813"/>
      <c r="M23" s="813"/>
      <c r="N23" s="813"/>
      <c r="O23" s="813"/>
      <c r="P23" s="814"/>
      <c r="Q23" s="815">
        <v>98899</v>
      </c>
      <c r="R23" s="816"/>
      <c r="S23" s="816"/>
      <c r="T23" s="816"/>
      <c r="U23" s="816"/>
      <c r="V23" s="816">
        <v>97238</v>
      </c>
      <c r="W23" s="816"/>
      <c r="X23" s="816"/>
      <c r="Y23" s="816"/>
      <c r="Z23" s="816"/>
      <c r="AA23" s="816">
        <v>1660</v>
      </c>
      <c r="AB23" s="816"/>
      <c r="AC23" s="816"/>
      <c r="AD23" s="816"/>
      <c r="AE23" s="817"/>
      <c r="AF23" s="818">
        <v>1047</v>
      </c>
      <c r="AG23" s="816"/>
      <c r="AH23" s="816"/>
      <c r="AI23" s="816"/>
      <c r="AJ23" s="819"/>
      <c r="AK23" s="820"/>
      <c r="AL23" s="821"/>
      <c r="AM23" s="821"/>
      <c r="AN23" s="821"/>
      <c r="AO23" s="821"/>
      <c r="AP23" s="816">
        <v>97623</v>
      </c>
      <c r="AQ23" s="816"/>
      <c r="AR23" s="816"/>
      <c r="AS23" s="816"/>
      <c r="AT23" s="816"/>
      <c r="AU23" s="822"/>
      <c r="AV23" s="822"/>
      <c r="AW23" s="822"/>
      <c r="AX23" s="822"/>
      <c r="AY23" s="823"/>
      <c r="AZ23" s="831" t="s">
        <v>107</v>
      </c>
      <c r="BA23" s="832"/>
      <c r="BB23" s="832"/>
      <c r="BC23" s="832"/>
      <c r="BD23" s="833"/>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803"/>
      <c r="DW23" s="804"/>
      <c r="DX23" s="804"/>
      <c r="DY23" s="804"/>
      <c r="DZ23" s="805"/>
      <c r="EA23" s="205"/>
    </row>
    <row r="24" spans="1:131" s="206" customFormat="1" ht="26.25" customHeight="1" x14ac:dyDescent="0.15">
      <c r="A24" s="830" t="s">
        <v>366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803"/>
      <c r="DW24" s="804"/>
      <c r="DX24" s="804"/>
      <c r="DY24" s="804"/>
      <c r="DZ24" s="805"/>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803"/>
      <c r="DW25" s="804"/>
      <c r="DX25" s="804"/>
      <c r="DY25" s="804"/>
      <c r="DZ25" s="805"/>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4" t="s">
        <v>371</v>
      </c>
      <c r="AG26" s="835"/>
      <c r="AH26" s="835"/>
      <c r="AI26" s="835"/>
      <c r="AJ26" s="836"/>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803"/>
      <c r="DW26" s="804"/>
      <c r="DX26" s="804"/>
      <c r="DY26" s="804"/>
      <c r="DZ26" s="805"/>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7"/>
      <c r="AG27" s="838"/>
      <c r="AH27" s="838"/>
      <c r="AI27" s="838"/>
      <c r="AJ27" s="839"/>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803"/>
      <c r="DW27" s="804"/>
      <c r="DX27" s="804"/>
      <c r="DY27" s="804"/>
      <c r="DZ27" s="805"/>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4">
        <v>30497</v>
      </c>
      <c r="R28" s="845"/>
      <c r="S28" s="845"/>
      <c r="T28" s="845"/>
      <c r="U28" s="845"/>
      <c r="V28" s="845">
        <v>30607</v>
      </c>
      <c r="W28" s="845"/>
      <c r="X28" s="845"/>
      <c r="Y28" s="845"/>
      <c r="Z28" s="845"/>
      <c r="AA28" s="845">
        <v>-110</v>
      </c>
      <c r="AB28" s="845"/>
      <c r="AC28" s="845"/>
      <c r="AD28" s="845"/>
      <c r="AE28" s="846"/>
      <c r="AF28" s="847">
        <v>-110</v>
      </c>
      <c r="AG28" s="845"/>
      <c r="AH28" s="845"/>
      <c r="AI28" s="845"/>
      <c r="AJ28" s="848"/>
      <c r="AK28" s="849">
        <v>2651</v>
      </c>
      <c r="AL28" s="840"/>
      <c r="AM28" s="840"/>
      <c r="AN28" s="840"/>
      <c r="AO28" s="840"/>
      <c r="AP28" s="840" t="s">
        <v>546</v>
      </c>
      <c r="AQ28" s="840"/>
      <c r="AR28" s="840"/>
      <c r="AS28" s="840"/>
      <c r="AT28" s="840"/>
      <c r="AU28" s="840" t="s">
        <v>546</v>
      </c>
      <c r="AV28" s="840"/>
      <c r="AW28" s="840"/>
      <c r="AX28" s="840"/>
      <c r="AY28" s="840"/>
      <c r="AZ28" s="841" t="s">
        <v>546</v>
      </c>
      <c r="BA28" s="841"/>
      <c r="BB28" s="841"/>
      <c r="BC28" s="841"/>
      <c r="BD28" s="841"/>
      <c r="BE28" s="842"/>
      <c r="BF28" s="842"/>
      <c r="BG28" s="842"/>
      <c r="BH28" s="842"/>
      <c r="BI28" s="843"/>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803"/>
      <c r="DW28" s="804"/>
      <c r="DX28" s="804"/>
      <c r="DY28" s="804"/>
      <c r="DZ28" s="805"/>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23446</v>
      </c>
      <c r="R29" s="777"/>
      <c r="S29" s="777"/>
      <c r="T29" s="777"/>
      <c r="U29" s="777"/>
      <c r="V29" s="777">
        <v>23172</v>
      </c>
      <c r="W29" s="777"/>
      <c r="X29" s="777"/>
      <c r="Y29" s="777"/>
      <c r="Z29" s="777"/>
      <c r="AA29" s="777">
        <v>274</v>
      </c>
      <c r="AB29" s="777"/>
      <c r="AC29" s="777"/>
      <c r="AD29" s="777"/>
      <c r="AE29" s="778"/>
      <c r="AF29" s="779">
        <v>273</v>
      </c>
      <c r="AG29" s="780"/>
      <c r="AH29" s="780"/>
      <c r="AI29" s="780"/>
      <c r="AJ29" s="781"/>
      <c r="AK29" s="852">
        <v>3585</v>
      </c>
      <c r="AL29" s="853"/>
      <c r="AM29" s="853"/>
      <c r="AN29" s="853"/>
      <c r="AO29" s="853"/>
      <c r="AP29" s="853" t="s">
        <v>546</v>
      </c>
      <c r="AQ29" s="853"/>
      <c r="AR29" s="853"/>
      <c r="AS29" s="853"/>
      <c r="AT29" s="853"/>
      <c r="AU29" s="853" t="s">
        <v>546</v>
      </c>
      <c r="AV29" s="853"/>
      <c r="AW29" s="853"/>
      <c r="AX29" s="853"/>
      <c r="AY29" s="853"/>
      <c r="AZ29" s="854" t="s">
        <v>546</v>
      </c>
      <c r="BA29" s="854"/>
      <c r="BB29" s="854"/>
      <c r="BC29" s="854"/>
      <c r="BD29" s="854"/>
      <c r="BE29" s="850"/>
      <c r="BF29" s="850"/>
      <c r="BG29" s="850"/>
      <c r="BH29" s="850"/>
      <c r="BI29" s="851"/>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803"/>
      <c r="DW29" s="804"/>
      <c r="DX29" s="804"/>
      <c r="DY29" s="804"/>
      <c r="DZ29" s="805"/>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3179</v>
      </c>
      <c r="R30" s="777"/>
      <c r="S30" s="777"/>
      <c r="T30" s="777"/>
      <c r="U30" s="777"/>
      <c r="V30" s="777">
        <v>3059</v>
      </c>
      <c r="W30" s="777"/>
      <c r="X30" s="777"/>
      <c r="Y30" s="777"/>
      <c r="Z30" s="777"/>
      <c r="AA30" s="777">
        <v>120</v>
      </c>
      <c r="AB30" s="777"/>
      <c r="AC30" s="777"/>
      <c r="AD30" s="777"/>
      <c r="AE30" s="778"/>
      <c r="AF30" s="779">
        <v>120</v>
      </c>
      <c r="AG30" s="780"/>
      <c r="AH30" s="780"/>
      <c r="AI30" s="780"/>
      <c r="AJ30" s="781"/>
      <c r="AK30" s="852">
        <v>746</v>
      </c>
      <c r="AL30" s="853"/>
      <c r="AM30" s="853"/>
      <c r="AN30" s="853"/>
      <c r="AO30" s="853"/>
      <c r="AP30" s="853" t="s">
        <v>546</v>
      </c>
      <c r="AQ30" s="853"/>
      <c r="AR30" s="853"/>
      <c r="AS30" s="853"/>
      <c r="AT30" s="853"/>
      <c r="AU30" s="853" t="s">
        <v>546</v>
      </c>
      <c r="AV30" s="853"/>
      <c r="AW30" s="853"/>
      <c r="AX30" s="853"/>
      <c r="AY30" s="853"/>
      <c r="AZ30" s="854" t="s">
        <v>546</v>
      </c>
      <c r="BA30" s="854"/>
      <c r="BB30" s="854"/>
      <c r="BC30" s="854"/>
      <c r="BD30" s="854"/>
      <c r="BE30" s="850"/>
      <c r="BF30" s="850"/>
      <c r="BG30" s="850"/>
      <c r="BH30" s="850"/>
      <c r="BI30" s="851"/>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803"/>
      <c r="DW30" s="804"/>
      <c r="DX30" s="804"/>
      <c r="DY30" s="804"/>
      <c r="DZ30" s="805"/>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535</v>
      </c>
      <c r="R31" s="777"/>
      <c r="S31" s="777"/>
      <c r="T31" s="777"/>
      <c r="U31" s="777"/>
      <c r="V31" s="777">
        <v>529</v>
      </c>
      <c r="W31" s="777"/>
      <c r="X31" s="777"/>
      <c r="Y31" s="777"/>
      <c r="Z31" s="777"/>
      <c r="AA31" s="777">
        <v>6</v>
      </c>
      <c r="AB31" s="777"/>
      <c r="AC31" s="777"/>
      <c r="AD31" s="777"/>
      <c r="AE31" s="778"/>
      <c r="AF31" s="779">
        <v>371</v>
      </c>
      <c r="AG31" s="780"/>
      <c r="AH31" s="780"/>
      <c r="AI31" s="780"/>
      <c r="AJ31" s="781"/>
      <c r="AK31" s="852">
        <v>178</v>
      </c>
      <c r="AL31" s="853"/>
      <c r="AM31" s="853"/>
      <c r="AN31" s="853"/>
      <c r="AO31" s="853"/>
      <c r="AP31" s="853">
        <v>563</v>
      </c>
      <c r="AQ31" s="853"/>
      <c r="AR31" s="853"/>
      <c r="AS31" s="853"/>
      <c r="AT31" s="853"/>
      <c r="AU31" s="853">
        <v>330</v>
      </c>
      <c r="AV31" s="853"/>
      <c r="AW31" s="853"/>
      <c r="AX31" s="853"/>
      <c r="AY31" s="853"/>
      <c r="AZ31" s="854" t="s">
        <v>546</v>
      </c>
      <c r="BA31" s="854"/>
      <c r="BB31" s="854"/>
      <c r="BC31" s="854"/>
      <c r="BD31" s="854"/>
      <c r="BE31" s="850" t="s">
        <v>380</v>
      </c>
      <c r="BF31" s="850"/>
      <c r="BG31" s="850"/>
      <c r="BH31" s="850"/>
      <c r="BI31" s="851"/>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803"/>
      <c r="DW31" s="804"/>
      <c r="DX31" s="804"/>
      <c r="DY31" s="804"/>
      <c r="DZ31" s="805"/>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194</v>
      </c>
      <c r="R32" s="777"/>
      <c r="S32" s="777"/>
      <c r="T32" s="777"/>
      <c r="U32" s="777"/>
      <c r="V32" s="777">
        <v>169</v>
      </c>
      <c r="W32" s="777"/>
      <c r="X32" s="777"/>
      <c r="Y32" s="777"/>
      <c r="Z32" s="777"/>
      <c r="AA32" s="777">
        <v>25</v>
      </c>
      <c r="AB32" s="777"/>
      <c r="AC32" s="777"/>
      <c r="AD32" s="777"/>
      <c r="AE32" s="778"/>
      <c r="AF32" s="779" t="s">
        <v>107</v>
      </c>
      <c r="AG32" s="780"/>
      <c r="AH32" s="780"/>
      <c r="AI32" s="780"/>
      <c r="AJ32" s="781"/>
      <c r="AK32" s="852" t="s">
        <v>546</v>
      </c>
      <c r="AL32" s="853"/>
      <c r="AM32" s="853"/>
      <c r="AN32" s="853"/>
      <c r="AO32" s="853"/>
      <c r="AP32" s="853">
        <v>73</v>
      </c>
      <c r="AQ32" s="853"/>
      <c r="AR32" s="853"/>
      <c r="AS32" s="853"/>
      <c r="AT32" s="853"/>
      <c r="AU32" s="853" t="s">
        <v>546</v>
      </c>
      <c r="AV32" s="853"/>
      <c r="AW32" s="853"/>
      <c r="AX32" s="853"/>
      <c r="AY32" s="853"/>
      <c r="AZ32" s="854" t="s">
        <v>546</v>
      </c>
      <c r="BA32" s="854"/>
      <c r="BB32" s="854"/>
      <c r="BC32" s="854"/>
      <c r="BD32" s="854"/>
      <c r="BE32" s="850" t="s">
        <v>380</v>
      </c>
      <c r="BF32" s="850"/>
      <c r="BG32" s="850"/>
      <c r="BH32" s="850"/>
      <c r="BI32" s="851"/>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803"/>
      <c r="DW32" s="804"/>
      <c r="DX32" s="804"/>
      <c r="DY32" s="804"/>
      <c r="DZ32" s="805"/>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10273</v>
      </c>
      <c r="R33" s="777"/>
      <c r="S33" s="777"/>
      <c r="T33" s="777"/>
      <c r="U33" s="777"/>
      <c r="V33" s="777">
        <v>10092</v>
      </c>
      <c r="W33" s="777"/>
      <c r="X33" s="777"/>
      <c r="Y33" s="777"/>
      <c r="Z33" s="777"/>
      <c r="AA33" s="777">
        <v>181</v>
      </c>
      <c r="AB33" s="777"/>
      <c r="AC33" s="777"/>
      <c r="AD33" s="777"/>
      <c r="AE33" s="778"/>
      <c r="AF33" s="779">
        <v>732</v>
      </c>
      <c r="AG33" s="780"/>
      <c r="AH33" s="780"/>
      <c r="AI33" s="780"/>
      <c r="AJ33" s="781"/>
      <c r="AK33" s="852">
        <v>1707</v>
      </c>
      <c r="AL33" s="853"/>
      <c r="AM33" s="853"/>
      <c r="AN33" s="853"/>
      <c r="AO33" s="853"/>
      <c r="AP33" s="853">
        <v>14371</v>
      </c>
      <c r="AQ33" s="853"/>
      <c r="AR33" s="853"/>
      <c r="AS33" s="853"/>
      <c r="AT33" s="853"/>
      <c r="AU33" s="853">
        <v>6929</v>
      </c>
      <c r="AV33" s="853"/>
      <c r="AW33" s="853"/>
      <c r="AX33" s="853"/>
      <c r="AY33" s="853"/>
      <c r="AZ33" s="854" t="s">
        <v>546</v>
      </c>
      <c r="BA33" s="854"/>
      <c r="BB33" s="854"/>
      <c r="BC33" s="854"/>
      <c r="BD33" s="854"/>
      <c r="BE33" s="850" t="s">
        <v>380</v>
      </c>
      <c r="BF33" s="850"/>
      <c r="BG33" s="850"/>
      <c r="BH33" s="850"/>
      <c r="BI33" s="851"/>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803"/>
      <c r="DW33" s="804"/>
      <c r="DX33" s="804"/>
      <c r="DY33" s="804"/>
      <c r="DZ33" s="805"/>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5124</v>
      </c>
      <c r="R34" s="777"/>
      <c r="S34" s="777"/>
      <c r="T34" s="777"/>
      <c r="U34" s="777"/>
      <c r="V34" s="777">
        <v>4366</v>
      </c>
      <c r="W34" s="777"/>
      <c r="X34" s="777"/>
      <c r="Y34" s="777"/>
      <c r="Z34" s="777"/>
      <c r="AA34" s="777">
        <v>759</v>
      </c>
      <c r="AB34" s="777"/>
      <c r="AC34" s="777"/>
      <c r="AD34" s="777"/>
      <c r="AE34" s="778"/>
      <c r="AF34" s="779">
        <v>5054</v>
      </c>
      <c r="AG34" s="780"/>
      <c r="AH34" s="780"/>
      <c r="AI34" s="780"/>
      <c r="AJ34" s="781"/>
      <c r="AK34" s="852">
        <v>117</v>
      </c>
      <c r="AL34" s="853"/>
      <c r="AM34" s="853"/>
      <c r="AN34" s="853"/>
      <c r="AO34" s="853"/>
      <c r="AP34" s="853">
        <v>22942</v>
      </c>
      <c r="AQ34" s="853"/>
      <c r="AR34" s="853"/>
      <c r="AS34" s="853"/>
      <c r="AT34" s="853"/>
      <c r="AU34" s="853">
        <v>1262</v>
      </c>
      <c r="AV34" s="853"/>
      <c r="AW34" s="853"/>
      <c r="AX34" s="853"/>
      <c r="AY34" s="853"/>
      <c r="AZ34" s="854" t="s">
        <v>546</v>
      </c>
      <c r="BA34" s="854"/>
      <c r="BB34" s="854"/>
      <c r="BC34" s="854"/>
      <c r="BD34" s="854"/>
      <c r="BE34" s="850" t="s">
        <v>380</v>
      </c>
      <c r="BF34" s="850"/>
      <c r="BG34" s="850"/>
      <c r="BH34" s="850"/>
      <c r="BI34" s="851"/>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803"/>
      <c r="DW34" s="804"/>
      <c r="DX34" s="804"/>
      <c r="DY34" s="804"/>
      <c r="DZ34" s="805"/>
      <c r="EA34" s="197"/>
    </row>
    <row r="35" spans="1:131" s="198" customFormat="1" ht="26.25" customHeight="1" x14ac:dyDescent="0.15">
      <c r="A35" s="217">
        <v>8</v>
      </c>
      <c r="B35" s="773" t="s">
        <v>384</v>
      </c>
      <c r="C35" s="774"/>
      <c r="D35" s="774"/>
      <c r="E35" s="774"/>
      <c r="F35" s="774"/>
      <c r="G35" s="774"/>
      <c r="H35" s="774"/>
      <c r="I35" s="774"/>
      <c r="J35" s="774"/>
      <c r="K35" s="774"/>
      <c r="L35" s="774"/>
      <c r="M35" s="774"/>
      <c r="N35" s="774"/>
      <c r="O35" s="774"/>
      <c r="P35" s="775"/>
      <c r="Q35" s="776">
        <v>770</v>
      </c>
      <c r="R35" s="777"/>
      <c r="S35" s="777"/>
      <c r="T35" s="777"/>
      <c r="U35" s="777"/>
      <c r="V35" s="777">
        <v>756</v>
      </c>
      <c r="W35" s="777"/>
      <c r="X35" s="777"/>
      <c r="Y35" s="777"/>
      <c r="Z35" s="777"/>
      <c r="AA35" s="777">
        <v>14</v>
      </c>
      <c r="AB35" s="777"/>
      <c r="AC35" s="777"/>
      <c r="AD35" s="777"/>
      <c r="AE35" s="778"/>
      <c r="AF35" s="779">
        <v>233</v>
      </c>
      <c r="AG35" s="780"/>
      <c r="AH35" s="780"/>
      <c r="AI35" s="780"/>
      <c r="AJ35" s="781"/>
      <c r="AK35" s="852">
        <v>521</v>
      </c>
      <c r="AL35" s="853"/>
      <c r="AM35" s="853"/>
      <c r="AN35" s="853"/>
      <c r="AO35" s="853"/>
      <c r="AP35" s="853">
        <v>115</v>
      </c>
      <c r="AQ35" s="853"/>
      <c r="AR35" s="853"/>
      <c r="AS35" s="853"/>
      <c r="AT35" s="853"/>
      <c r="AU35" s="853">
        <v>35</v>
      </c>
      <c r="AV35" s="853"/>
      <c r="AW35" s="853"/>
      <c r="AX35" s="853"/>
      <c r="AY35" s="853"/>
      <c r="AZ35" s="854" t="s">
        <v>546</v>
      </c>
      <c r="BA35" s="854"/>
      <c r="BB35" s="854"/>
      <c r="BC35" s="854"/>
      <c r="BD35" s="854"/>
      <c r="BE35" s="850" t="s">
        <v>380</v>
      </c>
      <c r="BF35" s="850"/>
      <c r="BG35" s="850"/>
      <c r="BH35" s="850"/>
      <c r="BI35" s="851"/>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803"/>
      <c r="DW35" s="804"/>
      <c r="DX35" s="804"/>
      <c r="DY35" s="804"/>
      <c r="DZ35" s="805"/>
      <c r="EA35" s="197"/>
    </row>
    <row r="36" spans="1:131" s="198" customFormat="1" ht="26.25" customHeight="1" x14ac:dyDescent="0.15">
      <c r="A36" s="217">
        <v>9</v>
      </c>
      <c r="B36" s="773" t="s">
        <v>385</v>
      </c>
      <c r="C36" s="774"/>
      <c r="D36" s="774"/>
      <c r="E36" s="774"/>
      <c r="F36" s="774"/>
      <c r="G36" s="774"/>
      <c r="H36" s="774"/>
      <c r="I36" s="774"/>
      <c r="J36" s="774"/>
      <c r="K36" s="774"/>
      <c r="L36" s="774"/>
      <c r="M36" s="774"/>
      <c r="N36" s="774"/>
      <c r="O36" s="774"/>
      <c r="P36" s="775"/>
      <c r="Q36" s="776">
        <v>5855</v>
      </c>
      <c r="R36" s="777"/>
      <c r="S36" s="777"/>
      <c r="T36" s="777"/>
      <c r="U36" s="777"/>
      <c r="V36" s="777">
        <v>5683</v>
      </c>
      <c r="W36" s="777"/>
      <c r="X36" s="777"/>
      <c r="Y36" s="777"/>
      <c r="Z36" s="777"/>
      <c r="AA36" s="777">
        <v>172</v>
      </c>
      <c r="AB36" s="777"/>
      <c r="AC36" s="777"/>
      <c r="AD36" s="777"/>
      <c r="AE36" s="778"/>
      <c r="AF36" s="779">
        <v>161</v>
      </c>
      <c r="AG36" s="780"/>
      <c r="AH36" s="780"/>
      <c r="AI36" s="780"/>
      <c r="AJ36" s="781"/>
      <c r="AK36" s="852">
        <v>2552</v>
      </c>
      <c r="AL36" s="853"/>
      <c r="AM36" s="853"/>
      <c r="AN36" s="853"/>
      <c r="AO36" s="853"/>
      <c r="AP36" s="853">
        <v>33328</v>
      </c>
      <c r="AQ36" s="853"/>
      <c r="AR36" s="853"/>
      <c r="AS36" s="853"/>
      <c r="AT36" s="853"/>
      <c r="AU36" s="853">
        <v>24129</v>
      </c>
      <c r="AV36" s="853"/>
      <c r="AW36" s="853"/>
      <c r="AX36" s="853"/>
      <c r="AY36" s="853"/>
      <c r="AZ36" s="854" t="s">
        <v>546</v>
      </c>
      <c r="BA36" s="854"/>
      <c r="BB36" s="854"/>
      <c r="BC36" s="854"/>
      <c r="BD36" s="854"/>
      <c r="BE36" s="850" t="s">
        <v>386</v>
      </c>
      <c r="BF36" s="850"/>
      <c r="BG36" s="850"/>
      <c r="BH36" s="850"/>
      <c r="BI36" s="851"/>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803"/>
      <c r="DW36" s="804"/>
      <c r="DX36" s="804"/>
      <c r="DY36" s="804"/>
      <c r="DZ36" s="805"/>
      <c r="EA36" s="197"/>
    </row>
    <row r="37" spans="1:131" s="198" customFormat="1" ht="26.25" customHeight="1" x14ac:dyDescent="0.15">
      <c r="A37" s="217">
        <v>10</v>
      </c>
      <c r="B37" s="773" t="s">
        <v>387</v>
      </c>
      <c r="C37" s="774"/>
      <c r="D37" s="774"/>
      <c r="E37" s="774"/>
      <c r="F37" s="774"/>
      <c r="G37" s="774"/>
      <c r="H37" s="774"/>
      <c r="I37" s="774"/>
      <c r="J37" s="774"/>
      <c r="K37" s="774"/>
      <c r="L37" s="774"/>
      <c r="M37" s="774"/>
      <c r="N37" s="774"/>
      <c r="O37" s="774"/>
      <c r="P37" s="775"/>
      <c r="Q37" s="776">
        <v>139</v>
      </c>
      <c r="R37" s="777"/>
      <c r="S37" s="777"/>
      <c r="T37" s="777"/>
      <c r="U37" s="777"/>
      <c r="V37" s="777">
        <v>139</v>
      </c>
      <c r="W37" s="777"/>
      <c r="X37" s="777"/>
      <c r="Y37" s="777"/>
      <c r="Z37" s="777"/>
      <c r="AA37" s="777" t="s">
        <v>546</v>
      </c>
      <c r="AB37" s="777"/>
      <c r="AC37" s="777"/>
      <c r="AD37" s="777"/>
      <c r="AE37" s="778"/>
      <c r="AF37" s="779" t="s">
        <v>107</v>
      </c>
      <c r="AG37" s="780"/>
      <c r="AH37" s="780"/>
      <c r="AI37" s="780"/>
      <c r="AJ37" s="781"/>
      <c r="AK37" s="852">
        <v>83</v>
      </c>
      <c r="AL37" s="853"/>
      <c r="AM37" s="853"/>
      <c r="AN37" s="853"/>
      <c r="AO37" s="853"/>
      <c r="AP37" s="853">
        <v>270</v>
      </c>
      <c r="AQ37" s="853"/>
      <c r="AR37" s="853"/>
      <c r="AS37" s="853"/>
      <c r="AT37" s="853"/>
      <c r="AU37" s="853">
        <v>270</v>
      </c>
      <c r="AV37" s="853"/>
      <c r="AW37" s="853"/>
      <c r="AX37" s="853"/>
      <c r="AY37" s="853"/>
      <c r="AZ37" s="854" t="s">
        <v>546</v>
      </c>
      <c r="BA37" s="854"/>
      <c r="BB37" s="854"/>
      <c r="BC37" s="854"/>
      <c r="BD37" s="854"/>
      <c r="BE37" s="850" t="s">
        <v>386</v>
      </c>
      <c r="BF37" s="850"/>
      <c r="BG37" s="850"/>
      <c r="BH37" s="850"/>
      <c r="BI37" s="851"/>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803"/>
      <c r="DW37" s="804"/>
      <c r="DX37" s="804"/>
      <c r="DY37" s="804"/>
      <c r="DZ37" s="805"/>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803"/>
      <c r="DW38" s="804"/>
      <c r="DX38" s="804"/>
      <c r="DY38" s="804"/>
      <c r="DZ38" s="805"/>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803"/>
      <c r="DW39" s="804"/>
      <c r="DX39" s="804"/>
      <c r="DY39" s="804"/>
      <c r="DZ39" s="805"/>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803"/>
      <c r="DW40" s="804"/>
      <c r="DX40" s="804"/>
      <c r="DY40" s="804"/>
      <c r="DZ40" s="805"/>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803"/>
      <c r="DW41" s="804"/>
      <c r="DX41" s="804"/>
      <c r="DY41" s="804"/>
      <c r="DZ41" s="805"/>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803"/>
      <c r="DW42" s="804"/>
      <c r="DX42" s="804"/>
      <c r="DY42" s="804"/>
      <c r="DZ42" s="805"/>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803"/>
      <c r="DW43" s="804"/>
      <c r="DX43" s="804"/>
      <c r="DY43" s="804"/>
      <c r="DZ43" s="805"/>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803"/>
      <c r="DW44" s="804"/>
      <c r="DX44" s="804"/>
      <c r="DY44" s="804"/>
      <c r="DZ44" s="805"/>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803"/>
      <c r="DW45" s="804"/>
      <c r="DX45" s="804"/>
      <c r="DY45" s="804"/>
      <c r="DZ45" s="805"/>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803"/>
      <c r="DW46" s="804"/>
      <c r="DX46" s="804"/>
      <c r="DY46" s="804"/>
      <c r="DZ46" s="805"/>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803"/>
      <c r="DW47" s="804"/>
      <c r="DX47" s="804"/>
      <c r="DY47" s="804"/>
      <c r="DZ47" s="805"/>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803"/>
      <c r="DW48" s="804"/>
      <c r="DX48" s="804"/>
      <c r="DY48" s="804"/>
      <c r="DZ48" s="805"/>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803"/>
      <c r="DW49" s="804"/>
      <c r="DX49" s="804"/>
      <c r="DY49" s="804"/>
      <c r="DZ49" s="805"/>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5"/>
      <c r="R50" s="856"/>
      <c r="S50" s="856"/>
      <c r="T50" s="856"/>
      <c r="U50" s="856"/>
      <c r="V50" s="856"/>
      <c r="W50" s="856"/>
      <c r="X50" s="856"/>
      <c r="Y50" s="856"/>
      <c r="Z50" s="856"/>
      <c r="AA50" s="856"/>
      <c r="AB50" s="856"/>
      <c r="AC50" s="856"/>
      <c r="AD50" s="856"/>
      <c r="AE50" s="857"/>
      <c r="AF50" s="779"/>
      <c r="AG50" s="780"/>
      <c r="AH50" s="780"/>
      <c r="AI50" s="780"/>
      <c r="AJ50" s="781"/>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803"/>
      <c r="DW50" s="804"/>
      <c r="DX50" s="804"/>
      <c r="DY50" s="804"/>
      <c r="DZ50" s="805"/>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5"/>
      <c r="R51" s="856"/>
      <c r="S51" s="856"/>
      <c r="T51" s="856"/>
      <c r="U51" s="856"/>
      <c r="V51" s="856"/>
      <c r="W51" s="856"/>
      <c r="X51" s="856"/>
      <c r="Y51" s="856"/>
      <c r="Z51" s="856"/>
      <c r="AA51" s="856"/>
      <c r="AB51" s="856"/>
      <c r="AC51" s="856"/>
      <c r="AD51" s="856"/>
      <c r="AE51" s="857"/>
      <c r="AF51" s="779"/>
      <c r="AG51" s="780"/>
      <c r="AH51" s="780"/>
      <c r="AI51" s="780"/>
      <c r="AJ51" s="781"/>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803"/>
      <c r="DW51" s="804"/>
      <c r="DX51" s="804"/>
      <c r="DY51" s="804"/>
      <c r="DZ51" s="805"/>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5"/>
      <c r="R52" s="856"/>
      <c r="S52" s="856"/>
      <c r="T52" s="856"/>
      <c r="U52" s="856"/>
      <c r="V52" s="856"/>
      <c r="W52" s="856"/>
      <c r="X52" s="856"/>
      <c r="Y52" s="856"/>
      <c r="Z52" s="856"/>
      <c r="AA52" s="856"/>
      <c r="AB52" s="856"/>
      <c r="AC52" s="856"/>
      <c r="AD52" s="856"/>
      <c r="AE52" s="857"/>
      <c r="AF52" s="779"/>
      <c r="AG52" s="780"/>
      <c r="AH52" s="780"/>
      <c r="AI52" s="780"/>
      <c r="AJ52" s="781"/>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803"/>
      <c r="DW52" s="804"/>
      <c r="DX52" s="804"/>
      <c r="DY52" s="804"/>
      <c r="DZ52" s="805"/>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5"/>
      <c r="R53" s="856"/>
      <c r="S53" s="856"/>
      <c r="T53" s="856"/>
      <c r="U53" s="856"/>
      <c r="V53" s="856"/>
      <c r="W53" s="856"/>
      <c r="X53" s="856"/>
      <c r="Y53" s="856"/>
      <c r="Z53" s="856"/>
      <c r="AA53" s="856"/>
      <c r="AB53" s="856"/>
      <c r="AC53" s="856"/>
      <c r="AD53" s="856"/>
      <c r="AE53" s="857"/>
      <c r="AF53" s="779"/>
      <c r="AG53" s="780"/>
      <c r="AH53" s="780"/>
      <c r="AI53" s="780"/>
      <c r="AJ53" s="781"/>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803"/>
      <c r="DW53" s="804"/>
      <c r="DX53" s="804"/>
      <c r="DY53" s="804"/>
      <c r="DZ53" s="805"/>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5"/>
      <c r="R54" s="856"/>
      <c r="S54" s="856"/>
      <c r="T54" s="856"/>
      <c r="U54" s="856"/>
      <c r="V54" s="856"/>
      <c r="W54" s="856"/>
      <c r="X54" s="856"/>
      <c r="Y54" s="856"/>
      <c r="Z54" s="856"/>
      <c r="AA54" s="856"/>
      <c r="AB54" s="856"/>
      <c r="AC54" s="856"/>
      <c r="AD54" s="856"/>
      <c r="AE54" s="857"/>
      <c r="AF54" s="779"/>
      <c r="AG54" s="780"/>
      <c r="AH54" s="780"/>
      <c r="AI54" s="780"/>
      <c r="AJ54" s="781"/>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803"/>
      <c r="DW54" s="804"/>
      <c r="DX54" s="804"/>
      <c r="DY54" s="804"/>
      <c r="DZ54" s="805"/>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5"/>
      <c r="R55" s="856"/>
      <c r="S55" s="856"/>
      <c r="T55" s="856"/>
      <c r="U55" s="856"/>
      <c r="V55" s="856"/>
      <c r="W55" s="856"/>
      <c r="X55" s="856"/>
      <c r="Y55" s="856"/>
      <c r="Z55" s="856"/>
      <c r="AA55" s="856"/>
      <c r="AB55" s="856"/>
      <c r="AC55" s="856"/>
      <c r="AD55" s="856"/>
      <c r="AE55" s="857"/>
      <c r="AF55" s="779"/>
      <c r="AG55" s="780"/>
      <c r="AH55" s="780"/>
      <c r="AI55" s="780"/>
      <c r="AJ55" s="781"/>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803"/>
      <c r="DW55" s="804"/>
      <c r="DX55" s="804"/>
      <c r="DY55" s="804"/>
      <c r="DZ55" s="805"/>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5"/>
      <c r="R56" s="856"/>
      <c r="S56" s="856"/>
      <c r="T56" s="856"/>
      <c r="U56" s="856"/>
      <c r="V56" s="856"/>
      <c r="W56" s="856"/>
      <c r="X56" s="856"/>
      <c r="Y56" s="856"/>
      <c r="Z56" s="856"/>
      <c r="AA56" s="856"/>
      <c r="AB56" s="856"/>
      <c r="AC56" s="856"/>
      <c r="AD56" s="856"/>
      <c r="AE56" s="857"/>
      <c r="AF56" s="779"/>
      <c r="AG56" s="780"/>
      <c r="AH56" s="780"/>
      <c r="AI56" s="780"/>
      <c r="AJ56" s="781"/>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803"/>
      <c r="DW56" s="804"/>
      <c r="DX56" s="804"/>
      <c r="DY56" s="804"/>
      <c r="DZ56" s="805"/>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5"/>
      <c r="R57" s="856"/>
      <c r="S57" s="856"/>
      <c r="T57" s="856"/>
      <c r="U57" s="856"/>
      <c r="V57" s="856"/>
      <c r="W57" s="856"/>
      <c r="X57" s="856"/>
      <c r="Y57" s="856"/>
      <c r="Z57" s="856"/>
      <c r="AA57" s="856"/>
      <c r="AB57" s="856"/>
      <c r="AC57" s="856"/>
      <c r="AD57" s="856"/>
      <c r="AE57" s="857"/>
      <c r="AF57" s="779"/>
      <c r="AG57" s="780"/>
      <c r="AH57" s="780"/>
      <c r="AI57" s="780"/>
      <c r="AJ57" s="781"/>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803"/>
      <c r="DW57" s="804"/>
      <c r="DX57" s="804"/>
      <c r="DY57" s="804"/>
      <c r="DZ57" s="805"/>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5"/>
      <c r="R58" s="856"/>
      <c r="S58" s="856"/>
      <c r="T58" s="856"/>
      <c r="U58" s="856"/>
      <c r="V58" s="856"/>
      <c r="W58" s="856"/>
      <c r="X58" s="856"/>
      <c r="Y58" s="856"/>
      <c r="Z58" s="856"/>
      <c r="AA58" s="856"/>
      <c r="AB58" s="856"/>
      <c r="AC58" s="856"/>
      <c r="AD58" s="856"/>
      <c r="AE58" s="857"/>
      <c r="AF58" s="779"/>
      <c r="AG58" s="780"/>
      <c r="AH58" s="780"/>
      <c r="AI58" s="780"/>
      <c r="AJ58" s="781"/>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803"/>
      <c r="DW58" s="804"/>
      <c r="DX58" s="804"/>
      <c r="DY58" s="804"/>
      <c r="DZ58" s="805"/>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5"/>
      <c r="R59" s="856"/>
      <c r="S59" s="856"/>
      <c r="T59" s="856"/>
      <c r="U59" s="856"/>
      <c r="V59" s="856"/>
      <c r="W59" s="856"/>
      <c r="X59" s="856"/>
      <c r="Y59" s="856"/>
      <c r="Z59" s="856"/>
      <c r="AA59" s="856"/>
      <c r="AB59" s="856"/>
      <c r="AC59" s="856"/>
      <c r="AD59" s="856"/>
      <c r="AE59" s="857"/>
      <c r="AF59" s="779"/>
      <c r="AG59" s="780"/>
      <c r="AH59" s="780"/>
      <c r="AI59" s="780"/>
      <c r="AJ59" s="781"/>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803"/>
      <c r="DW59" s="804"/>
      <c r="DX59" s="804"/>
      <c r="DY59" s="804"/>
      <c r="DZ59" s="805"/>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5"/>
      <c r="R60" s="856"/>
      <c r="S60" s="856"/>
      <c r="T60" s="856"/>
      <c r="U60" s="856"/>
      <c r="V60" s="856"/>
      <c r="W60" s="856"/>
      <c r="X60" s="856"/>
      <c r="Y60" s="856"/>
      <c r="Z60" s="856"/>
      <c r="AA60" s="856"/>
      <c r="AB60" s="856"/>
      <c r="AC60" s="856"/>
      <c r="AD60" s="856"/>
      <c r="AE60" s="857"/>
      <c r="AF60" s="779"/>
      <c r="AG60" s="780"/>
      <c r="AH60" s="780"/>
      <c r="AI60" s="780"/>
      <c r="AJ60" s="781"/>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803"/>
      <c r="DW60" s="804"/>
      <c r="DX60" s="804"/>
      <c r="DY60" s="804"/>
      <c r="DZ60" s="805"/>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5"/>
      <c r="R61" s="856"/>
      <c r="S61" s="856"/>
      <c r="T61" s="856"/>
      <c r="U61" s="856"/>
      <c r="V61" s="856"/>
      <c r="W61" s="856"/>
      <c r="X61" s="856"/>
      <c r="Y61" s="856"/>
      <c r="Z61" s="856"/>
      <c r="AA61" s="856"/>
      <c r="AB61" s="856"/>
      <c r="AC61" s="856"/>
      <c r="AD61" s="856"/>
      <c r="AE61" s="857"/>
      <c r="AF61" s="779"/>
      <c r="AG61" s="780"/>
      <c r="AH61" s="780"/>
      <c r="AI61" s="780"/>
      <c r="AJ61" s="781"/>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803"/>
      <c r="DW61" s="804"/>
      <c r="DX61" s="804"/>
      <c r="DY61" s="804"/>
      <c r="DZ61" s="805"/>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5"/>
      <c r="R62" s="856"/>
      <c r="S62" s="856"/>
      <c r="T62" s="856"/>
      <c r="U62" s="856"/>
      <c r="V62" s="856"/>
      <c r="W62" s="856"/>
      <c r="X62" s="856"/>
      <c r="Y62" s="856"/>
      <c r="Z62" s="856"/>
      <c r="AA62" s="856"/>
      <c r="AB62" s="856"/>
      <c r="AC62" s="856"/>
      <c r="AD62" s="856"/>
      <c r="AE62" s="857"/>
      <c r="AF62" s="779"/>
      <c r="AG62" s="780"/>
      <c r="AH62" s="780"/>
      <c r="AI62" s="780"/>
      <c r="AJ62" s="781"/>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388</v>
      </c>
      <c r="BK62" s="828"/>
      <c r="BL62" s="828"/>
      <c r="BM62" s="828"/>
      <c r="BN62" s="829"/>
      <c r="BO62" s="216"/>
      <c r="BP62" s="216"/>
      <c r="BQ62" s="213">
        <v>56</v>
      </c>
      <c r="BR62" s="214"/>
      <c r="BS62" s="786"/>
      <c r="BT62" s="787"/>
      <c r="BU62" s="787"/>
      <c r="BV62" s="787"/>
      <c r="BW62" s="787"/>
      <c r="BX62" s="787"/>
      <c r="BY62" s="787"/>
      <c r="BZ62" s="787"/>
      <c r="CA62" s="787"/>
      <c r="CB62" s="787"/>
      <c r="CC62" s="787"/>
      <c r="CD62" s="787"/>
      <c r="CE62" s="787"/>
      <c r="CF62" s="787"/>
      <c r="CG62" s="788"/>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803"/>
      <c r="DW62" s="804"/>
      <c r="DX62" s="804"/>
      <c r="DY62" s="804"/>
      <c r="DZ62" s="805"/>
      <c r="EA62" s="197"/>
    </row>
    <row r="63" spans="1:131" s="198" customFormat="1" ht="26.25" customHeight="1" thickBot="1" x14ac:dyDescent="0.2">
      <c r="A63" s="215" t="s">
        <v>364</v>
      </c>
      <c r="B63" s="812" t="s">
        <v>389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6835</v>
      </c>
      <c r="AG63" s="864"/>
      <c r="AH63" s="864"/>
      <c r="AI63" s="864"/>
      <c r="AJ63" s="865"/>
      <c r="AK63" s="866"/>
      <c r="AL63" s="861"/>
      <c r="AM63" s="861"/>
      <c r="AN63" s="861"/>
      <c r="AO63" s="861"/>
      <c r="AP63" s="864">
        <v>71662</v>
      </c>
      <c r="AQ63" s="864"/>
      <c r="AR63" s="864"/>
      <c r="AS63" s="864"/>
      <c r="AT63" s="864"/>
      <c r="AU63" s="864">
        <v>32955</v>
      </c>
      <c r="AV63" s="864"/>
      <c r="AW63" s="864"/>
      <c r="AX63" s="864"/>
      <c r="AY63" s="864"/>
      <c r="AZ63" s="868"/>
      <c r="BA63" s="868"/>
      <c r="BB63" s="868"/>
      <c r="BC63" s="868"/>
      <c r="BD63" s="868"/>
      <c r="BE63" s="869"/>
      <c r="BF63" s="869"/>
      <c r="BG63" s="869"/>
      <c r="BH63" s="869"/>
      <c r="BI63" s="870"/>
      <c r="BJ63" s="871" t="s">
        <v>107</v>
      </c>
      <c r="BK63" s="872"/>
      <c r="BL63" s="872"/>
      <c r="BM63" s="872"/>
      <c r="BN63" s="873"/>
      <c r="BO63" s="216"/>
      <c r="BP63" s="216"/>
      <c r="BQ63" s="213">
        <v>57</v>
      </c>
      <c r="BR63" s="214"/>
      <c r="BS63" s="786"/>
      <c r="BT63" s="787"/>
      <c r="BU63" s="787"/>
      <c r="BV63" s="787"/>
      <c r="BW63" s="787"/>
      <c r="BX63" s="787"/>
      <c r="BY63" s="787"/>
      <c r="BZ63" s="787"/>
      <c r="CA63" s="787"/>
      <c r="CB63" s="787"/>
      <c r="CC63" s="787"/>
      <c r="CD63" s="787"/>
      <c r="CE63" s="787"/>
      <c r="CF63" s="787"/>
      <c r="CG63" s="788"/>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803"/>
      <c r="DW63" s="804"/>
      <c r="DX63" s="804"/>
      <c r="DY63" s="804"/>
      <c r="DZ63" s="80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803"/>
      <c r="DW64" s="804"/>
      <c r="DX64" s="804"/>
      <c r="DY64" s="804"/>
      <c r="DZ64" s="805"/>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803"/>
      <c r="DW65" s="804"/>
      <c r="DX65" s="804"/>
      <c r="DY65" s="804"/>
      <c r="DZ65" s="805"/>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4" t="s">
        <v>371</v>
      </c>
      <c r="AG66" s="835"/>
      <c r="AH66" s="835"/>
      <c r="AI66" s="835"/>
      <c r="AJ66" s="875"/>
      <c r="AK66" s="735" t="s">
        <v>372</v>
      </c>
      <c r="AL66" s="759"/>
      <c r="AM66" s="759"/>
      <c r="AN66" s="759"/>
      <c r="AO66" s="760"/>
      <c r="AP66" s="735" t="s">
        <v>373</v>
      </c>
      <c r="AQ66" s="736"/>
      <c r="AR66" s="736"/>
      <c r="AS66" s="736"/>
      <c r="AT66" s="737"/>
      <c r="AU66" s="735" t="s">
        <v>392</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6"/>
      <c r="AG67" s="838"/>
      <c r="AH67" s="838"/>
      <c r="AI67" s="838"/>
      <c r="AJ67" s="877"/>
      <c r="AK67" s="878"/>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7"/>
    </row>
    <row r="68" spans="1:131" s="198" customFormat="1" ht="26.25" customHeight="1" thickTop="1" x14ac:dyDescent="0.15">
      <c r="A68" s="209">
        <v>1</v>
      </c>
      <c r="B68" s="891" t="s">
        <v>547</v>
      </c>
      <c r="C68" s="892"/>
      <c r="D68" s="892"/>
      <c r="E68" s="892"/>
      <c r="F68" s="892"/>
      <c r="G68" s="892"/>
      <c r="H68" s="892"/>
      <c r="I68" s="892"/>
      <c r="J68" s="892"/>
      <c r="K68" s="892"/>
      <c r="L68" s="892"/>
      <c r="M68" s="892"/>
      <c r="N68" s="892"/>
      <c r="O68" s="892"/>
      <c r="P68" s="893"/>
      <c r="Q68" s="894">
        <v>904</v>
      </c>
      <c r="R68" s="888"/>
      <c r="S68" s="888"/>
      <c r="T68" s="888"/>
      <c r="U68" s="888"/>
      <c r="V68" s="888">
        <v>889</v>
      </c>
      <c r="W68" s="888"/>
      <c r="X68" s="888"/>
      <c r="Y68" s="888"/>
      <c r="Z68" s="888"/>
      <c r="AA68" s="888">
        <v>15</v>
      </c>
      <c r="AB68" s="888"/>
      <c r="AC68" s="888"/>
      <c r="AD68" s="888"/>
      <c r="AE68" s="888"/>
      <c r="AF68" s="888">
        <v>15</v>
      </c>
      <c r="AG68" s="888"/>
      <c r="AH68" s="888"/>
      <c r="AI68" s="888"/>
      <c r="AJ68" s="888"/>
      <c r="AK68" s="888">
        <v>7</v>
      </c>
      <c r="AL68" s="888"/>
      <c r="AM68" s="888"/>
      <c r="AN68" s="888"/>
      <c r="AO68" s="888"/>
      <c r="AP68" s="888" t="s">
        <v>546</v>
      </c>
      <c r="AQ68" s="888"/>
      <c r="AR68" s="888"/>
      <c r="AS68" s="888"/>
      <c r="AT68" s="888"/>
      <c r="AU68" s="888" t="s">
        <v>546</v>
      </c>
      <c r="AV68" s="888"/>
      <c r="AW68" s="888"/>
      <c r="AX68" s="888"/>
      <c r="AY68" s="888"/>
      <c r="AZ68" s="889"/>
      <c r="BA68" s="889"/>
      <c r="BB68" s="889"/>
      <c r="BC68" s="889"/>
      <c r="BD68" s="890"/>
      <c r="BE68" s="216"/>
      <c r="BF68" s="216"/>
      <c r="BG68" s="216"/>
      <c r="BH68" s="216"/>
      <c r="BI68" s="216"/>
      <c r="BJ68" s="216"/>
      <c r="BK68" s="216"/>
      <c r="BL68" s="216"/>
      <c r="BM68" s="216"/>
      <c r="BN68" s="216"/>
      <c r="BO68" s="216"/>
      <c r="BP68" s="216"/>
      <c r="BQ68" s="213">
        <v>62</v>
      </c>
      <c r="BR68" s="218"/>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7"/>
    </row>
    <row r="69" spans="1:131" s="198" customFormat="1" ht="26.25" customHeight="1" x14ac:dyDescent="0.15">
      <c r="A69" s="212">
        <v>2</v>
      </c>
      <c r="B69" s="895" t="s">
        <v>548</v>
      </c>
      <c r="C69" s="896"/>
      <c r="D69" s="896"/>
      <c r="E69" s="896"/>
      <c r="F69" s="896"/>
      <c r="G69" s="896"/>
      <c r="H69" s="896"/>
      <c r="I69" s="896"/>
      <c r="J69" s="896"/>
      <c r="K69" s="896"/>
      <c r="L69" s="896"/>
      <c r="M69" s="896"/>
      <c r="N69" s="896"/>
      <c r="O69" s="896"/>
      <c r="P69" s="897"/>
      <c r="Q69" s="898">
        <v>125564</v>
      </c>
      <c r="R69" s="853"/>
      <c r="S69" s="853"/>
      <c r="T69" s="853"/>
      <c r="U69" s="853"/>
      <c r="V69" s="853">
        <v>119487</v>
      </c>
      <c r="W69" s="853"/>
      <c r="X69" s="853"/>
      <c r="Y69" s="853"/>
      <c r="Z69" s="853"/>
      <c r="AA69" s="853">
        <v>6077</v>
      </c>
      <c r="AB69" s="853"/>
      <c r="AC69" s="853"/>
      <c r="AD69" s="853"/>
      <c r="AE69" s="853"/>
      <c r="AF69" s="853">
        <v>6077</v>
      </c>
      <c r="AG69" s="853"/>
      <c r="AH69" s="853"/>
      <c r="AI69" s="853"/>
      <c r="AJ69" s="853"/>
      <c r="AK69" s="853" t="s">
        <v>546</v>
      </c>
      <c r="AL69" s="853"/>
      <c r="AM69" s="853"/>
      <c r="AN69" s="853"/>
      <c r="AO69" s="853"/>
      <c r="AP69" s="853" t="s">
        <v>546</v>
      </c>
      <c r="AQ69" s="853"/>
      <c r="AR69" s="853"/>
      <c r="AS69" s="853"/>
      <c r="AT69" s="853"/>
      <c r="AU69" s="853" t="s">
        <v>546</v>
      </c>
      <c r="AV69" s="853"/>
      <c r="AW69" s="853"/>
      <c r="AX69" s="853"/>
      <c r="AY69" s="853"/>
      <c r="AZ69" s="899"/>
      <c r="BA69" s="899"/>
      <c r="BB69" s="899"/>
      <c r="BC69" s="899"/>
      <c r="BD69" s="900"/>
      <c r="BE69" s="216"/>
      <c r="BF69" s="216"/>
      <c r="BG69" s="216"/>
      <c r="BH69" s="216"/>
      <c r="BI69" s="216"/>
      <c r="BJ69" s="216"/>
      <c r="BK69" s="216"/>
      <c r="BL69" s="216"/>
      <c r="BM69" s="216"/>
      <c r="BN69" s="216"/>
      <c r="BO69" s="216"/>
      <c r="BP69" s="216"/>
      <c r="BQ69" s="213">
        <v>63</v>
      </c>
      <c r="BR69" s="218"/>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7"/>
    </row>
    <row r="70" spans="1:131" s="198" customFormat="1" ht="26.25" customHeight="1" x14ac:dyDescent="0.15">
      <c r="A70" s="212">
        <v>3</v>
      </c>
      <c r="B70" s="895" t="s">
        <v>549</v>
      </c>
      <c r="C70" s="896"/>
      <c r="D70" s="896"/>
      <c r="E70" s="896"/>
      <c r="F70" s="896"/>
      <c r="G70" s="896"/>
      <c r="H70" s="896"/>
      <c r="I70" s="896"/>
      <c r="J70" s="896"/>
      <c r="K70" s="896"/>
      <c r="L70" s="896"/>
      <c r="M70" s="896"/>
      <c r="N70" s="896"/>
      <c r="O70" s="896"/>
      <c r="P70" s="897"/>
      <c r="Q70" s="898">
        <v>6212</v>
      </c>
      <c r="R70" s="853"/>
      <c r="S70" s="853"/>
      <c r="T70" s="853"/>
      <c r="U70" s="853"/>
      <c r="V70" s="853">
        <v>6205</v>
      </c>
      <c r="W70" s="853"/>
      <c r="X70" s="853"/>
      <c r="Y70" s="853"/>
      <c r="Z70" s="853"/>
      <c r="AA70" s="853">
        <v>7</v>
      </c>
      <c r="AB70" s="853"/>
      <c r="AC70" s="853"/>
      <c r="AD70" s="853"/>
      <c r="AE70" s="853"/>
      <c r="AF70" s="853">
        <v>7</v>
      </c>
      <c r="AG70" s="853"/>
      <c r="AH70" s="853"/>
      <c r="AI70" s="853"/>
      <c r="AJ70" s="853"/>
      <c r="AK70" s="853">
        <v>214</v>
      </c>
      <c r="AL70" s="853"/>
      <c r="AM70" s="853"/>
      <c r="AN70" s="853"/>
      <c r="AO70" s="853"/>
      <c r="AP70" s="853" t="s">
        <v>546</v>
      </c>
      <c r="AQ70" s="853"/>
      <c r="AR70" s="853"/>
      <c r="AS70" s="853"/>
      <c r="AT70" s="853"/>
      <c r="AU70" s="853" t="s">
        <v>546</v>
      </c>
      <c r="AV70" s="853"/>
      <c r="AW70" s="853"/>
      <c r="AX70" s="853"/>
      <c r="AY70" s="853"/>
      <c r="AZ70" s="899"/>
      <c r="BA70" s="899"/>
      <c r="BB70" s="899"/>
      <c r="BC70" s="899"/>
      <c r="BD70" s="900"/>
      <c r="BE70" s="216"/>
      <c r="BF70" s="216"/>
      <c r="BG70" s="216"/>
      <c r="BH70" s="216"/>
      <c r="BI70" s="216"/>
      <c r="BJ70" s="216"/>
      <c r="BK70" s="216"/>
      <c r="BL70" s="216"/>
      <c r="BM70" s="216"/>
      <c r="BN70" s="216"/>
      <c r="BO70" s="216"/>
      <c r="BP70" s="216"/>
      <c r="BQ70" s="213">
        <v>64</v>
      </c>
      <c r="BR70" s="218"/>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7"/>
    </row>
    <row r="71" spans="1:131" s="198" customFormat="1" ht="26.25" customHeight="1" x14ac:dyDescent="0.15">
      <c r="A71" s="212">
        <v>4</v>
      </c>
      <c r="B71" s="895" t="s">
        <v>550</v>
      </c>
      <c r="C71" s="896"/>
      <c r="D71" s="896"/>
      <c r="E71" s="896"/>
      <c r="F71" s="896"/>
      <c r="G71" s="896"/>
      <c r="H71" s="896"/>
      <c r="I71" s="896"/>
      <c r="J71" s="896"/>
      <c r="K71" s="896"/>
      <c r="L71" s="896"/>
      <c r="M71" s="896"/>
      <c r="N71" s="896"/>
      <c r="O71" s="896"/>
      <c r="P71" s="897"/>
      <c r="Q71" s="898">
        <v>120</v>
      </c>
      <c r="R71" s="853"/>
      <c r="S71" s="853"/>
      <c r="T71" s="853"/>
      <c r="U71" s="853"/>
      <c r="V71" s="853">
        <v>66</v>
      </c>
      <c r="W71" s="853"/>
      <c r="X71" s="853"/>
      <c r="Y71" s="853"/>
      <c r="Z71" s="853"/>
      <c r="AA71" s="853">
        <v>54</v>
      </c>
      <c r="AB71" s="853"/>
      <c r="AC71" s="853"/>
      <c r="AD71" s="853"/>
      <c r="AE71" s="853"/>
      <c r="AF71" s="853">
        <v>54</v>
      </c>
      <c r="AG71" s="853"/>
      <c r="AH71" s="853"/>
      <c r="AI71" s="853"/>
      <c r="AJ71" s="853"/>
      <c r="AK71" s="853" t="s">
        <v>546</v>
      </c>
      <c r="AL71" s="853"/>
      <c r="AM71" s="853"/>
      <c r="AN71" s="853"/>
      <c r="AO71" s="853"/>
      <c r="AP71" s="853" t="s">
        <v>546</v>
      </c>
      <c r="AQ71" s="853"/>
      <c r="AR71" s="853"/>
      <c r="AS71" s="853"/>
      <c r="AT71" s="853"/>
      <c r="AU71" s="853" t="s">
        <v>546</v>
      </c>
      <c r="AV71" s="853"/>
      <c r="AW71" s="853"/>
      <c r="AX71" s="853"/>
      <c r="AY71" s="853"/>
      <c r="AZ71" s="899"/>
      <c r="BA71" s="899"/>
      <c r="BB71" s="899"/>
      <c r="BC71" s="899"/>
      <c r="BD71" s="900"/>
      <c r="BE71" s="216"/>
      <c r="BF71" s="216"/>
      <c r="BG71" s="216"/>
      <c r="BH71" s="216"/>
      <c r="BI71" s="216"/>
      <c r="BJ71" s="216"/>
      <c r="BK71" s="216"/>
      <c r="BL71" s="216"/>
      <c r="BM71" s="216"/>
      <c r="BN71" s="216"/>
      <c r="BO71" s="216"/>
      <c r="BP71" s="216"/>
      <c r="BQ71" s="213">
        <v>65</v>
      </c>
      <c r="BR71" s="218"/>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7"/>
    </row>
    <row r="72" spans="1:131" s="198" customFormat="1" ht="26.25" customHeight="1" x14ac:dyDescent="0.15">
      <c r="A72" s="212">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16"/>
      <c r="BF72" s="216"/>
      <c r="BG72" s="216"/>
      <c r="BH72" s="216"/>
      <c r="BI72" s="216"/>
      <c r="BJ72" s="216"/>
      <c r="BK72" s="216"/>
      <c r="BL72" s="216"/>
      <c r="BM72" s="216"/>
      <c r="BN72" s="216"/>
      <c r="BO72" s="216"/>
      <c r="BP72" s="216"/>
      <c r="BQ72" s="213">
        <v>66</v>
      </c>
      <c r="BR72" s="218"/>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7"/>
    </row>
    <row r="73" spans="1:131" s="198" customFormat="1" ht="26.25" customHeight="1" x14ac:dyDescent="0.15">
      <c r="A73" s="212">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16"/>
      <c r="BF73" s="216"/>
      <c r="BG73" s="216"/>
      <c r="BH73" s="216"/>
      <c r="BI73" s="216"/>
      <c r="BJ73" s="216"/>
      <c r="BK73" s="216"/>
      <c r="BL73" s="216"/>
      <c r="BM73" s="216"/>
      <c r="BN73" s="216"/>
      <c r="BO73" s="216"/>
      <c r="BP73" s="216"/>
      <c r="BQ73" s="213">
        <v>67</v>
      </c>
      <c r="BR73" s="218"/>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7"/>
    </row>
    <row r="74" spans="1:131" s="198" customFormat="1" ht="26.25" customHeight="1" x14ac:dyDescent="0.15">
      <c r="A74" s="212">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16"/>
      <c r="BF74" s="216"/>
      <c r="BG74" s="216"/>
      <c r="BH74" s="216"/>
      <c r="BI74" s="216"/>
      <c r="BJ74" s="216"/>
      <c r="BK74" s="216"/>
      <c r="BL74" s="216"/>
      <c r="BM74" s="216"/>
      <c r="BN74" s="216"/>
      <c r="BO74" s="216"/>
      <c r="BP74" s="216"/>
      <c r="BQ74" s="213">
        <v>68</v>
      </c>
      <c r="BR74" s="218"/>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7"/>
    </row>
    <row r="75" spans="1:131" s="198" customFormat="1" ht="26.25" customHeight="1" x14ac:dyDescent="0.15">
      <c r="A75" s="212">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16"/>
      <c r="BF75" s="216"/>
      <c r="BG75" s="216"/>
      <c r="BH75" s="216"/>
      <c r="BI75" s="216"/>
      <c r="BJ75" s="216"/>
      <c r="BK75" s="216"/>
      <c r="BL75" s="216"/>
      <c r="BM75" s="216"/>
      <c r="BN75" s="216"/>
      <c r="BO75" s="216"/>
      <c r="BP75" s="216"/>
      <c r="BQ75" s="213">
        <v>69</v>
      </c>
      <c r="BR75" s="218"/>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7"/>
    </row>
    <row r="76" spans="1:131" s="198" customFormat="1" ht="26.25" customHeight="1" x14ac:dyDescent="0.15">
      <c r="A76" s="212">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16"/>
      <c r="BF76" s="216"/>
      <c r="BG76" s="216"/>
      <c r="BH76" s="216"/>
      <c r="BI76" s="216"/>
      <c r="BJ76" s="216"/>
      <c r="BK76" s="216"/>
      <c r="BL76" s="216"/>
      <c r="BM76" s="216"/>
      <c r="BN76" s="216"/>
      <c r="BO76" s="216"/>
      <c r="BP76" s="216"/>
      <c r="BQ76" s="213">
        <v>70</v>
      </c>
      <c r="BR76" s="218"/>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7"/>
    </row>
    <row r="77" spans="1:131" s="198" customFormat="1" ht="26.25" customHeight="1" x14ac:dyDescent="0.15">
      <c r="A77" s="212">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16"/>
      <c r="BF77" s="216"/>
      <c r="BG77" s="216"/>
      <c r="BH77" s="216"/>
      <c r="BI77" s="216"/>
      <c r="BJ77" s="216"/>
      <c r="BK77" s="216"/>
      <c r="BL77" s="216"/>
      <c r="BM77" s="216"/>
      <c r="BN77" s="216"/>
      <c r="BO77" s="216"/>
      <c r="BP77" s="216"/>
      <c r="BQ77" s="213">
        <v>71</v>
      </c>
      <c r="BR77" s="218"/>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7"/>
    </row>
    <row r="78" spans="1:131" s="198" customFormat="1" ht="26.25" customHeight="1" x14ac:dyDescent="0.15">
      <c r="A78" s="212">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16"/>
      <c r="BF78" s="216"/>
      <c r="BG78" s="216"/>
      <c r="BH78" s="216"/>
      <c r="BI78" s="216"/>
      <c r="BJ78" s="219"/>
      <c r="BK78" s="219"/>
      <c r="BL78" s="219"/>
      <c r="BM78" s="219"/>
      <c r="BN78" s="219"/>
      <c r="BO78" s="216"/>
      <c r="BP78" s="216"/>
      <c r="BQ78" s="213">
        <v>72</v>
      </c>
      <c r="BR78" s="218"/>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7"/>
    </row>
    <row r="79" spans="1:131" s="198" customFormat="1" ht="26.25" customHeight="1" x14ac:dyDescent="0.15">
      <c r="A79" s="212">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16"/>
      <c r="BF79" s="216"/>
      <c r="BG79" s="216"/>
      <c r="BH79" s="216"/>
      <c r="BI79" s="216"/>
      <c r="BJ79" s="219"/>
      <c r="BK79" s="219"/>
      <c r="BL79" s="219"/>
      <c r="BM79" s="219"/>
      <c r="BN79" s="219"/>
      <c r="BO79" s="216"/>
      <c r="BP79" s="216"/>
      <c r="BQ79" s="213">
        <v>73</v>
      </c>
      <c r="BR79" s="218"/>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7"/>
    </row>
    <row r="80" spans="1:131" s="198" customFormat="1" ht="26.25" customHeight="1" x14ac:dyDescent="0.15">
      <c r="A80" s="212">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16"/>
      <c r="BF80" s="216"/>
      <c r="BG80" s="216"/>
      <c r="BH80" s="216"/>
      <c r="BI80" s="216"/>
      <c r="BJ80" s="216"/>
      <c r="BK80" s="216"/>
      <c r="BL80" s="216"/>
      <c r="BM80" s="216"/>
      <c r="BN80" s="216"/>
      <c r="BO80" s="216"/>
      <c r="BP80" s="216"/>
      <c r="BQ80" s="213">
        <v>74</v>
      </c>
      <c r="BR80" s="218"/>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7"/>
    </row>
    <row r="81" spans="1:131" s="198" customFormat="1" ht="26.25" customHeight="1" x14ac:dyDescent="0.15">
      <c r="A81" s="212">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16"/>
      <c r="BF81" s="216"/>
      <c r="BG81" s="216"/>
      <c r="BH81" s="216"/>
      <c r="BI81" s="216"/>
      <c r="BJ81" s="216"/>
      <c r="BK81" s="216"/>
      <c r="BL81" s="216"/>
      <c r="BM81" s="216"/>
      <c r="BN81" s="216"/>
      <c r="BO81" s="216"/>
      <c r="BP81" s="216"/>
      <c r="BQ81" s="213">
        <v>75</v>
      </c>
      <c r="BR81" s="218"/>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7"/>
    </row>
    <row r="82" spans="1:131" s="198" customFormat="1" ht="26.25" customHeight="1" x14ac:dyDescent="0.15">
      <c r="A82" s="212">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16"/>
      <c r="BF82" s="216"/>
      <c r="BG82" s="216"/>
      <c r="BH82" s="216"/>
      <c r="BI82" s="216"/>
      <c r="BJ82" s="216"/>
      <c r="BK82" s="216"/>
      <c r="BL82" s="216"/>
      <c r="BM82" s="216"/>
      <c r="BN82" s="216"/>
      <c r="BO82" s="216"/>
      <c r="BP82" s="216"/>
      <c r="BQ82" s="213">
        <v>76</v>
      </c>
      <c r="BR82" s="218"/>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7"/>
    </row>
    <row r="83" spans="1:131" s="198" customFormat="1" ht="26.25" customHeight="1" x14ac:dyDescent="0.15">
      <c r="A83" s="212">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16"/>
      <c r="BF83" s="216"/>
      <c r="BG83" s="216"/>
      <c r="BH83" s="216"/>
      <c r="BI83" s="216"/>
      <c r="BJ83" s="216"/>
      <c r="BK83" s="216"/>
      <c r="BL83" s="216"/>
      <c r="BM83" s="216"/>
      <c r="BN83" s="216"/>
      <c r="BO83" s="216"/>
      <c r="BP83" s="216"/>
      <c r="BQ83" s="213">
        <v>77</v>
      </c>
      <c r="BR83" s="218"/>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7"/>
    </row>
    <row r="84" spans="1:131" s="198" customFormat="1" ht="26.25" customHeight="1" x14ac:dyDescent="0.15">
      <c r="A84" s="212">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16"/>
      <c r="BF84" s="216"/>
      <c r="BG84" s="216"/>
      <c r="BH84" s="216"/>
      <c r="BI84" s="216"/>
      <c r="BJ84" s="216"/>
      <c r="BK84" s="216"/>
      <c r="BL84" s="216"/>
      <c r="BM84" s="216"/>
      <c r="BN84" s="216"/>
      <c r="BO84" s="216"/>
      <c r="BP84" s="216"/>
      <c r="BQ84" s="213">
        <v>78</v>
      </c>
      <c r="BR84" s="218"/>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7"/>
    </row>
    <row r="85" spans="1:131" s="198" customFormat="1" ht="26.25" customHeight="1" x14ac:dyDescent="0.15">
      <c r="A85" s="212">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16"/>
      <c r="BF85" s="216"/>
      <c r="BG85" s="216"/>
      <c r="BH85" s="216"/>
      <c r="BI85" s="216"/>
      <c r="BJ85" s="216"/>
      <c r="BK85" s="216"/>
      <c r="BL85" s="216"/>
      <c r="BM85" s="216"/>
      <c r="BN85" s="216"/>
      <c r="BO85" s="216"/>
      <c r="BP85" s="216"/>
      <c r="BQ85" s="213">
        <v>79</v>
      </c>
      <c r="BR85" s="218"/>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7"/>
    </row>
    <row r="86" spans="1:131" s="198" customFormat="1" ht="26.25" customHeight="1" x14ac:dyDescent="0.15">
      <c r="A86" s="212">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16"/>
      <c r="BF86" s="216"/>
      <c r="BG86" s="216"/>
      <c r="BH86" s="216"/>
      <c r="BI86" s="216"/>
      <c r="BJ86" s="216"/>
      <c r="BK86" s="216"/>
      <c r="BL86" s="216"/>
      <c r="BM86" s="216"/>
      <c r="BN86" s="216"/>
      <c r="BO86" s="216"/>
      <c r="BP86" s="216"/>
      <c r="BQ86" s="213">
        <v>80</v>
      </c>
      <c r="BR86" s="218"/>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7"/>
    </row>
    <row r="87" spans="1:131" s="198" customFormat="1" ht="26.25" customHeight="1" x14ac:dyDescent="0.15">
      <c r="A87" s="220">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6"/>
      <c r="BF87" s="216"/>
      <c r="BG87" s="216"/>
      <c r="BH87" s="216"/>
      <c r="BI87" s="216"/>
      <c r="BJ87" s="216"/>
      <c r="BK87" s="216"/>
      <c r="BL87" s="216"/>
      <c r="BM87" s="216"/>
      <c r="BN87" s="216"/>
      <c r="BO87" s="216"/>
      <c r="BP87" s="216"/>
      <c r="BQ87" s="213">
        <v>81</v>
      </c>
      <c r="BR87" s="218"/>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7"/>
    </row>
    <row r="88" spans="1:131" s="198" customFormat="1" ht="26.25" customHeight="1" thickBot="1" x14ac:dyDescent="0.2">
      <c r="A88" s="215" t="s">
        <v>364</v>
      </c>
      <c r="B88" s="812" t="s">
        <v>393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6153</v>
      </c>
      <c r="AG88" s="864"/>
      <c r="AH88" s="864"/>
      <c r="AI88" s="864"/>
      <c r="AJ88" s="864"/>
      <c r="AK88" s="861"/>
      <c r="AL88" s="861"/>
      <c r="AM88" s="861"/>
      <c r="AN88" s="861"/>
      <c r="AO88" s="861"/>
      <c r="AP88" s="864" t="s">
        <v>546</v>
      </c>
      <c r="AQ88" s="864"/>
      <c r="AR88" s="864"/>
      <c r="AS88" s="864"/>
      <c r="AT88" s="864"/>
      <c r="AU88" s="864" t="s">
        <v>546</v>
      </c>
      <c r="AV88" s="864"/>
      <c r="AW88" s="864"/>
      <c r="AX88" s="864"/>
      <c r="AY88" s="864"/>
      <c r="AZ88" s="869"/>
      <c r="BA88" s="869"/>
      <c r="BB88" s="869"/>
      <c r="BC88" s="869"/>
      <c r="BD88" s="870"/>
      <c r="BE88" s="216"/>
      <c r="BF88" s="216"/>
      <c r="BG88" s="216"/>
      <c r="BH88" s="216"/>
      <c r="BI88" s="216"/>
      <c r="BJ88" s="216"/>
      <c r="BK88" s="216"/>
      <c r="BL88" s="216"/>
      <c r="BM88" s="216"/>
      <c r="BN88" s="216"/>
      <c r="BO88" s="216"/>
      <c r="BP88" s="216"/>
      <c r="BQ88" s="213">
        <v>82</v>
      </c>
      <c r="BR88" s="218"/>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12" t="s">
        <v>394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689</v>
      </c>
      <c r="CS102" s="872"/>
      <c r="CT102" s="872"/>
      <c r="CU102" s="872"/>
      <c r="CV102" s="915"/>
      <c r="CW102" s="914">
        <v>134</v>
      </c>
      <c r="CX102" s="872"/>
      <c r="CY102" s="872"/>
      <c r="CZ102" s="872"/>
      <c r="DA102" s="915"/>
      <c r="DB102" s="914">
        <v>151</v>
      </c>
      <c r="DC102" s="872"/>
      <c r="DD102" s="872"/>
      <c r="DE102" s="872"/>
      <c r="DF102" s="915"/>
      <c r="DG102" s="914">
        <v>531</v>
      </c>
      <c r="DH102" s="872"/>
      <c r="DI102" s="872"/>
      <c r="DJ102" s="872"/>
      <c r="DK102" s="915"/>
      <c r="DL102" s="914">
        <v>428</v>
      </c>
      <c r="DM102" s="872"/>
      <c r="DN102" s="872"/>
      <c r="DO102" s="872"/>
      <c r="DP102" s="915"/>
      <c r="DQ102" s="914">
        <v>611</v>
      </c>
      <c r="DR102" s="872"/>
      <c r="DS102" s="872"/>
      <c r="DT102" s="872"/>
      <c r="DU102" s="915"/>
      <c r="DV102" s="940"/>
      <c r="DW102" s="941"/>
      <c r="DX102" s="941"/>
      <c r="DY102" s="941"/>
      <c r="DZ102" s="94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3" t="s">
        <v>395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4" t="s">
        <v>396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5" t="s">
        <v>399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7" customFormat="1" ht="26.25" customHeight="1" x14ac:dyDescent="0.15">
      <c r="A109" s="938" t="s">
        <v>401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402</v>
      </c>
      <c r="AB109" s="917"/>
      <c r="AC109" s="917"/>
      <c r="AD109" s="917"/>
      <c r="AE109" s="918"/>
      <c r="AF109" s="916" t="s">
        <v>282</v>
      </c>
      <c r="AG109" s="917"/>
      <c r="AH109" s="917"/>
      <c r="AI109" s="917"/>
      <c r="AJ109" s="918"/>
      <c r="AK109" s="916" t="s">
        <v>281</v>
      </c>
      <c r="AL109" s="917"/>
      <c r="AM109" s="917"/>
      <c r="AN109" s="917"/>
      <c r="AO109" s="918"/>
      <c r="AP109" s="916" t="s">
        <v>403</v>
      </c>
      <c r="AQ109" s="917"/>
      <c r="AR109" s="917"/>
      <c r="AS109" s="917"/>
      <c r="AT109" s="919"/>
      <c r="AU109" s="938" t="s">
        <v>401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402</v>
      </c>
      <c r="BR109" s="917"/>
      <c r="BS109" s="917"/>
      <c r="BT109" s="917"/>
      <c r="BU109" s="918"/>
      <c r="BV109" s="916" t="s">
        <v>282</v>
      </c>
      <c r="BW109" s="917"/>
      <c r="BX109" s="917"/>
      <c r="BY109" s="917"/>
      <c r="BZ109" s="918"/>
      <c r="CA109" s="916" t="s">
        <v>281</v>
      </c>
      <c r="CB109" s="917"/>
      <c r="CC109" s="917"/>
      <c r="CD109" s="917"/>
      <c r="CE109" s="918"/>
      <c r="CF109" s="939" t="s">
        <v>403</v>
      </c>
      <c r="CG109" s="939"/>
      <c r="CH109" s="939"/>
      <c r="CI109" s="939"/>
      <c r="CJ109" s="939"/>
      <c r="CK109" s="916" t="s">
        <v>404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402</v>
      </c>
      <c r="DH109" s="917"/>
      <c r="DI109" s="917"/>
      <c r="DJ109" s="917"/>
      <c r="DK109" s="918"/>
      <c r="DL109" s="916" t="s">
        <v>282</v>
      </c>
      <c r="DM109" s="917"/>
      <c r="DN109" s="917"/>
      <c r="DO109" s="917"/>
      <c r="DP109" s="918"/>
      <c r="DQ109" s="916" t="s">
        <v>281</v>
      </c>
      <c r="DR109" s="917"/>
      <c r="DS109" s="917"/>
      <c r="DT109" s="917"/>
      <c r="DU109" s="918"/>
      <c r="DV109" s="916" t="s">
        <v>403</v>
      </c>
      <c r="DW109" s="917"/>
      <c r="DX109" s="917"/>
      <c r="DY109" s="917"/>
      <c r="DZ109" s="919"/>
    </row>
    <row r="110" spans="1:131" s="197" customFormat="1" ht="26.25" customHeight="1" x14ac:dyDescent="0.15">
      <c r="A110" s="920" t="s">
        <v>405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9188435</v>
      </c>
      <c r="AB110" s="924"/>
      <c r="AC110" s="924"/>
      <c r="AD110" s="924"/>
      <c r="AE110" s="925"/>
      <c r="AF110" s="926">
        <v>9228199</v>
      </c>
      <c r="AG110" s="924"/>
      <c r="AH110" s="924"/>
      <c r="AI110" s="924"/>
      <c r="AJ110" s="925"/>
      <c r="AK110" s="926">
        <v>8913715</v>
      </c>
      <c r="AL110" s="924"/>
      <c r="AM110" s="924"/>
      <c r="AN110" s="924"/>
      <c r="AO110" s="925"/>
      <c r="AP110" s="927">
        <v>18.5</v>
      </c>
      <c r="AQ110" s="928"/>
      <c r="AR110" s="928"/>
      <c r="AS110" s="928"/>
      <c r="AT110" s="929"/>
      <c r="AU110" s="930" t="s">
        <v>60</v>
      </c>
      <c r="AV110" s="931"/>
      <c r="AW110" s="931"/>
      <c r="AX110" s="931"/>
      <c r="AY110" s="932"/>
      <c r="AZ110" s="974" t="s">
        <v>406</v>
      </c>
      <c r="BA110" s="921"/>
      <c r="BB110" s="921"/>
      <c r="BC110" s="921"/>
      <c r="BD110" s="921"/>
      <c r="BE110" s="921"/>
      <c r="BF110" s="921"/>
      <c r="BG110" s="921"/>
      <c r="BH110" s="921"/>
      <c r="BI110" s="921"/>
      <c r="BJ110" s="921"/>
      <c r="BK110" s="921"/>
      <c r="BL110" s="921"/>
      <c r="BM110" s="921"/>
      <c r="BN110" s="921"/>
      <c r="BO110" s="921"/>
      <c r="BP110" s="922"/>
      <c r="BQ110" s="960">
        <v>92768250</v>
      </c>
      <c r="BR110" s="961"/>
      <c r="BS110" s="961"/>
      <c r="BT110" s="961"/>
      <c r="BU110" s="961"/>
      <c r="BV110" s="961">
        <v>94558860</v>
      </c>
      <c r="BW110" s="961"/>
      <c r="BX110" s="961"/>
      <c r="BY110" s="961"/>
      <c r="BZ110" s="961"/>
      <c r="CA110" s="961">
        <v>97623444</v>
      </c>
      <c r="CB110" s="961"/>
      <c r="CC110" s="961"/>
      <c r="CD110" s="961"/>
      <c r="CE110" s="961"/>
      <c r="CF110" s="975">
        <v>202.1</v>
      </c>
      <c r="CG110" s="976"/>
      <c r="CH110" s="976"/>
      <c r="CI110" s="976"/>
      <c r="CJ110" s="976"/>
      <c r="CK110" s="977" t="s">
        <v>407</v>
      </c>
      <c r="CL110" s="978"/>
      <c r="CM110" s="957" t="s">
        <v>408</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409</v>
      </c>
      <c r="DH110" s="961"/>
      <c r="DI110" s="961"/>
      <c r="DJ110" s="961"/>
      <c r="DK110" s="961"/>
      <c r="DL110" s="961" t="s">
        <v>409</v>
      </c>
      <c r="DM110" s="961"/>
      <c r="DN110" s="961"/>
      <c r="DO110" s="961"/>
      <c r="DP110" s="961"/>
      <c r="DQ110" s="961" t="s">
        <v>409</v>
      </c>
      <c r="DR110" s="961"/>
      <c r="DS110" s="961"/>
      <c r="DT110" s="961"/>
      <c r="DU110" s="961"/>
      <c r="DV110" s="962" t="s">
        <v>409</v>
      </c>
      <c r="DW110" s="962"/>
      <c r="DX110" s="962"/>
      <c r="DY110" s="962"/>
      <c r="DZ110" s="963"/>
    </row>
    <row r="111" spans="1:131" s="197" customFormat="1" ht="26.25" customHeight="1" x14ac:dyDescent="0.15">
      <c r="A111" s="964" t="s">
        <v>410</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411</v>
      </c>
      <c r="AB111" s="968"/>
      <c r="AC111" s="968"/>
      <c r="AD111" s="968"/>
      <c r="AE111" s="969"/>
      <c r="AF111" s="970" t="s">
        <v>411</v>
      </c>
      <c r="AG111" s="968"/>
      <c r="AH111" s="968"/>
      <c r="AI111" s="968"/>
      <c r="AJ111" s="969"/>
      <c r="AK111" s="970" t="s">
        <v>411</v>
      </c>
      <c r="AL111" s="968"/>
      <c r="AM111" s="968"/>
      <c r="AN111" s="968"/>
      <c r="AO111" s="969"/>
      <c r="AP111" s="971" t="s">
        <v>411</v>
      </c>
      <c r="AQ111" s="972"/>
      <c r="AR111" s="972"/>
      <c r="AS111" s="972"/>
      <c r="AT111" s="973"/>
      <c r="AU111" s="933"/>
      <c r="AV111" s="934"/>
      <c r="AW111" s="934"/>
      <c r="AX111" s="934"/>
      <c r="AY111" s="935"/>
      <c r="AZ111" s="983" t="s">
        <v>412</v>
      </c>
      <c r="BA111" s="984"/>
      <c r="BB111" s="984"/>
      <c r="BC111" s="984"/>
      <c r="BD111" s="984"/>
      <c r="BE111" s="984"/>
      <c r="BF111" s="984"/>
      <c r="BG111" s="984"/>
      <c r="BH111" s="984"/>
      <c r="BI111" s="984"/>
      <c r="BJ111" s="984"/>
      <c r="BK111" s="984"/>
      <c r="BL111" s="984"/>
      <c r="BM111" s="984"/>
      <c r="BN111" s="984"/>
      <c r="BO111" s="984"/>
      <c r="BP111" s="985"/>
      <c r="BQ111" s="953">
        <v>323878</v>
      </c>
      <c r="BR111" s="954"/>
      <c r="BS111" s="954"/>
      <c r="BT111" s="954"/>
      <c r="BU111" s="954"/>
      <c r="BV111" s="954">
        <v>255481</v>
      </c>
      <c r="BW111" s="954"/>
      <c r="BX111" s="954"/>
      <c r="BY111" s="954"/>
      <c r="BZ111" s="954"/>
      <c r="CA111" s="954">
        <v>256785</v>
      </c>
      <c r="CB111" s="954"/>
      <c r="CC111" s="954"/>
      <c r="CD111" s="954"/>
      <c r="CE111" s="954"/>
      <c r="CF111" s="948">
        <v>0.5</v>
      </c>
      <c r="CG111" s="949"/>
      <c r="CH111" s="949"/>
      <c r="CI111" s="949"/>
      <c r="CJ111" s="949"/>
      <c r="CK111" s="979"/>
      <c r="CL111" s="980"/>
      <c r="CM111" s="950" t="s">
        <v>413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409</v>
      </c>
      <c r="DH111" s="954"/>
      <c r="DI111" s="954"/>
      <c r="DJ111" s="954"/>
      <c r="DK111" s="954"/>
      <c r="DL111" s="954" t="s">
        <v>409</v>
      </c>
      <c r="DM111" s="954"/>
      <c r="DN111" s="954"/>
      <c r="DO111" s="954"/>
      <c r="DP111" s="954"/>
      <c r="DQ111" s="954" t="s">
        <v>409</v>
      </c>
      <c r="DR111" s="954"/>
      <c r="DS111" s="954"/>
      <c r="DT111" s="954"/>
      <c r="DU111" s="954"/>
      <c r="DV111" s="955" t="s">
        <v>409</v>
      </c>
      <c r="DW111" s="955"/>
      <c r="DX111" s="955"/>
      <c r="DY111" s="955"/>
      <c r="DZ111" s="956"/>
    </row>
    <row r="112" spans="1:131" s="197" customFormat="1" ht="26.25" customHeight="1" x14ac:dyDescent="0.15">
      <c r="A112" s="986" t="s">
        <v>414</v>
      </c>
      <c r="B112" s="987"/>
      <c r="C112" s="984" t="s">
        <v>415</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107</v>
      </c>
      <c r="AB112" s="993"/>
      <c r="AC112" s="993"/>
      <c r="AD112" s="993"/>
      <c r="AE112" s="994"/>
      <c r="AF112" s="995" t="s">
        <v>107</v>
      </c>
      <c r="AG112" s="993"/>
      <c r="AH112" s="993"/>
      <c r="AI112" s="993"/>
      <c r="AJ112" s="994"/>
      <c r="AK112" s="995" t="s">
        <v>107</v>
      </c>
      <c r="AL112" s="993"/>
      <c r="AM112" s="993"/>
      <c r="AN112" s="993"/>
      <c r="AO112" s="994"/>
      <c r="AP112" s="996" t="s">
        <v>107</v>
      </c>
      <c r="AQ112" s="997"/>
      <c r="AR112" s="997"/>
      <c r="AS112" s="997"/>
      <c r="AT112" s="998"/>
      <c r="AU112" s="933"/>
      <c r="AV112" s="934"/>
      <c r="AW112" s="934"/>
      <c r="AX112" s="934"/>
      <c r="AY112" s="935"/>
      <c r="AZ112" s="983" t="s">
        <v>416</v>
      </c>
      <c r="BA112" s="984"/>
      <c r="BB112" s="984"/>
      <c r="BC112" s="984"/>
      <c r="BD112" s="984"/>
      <c r="BE112" s="984"/>
      <c r="BF112" s="984"/>
      <c r="BG112" s="984"/>
      <c r="BH112" s="984"/>
      <c r="BI112" s="984"/>
      <c r="BJ112" s="984"/>
      <c r="BK112" s="984"/>
      <c r="BL112" s="984"/>
      <c r="BM112" s="984"/>
      <c r="BN112" s="984"/>
      <c r="BO112" s="984"/>
      <c r="BP112" s="985"/>
      <c r="BQ112" s="953">
        <v>36721736</v>
      </c>
      <c r="BR112" s="954"/>
      <c r="BS112" s="954"/>
      <c r="BT112" s="954"/>
      <c r="BU112" s="954"/>
      <c r="BV112" s="954">
        <v>32903978</v>
      </c>
      <c r="BW112" s="954"/>
      <c r="BX112" s="954"/>
      <c r="BY112" s="954"/>
      <c r="BZ112" s="954"/>
      <c r="CA112" s="954">
        <v>32954328</v>
      </c>
      <c r="CB112" s="954"/>
      <c r="CC112" s="954"/>
      <c r="CD112" s="954"/>
      <c r="CE112" s="954"/>
      <c r="CF112" s="948">
        <v>68.2</v>
      </c>
      <c r="CG112" s="949"/>
      <c r="CH112" s="949"/>
      <c r="CI112" s="949"/>
      <c r="CJ112" s="949"/>
      <c r="CK112" s="979"/>
      <c r="CL112" s="980"/>
      <c r="CM112" s="950" t="s">
        <v>417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107</v>
      </c>
      <c r="DH112" s="954"/>
      <c r="DI112" s="954"/>
      <c r="DJ112" s="954"/>
      <c r="DK112" s="954"/>
      <c r="DL112" s="954" t="s">
        <v>107</v>
      </c>
      <c r="DM112" s="954"/>
      <c r="DN112" s="954"/>
      <c r="DO112" s="954"/>
      <c r="DP112" s="954"/>
      <c r="DQ112" s="954" t="s">
        <v>107</v>
      </c>
      <c r="DR112" s="954"/>
      <c r="DS112" s="954"/>
      <c r="DT112" s="954"/>
      <c r="DU112" s="954"/>
      <c r="DV112" s="955" t="s">
        <v>107</v>
      </c>
      <c r="DW112" s="955"/>
      <c r="DX112" s="955"/>
      <c r="DY112" s="955"/>
      <c r="DZ112" s="956"/>
    </row>
    <row r="113" spans="1:130" s="197" customFormat="1" ht="26.25" customHeight="1" x14ac:dyDescent="0.15">
      <c r="A113" s="988"/>
      <c r="B113" s="989"/>
      <c r="C113" s="984" t="s">
        <v>418</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2799489</v>
      </c>
      <c r="AB113" s="968"/>
      <c r="AC113" s="968"/>
      <c r="AD113" s="968"/>
      <c r="AE113" s="969"/>
      <c r="AF113" s="970">
        <v>2693789</v>
      </c>
      <c r="AG113" s="968"/>
      <c r="AH113" s="968"/>
      <c r="AI113" s="968"/>
      <c r="AJ113" s="969"/>
      <c r="AK113" s="970">
        <v>2809137</v>
      </c>
      <c r="AL113" s="968"/>
      <c r="AM113" s="968"/>
      <c r="AN113" s="968"/>
      <c r="AO113" s="969"/>
      <c r="AP113" s="971">
        <v>5.8</v>
      </c>
      <c r="AQ113" s="972"/>
      <c r="AR113" s="972"/>
      <c r="AS113" s="972"/>
      <c r="AT113" s="973"/>
      <c r="AU113" s="933"/>
      <c r="AV113" s="934"/>
      <c r="AW113" s="934"/>
      <c r="AX113" s="934"/>
      <c r="AY113" s="935"/>
      <c r="AZ113" s="983" t="s">
        <v>419</v>
      </c>
      <c r="BA113" s="984"/>
      <c r="BB113" s="984"/>
      <c r="BC113" s="984"/>
      <c r="BD113" s="984"/>
      <c r="BE113" s="984"/>
      <c r="BF113" s="984"/>
      <c r="BG113" s="984"/>
      <c r="BH113" s="984"/>
      <c r="BI113" s="984"/>
      <c r="BJ113" s="984"/>
      <c r="BK113" s="984"/>
      <c r="BL113" s="984"/>
      <c r="BM113" s="984"/>
      <c r="BN113" s="984"/>
      <c r="BO113" s="984"/>
      <c r="BP113" s="985"/>
      <c r="BQ113" s="953" t="s">
        <v>107</v>
      </c>
      <c r="BR113" s="954"/>
      <c r="BS113" s="954"/>
      <c r="BT113" s="954"/>
      <c r="BU113" s="954"/>
      <c r="BV113" s="954" t="s">
        <v>107</v>
      </c>
      <c r="BW113" s="954"/>
      <c r="BX113" s="954"/>
      <c r="BY113" s="954"/>
      <c r="BZ113" s="954"/>
      <c r="CA113" s="954" t="s">
        <v>107</v>
      </c>
      <c r="CB113" s="954"/>
      <c r="CC113" s="954"/>
      <c r="CD113" s="954"/>
      <c r="CE113" s="954"/>
      <c r="CF113" s="948" t="s">
        <v>107</v>
      </c>
      <c r="CG113" s="949"/>
      <c r="CH113" s="949"/>
      <c r="CI113" s="949"/>
      <c r="CJ113" s="949"/>
      <c r="CK113" s="979"/>
      <c r="CL113" s="980"/>
      <c r="CM113" s="950" t="s">
        <v>420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107</v>
      </c>
      <c r="DH113" s="993"/>
      <c r="DI113" s="993"/>
      <c r="DJ113" s="993"/>
      <c r="DK113" s="994"/>
      <c r="DL113" s="995" t="s">
        <v>107</v>
      </c>
      <c r="DM113" s="993"/>
      <c r="DN113" s="993"/>
      <c r="DO113" s="993"/>
      <c r="DP113" s="994"/>
      <c r="DQ113" s="995" t="s">
        <v>107</v>
      </c>
      <c r="DR113" s="993"/>
      <c r="DS113" s="993"/>
      <c r="DT113" s="993"/>
      <c r="DU113" s="994"/>
      <c r="DV113" s="996" t="s">
        <v>107</v>
      </c>
      <c r="DW113" s="997"/>
      <c r="DX113" s="997"/>
      <c r="DY113" s="997"/>
      <c r="DZ113" s="998"/>
    </row>
    <row r="114" spans="1:130" s="197" customFormat="1" ht="26.25" customHeight="1" x14ac:dyDescent="0.15">
      <c r="A114" s="988"/>
      <c r="B114" s="989"/>
      <c r="C114" s="984" t="s">
        <v>421</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t="s">
        <v>107</v>
      </c>
      <c r="AB114" s="993"/>
      <c r="AC114" s="993"/>
      <c r="AD114" s="993"/>
      <c r="AE114" s="994"/>
      <c r="AF114" s="995" t="s">
        <v>107</v>
      </c>
      <c r="AG114" s="993"/>
      <c r="AH114" s="993"/>
      <c r="AI114" s="993"/>
      <c r="AJ114" s="994"/>
      <c r="AK114" s="995" t="s">
        <v>107</v>
      </c>
      <c r="AL114" s="993"/>
      <c r="AM114" s="993"/>
      <c r="AN114" s="993"/>
      <c r="AO114" s="994"/>
      <c r="AP114" s="996" t="s">
        <v>107</v>
      </c>
      <c r="AQ114" s="997"/>
      <c r="AR114" s="997"/>
      <c r="AS114" s="997"/>
      <c r="AT114" s="998"/>
      <c r="AU114" s="933"/>
      <c r="AV114" s="934"/>
      <c r="AW114" s="934"/>
      <c r="AX114" s="934"/>
      <c r="AY114" s="935"/>
      <c r="AZ114" s="983" t="s">
        <v>422</v>
      </c>
      <c r="BA114" s="984"/>
      <c r="BB114" s="984"/>
      <c r="BC114" s="984"/>
      <c r="BD114" s="984"/>
      <c r="BE114" s="984"/>
      <c r="BF114" s="984"/>
      <c r="BG114" s="984"/>
      <c r="BH114" s="984"/>
      <c r="BI114" s="984"/>
      <c r="BJ114" s="984"/>
      <c r="BK114" s="984"/>
      <c r="BL114" s="984"/>
      <c r="BM114" s="984"/>
      <c r="BN114" s="984"/>
      <c r="BO114" s="984"/>
      <c r="BP114" s="985"/>
      <c r="BQ114" s="953">
        <v>19081678</v>
      </c>
      <c r="BR114" s="954"/>
      <c r="BS114" s="954"/>
      <c r="BT114" s="954"/>
      <c r="BU114" s="954"/>
      <c r="BV114" s="954">
        <v>17844824</v>
      </c>
      <c r="BW114" s="954"/>
      <c r="BX114" s="954"/>
      <c r="BY114" s="954"/>
      <c r="BZ114" s="954"/>
      <c r="CA114" s="954">
        <v>17978255</v>
      </c>
      <c r="CB114" s="954"/>
      <c r="CC114" s="954"/>
      <c r="CD114" s="954"/>
      <c r="CE114" s="954"/>
      <c r="CF114" s="948">
        <v>37.200000000000003</v>
      </c>
      <c r="CG114" s="949"/>
      <c r="CH114" s="949"/>
      <c r="CI114" s="949"/>
      <c r="CJ114" s="949"/>
      <c r="CK114" s="979"/>
      <c r="CL114" s="980"/>
      <c r="CM114" s="950" t="s">
        <v>423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107</v>
      </c>
      <c r="DH114" s="993"/>
      <c r="DI114" s="993"/>
      <c r="DJ114" s="993"/>
      <c r="DK114" s="994"/>
      <c r="DL114" s="995" t="s">
        <v>107</v>
      </c>
      <c r="DM114" s="993"/>
      <c r="DN114" s="993"/>
      <c r="DO114" s="993"/>
      <c r="DP114" s="994"/>
      <c r="DQ114" s="995" t="s">
        <v>107</v>
      </c>
      <c r="DR114" s="993"/>
      <c r="DS114" s="993"/>
      <c r="DT114" s="993"/>
      <c r="DU114" s="994"/>
      <c r="DV114" s="996" t="s">
        <v>107</v>
      </c>
      <c r="DW114" s="997"/>
      <c r="DX114" s="997"/>
      <c r="DY114" s="997"/>
      <c r="DZ114" s="998"/>
    </row>
    <row r="115" spans="1:130" s="197" customFormat="1" ht="26.25" customHeight="1" x14ac:dyDescent="0.15">
      <c r="A115" s="988"/>
      <c r="B115" s="989"/>
      <c r="C115" s="984" t="s">
        <v>424</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569</v>
      </c>
      <c r="AB115" s="968"/>
      <c r="AC115" s="968"/>
      <c r="AD115" s="968"/>
      <c r="AE115" s="969"/>
      <c r="AF115" s="970">
        <v>659</v>
      </c>
      <c r="AG115" s="968"/>
      <c r="AH115" s="968"/>
      <c r="AI115" s="968"/>
      <c r="AJ115" s="969"/>
      <c r="AK115" s="970">
        <v>959</v>
      </c>
      <c r="AL115" s="968"/>
      <c r="AM115" s="968"/>
      <c r="AN115" s="968"/>
      <c r="AO115" s="969"/>
      <c r="AP115" s="971">
        <v>0</v>
      </c>
      <c r="AQ115" s="972"/>
      <c r="AR115" s="972"/>
      <c r="AS115" s="972"/>
      <c r="AT115" s="973"/>
      <c r="AU115" s="933"/>
      <c r="AV115" s="934"/>
      <c r="AW115" s="934"/>
      <c r="AX115" s="934"/>
      <c r="AY115" s="935"/>
      <c r="AZ115" s="983" t="s">
        <v>425</v>
      </c>
      <c r="BA115" s="984"/>
      <c r="BB115" s="984"/>
      <c r="BC115" s="984"/>
      <c r="BD115" s="984"/>
      <c r="BE115" s="984"/>
      <c r="BF115" s="984"/>
      <c r="BG115" s="984"/>
      <c r="BH115" s="984"/>
      <c r="BI115" s="984"/>
      <c r="BJ115" s="984"/>
      <c r="BK115" s="984"/>
      <c r="BL115" s="984"/>
      <c r="BM115" s="984"/>
      <c r="BN115" s="984"/>
      <c r="BO115" s="984"/>
      <c r="BP115" s="985"/>
      <c r="BQ115" s="953">
        <v>879193</v>
      </c>
      <c r="BR115" s="954"/>
      <c r="BS115" s="954"/>
      <c r="BT115" s="954"/>
      <c r="BU115" s="954"/>
      <c r="BV115" s="954">
        <v>609076</v>
      </c>
      <c r="BW115" s="954"/>
      <c r="BX115" s="954"/>
      <c r="BY115" s="954"/>
      <c r="BZ115" s="954"/>
      <c r="CA115" s="954">
        <v>611031</v>
      </c>
      <c r="CB115" s="954"/>
      <c r="CC115" s="954"/>
      <c r="CD115" s="954"/>
      <c r="CE115" s="954"/>
      <c r="CF115" s="948">
        <v>1.3</v>
      </c>
      <c r="CG115" s="949"/>
      <c r="CH115" s="949"/>
      <c r="CI115" s="949"/>
      <c r="CJ115" s="949"/>
      <c r="CK115" s="979"/>
      <c r="CL115" s="980"/>
      <c r="CM115" s="983" t="s">
        <v>426</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985"/>
      <c r="DG115" s="992">
        <v>323878</v>
      </c>
      <c r="DH115" s="993"/>
      <c r="DI115" s="993"/>
      <c r="DJ115" s="993"/>
      <c r="DK115" s="994"/>
      <c r="DL115" s="995">
        <v>255481</v>
      </c>
      <c r="DM115" s="993"/>
      <c r="DN115" s="993"/>
      <c r="DO115" s="993"/>
      <c r="DP115" s="994"/>
      <c r="DQ115" s="995">
        <v>256785</v>
      </c>
      <c r="DR115" s="993"/>
      <c r="DS115" s="993"/>
      <c r="DT115" s="993"/>
      <c r="DU115" s="994"/>
      <c r="DV115" s="996">
        <v>0.5</v>
      </c>
      <c r="DW115" s="997"/>
      <c r="DX115" s="997"/>
      <c r="DY115" s="997"/>
      <c r="DZ115" s="998"/>
    </row>
    <row r="116" spans="1:130" s="197" customFormat="1" ht="26.25" customHeight="1" x14ac:dyDescent="0.15">
      <c r="A116" s="990"/>
      <c r="B116" s="991"/>
      <c r="C116" s="1005" t="s">
        <v>427</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2">
        <v>4433</v>
      </c>
      <c r="AB116" s="993"/>
      <c r="AC116" s="993"/>
      <c r="AD116" s="993"/>
      <c r="AE116" s="994"/>
      <c r="AF116" s="995">
        <v>7596</v>
      </c>
      <c r="AG116" s="993"/>
      <c r="AH116" s="993"/>
      <c r="AI116" s="993"/>
      <c r="AJ116" s="994"/>
      <c r="AK116" s="995">
        <v>8867</v>
      </c>
      <c r="AL116" s="993"/>
      <c r="AM116" s="993"/>
      <c r="AN116" s="993"/>
      <c r="AO116" s="994"/>
      <c r="AP116" s="996">
        <v>0</v>
      </c>
      <c r="AQ116" s="997"/>
      <c r="AR116" s="997"/>
      <c r="AS116" s="997"/>
      <c r="AT116" s="998"/>
      <c r="AU116" s="933"/>
      <c r="AV116" s="934"/>
      <c r="AW116" s="934"/>
      <c r="AX116" s="934"/>
      <c r="AY116" s="935"/>
      <c r="AZ116" s="983" t="s">
        <v>428</v>
      </c>
      <c r="BA116" s="984"/>
      <c r="BB116" s="984"/>
      <c r="BC116" s="984"/>
      <c r="BD116" s="984"/>
      <c r="BE116" s="984"/>
      <c r="BF116" s="984"/>
      <c r="BG116" s="984"/>
      <c r="BH116" s="984"/>
      <c r="BI116" s="984"/>
      <c r="BJ116" s="984"/>
      <c r="BK116" s="984"/>
      <c r="BL116" s="984"/>
      <c r="BM116" s="984"/>
      <c r="BN116" s="984"/>
      <c r="BO116" s="984"/>
      <c r="BP116" s="985"/>
      <c r="BQ116" s="953" t="s">
        <v>107</v>
      </c>
      <c r="BR116" s="954"/>
      <c r="BS116" s="954"/>
      <c r="BT116" s="954"/>
      <c r="BU116" s="954"/>
      <c r="BV116" s="954" t="s">
        <v>107</v>
      </c>
      <c r="BW116" s="954"/>
      <c r="BX116" s="954"/>
      <c r="BY116" s="954"/>
      <c r="BZ116" s="954"/>
      <c r="CA116" s="954" t="s">
        <v>107</v>
      </c>
      <c r="CB116" s="954"/>
      <c r="CC116" s="954"/>
      <c r="CD116" s="954"/>
      <c r="CE116" s="954"/>
      <c r="CF116" s="948" t="s">
        <v>107</v>
      </c>
      <c r="CG116" s="949"/>
      <c r="CH116" s="949"/>
      <c r="CI116" s="949"/>
      <c r="CJ116" s="949"/>
      <c r="CK116" s="979"/>
      <c r="CL116" s="980"/>
      <c r="CM116" s="950" t="s">
        <v>429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t="s">
        <v>107</v>
      </c>
      <c r="DH116" s="993"/>
      <c r="DI116" s="993"/>
      <c r="DJ116" s="993"/>
      <c r="DK116" s="994"/>
      <c r="DL116" s="995" t="s">
        <v>107</v>
      </c>
      <c r="DM116" s="993"/>
      <c r="DN116" s="993"/>
      <c r="DO116" s="993"/>
      <c r="DP116" s="994"/>
      <c r="DQ116" s="995" t="s">
        <v>107</v>
      </c>
      <c r="DR116" s="993"/>
      <c r="DS116" s="993"/>
      <c r="DT116" s="993"/>
      <c r="DU116" s="994"/>
      <c r="DV116" s="996" t="s">
        <v>107</v>
      </c>
      <c r="DW116" s="997"/>
      <c r="DX116" s="997"/>
      <c r="DY116" s="997"/>
      <c r="DZ116" s="998"/>
    </row>
    <row r="117" spans="1:130" s="197" customFormat="1" ht="26.25" customHeight="1" x14ac:dyDescent="0.15">
      <c r="A117" s="938" t="s">
        <v>165</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27" t="s">
        <v>430</v>
      </c>
      <c r="Z117" s="918"/>
      <c r="AA117" s="1030">
        <v>11992926</v>
      </c>
      <c r="AB117" s="1000"/>
      <c r="AC117" s="1000"/>
      <c r="AD117" s="1000"/>
      <c r="AE117" s="1001"/>
      <c r="AF117" s="999">
        <v>11930243</v>
      </c>
      <c r="AG117" s="1000"/>
      <c r="AH117" s="1000"/>
      <c r="AI117" s="1000"/>
      <c r="AJ117" s="1001"/>
      <c r="AK117" s="999">
        <v>11732678</v>
      </c>
      <c r="AL117" s="1000"/>
      <c r="AM117" s="1000"/>
      <c r="AN117" s="1000"/>
      <c r="AO117" s="1001"/>
      <c r="AP117" s="1002"/>
      <c r="AQ117" s="1003"/>
      <c r="AR117" s="1003"/>
      <c r="AS117" s="1003"/>
      <c r="AT117" s="1004"/>
      <c r="AU117" s="933"/>
      <c r="AV117" s="934"/>
      <c r="AW117" s="934"/>
      <c r="AX117" s="934"/>
      <c r="AY117" s="935"/>
      <c r="AZ117" s="1029" t="s">
        <v>431</v>
      </c>
      <c r="BA117" s="1005"/>
      <c r="BB117" s="1005"/>
      <c r="BC117" s="1005"/>
      <c r="BD117" s="1005"/>
      <c r="BE117" s="1005"/>
      <c r="BF117" s="1005"/>
      <c r="BG117" s="1005"/>
      <c r="BH117" s="1005"/>
      <c r="BI117" s="1005"/>
      <c r="BJ117" s="1005"/>
      <c r="BK117" s="1005"/>
      <c r="BL117" s="1005"/>
      <c r="BM117" s="1005"/>
      <c r="BN117" s="1005"/>
      <c r="BO117" s="1005"/>
      <c r="BP117" s="1006"/>
      <c r="BQ117" s="1019" t="s">
        <v>432</v>
      </c>
      <c r="BR117" s="1020"/>
      <c r="BS117" s="1020"/>
      <c r="BT117" s="1020"/>
      <c r="BU117" s="1020"/>
      <c r="BV117" s="1020" t="s">
        <v>432</v>
      </c>
      <c r="BW117" s="1020"/>
      <c r="BX117" s="1020"/>
      <c r="BY117" s="1020"/>
      <c r="BZ117" s="1020"/>
      <c r="CA117" s="1020" t="s">
        <v>432</v>
      </c>
      <c r="CB117" s="1020"/>
      <c r="CC117" s="1020"/>
      <c r="CD117" s="1020"/>
      <c r="CE117" s="1020"/>
      <c r="CF117" s="948" t="s">
        <v>432</v>
      </c>
      <c r="CG117" s="949"/>
      <c r="CH117" s="949"/>
      <c r="CI117" s="949"/>
      <c r="CJ117" s="949"/>
      <c r="CK117" s="979"/>
      <c r="CL117" s="980"/>
      <c r="CM117" s="950" t="s">
        <v>433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432</v>
      </c>
      <c r="DH117" s="993"/>
      <c r="DI117" s="993"/>
      <c r="DJ117" s="993"/>
      <c r="DK117" s="994"/>
      <c r="DL117" s="995" t="s">
        <v>432</v>
      </c>
      <c r="DM117" s="993"/>
      <c r="DN117" s="993"/>
      <c r="DO117" s="993"/>
      <c r="DP117" s="994"/>
      <c r="DQ117" s="995" t="s">
        <v>432</v>
      </c>
      <c r="DR117" s="993"/>
      <c r="DS117" s="993"/>
      <c r="DT117" s="993"/>
      <c r="DU117" s="994"/>
      <c r="DV117" s="996" t="s">
        <v>432</v>
      </c>
      <c r="DW117" s="997"/>
      <c r="DX117" s="997"/>
      <c r="DY117" s="997"/>
      <c r="DZ117" s="998"/>
    </row>
    <row r="118" spans="1:130" s="197" customFormat="1" ht="26.25" customHeight="1" x14ac:dyDescent="0.15">
      <c r="A118" s="938" t="s">
        <v>404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402</v>
      </c>
      <c r="AB118" s="917"/>
      <c r="AC118" s="917"/>
      <c r="AD118" s="917"/>
      <c r="AE118" s="918"/>
      <c r="AF118" s="916" t="s">
        <v>282</v>
      </c>
      <c r="AG118" s="917"/>
      <c r="AH118" s="917"/>
      <c r="AI118" s="917"/>
      <c r="AJ118" s="918"/>
      <c r="AK118" s="916" t="s">
        <v>281</v>
      </c>
      <c r="AL118" s="917"/>
      <c r="AM118" s="917"/>
      <c r="AN118" s="917"/>
      <c r="AO118" s="918"/>
      <c r="AP118" s="1024" t="s">
        <v>403</v>
      </c>
      <c r="AQ118" s="1025"/>
      <c r="AR118" s="1025"/>
      <c r="AS118" s="1025"/>
      <c r="AT118" s="1026"/>
      <c r="AU118" s="936"/>
      <c r="AV118" s="937"/>
      <c r="AW118" s="937"/>
      <c r="AX118" s="937"/>
      <c r="AY118" s="937"/>
      <c r="AZ118" s="228" t="s">
        <v>165</v>
      </c>
      <c r="BA118" s="228"/>
      <c r="BB118" s="228"/>
      <c r="BC118" s="228"/>
      <c r="BD118" s="228"/>
      <c r="BE118" s="228"/>
      <c r="BF118" s="228"/>
      <c r="BG118" s="228"/>
      <c r="BH118" s="228"/>
      <c r="BI118" s="228"/>
      <c r="BJ118" s="228"/>
      <c r="BK118" s="228"/>
      <c r="BL118" s="228"/>
      <c r="BM118" s="228"/>
      <c r="BN118" s="228"/>
      <c r="BO118" s="1027" t="s">
        <v>434</v>
      </c>
      <c r="BP118" s="1028"/>
      <c r="BQ118" s="1019">
        <v>149774735</v>
      </c>
      <c r="BR118" s="1020"/>
      <c r="BS118" s="1020"/>
      <c r="BT118" s="1020"/>
      <c r="BU118" s="1020"/>
      <c r="BV118" s="1020">
        <v>146172219</v>
      </c>
      <c r="BW118" s="1020"/>
      <c r="BX118" s="1020"/>
      <c r="BY118" s="1020"/>
      <c r="BZ118" s="1020"/>
      <c r="CA118" s="1020">
        <v>149423843</v>
      </c>
      <c r="CB118" s="1020"/>
      <c r="CC118" s="1020"/>
      <c r="CD118" s="1020"/>
      <c r="CE118" s="1020"/>
      <c r="CF118" s="1021"/>
      <c r="CG118" s="1022"/>
      <c r="CH118" s="1022"/>
      <c r="CI118" s="1022"/>
      <c r="CJ118" s="1023"/>
      <c r="CK118" s="979"/>
      <c r="CL118" s="980"/>
      <c r="CM118" s="950" t="s">
        <v>435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432</v>
      </c>
      <c r="DH118" s="993"/>
      <c r="DI118" s="993"/>
      <c r="DJ118" s="993"/>
      <c r="DK118" s="994"/>
      <c r="DL118" s="995" t="s">
        <v>432</v>
      </c>
      <c r="DM118" s="993"/>
      <c r="DN118" s="993"/>
      <c r="DO118" s="993"/>
      <c r="DP118" s="994"/>
      <c r="DQ118" s="995" t="s">
        <v>432</v>
      </c>
      <c r="DR118" s="993"/>
      <c r="DS118" s="993"/>
      <c r="DT118" s="993"/>
      <c r="DU118" s="994"/>
      <c r="DV118" s="996" t="s">
        <v>432</v>
      </c>
      <c r="DW118" s="997"/>
      <c r="DX118" s="997"/>
      <c r="DY118" s="997"/>
      <c r="DZ118" s="998"/>
    </row>
    <row r="119" spans="1:130" s="197" customFormat="1" ht="26.25" customHeight="1" x14ac:dyDescent="0.15">
      <c r="A119" s="1008" t="s">
        <v>407</v>
      </c>
      <c r="B119" s="978"/>
      <c r="C119" s="957" t="s">
        <v>408</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3" t="s">
        <v>432</v>
      </c>
      <c r="AB119" s="924"/>
      <c r="AC119" s="924"/>
      <c r="AD119" s="924"/>
      <c r="AE119" s="925"/>
      <c r="AF119" s="926" t="s">
        <v>432</v>
      </c>
      <c r="AG119" s="924"/>
      <c r="AH119" s="924"/>
      <c r="AI119" s="924"/>
      <c r="AJ119" s="925"/>
      <c r="AK119" s="926" t="s">
        <v>432</v>
      </c>
      <c r="AL119" s="924"/>
      <c r="AM119" s="924"/>
      <c r="AN119" s="924"/>
      <c r="AO119" s="925"/>
      <c r="AP119" s="927" t="s">
        <v>432</v>
      </c>
      <c r="AQ119" s="928"/>
      <c r="AR119" s="928"/>
      <c r="AS119" s="928"/>
      <c r="AT119" s="929"/>
      <c r="AU119" s="1011" t="s">
        <v>436</v>
      </c>
      <c r="AV119" s="1012"/>
      <c r="AW119" s="1012"/>
      <c r="AX119" s="1012"/>
      <c r="AY119" s="1013"/>
      <c r="AZ119" s="974" t="s">
        <v>437</v>
      </c>
      <c r="BA119" s="921"/>
      <c r="BB119" s="921"/>
      <c r="BC119" s="921"/>
      <c r="BD119" s="921"/>
      <c r="BE119" s="921"/>
      <c r="BF119" s="921"/>
      <c r="BG119" s="921"/>
      <c r="BH119" s="921"/>
      <c r="BI119" s="921"/>
      <c r="BJ119" s="921"/>
      <c r="BK119" s="921"/>
      <c r="BL119" s="921"/>
      <c r="BM119" s="921"/>
      <c r="BN119" s="921"/>
      <c r="BO119" s="921"/>
      <c r="BP119" s="922"/>
      <c r="BQ119" s="960">
        <v>13577862</v>
      </c>
      <c r="BR119" s="961"/>
      <c r="BS119" s="961"/>
      <c r="BT119" s="961"/>
      <c r="BU119" s="961"/>
      <c r="BV119" s="961">
        <v>14468179</v>
      </c>
      <c r="BW119" s="961"/>
      <c r="BX119" s="961"/>
      <c r="BY119" s="961"/>
      <c r="BZ119" s="961"/>
      <c r="CA119" s="961">
        <v>15115838</v>
      </c>
      <c r="CB119" s="961"/>
      <c r="CC119" s="961"/>
      <c r="CD119" s="961"/>
      <c r="CE119" s="961"/>
      <c r="CF119" s="975">
        <v>31.3</v>
      </c>
      <c r="CG119" s="976"/>
      <c r="CH119" s="976"/>
      <c r="CI119" s="976"/>
      <c r="CJ119" s="976"/>
      <c r="CK119" s="981"/>
      <c r="CL119" s="982"/>
      <c r="CM119" s="1038" t="s">
        <v>438</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31" t="s">
        <v>432</v>
      </c>
      <c r="DH119" s="1032"/>
      <c r="DI119" s="1032"/>
      <c r="DJ119" s="1032"/>
      <c r="DK119" s="1033"/>
      <c r="DL119" s="1034" t="s">
        <v>432</v>
      </c>
      <c r="DM119" s="1032"/>
      <c r="DN119" s="1032"/>
      <c r="DO119" s="1032"/>
      <c r="DP119" s="1033"/>
      <c r="DQ119" s="1034" t="s">
        <v>432</v>
      </c>
      <c r="DR119" s="1032"/>
      <c r="DS119" s="1032"/>
      <c r="DT119" s="1032"/>
      <c r="DU119" s="1033"/>
      <c r="DV119" s="1035" t="s">
        <v>432</v>
      </c>
      <c r="DW119" s="1036"/>
      <c r="DX119" s="1036"/>
      <c r="DY119" s="1036"/>
      <c r="DZ119" s="1037"/>
    </row>
    <row r="120" spans="1:130" s="197" customFormat="1" ht="26.25" customHeight="1" x14ac:dyDescent="0.15">
      <c r="A120" s="1009"/>
      <c r="B120" s="980"/>
      <c r="C120" s="950" t="s">
        <v>413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432</v>
      </c>
      <c r="AB120" s="993"/>
      <c r="AC120" s="993"/>
      <c r="AD120" s="993"/>
      <c r="AE120" s="994"/>
      <c r="AF120" s="995" t="s">
        <v>432</v>
      </c>
      <c r="AG120" s="993"/>
      <c r="AH120" s="993"/>
      <c r="AI120" s="993"/>
      <c r="AJ120" s="994"/>
      <c r="AK120" s="995" t="s">
        <v>432</v>
      </c>
      <c r="AL120" s="993"/>
      <c r="AM120" s="993"/>
      <c r="AN120" s="993"/>
      <c r="AO120" s="994"/>
      <c r="AP120" s="996" t="s">
        <v>432</v>
      </c>
      <c r="AQ120" s="997"/>
      <c r="AR120" s="997"/>
      <c r="AS120" s="997"/>
      <c r="AT120" s="998"/>
      <c r="AU120" s="1014"/>
      <c r="AV120" s="1015"/>
      <c r="AW120" s="1015"/>
      <c r="AX120" s="1015"/>
      <c r="AY120" s="1016"/>
      <c r="AZ120" s="983" t="s">
        <v>439</v>
      </c>
      <c r="BA120" s="984"/>
      <c r="BB120" s="984"/>
      <c r="BC120" s="984"/>
      <c r="BD120" s="984"/>
      <c r="BE120" s="984"/>
      <c r="BF120" s="984"/>
      <c r="BG120" s="984"/>
      <c r="BH120" s="984"/>
      <c r="BI120" s="984"/>
      <c r="BJ120" s="984"/>
      <c r="BK120" s="984"/>
      <c r="BL120" s="984"/>
      <c r="BM120" s="984"/>
      <c r="BN120" s="984"/>
      <c r="BO120" s="984"/>
      <c r="BP120" s="985"/>
      <c r="BQ120" s="953">
        <v>26717855</v>
      </c>
      <c r="BR120" s="954"/>
      <c r="BS120" s="954"/>
      <c r="BT120" s="954"/>
      <c r="BU120" s="954"/>
      <c r="BV120" s="954">
        <v>25613388</v>
      </c>
      <c r="BW120" s="954"/>
      <c r="BX120" s="954"/>
      <c r="BY120" s="954"/>
      <c r="BZ120" s="954"/>
      <c r="CA120" s="954">
        <v>24604468</v>
      </c>
      <c r="CB120" s="954"/>
      <c r="CC120" s="954"/>
      <c r="CD120" s="954"/>
      <c r="CE120" s="954"/>
      <c r="CF120" s="948">
        <v>50.9</v>
      </c>
      <c r="CG120" s="949"/>
      <c r="CH120" s="949"/>
      <c r="CI120" s="949"/>
      <c r="CJ120" s="949"/>
      <c r="CK120" s="1047" t="s">
        <v>440</v>
      </c>
      <c r="CL120" s="1048"/>
      <c r="CM120" s="1048"/>
      <c r="CN120" s="1048"/>
      <c r="CO120" s="1049"/>
      <c r="CP120" s="1055" t="s">
        <v>441</v>
      </c>
      <c r="CQ120" s="1056"/>
      <c r="CR120" s="1056"/>
      <c r="CS120" s="1056"/>
      <c r="CT120" s="1056"/>
      <c r="CU120" s="1056"/>
      <c r="CV120" s="1056"/>
      <c r="CW120" s="1056"/>
      <c r="CX120" s="1056"/>
      <c r="CY120" s="1056"/>
      <c r="CZ120" s="1056"/>
      <c r="DA120" s="1056"/>
      <c r="DB120" s="1056"/>
      <c r="DC120" s="1056"/>
      <c r="DD120" s="1056"/>
      <c r="DE120" s="1056"/>
      <c r="DF120" s="1057"/>
      <c r="DG120" s="960">
        <v>24619529</v>
      </c>
      <c r="DH120" s="961"/>
      <c r="DI120" s="961"/>
      <c r="DJ120" s="961"/>
      <c r="DK120" s="961"/>
      <c r="DL120" s="961">
        <v>24542981</v>
      </c>
      <c r="DM120" s="961"/>
      <c r="DN120" s="961"/>
      <c r="DO120" s="961"/>
      <c r="DP120" s="961"/>
      <c r="DQ120" s="961">
        <v>24129270</v>
      </c>
      <c r="DR120" s="961"/>
      <c r="DS120" s="961"/>
      <c r="DT120" s="961"/>
      <c r="DU120" s="961"/>
      <c r="DV120" s="962">
        <v>49.9</v>
      </c>
      <c r="DW120" s="962"/>
      <c r="DX120" s="962"/>
      <c r="DY120" s="962"/>
      <c r="DZ120" s="963"/>
    </row>
    <row r="121" spans="1:130" s="197" customFormat="1" ht="26.25" customHeight="1" x14ac:dyDescent="0.15">
      <c r="A121" s="1009"/>
      <c r="B121" s="980"/>
      <c r="C121" s="1044" t="s">
        <v>442</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992" t="s">
        <v>432</v>
      </c>
      <c r="AB121" s="993"/>
      <c r="AC121" s="993"/>
      <c r="AD121" s="993"/>
      <c r="AE121" s="994"/>
      <c r="AF121" s="995" t="s">
        <v>432</v>
      </c>
      <c r="AG121" s="993"/>
      <c r="AH121" s="993"/>
      <c r="AI121" s="993"/>
      <c r="AJ121" s="994"/>
      <c r="AK121" s="995" t="s">
        <v>432</v>
      </c>
      <c r="AL121" s="993"/>
      <c r="AM121" s="993"/>
      <c r="AN121" s="993"/>
      <c r="AO121" s="994"/>
      <c r="AP121" s="996" t="s">
        <v>432</v>
      </c>
      <c r="AQ121" s="997"/>
      <c r="AR121" s="997"/>
      <c r="AS121" s="997"/>
      <c r="AT121" s="998"/>
      <c r="AU121" s="1014"/>
      <c r="AV121" s="1015"/>
      <c r="AW121" s="1015"/>
      <c r="AX121" s="1015"/>
      <c r="AY121" s="1016"/>
      <c r="AZ121" s="1029" t="s">
        <v>443</v>
      </c>
      <c r="BA121" s="1005"/>
      <c r="BB121" s="1005"/>
      <c r="BC121" s="1005"/>
      <c r="BD121" s="1005"/>
      <c r="BE121" s="1005"/>
      <c r="BF121" s="1005"/>
      <c r="BG121" s="1005"/>
      <c r="BH121" s="1005"/>
      <c r="BI121" s="1005"/>
      <c r="BJ121" s="1005"/>
      <c r="BK121" s="1005"/>
      <c r="BL121" s="1005"/>
      <c r="BM121" s="1005"/>
      <c r="BN121" s="1005"/>
      <c r="BO121" s="1005"/>
      <c r="BP121" s="1006"/>
      <c r="BQ121" s="1019">
        <v>72656282</v>
      </c>
      <c r="BR121" s="1020"/>
      <c r="BS121" s="1020"/>
      <c r="BT121" s="1020"/>
      <c r="BU121" s="1020"/>
      <c r="BV121" s="1020">
        <v>73465455</v>
      </c>
      <c r="BW121" s="1020"/>
      <c r="BX121" s="1020"/>
      <c r="BY121" s="1020"/>
      <c r="BZ121" s="1020"/>
      <c r="CA121" s="1020">
        <v>75278865</v>
      </c>
      <c r="CB121" s="1020"/>
      <c r="CC121" s="1020"/>
      <c r="CD121" s="1020"/>
      <c r="CE121" s="1020"/>
      <c r="CF121" s="1058">
        <v>155.80000000000001</v>
      </c>
      <c r="CG121" s="1059"/>
      <c r="CH121" s="1059"/>
      <c r="CI121" s="1059"/>
      <c r="CJ121" s="1059"/>
      <c r="CK121" s="1050"/>
      <c r="CL121" s="1051"/>
      <c r="CM121" s="1051"/>
      <c r="CN121" s="1051"/>
      <c r="CO121" s="1052"/>
      <c r="CP121" s="1041" t="s">
        <v>444</v>
      </c>
      <c r="CQ121" s="1042"/>
      <c r="CR121" s="1042"/>
      <c r="CS121" s="1042"/>
      <c r="CT121" s="1042"/>
      <c r="CU121" s="1042"/>
      <c r="CV121" s="1042"/>
      <c r="CW121" s="1042"/>
      <c r="CX121" s="1042"/>
      <c r="CY121" s="1042"/>
      <c r="CZ121" s="1042"/>
      <c r="DA121" s="1042"/>
      <c r="DB121" s="1042"/>
      <c r="DC121" s="1042"/>
      <c r="DD121" s="1042"/>
      <c r="DE121" s="1042"/>
      <c r="DF121" s="1043"/>
      <c r="DG121" s="953">
        <v>9856512</v>
      </c>
      <c r="DH121" s="954"/>
      <c r="DI121" s="954"/>
      <c r="DJ121" s="954"/>
      <c r="DK121" s="954"/>
      <c r="DL121" s="954">
        <v>6375261</v>
      </c>
      <c r="DM121" s="954"/>
      <c r="DN121" s="954"/>
      <c r="DO121" s="954"/>
      <c r="DP121" s="954"/>
      <c r="DQ121" s="954">
        <v>6928718</v>
      </c>
      <c r="DR121" s="954"/>
      <c r="DS121" s="954"/>
      <c r="DT121" s="954"/>
      <c r="DU121" s="954"/>
      <c r="DV121" s="955">
        <v>14.3</v>
      </c>
      <c r="DW121" s="955"/>
      <c r="DX121" s="955"/>
      <c r="DY121" s="955"/>
      <c r="DZ121" s="956"/>
    </row>
    <row r="122" spans="1:130" s="197" customFormat="1" ht="26.25" customHeight="1" x14ac:dyDescent="0.15">
      <c r="A122" s="1009"/>
      <c r="B122" s="980"/>
      <c r="C122" s="950" t="s">
        <v>423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432</v>
      </c>
      <c r="AB122" s="993"/>
      <c r="AC122" s="993"/>
      <c r="AD122" s="993"/>
      <c r="AE122" s="994"/>
      <c r="AF122" s="995" t="s">
        <v>432</v>
      </c>
      <c r="AG122" s="993"/>
      <c r="AH122" s="993"/>
      <c r="AI122" s="993"/>
      <c r="AJ122" s="994"/>
      <c r="AK122" s="995" t="s">
        <v>432</v>
      </c>
      <c r="AL122" s="993"/>
      <c r="AM122" s="993"/>
      <c r="AN122" s="993"/>
      <c r="AO122" s="994"/>
      <c r="AP122" s="996" t="s">
        <v>432</v>
      </c>
      <c r="AQ122" s="997"/>
      <c r="AR122" s="997"/>
      <c r="AS122" s="997"/>
      <c r="AT122" s="998"/>
      <c r="AU122" s="1017"/>
      <c r="AV122" s="1018"/>
      <c r="AW122" s="1018"/>
      <c r="AX122" s="1018"/>
      <c r="AY122" s="1018"/>
      <c r="AZ122" s="228" t="s">
        <v>165</v>
      </c>
      <c r="BA122" s="228"/>
      <c r="BB122" s="228"/>
      <c r="BC122" s="228"/>
      <c r="BD122" s="228"/>
      <c r="BE122" s="228"/>
      <c r="BF122" s="228"/>
      <c r="BG122" s="228"/>
      <c r="BH122" s="228"/>
      <c r="BI122" s="228"/>
      <c r="BJ122" s="228"/>
      <c r="BK122" s="228"/>
      <c r="BL122" s="228"/>
      <c r="BM122" s="228"/>
      <c r="BN122" s="228"/>
      <c r="BO122" s="1027" t="s">
        <v>445</v>
      </c>
      <c r="BP122" s="1028"/>
      <c r="BQ122" s="1068">
        <v>112951999</v>
      </c>
      <c r="BR122" s="1069"/>
      <c r="BS122" s="1069"/>
      <c r="BT122" s="1069"/>
      <c r="BU122" s="1069"/>
      <c r="BV122" s="1069">
        <v>113547022</v>
      </c>
      <c r="BW122" s="1069"/>
      <c r="BX122" s="1069"/>
      <c r="BY122" s="1069"/>
      <c r="BZ122" s="1069"/>
      <c r="CA122" s="1069">
        <v>114999171</v>
      </c>
      <c r="CB122" s="1069"/>
      <c r="CC122" s="1069"/>
      <c r="CD122" s="1069"/>
      <c r="CE122" s="1069"/>
      <c r="CF122" s="1021"/>
      <c r="CG122" s="1022"/>
      <c r="CH122" s="1022"/>
      <c r="CI122" s="1022"/>
      <c r="CJ122" s="1023"/>
      <c r="CK122" s="1050"/>
      <c r="CL122" s="1051"/>
      <c r="CM122" s="1051"/>
      <c r="CN122" s="1051"/>
      <c r="CO122" s="1052"/>
      <c r="CP122" s="1041" t="s">
        <v>383</v>
      </c>
      <c r="CQ122" s="1042"/>
      <c r="CR122" s="1042"/>
      <c r="CS122" s="1042"/>
      <c r="CT122" s="1042"/>
      <c r="CU122" s="1042"/>
      <c r="CV122" s="1042"/>
      <c r="CW122" s="1042"/>
      <c r="CX122" s="1042"/>
      <c r="CY122" s="1042"/>
      <c r="CZ122" s="1042"/>
      <c r="DA122" s="1042"/>
      <c r="DB122" s="1042"/>
      <c r="DC122" s="1042"/>
      <c r="DD122" s="1042"/>
      <c r="DE122" s="1042"/>
      <c r="DF122" s="1043"/>
      <c r="DG122" s="953">
        <v>1410439</v>
      </c>
      <c r="DH122" s="954"/>
      <c r="DI122" s="954"/>
      <c r="DJ122" s="954"/>
      <c r="DK122" s="954"/>
      <c r="DL122" s="954">
        <v>1337992</v>
      </c>
      <c r="DM122" s="954"/>
      <c r="DN122" s="954"/>
      <c r="DO122" s="954"/>
      <c r="DP122" s="954"/>
      <c r="DQ122" s="954">
        <v>1261814</v>
      </c>
      <c r="DR122" s="954"/>
      <c r="DS122" s="954"/>
      <c r="DT122" s="954"/>
      <c r="DU122" s="954"/>
      <c r="DV122" s="955">
        <v>2.6</v>
      </c>
      <c r="DW122" s="955"/>
      <c r="DX122" s="955"/>
      <c r="DY122" s="955"/>
      <c r="DZ122" s="956"/>
    </row>
    <row r="123" spans="1:130" s="197" customFormat="1" ht="26.25" customHeight="1" thickBot="1" x14ac:dyDescent="0.2">
      <c r="A123" s="1009"/>
      <c r="B123" s="980"/>
      <c r="C123" s="950" t="s">
        <v>429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107</v>
      </c>
      <c r="AB123" s="993"/>
      <c r="AC123" s="993"/>
      <c r="AD123" s="993"/>
      <c r="AE123" s="994"/>
      <c r="AF123" s="995" t="s">
        <v>107</v>
      </c>
      <c r="AG123" s="993"/>
      <c r="AH123" s="993"/>
      <c r="AI123" s="993"/>
      <c r="AJ123" s="994"/>
      <c r="AK123" s="995" t="s">
        <v>107</v>
      </c>
      <c r="AL123" s="993"/>
      <c r="AM123" s="993"/>
      <c r="AN123" s="993"/>
      <c r="AO123" s="994"/>
      <c r="AP123" s="996" t="s">
        <v>107</v>
      </c>
      <c r="AQ123" s="997"/>
      <c r="AR123" s="997"/>
      <c r="AS123" s="997"/>
      <c r="AT123" s="998"/>
      <c r="AU123" s="1065" t="s">
        <v>446</v>
      </c>
      <c r="AV123" s="1066"/>
      <c r="AW123" s="1066"/>
      <c r="AX123" s="1066"/>
      <c r="AY123" s="1066"/>
      <c r="AZ123" s="1066"/>
      <c r="BA123" s="1066"/>
      <c r="BB123" s="1066"/>
      <c r="BC123" s="1066"/>
      <c r="BD123" s="1066"/>
      <c r="BE123" s="1066"/>
      <c r="BF123" s="1066"/>
      <c r="BG123" s="1066"/>
      <c r="BH123" s="1066"/>
      <c r="BI123" s="1066"/>
      <c r="BJ123" s="1066"/>
      <c r="BK123" s="1066"/>
      <c r="BL123" s="1066"/>
      <c r="BM123" s="1066"/>
      <c r="BN123" s="1066"/>
      <c r="BO123" s="1066"/>
      <c r="BP123" s="1067"/>
      <c r="BQ123" s="1060">
        <v>77.2</v>
      </c>
      <c r="BR123" s="1061"/>
      <c r="BS123" s="1061"/>
      <c r="BT123" s="1061"/>
      <c r="BU123" s="1061"/>
      <c r="BV123" s="1061">
        <v>69</v>
      </c>
      <c r="BW123" s="1061"/>
      <c r="BX123" s="1061"/>
      <c r="BY123" s="1061"/>
      <c r="BZ123" s="1061"/>
      <c r="CA123" s="1061">
        <v>71.2</v>
      </c>
      <c r="CB123" s="1061"/>
      <c r="CC123" s="1061"/>
      <c r="CD123" s="1061"/>
      <c r="CE123" s="1061"/>
      <c r="CF123" s="1062"/>
      <c r="CG123" s="1063"/>
      <c r="CH123" s="1063"/>
      <c r="CI123" s="1063"/>
      <c r="CJ123" s="1064"/>
      <c r="CK123" s="1050"/>
      <c r="CL123" s="1051"/>
      <c r="CM123" s="1051"/>
      <c r="CN123" s="1051"/>
      <c r="CO123" s="1052"/>
      <c r="CP123" s="1041" t="s">
        <v>379</v>
      </c>
      <c r="CQ123" s="1042"/>
      <c r="CR123" s="1042"/>
      <c r="CS123" s="1042"/>
      <c r="CT123" s="1042"/>
      <c r="CU123" s="1042"/>
      <c r="CV123" s="1042"/>
      <c r="CW123" s="1042"/>
      <c r="CX123" s="1042"/>
      <c r="CY123" s="1042"/>
      <c r="CZ123" s="1042"/>
      <c r="DA123" s="1042"/>
      <c r="DB123" s="1042"/>
      <c r="DC123" s="1042"/>
      <c r="DD123" s="1042"/>
      <c r="DE123" s="1042"/>
      <c r="DF123" s="1043"/>
      <c r="DG123" s="992">
        <v>411484</v>
      </c>
      <c r="DH123" s="993"/>
      <c r="DI123" s="993"/>
      <c r="DJ123" s="993"/>
      <c r="DK123" s="994"/>
      <c r="DL123" s="995">
        <v>365563</v>
      </c>
      <c r="DM123" s="993"/>
      <c r="DN123" s="993"/>
      <c r="DO123" s="993"/>
      <c r="DP123" s="994"/>
      <c r="DQ123" s="995">
        <v>329507</v>
      </c>
      <c r="DR123" s="993"/>
      <c r="DS123" s="993"/>
      <c r="DT123" s="993"/>
      <c r="DU123" s="994"/>
      <c r="DV123" s="996">
        <v>0.7</v>
      </c>
      <c r="DW123" s="997"/>
      <c r="DX123" s="997"/>
      <c r="DY123" s="997"/>
      <c r="DZ123" s="998"/>
    </row>
    <row r="124" spans="1:130" s="197" customFormat="1" ht="26.25" customHeight="1" x14ac:dyDescent="0.15">
      <c r="A124" s="1009"/>
      <c r="B124" s="980"/>
      <c r="C124" s="950" t="s">
        <v>433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107</v>
      </c>
      <c r="AB124" s="993"/>
      <c r="AC124" s="993"/>
      <c r="AD124" s="993"/>
      <c r="AE124" s="994"/>
      <c r="AF124" s="995" t="s">
        <v>107</v>
      </c>
      <c r="AG124" s="993"/>
      <c r="AH124" s="993"/>
      <c r="AI124" s="993"/>
      <c r="AJ124" s="994"/>
      <c r="AK124" s="995" t="s">
        <v>107</v>
      </c>
      <c r="AL124" s="993"/>
      <c r="AM124" s="993"/>
      <c r="AN124" s="993"/>
      <c r="AO124" s="994"/>
      <c r="AP124" s="996" t="s">
        <v>107</v>
      </c>
      <c r="AQ124" s="997"/>
      <c r="AR124" s="997"/>
      <c r="AS124" s="997"/>
      <c r="AT124" s="99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3"/>
      <c r="CL124" s="1053"/>
      <c r="CM124" s="1053"/>
      <c r="CN124" s="1053"/>
      <c r="CO124" s="1054"/>
      <c r="CP124" s="1041" t="s">
        <v>447</v>
      </c>
      <c r="CQ124" s="1042"/>
      <c r="CR124" s="1042"/>
      <c r="CS124" s="1042"/>
      <c r="CT124" s="1042"/>
      <c r="CU124" s="1042"/>
      <c r="CV124" s="1042"/>
      <c r="CW124" s="1042"/>
      <c r="CX124" s="1042"/>
      <c r="CY124" s="1042"/>
      <c r="CZ124" s="1042"/>
      <c r="DA124" s="1042"/>
      <c r="DB124" s="1042"/>
      <c r="DC124" s="1042"/>
      <c r="DD124" s="1042"/>
      <c r="DE124" s="1042"/>
      <c r="DF124" s="1043"/>
      <c r="DG124" s="1031">
        <v>285654</v>
      </c>
      <c r="DH124" s="1032"/>
      <c r="DI124" s="1032"/>
      <c r="DJ124" s="1032"/>
      <c r="DK124" s="1033"/>
      <c r="DL124" s="1034">
        <v>282181</v>
      </c>
      <c r="DM124" s="1032"/>
      <c r="DN124" s="1032"/>
      <c r="DO124" s="1032"/>
      <c r="DP124" s="1033"/>
      <c r="DQ124" s="1034">
        <v>305019</v>
      </c>
      <c r="DR124" s="1032"/>
      <c r="DS124" s="1032"/>
      <c r="DT124" s="1032"/>
      <c r="DU124" s="1033"/>
      <c r="DV124" s="1035">
        <v>0.6</v>
      </c>
      <c r="DW124" s="1036"/>
      <c r="DX124" s="1036"/>
      <c r="DY124" s="1036"/>
      <c r="DZ124" s="1037"/>
    </row>
    <row r="125" spans="1:130" s="197" customFormat="1" ht="26.25" customHeight="1" thickBot="1" x14ac:dyDescent="0.2">
      <c r="A125" s="1009"/>
      <c r="B125" s="980"/>
      <c r="C125" s="950" t="s">
        <v>435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107</v>
      </c>
      <c r="AB125" s="993"/>
      <c r="AC125" s="993"/>
      <c r="AD125" s="993"/>
      <c r="AE125" s="994"/>
      <c r="AF125" s="995" t="s">
        <v>107</v>
      </c>
      <c r="AG125" s="993"/>
      <c r="AH125" s="993"/>
      <c r="AI125" s="993"/>
      <c r="AJ125" s="994"/>
      <c r="AK125" s="995" t="s">
        <v>107</v>
      </c>
      <c r="AL125" s="993"/>
      <c r="AM125" s="993"/>
      <c r="AN125" s="993"/>
      <c r="AO125" s="994"/>
      <c r="AP125" s="996" t="s">
        <v>107</v>
      </c>
      <c r="AQ125" s="997"/>
      <c r="AR125" s="997"/>
      <c r="AS125" s="997"/>
      <c r="AT125" s="99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8" t="s">
        <v>448</v>
      </c>
      <c r="CL125" s="1048"/>
      <c r="CM125" s="1048"/>
      <c r="CN125" s="1048"/>
      <c r="CO125" s="1049"/>
      <c r="CP125" s="974" t="s">
        <v>449</v>
      </c>
      <c r="CQ125" s="921"/>
      <c r="CR125" s="921"/>
      <c r="CS125" s="921"/>
      <c r="CT125" s="921"/>
      <c r="CU125" s="921"/>
      <c r="CV125" s="921"/>
      <c r="CW125" s="921"/>
      <c r="CX125" s="921"/>
      <c r="CY125" s="921"/>
      <c r="CZ125" s="921"/>
      <c r="DA125" s="921"/>
      <c r="DB125" s="921"/>
      <c r="DC125" s="921"/>
      <c r="DD125" s="921"/>
      <c r="DE125" s="921"/>
      <c r="DF125" s="922"/>
      <c r="DG125" s="960" t="s">
        <v>107</v>
      </c>
      <c r="DH125" s="961"/>
      <c r="DI125" s="961"/>
      <c r="DJ125" s="961"/>
      <c r="DK125" s="961"/>
      <c r="DL125" s="961" t="s">
        <v>107</v>
      </c>
      <c r="DM125" s="961"/>
      <c r="DN125" s="961"/>
      <c r="DO125" s="961"/>
      <c r="DP125" s="961"/>
      <c r="DQ125" s="961" t="s">
        <v>107</v>
      </c>
      <c r="DR125" s="961"/>
      <c r="DS125" s="961"/>
      <c r="DT125" s="961"/>
      <c r="DU125" s="961"/>
      <c r="DV125" s="962" t="s">
        <v>107</v>
      </c>
      <c r="DW125" s="962"/>
      <c r="DX125" s="962"/>
      <c r="DY125" s="962"/>
      <c r="DZ125" s="963"/>
    </row>
    <row r="126" spans="1:130" s="197" customFormat="1" ht="26.25" customHeight="1" x14ac:dyDescent="0.15">
      <c r="A126" s="1009"/>
      <c r="B126" s="980"/>
      <c r="C126" s="950" t="s">
        <v>438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107</v>
      </c>
      <c r="AB126" s="993"/>
      <c r="AC126" s="993"/>
      <c r="AD126" s="993"/>
      <c r="AE126" s="994"/>
      <c r="AF126" s="995" t="s">
        <v>107</v>
      </c>
      <c r="AG126" s="993"/>
      <c r="AH126" s="993"/>
      <c r="AI126" s="993"/>
      <c r="AJ126" s="994"/>
      <c r="AK126" s="995" t="s">
        <v>107</v>
      </c>
      <c r="AL126" s="993"/>
      <c r="AM126" s="993"/>
      <c r="AN126" s="993"/>
      <c r="AO126" s="994"/>
      <c r="AP126" s="996" t="s">
        <v>107</v>
      </c>
      <c r="AQ126" s="997"/>
      <c r="AR126" s="997"/>
      <c r="AS126" s="997"/>
      <c r="AT126" s="998"/>
      <c r="AU126" s="233"/>
      <c r="AV126" s="233"/>
      <c r="AW126" s="233"/>
      <c r="AX126" s="1070" t="s">
        <v>450</v>
      </c>
      <c r="AY126" s="1071"/>
      <c r="AZ126" s="1071"/>
      <c r="BA126" s="1071"/>
      <c r="BB126" s="1071"/>
      <c r="BC126" s="1071"/>
      <c r="BD126" s="1071"/>
      <c r="BE126" s="1072"/>
      <c r="BF126" s="1086" t="s">
        <v>451</v>
      </c>
      <c r="BG126" s="1071"/>
      <c r="BH126" s="1071"/>
      <c r="BI126" s="1071"/>
      <c r="BJ126" s="1071"/>
      <c r="BK126" s="1071"/>
      <c r="BL126" s="1072"/>
      <c r="BM126" s="1086" t="s">
        <v>452</v>
      </c>
      <c r="BN126" s="1071"/>
      <c r="BO126" s="1071"/>
      <c r="BP126" s="1071"/>
      <c r="BQ126" s="1071"/>
      <c r="BR126" s="1071"/>
      <c r="BS126" s="1072"/>
      <c r="BT126" s="1086" t="s">
        <v>453</v>
      </c>
      <c r="BU126" s="1071"/>
      <c r="BV126" s="1071"/>
      <c r="BW126" s="1071"/>
      <c r="BX126" s="1071"/>
      <c r="BY126" s="1071"/>
      <c r="BZ126" s="1087"/>
      <c r="CA126" s="233"/>
      <c r="CB126" s="233"/>
      <c r="CC126" s="233"/>
      <c r="CD126" s="234"/>
      <c r="CE126" s="234"/>
      <c r="CF126" s="234"/>
      <c r="CG126" s="231"/>
      <c r="CH126" s="231"/>
      <c r="CI126" s="231"/>
      <c r="CJ126" s="232"/>
      <c r="CK126" s="1051"/>
      <c r="CL126" s="1051"/>
      <c r="CM126" s="1051"/>
      <c r="CN126" s="1051"/>
      <c r="CO126" s="1052"/>
      <c r="CP126" s="983" t="s">
        <v>454</v>
      </c>
      <c r="CQ126" s="984"/>
      <c r="CR126" s="984"/>
      <c r="CS126" s="984"/>
      <c r="CT126" s="984"/>
      <c r="CU126" s="984"/>
      <c r="CV126" s="984"/>
      <c r="CW126" s="984"/>
      <c r="CX126" s="984"/>
      <c r="CY126" s="984"/>
      <c r="CZ126" s="984"/>
      <c r="DA126" s="984"/>
      <c r="DB126" s="984"/>
      <c r="DC126" s="984"/>
      <c r="DD126" s="984"/>
      <c r="DE126" s="984"/>
      <c r="DF126" s="985"/>
      <c r="DG126" s="953">
        <v>506143</v>
      </c>
      <c r="DH126" s="954"/>
      <c r="DI126" s="954"/>
      <c r="DJ126" s="954"/>
      <c r="DK126" s="954"/>
      <c r="DL126" s="954">
        <v>224326</v>
      </c>
      <c r="DM126" s="954"/>
      <c r="DN126" s="954"/>
      <c r="DO126" s="954"/>
      <c r="DP126" s="954"/>
      <c r="DQ126" s="954">
        <v>226281</v>
      </c>
      <c r="DR126" s="954"/>
      <c r="DS126" s="954"/>
      <c r="DT126" s="954"/>
      <c r="DU126" s="954"/>
      <c r="DV126" s="955">
        <v>0.5</v>
      </c>
      <c r="DW126" s="955"/>
      <c r="DX126" s="955"/>
      <c r="DY126" s="955"/>
      <c r="DZ126" s="956"/>
    </row>
    <row r="127" spans="1:130" s="197" customFormat="1" ht="26.25" customHeight="1" thickBot="1" x14ac:dyDescent="0.2">
      <c r="A127" s="1010"/>
      <c r="B127" s="982"/>
      <c r="C127" s="1038" t="s">
        <v>455</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2">
        <v>569</v>
      </c>
      <c r="AB127" s="993"/>
      <c r="AC127" s="993"/>
      <c r="AD127" s="993"/>
      <c r="AE127" s="994"/>
      <c r="AF127" s="995">
        <v>659</v>
      </c>
      <c r="AG127" s="993"/>
      <c r="AH127" s="993"/>
      <c r="AI127" s="993"/>
      <c r="AJ127" s="994"/>
      <c r="AK127" s="995">
        <v>959</v>
      </c>
      <c r="AL127" s="993"/>
      <c r="AM127" s="993"/>
      <c r="AN127" s="993"/>
      <c r="AO127" s="994"/>
      <c r="AP127" s="996">
        <v>0</v>
      </c>
      <c r="AQ127" s="997"/>
      <c r="AR127" s="997"/>
      <c r="AS127" s="997"/>
      <c r="AT127" s="998"/>
      <c r="AU127" s="233"/>
      <c r="AV127" s="233"/>
      <c r="AW127" s="233"/>
      <c r="AX127" s="920" t="s">
        <v>456</v>
      </c>
      <c r="AY127" s="921"/>
      <c r="AZ127" s="921"/>
      <c r="BA127" s="921"/>
      <c r="BB127" s="921"/>
      <c r="BC127" s="921"/>
      <c r="BD127" s="921"/>
      <c r="BE127" s="922"/>
      <c r="BF127" s="1075" t="s">
        <v>107</v>
      </c>
      <c r="BG127" s="1076"/>
      <c r="BH127" s="1076"/>
      <c r="BI127" s="1076"/>
      <c r="BJ127" s="1076"/>
      <c r="BK127" s="1076"/>
      <c r="BL127" s="1085"/>
      <c r="BM127" s="1075">
        <v>11.25</v>
      </c>
      <c r="BN127" s="1076"/>
      <c r="BO127" s="1076"/>
      <c r="BP127" s="1076"/>
      <c r="BQ127" s="1076"/>
      <c r="BR127" s="1076"/>
      <c r="BS127" s="1085"/>
      <c r="BT127" s="1075">
        <v>20</v>
      </c>
      <c r="BU127" s="1076"/>
      <c r="BV127" s="1076"/>
      <c r="BW127" s="1076"/>
      <c r="BX127" s="1076"/>
      <c r="BY127" s="1076"/>
      <c r="BZ127" s="1077"/>
      <c r="CA127" s="234"/>
      <c r="CB127" s="234"/>
      <c r="CC127" s="234"/>
      <c r="CD127" s="234"/>
      <c r="CE127" s="234"/>
      <c r="CF127" s="234"/>
      <c r="CG127" s="231"/>
      <c r="CH127" s="231"/>
      <c r="CI127" s="231"/>
      <c r="CJ127" s="232"/>
      <c r="CK127" s="1073"/>
      <c r="CL127" s="1073"/>
      <c r="CM127" s="1073"/>
      <c r="CN127" s="1073"/>
      <c r="CO127" s="1074"/>
      <c r="CP127" s="1078" t="s">
        <v>457</v>
      </c>
      <c r="CQ127" s="1079"/>
      <c r="CR127" s="1079"/>
      <c r="CS127" s="1079"/>
      <c r="CT127" s="1079"/>
      <c r="CU127" s="1079"/>
      <c r="CV127" s="1079"/>
      <c r="CW127" s="1079"/>
      <c r="CX127" s="1079"/>
      <c r="CY127" s="1079"/>
      <c r="CZ127" s="1079"/>
      <c r="DA127" s="1079"/>
      <c r="DB127" s="1079"/>
      <c r="DC127" s="1079"/>
      <c r="DD127" s="1079"/>
      <c r="DE127" s="1079"/>
      <c r="DF127" s="1080"/>
      <c r="DG127" s="1081">
        <v>373050</v>
      </c>
      <c r="DH127" s="1082"/>
      <c r="DI127" s="1082"/>
      <c r="DJ127" s="1082"/>
      <c r="DK127" s="1082"/>
      <c r="DL127" s="1082">
        <v>384750</v>
      </c>
      <c r="DM127" s="1082"/>
      <c r="DN127" s="1082"/>
      <c r="DO127" s="1082"/>
      <c r="DP127" s="1082"/>
      <c r="DQ127" s="1082">
        <v>384750</v>
      </c>
      <c r="DR127" s="1082"/>
      <c r="DS127" s="1082"/>
      <c r="DT127" s="1082"/>
      <c r="DU127" s="1082"/>
      <c r="DV127" s="1083">
        <v>0.8</v>
      </c>
      <c r="DW127" s="1083"/>
      <c r="DX127" s="1083"/>
      <c r="DY127" s="1083"/>
      <c r="DZ127" s="1084"/>
    </row>
    <row r="128" spans="1:130" s="197" customFormat="1" ht="26.25" customHeight="1" x14ac:dyDescent="0.15">
      <c r="A128" s="1105" t="s">
        <v>458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459</v>
      </c>
      <c r="X128" s="1107"/>
      <c r="Y128" s="1107"/>
      <c r="Z128" s="1108"/>
      <c r="AA128" s="1123">
        <v>2447421</v>
      </c>
      <c r="AB128" s="1124"/>
      <c r="AC128" s="1124"/>
      <c r="AD128" s="1124"/>
      <c r="AE128" s="1125"/>
      <c r="AF128" s="1126">
        <v>2370444</v>
      </c>
      <c r="AG128" s="1124"/>
      <c r="AH128" s="1124"/>
      <c r="AI128" s="1124"/>
      <c r="AJ128" s="1125"/>
      <c r="AK128" s="1126">
        <v>2342064</v>
      </c>
      <c r="AL128" s="1124"/>
      <c r="AM128" s="1124"/>
      <c r="AN128" s="1124"/>
      <c r="AO128" s="1125"/>
      <c r="AP128" s="1127"/>
      <c r="AQ128" s="1128"/>
      <c r="AR128" s="1128"/>
      <c r="AS128" s="1128"/>
      <c r="AT128" s="1129"/>
      <c r="AU128" s="235"/>
      <c r="AV128" s="235"/>
      <c r="AW128" s="235"/>
      <c r="AX128" s="1088" t="s">
        <v>460</v>
      </c>
      <c r="AY128" s="984"/>
      <c r="AZ128" s="984"/>
      <c r="BA128" s="984"/>
      <c r="BB128" s="984"/>
      <c r="BC128" s="984"/>
      <c r="BD128" s="984"/>
      <c r="BE128" s="985"/>
      <c r="BF128" s="1100" t="s">
        <v>461</v>
      </c>
      <c r="BG128" s="1101"/>
      <c r="BH128" s="1101"/>
      <c r="BI128" s="1101"/>
      <c r="BJ128" s="1101"/>
      <c r="BK128" s="1101"/>
      <c r="BL128" s="1102"/>
      <c r="BM128" s="1100">
        <v>16.25</v>
      </c>
      <c r="BN128" s="1101"/>
      <c r="BO128" s="1101"/>
      <c r="BP128" s="1101"/>
      <c r="BQ128" s="1101"/>
      <c r="BR128" s="1101"/>
      <c r="BS128" s="1102"/>
      <c r="BT128" s="1100">
        <v>30</v>
      </c>
      <c r="BU128" s="1103"/>
      <c r="BV128" s="1103"/>
      <c r="BW128" s="1103"/>
      <c r="BX128" s="1103"/>
      <c r="BY128" s="1103"/>
      <c r="BZ128" s="110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4" t="s">
        <v>89</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094" t="s">
        <v>462</v>
      </c>
      <c r="X129" s="1095"/>
      <c r="Y129" s="1095"/>
      <c r="Z129" s="1096"/>
      <c r="AA129" s="992">
        <v>54055223</v>
      </c>
      <c r="AB129" s="993"/>
      <c r="AC129" s="993"/>
      <c r="AD129" s="993"/>
      <c r="AE129" s="994"/>
      <c r="AF129" s="995">
        <v>53836628</v>
      </c>
      <c r="AG129" s="993"/>
      <c r="AH129" s="993"/>
      <c r="AI129" s="993"/>
      <c r="AJ129" s="994"/>
      <c r="AK129" s="995">
        <v>54540196</v>
      </c>
      <c r="AL129" s="993"/>
      <c r="AM129" s="993"/>
      <c r="AN129" s="993"/>
      <c r="AO129" s="994"/>
      <c r="AP129" s="1097"/>
      <c r="AQ129" s="1098"/>
      <c r="AR129" s="1098"/>
      <c r="AS129" s="1098"/>
      <c r="AT129" s="1099"/>
      <c r="AU129" s="235"/>
      <c r="AV129" s="235"/>
      <c r="AW129" s="235"/>
      <c r="AX129" s="1088" t="s">
        <v>463</v>
      </c>
      <c r="AY129" s="984"/>
      <c r="AZ129" s="984"/>
      <c r="BA129" s="984"/>
      <c r="BB129" s="984"/>
      <c r="BC129" s="984"/>
      <c r="BD129" s="984"/>
      <c r="BE129" s="985"/>
      <c r="BF129" s="1089">
        <v>6.5</v>
      </c>
      <c r="BG129" s="1090"/>
      <c r="BH129" s="1090"/>
      <c r="BI129" s="1090"/>
      <c r="BJ129" s="1090"/>
      <c r="BK129" s="1090"/>
      <c r="BL129" s="1091"/>
      <c r="BM129" s="1089">
        <v>25</v>
      </c>
      <c r="BN129" s="1090"/>
      <c r="BO129" s="1090"/>
      <c r="BP129" s="1090"/>
      <c r="BQ129" s="1090"/>
      <c r="BR129" s="1090"/>
      <c r="BS129" s="1091"/>
      <c r="BT129" s="1089">
        <v>35</v>
      </c>
      <c r="BU129" s="1092"/>
      <c r="BV129" s="1092"/>
      <c r="BW129" s="1092"/>
      <c r="BX129" s="1092"/>
      <c r="BY129" s="1092"/>
      <c r="BZ129" s="109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4" t="s">
        <v>464</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094" t="s">
        <v>465</v>
      </c>
      <c r="X130" s="1095"/>
      <c r="Y130" s="1095"/>
      <c r="Z130" s="1096"/>
      <c r="AA130" s="992">
        <v>6395695</v>
      </c>
      <c r="AB130" s="993"/>
      <c r="AC130" s="993"/>
      <c r="AD130" s="993"/>
      <c r="AE130" s="994"/>
      <c r="AF130" s="995">
        <v>6553783</v>
      </c>
      <c r="AG130" s="993"/>
      <c r="AH130" s="993"/>
      <c r="AI130" s="993"/>
      <c r="AJ130" s="994"/>
      <c r="AK130" s="995">
        <v>6231119</v>
      </c>
      <c r="AL130" s="993"/>
      <c r="AM130" s="993"/>
      <c r="AN130" s="993"/>
      <c r="AO130" s="994"/>
      <c r="AP130" s="1097"/>
      <c r="AQ130" s="1098"/>
      <c r="AR130" s="1098"/>
      <c r="AS130" s="1098"/>
      <c r="AT130" s="1099"/>
      <c r="AU130" s="235"/>
      <c r="AV130" s="235"/>
      <c r="AW130" s="235"/>
      <c r="AX130" s="1147" t="s">
        <v>466</v>
      </c>
      <c r="AY130" s="1079"/>
      <c r="AZ130" s="1079"/>
      <c r="BA130" s="1079"/>
      <c r="BB130" s="1079"/>
      <c r="BC130" s="1079"/>
      <c r="BD130" s="1079"/>
      <c r="BE130" s="1080"/>
      <c r="BF130" s="1109">
        <v>71.2</v>
      </c>
      <c r="BG130" s="1110"/>
      <c r="BH130" s="1110"/>
      <c r="BI130" s="1110"/>
      <c r="BJ130" s="1110"/>
      <c r="BK130" s="1110"/>
      <c r="BL130" s="1111"/>
      <c r="BM130" s="1109">
        <v>350</v>
      </c>
      <c r="BN130" s="1110"/>
      <c r="BO130" s="1110"/>
      <c r="BP130" s="1110"/>
      <c r="BQ130" s="1110"/>
      <c r="BR130" s="1110"/>
      <c r="BS130" s="1111"/>
      <c r="BT130" s="1112"/>
      <c r="BU130" s="1113"/>
      <c r="BV130" s="1113"/>
      <c r="BW130" s="1113"/>
      <c r="BX130" s="1113"/>
      <c r="BY130" s="1113"/>
      <c r="BZ130" s="111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467</v>
      </c>
      <c r="X131" s="1118"/>
      <c r="Y131" s="1118"/>
      <c r="Z131" s="1119"/>
      <c r="AA131" s="1031">
        <v>47659528</v>
      </c>
      <c r="AB131" s="1032"/>
      <c r="AC131" s="1032"/>
      <c r="AD131" s="1032"/>
      <c r="AE131" s="1033"/>
      <c r="AF131" s="1034">
        <v>47282845</v>
      </c>
      <c r="AG131" s="1032"/>
      <c r="AH131" s="1032"/>
      <c r="AI131" s="1032"/>
      <c r="AJ131" s="1033"/>
      <c r="AK131" s="1034">
        <v>48309077</v>
      </c>
      <c r="AL131" s="1032"/>
      <c r="AM131" s="1032"/>
      <c r="AN131" s="1032"/>
      <c r="AO131" s="1033"/>
      <c r="AP131" s="1120"/>
      <c r="AQ131" s="1121"/>
      <c r="AR131" s="1121"/>
      <c r="AS131" s="1121"/>
      <c r="AT131" s="11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1" t="s">
        <v>468</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469</v>
      </c>
      <c r="W132" s="1135"/>
      <c r="X132" s="1135"/>
      <c r="Y132" s="1135"/>
      <c r="Z132" s="1136"/>
      <c r="AA132" s="1137">
        <v>6.6089827830000001</v>
      </c>
      <c r="AB132" s="1138"/>
      <c r="AC132" s="1138"/>
      <c r="AD132" s="1138"/>
      <c r="AE132" s="1139"/>
      <c r="AF132" s="1140">
        <v>6.3575193069999996</v>
      </c>
      <c r="AG132" s="1138"/>
      <c r="AH132" s="1138"/>
      <c r="AI132" s="1138"/>
      <c r="AJ132" s="1139"/>
      <c r="AK132" s="1140">
        <v>6.540168424</v>
      </c>
      <c r="AL132" s="1138"/>
      <c r="AM132" s="1138"/>
      <c r="AN132" s="1138"/>
      <c r="AO132" s="1139"/>
      <c r="AP132" s="1021"/>
      <c r="AQ132" s="1022"/>
      <c r="AR132" s="1022"/>
      <c r="AS132" s="1022"/>
      <c r="AT132" s="114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42" t="s">
        <v>470</v>
      </c>
      <c r="W133" s="1142"/>
      <c r="X133" s="1142"/>
      <c r="Y133" s="1142"/>
      <c r="Z133" s="1143"/>
      <c r="AA133" s="1144">
        <v>6.9</v>
      </c>
      <c r="AB133" s="1145"/>
      <c r="AC133" s="1145"/>
      <c r="AD133" s="1145"/>
      <c r="AE133" s="1146"/>
      <c r="AF133" s="1144">
        <v>6.8</v>
      </c>
      <c r="AG133" s="1145"/>
      <c r="AH133" s="1145"/>
      <c r="AI133" s="1145"/>
      <c r="AJ133" s="1146"/>
      <c r="AK133" s="1144">
        <v>6.5</v>
      </c>
      <c r="AL133" s="1145"/>
      <c r="AM133" s="1145"/>
      <c r="AN133" s="1145"/>
      <c r="AO133" s="1146"/>
      <c r="AP133" s="1062"/>
      <c r="AQ133" s="1063"/>
      <c r="AR133" s="1063"/>
      <c r="AS133" s="1063"/>
      <c r="AT133" s="11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51" t="s">
        <v>473</v>
      </c>
      <c r="L7" s="254"/>
      <c r="M7" s="255" t="s">
        <v>474</v>
      </c>
      <c r="N7" s="256"/>
    </row>
    <row r="8" spans="1:16" x14ac:dyDescent="0.15">
      <c r="A8" s="248"/>
      <c r="B8" s="244"/>
      <c r="C8" s="244"/>
      <c r="D8" s="244"/>
      <c r="E8" s="244"/>
      <c r="F8" s="244"/>
      <c r="G8" s="257"/>
      <c r="H8" s="258"/>
      <c r="I8" s="258"/>
      <c r="J8" s="259"/>
      <c r="K8" s="1152"/>
      <c r="L8" s="260" t="s">
        <v>475</v>
      </c>
      <c r="M8" s="261" t="s">
        <v>476</v>
      </c>
      <c r="N8" s="262" t="s">
        <v>477</v>
      </c>
    </row>
    <row r="9" spans="1:16" x14ac:dyDescent="0.15">
      <c r="A9" s="248"/>
      <c r="B9" s="244"/>
      <c r="C9" s="244"/>
      <c r="D9" s="244"/>
      <c r="E9" s="244"/>
      <c r="F9" s="244"/>
      <c r="G9" s="1153" t="s">
        <v>478</v>
      </c>
      <c r="H9" s="1154"/>
      <c r="I9" s="1154"/>
      <c r="J9" s="1155"/>
      <c r="K9" s="263">
        <v>18625379</v>
      </c>
      <c r="L9" s="264">
        <v>72627</v>
      </c>
      <c r="M9" s="265">
        <v>57502</v>
      </c>
      <c r="N9" s="266">
        <v>26.3</v>
      </c>
    </row>
    <row r="10" spans="1:16" x14ac:dyDescent="0.15">
      <c r="A10" s="248"/>
      <c r="B10" s="244"/>
      <c r="C10" s="244"/>
      <c r="D10" s="244"/>
      <c r="E10" s="244"/>
      <c r="F10" s="244"/>
      <c r="G10" s="1153" t="s">
        <v>479</v>
      </c>
      <c r="H10" s="1154"/>
      <c r="I10" s="1154"/>
      <c r="J10" s="1155"/>
      <c r="K10" s="267">
        <v>959798</v>
      </c>
      <c r="L10" s="268">
        <v>3743</v>
      </c>
      <c r="M10" s="269">
        <v>3770</v>
      </c>
      <c r="N10" s="270">
        <v>-0.7</v>
      </c>
    </row>
    <row r="11" spans="1:16" ht="13.5" customHeight="1" x14ac:dyDescent="0.15">
      <c r="A11" s="248"/>
      <c r="B11" s="244"/>
      <c r="C11" s="244"/>
      <c r="D11" s="244"/>
      <c r="E11" s="244"/>
      <c r="F11" s="244"/>
      <c r="G11" s="1153" t="s">
        <v>480</v>
      </c>
      <c r="H11" s="1154"/>
      <c r="I11" s="1154"/>
      <c r="J11" s="1155"/>
      <c r="K11" s="267">
        <v>2124</v>
      </c>
      <c r="L11" s="268">
        <v>8</v>
      </c>
      <c r="M11" s="269">
        <v>1760</v>
      </c>
      <c r="N11" s="270">
        <v>-99.5</v>
      </c>
    </row>
    <row r="12" spans="1:16" ht="13.5" customHeight="1" x14ac:dyDescent="0.15">
      <c r="A12" s="248"/>
      <c r="B12" s="244"/>
      <c r="C12" s="244"/>
      <c r="D12" s="244"/>
      <c r="E12" s="244"/>
      <c r="F12" s="244"/>
      <c r="G12" s="1153" t="s">
        <v>481</v>
      </c>
      <c r="H12" s="1154"/>
      <c r="I12" s="1154"/>
      <c r="J12" s="1155"/>
      <c r="K12" s="267">
        <v>212129</v>
      </c>
      <c r="L12" s="268">
        <v>827</v>
      </c>
      <c r="M12" s="269">
        <v>849</v>
      </c>
      <c r="N12" s="270">
        <v>-2.6</v>
      </c>
    </row>
    <row r="13" spans="1:16" ht="13.5" customHeight="1" x14ac:dyDescent="0.15">
      <c r="A13" s="248"/>
      <c r="B13" s="244"/>
      <c r="C13" s="244"/>
      <c r="D13" s="244"/>
      <c r="E13" s="244"/>
      <c r="F13" s="244"/>
      <c r="G13" s="1153" t="s">
        <v>482</v>
      </c>
      <c r="H13" s="1154"/>
      <c r="I13" s="1154"/>
      <c r="J13" s="1155"/>
      <c r="K13" s="267" t="s">
        <v>483</v>
      </c>
      <c r="L13" s="268" t="s">
        <v>483</v>
      </c>
      <c r="M13" s="269">
        <v>27</v>
      </c>
      <c r="N13" s="270" t="s">
        <v>483</v>
      </c>
    </row>
    <row r="14" spans="1:16" ht="13.5" customHeight="1" x14ac:dyDescent="0.15">
      <c r="A14" s="248"/>
      <c r="B14" s="244"/>
      <c r="C14" s="244"/>
      <c r="D14" s="244"/>
      <c r="E14" s="244"/>
      <c r="F14" s="244"/>
      <c r="G14" s="1153" t="s">
        <v>484</v>
      </c>
      <c r="H14" s="1154"/>
      <c r="I14" s="1154"/>
      <c r="J14" s="1155"/>
      <c r="K14" s="267">
        <v>850753</v>
      </c>
      <c r="L14" s="268">
        <v>3317</v>
      </c>
      <c r="M14" s="269">
        <v>2523</v>
      </c>
      <c r="N14" s="270">
        <v>31.5</v>
      </c>
    </row>
    <row r="15" spans="1:16" ht="13.5" customHeight="1" x14ac:dyDescent="0.15">
      <c r="A15" s="248"/>
      <c r="B15" s="244"/>
      <c r="C15" s="244"/>
      <c r="D15" s="244"/>
      <c r="E15" s="244"/>
      <c r="F15" s="244"/>
      <c r="G15" s="1153" t="s">
        <v>485</v>
      </c>
      <c r="H15" s="1154"/>
      <c r="I15" s="1154"/>
      <c r="J15" s="1155"/>
      <c r="K15" s="267">
        <v>174226</v>
      </c>
      <c r="L15" s="268">
        <v>679</v>
      </c>
      <c r="M15" s="269">
        <v>1457</v>
      </c>
      <c r="N15" s="270">
        <v>-53.4</v>
      </c>
    </row>
    <row r="16" spans="1:16" x14ac:dyDescent="0.15">
      <c r="A16" s="248"/>
      <c r="B16" s="244"/>
      <c r="C16" s="244"/>
      <c r="D16" s="244"/>
      <c r="E16" s="244"/>
      <c r="F16" s="244"/>
      <c r="G16" s="1156" t="s">
        <v>486</v>
      </c>
      <c r="H16" s="1157"/>
      <c r="I16" s="1157"/>
      <c r="J16" s="1158"/>
      <c r="K16" s="268">
        <v>-1210742</v>
      </c>
      <c r="L16" s="268">
        <v>-4721</v>
      </c>
      <c r="M16" s="269">
        <v>-5099</v>
      </c>
      <c r="N16" s="270">
        <v>-7.4</v>
      </c>
    </row>
    <row r="17" spans="1:16" x14ac:dyDescent="0.15">
      <c r="A17" s="248"/>
      <c r="B17" s="244"/>
      <c r="C17" s="244"/>
      <c r="D17" s="244"/>
      <c r="E17" s="244"/>
      <c r="F17" s="244"/>
      <c r="G17" s="1156" t="s">
        <v>165</v>
      </c>
      <c r="H17" s="1157"/>
      <c r="I17" s="1157"/>
      <c r="J17" s="1158"/>
      <c r="K17" s="268">
        <v>19613667</v>
      </c>
      <c r="L17" s="268">
        <v>76481</v>
      </c>
      <c r="M17" s="269">
        <v>62790</v>
      </c>
      <c r="N17" s="270">
        <v>21.8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8" t="s">
        <v>491</v>
      </c>
      <c r="H21" s="1149"/>
      <c r="I21" s="1149"/>
      <c r="J21" s="1150"/>
      <c r="K21" s="280">
        <v>8.01</v>
      </c>
      <c r="L21" s="281">
        <v>6.21</v>
      </c>
      <c r="M21" s="282">
        <v>1.8</v>
      </c>
      <c r="N21" s="249"/>
      <c r="O21" s="283"/>
      <c r="P21" s="279"/>
    </row>
    <row r="22" spans="1:16" s="284" customFormat="1" x14ac:dyDescent="0.15">
      <c r="A22" s="279"/>
      <c r="B22" s="249"/>
      <c r="C22" s="249"/>
      <c r="D22" s="249"/>
      <c r="E22" s="249"/>
      <c r="F22" s="249"/>
      <c r="G22" s="1148" t="s">
        <v>492</v>
      </c>
      <c r="H22" s="1149"/>
      <c r="I22" s="1149"/>
      <c r="J22" s="1150"/>
      <c r="K22" s="285">
        <v>99.8</v>
      </c>
      <c r="L22" s="286">
        <v>100.9</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51" t="s">
        <v>473</v>
      </c>
      <c r="L30" s="254"/>
      <c r="M30" s="255" t="s">
        <v>474</v>
      </c>
      <c r="N30" s="256"/>
    </row>
    <row r="31" spans="1:16" x14ac:dyDescent="0.15">
      <c r="A31" s="248"/>
      <c r="B31" s="244"/>
      <c r="C31" s="244"/>
      <c r="D31" s="244"/>
      <c r="E31" s="244"/>
      <c r="F31" s="244"/>
      <c r="G31" s="257"/>
      <c r="H31" s="258"/>
      <c r="I31" s="258"/>
      <c r="J31" s="259"/>
      <c r="K31" s="1152"/>
      <c r="L31" s="260" t="s">
        <v>475</v>
      </c>
      <c r="M31" s="261" t="s">
        <v>476</v>
      </c>
      <c r="N31" s="262" t="s">
        <v>477</v>
      </c>
    </row>
    <row r="32" spans="1:16" ht="27" customHeight="1" x14ac:dyDescent="0.15">
      <c r="A32" s="248"/>
      <c r="B32" s="244"/>
      <c r="C32" s="244"/>
      <c r="D32" s="244"/>
      <c r="E32" s="244"/>
      <c r="F32" s="244"/>
      <c r="G32" s="1164" t="s">
        <v>496</v>
      </c>
      <c r="H32" s="1165"/>
      <c r="I32" s="1165"/>
      <c r="J32" s="1166"/>
      <c r="K32" s="294">
        <v>8913715</v>
      </c>
      <c r="L32" s="294">
        <v>34758</v>
      </c>
      <c r="M32" s="295">
        <v>28154</v>
      </c>
      <c r="N32" s="296">
        <v>23.5</v>
      </c>
    </row>
    <row r="33" spans="1:16" ht="13.5" customHeight="1" x14ac:dyDescent="0.15">
      <c r="A33" s="248"/>
      <c r="B33" s="244"/>
      <c r="C33" s="244"/>
      <c r="D33" s="244"/>
      <c r="E33" s="244"/>
      <c r="F33" s="244"/>
      <c r="G33" s="1164" t="s">
        <v>497</v>
      </c>
      <c r="H33" s="1165"/>
      <c r="I33" s="1165"/>
      <c r="J33" s="1166"/>
      <c r="K33" s="294" t="s">
        <v>483</v>
      </c>
      <c r="L33" s="294" t="s">
        <v>483</v>
      </c>
      <c r="M33" s="295" t="s">
        <v>483</v>
      </c>
      <c r="N33" s="296" t="s">
        <v>483</v>
      </c>
    </row>
    <row r="34" spans="1:16" ht="27" customHeight="1" x14ac:dyDescent="0.15">
      <c r="A34" s="248"/>
      <c r="B34" s="244"/>
      <c r="C34" s="244"/>
      <c r="D34" s="244"/>
      <c r="E34" s="244"/>
      <c r="F34" s="244"/>
      <c r="G34" s="1164" t="s">
        <v>498</v>
      </c>
      <c r="H34" s="1165"/>
      <c r="I34" s="1165"/>
      <c r="J34" s="1166"/>
      <c r="K34" s="294" t="s">
        <v>483</v>
      </c>
      <c r="L34" s="294" t="s">
        <v>483</v>
      </c>
      <c r="M34" s="295">
        <v>58</v>
      </c>
      <c r="N34" s="296" t="s">
        <v>483</v>
      </c>
    </row>
    <row r="35" spans="1:16" ht="27" customHeight="1" x14ac:dyDescent="0.15">
      <c r="A35" s="248"/>
      <c r="B35" s="244"/>
      <c r="C35" s="244"/>
      <c r="D35" s="244"/>
      <c r="E35" s="244"/>
      <c r="F35" s="244"/>
      <c r="G35" s="1164" t="s">
        <v>499</v>
      </c>
      <c r="H35" s="1165"/>
      <c r="I35" s="1165"/>
      <c r="J35" s="1166"/>
      <c r="K35" s="294">
        <v>2809137</v>
      </c>
      <c r="L35" s="294">
        <v>10954</v>
      </c>
      <c r="M35" s="295">
        <v>7772</v>
      </c>
      <c r="N35" s="296">
        <v>40.9</v>
      </c>
    </row>
    <row r="36" spans="1:16" ht="27" customHeight="1" x14ac:dyDescent="0.15">
      <c r="A36" s="248"/>
      <c r="B36" s="244"/>
      <c r="C36" s="244"/>
      <c r="D36" s="244"/>
      <c r="E36" s="244"/>
      <c r="F36" s="244"/>
      <c r="G36" s="1164" t="s">
        <v>500</v>
      </c>
      <c r="H36" s="1165"/>
      <c r="I36" s="1165"/>
      <c r="J36" s="1166"/>
      <c r="K36" s="294" t="s">
        <v>483</v>
      </c>
      <c r="L36" s="294" t="s">
        <v>483</v>
      </c>
      <c r="M36" s="295">
        <v>714</v>
      </c>
      <c r="N36" s="296" t="s">
        <v>483</v>
      </c>
    </row>
    <row r="37" spans="1:16" ht="13.5" customHeight="1" x14ac:dyDescent="0.15">
      <c r="A37" s="248"/>
      <c r="B37" s="244"/>
      <c r="C37" s="244"/>
      <c r="D37" s="244"/>
      <c r="E37" s="244"/>
      <c r="F37" s="244"/>
      <c r="G37" s="1164" t="s">
        <v>501</v>
      </c>
      <c r="H37" s="1165"/>
      <c r="I37" s="1165"/>
      <c r="J37" s="1166"/>
      <c r="K37" s="294">
        <v>959</v>
      </c>
      <c r="L37" s="294">
        <v>4</v>
      </c>
      <c r="M37" s="295">
        <v>1587</v>
      </c>
      <c r="N37" s="296">
        <v>-99.7</v>
      </c>
    </row>
    <row r="38" spans="1:16" ht="27" customHeight="1" x14ac:dyDescent="0.15">
      <c r="A38" s="248"/>
      <c r="B38" s="244"/>
      <c r="C38" s="244"/>
      <c r="D38" s="244"/>
      <c r="E38" s="244"/>
      <c r="F38" s="244"/>
      <c r="G38" s="1167" t="s">
        <v>502</v>
      </c>
      <c r="H38" s="1168"/>
      <c r="I38" s="1168"/>
      <c r="J38" s="1169"/>
      <c r="K38" s="297">
        <v>8867</v>
      </c>
      <c r="L38" s="297">
        <v>35</v>
      </c>
      <c r="M38" s="298">
        <v>3</v>
      </c>
      <c r="N38" s="299">
        <v>1066.7</v>
      </c>
      <c r="O38" s="293"/>
    </row>
    <row r="39" spans="1:16" x14ac:dyDescent="0.15">
      <c r="A39" s="248"/>
      <c r="B39" s="244"/>
      <c r="C39" s="244"/>
      <c r="D39" s="244"/>
      <c r="E39" s="244"/>
      <c r="F39" s="244"/>
      <c r="G39" s="1167" t="s">
        <v>503</v>
      </c>
      <c r="H39" s="1168"/>
      <c r="I39" s="1168"/>
      <c r="J39" s="1169"/>
      <c r="K39" s="300">
        <v>-2342064</v>
      </c>
      <c r="L39" s="300">
        <v>-9133</v>
      </c>
      <c r="M39" s="301">
        <v>-7908</v>
      </c>
      <c r="N39" s="302">
        <v>15.5</v>
      </c>
      <c r="O39" s="293"/>
    </row>
    <row r="40" spans="1:16" ht="27" customHeight="1" x14ac:dyDescent="0.15">
      <c r="A40" s="248"/>
      <c r="B40" s="244"/>
      <c r="C40" s="244"/>
      <c r="D40" s="244"/>
      <c r="E40" s="244"/>
      <c r="F40" s="244"/>
      <c r="G40" s="1164" t="s">
        <v>504</v>
      </c>
      <c r="H40" s="1165"/>
      <c r="I40" s="1165"/>
      <c r="J40" s="1166"/>
      <c r="K40" s="300">
        <v>-6231119</v>
      </c>
      <c r="L40" s="300">
        <v>-24298</v>
      </c>
      <c r="M40" s="301">
        <v>-22784</v>
      </c>
      <c r="N40" s="302">
        <v>6.6</v>
      </c>
      <c r="O40" s="293"/>
    </row>
    <row r="41" spans="1:16" x14ac:dyDescent="0.15">
      <c r="A41" s="248"/>
      <c r="B41" s="244"/>
      <c r="C41" s="244"/>
      <c r="D41" s="244"/>
      <c r="E41" s="244"/>
      <c r="F41" s="244"/>
      <c r="G41" s="1170" t="s">
        <v>276</v>
      </c>
      <c r="H41" s="1171"/>
      <c r="I41" s="1171"/>
      <c r="J41" s="1172"/>
      <c r="K41" s="294">
        <v>3159495</v>
      </c>
      <c r="L41" s="300">
        <v>12320</v>
      </c>
      <c r="M41" s="301">
        <v>7596</v>
      </c>
      <c r="N41" s="302">
        <v>62.2</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9" t="s">
        <v>473</v>
      </c>
      <c r="J49" s="1161" t="s">
        <v>508</v>
      </c>
      <c r="K49" s="1162"/>
      <c r="L49" s="1162"/>
      <c r="M49" s="1162"/>
      <c r="N49" s="1163"/>
    </row>
    <row r="50" spans="1:14" x14ac:dyDescent="0.15">
      <c r="A50" s="248"/>
      <c r="B50" s="244"/>
      <c r="C50" s="244"/>
      <c r="D50" s="244"/>
      <c r="E50" s="244"/>
      <c r="F50" s="244"/>
      <c r="G50" s="312"/>
      <c r="H50" s="313"/>
      <c r="I50" s="1160"/>
      <c r="J50" s="314" t="s">
        <v>509</v>
      </c>
      <c r="K50" s="315" t="s">
        <v>510</v>
      </c>
      <c r="L50" s="316" t="s">
        <v>511</v>
      </c>
      <c r="M50" s="317" t="s">
        <v>512</v>
      </c>
      <c r="N50" s="318" t="s">
        <v>513</v>
      </c>
    </row>
    <row r="51" spans="1:14" x14ac:dyDescent="0.15">
      <c r="A51" s="248"/>
      <c r="B51" s="244"/>
      <c r="C51" s="244"/>
      <c r="D51" s="244"/>
      <c r="E51" s="244"/>
      <c r="F51" s="244"/>
      <c r="G51" s="310" t="s">
        <v>514</v>
      </c>
      <c r="H51" s="311"/>
      <c r="I51" s="319">
        <v>6948421</v>
      </c>
      <c r="J51" s="320">
        <v>26978</v>
      </c>
      <c r="K51" s="321">
        <v>2.2999999999999998</v>
      </c>
      <c r="L51" s="322">
        <v>38606</v>
      </c>
      <c r="M51" s="323">
        <v>-24</v>
      </c>
      <c r="N51" s="324">
        <v>26.3</v>
      </c>
    </row>
    <row r="52" spans="1:14" x14ac:dyDescent="0.15">
      <c r="A52" s="248"/>
      <c r="B52" s="244"/>
      <c r="C52" s="244"/>
      <c r="D52" s="244"/>
      <c r="E52" s="244"/>
      <c r="F52" s="244"/>
      <c r="G52" s="325"/>
      <c r="H52" s="326" t="s">
        <v>515</v>
      </c>
      <c r="I52" s="327">
        <v>4324456</v>
      </c>
      <c r="J52" s="328">
        <v>16790</v>
      </c>
      <c r="K52" s="329">
        <v>-5.8</v>
      </c>
      <c r="L52" s="330">
        <v>22435</v>
      </c>
      <c r="M52" s="331">
        <v>-26.4</v>
      </c>
      <c r="N52" s="332">
        <v>20.6</v>
      </c>
    </row>
    <row r="53" spans="1:14" x14ac:dyDescent="0.15">
      <c r="A53" s="248"/>
      <c r="B53" s="244"/>
      <c r="C53" s="244"/>
      <c r="D53" s="244"/>
      <c r="E53" s="244"/>
      <c r="F53" s="244"/>
      <c r="G53" s="310" t="s">
        <v>516</v>
      </c>
      <c r="H53" s="311"/>
      <c r="I53" s="319">
        <v>7932157</v>
      </c>
      <c r="J53" s="320">
        <v>30785</v>
      </c>
      <c r="K53" s="321">
        <v>14.1</v>
      </c>
      <c r="L53" s="322">
        <v>39425</v>
      </c>
      <c r="M53" s="323">
        <v>2.1</v>
      </c>
      <c r="N53" s="324">
        <v>12</v>
      </c>
    </row>
    <row r="54" spans="1:14" x14ac:dyDescent="0.15">
      <c r="A54" s="248"/>
      <c r="B54" s="244"/>
      <c r="C54" s="244"/>
      <c r="D54" s="244"/>
      <c r="E54" s="244"/>
      <c r="F54" s="244"/>
      <c r="G54" s="325"/>
      <c r="H54" s="326" t="s">
        <v>515</v>
      </c>
      <c r="I54" s="327">
        <v>4790589</v>
      </c>
      <c r="J54" s="328">
        <v>18593</v>
      </c>
      <c r="K54" s="329">
        <v>10.7</v>
      </c>
      <c r="L54" s="330">
        <v>22414</v>
      </c>
      <c r="M54" s="331">
        <v>-0.1</v>
      </c>
      <c r="N54" s="332">
        <v>10.8</v>
      </c>
    </row>
    <row r="55" spans="1:14" x14ac:dyDescent="0.15">
      <c r="A55" s="248"/>
      <c r="B55" s="244"/>
      <c r="C55" s="244"/>
      <c r="D55" s="244"/>
      <c r="E55" s="244"/>
      <c r="F55" s="244"/>
      <c r="G55" s="310" t="s">
        <v>517</v>
      </c>
      <c r="H55" s="311"/>
      <c r="I55" s="319">
        <v>9082890</v>
      </c>
      <c r="J55" s="320">
        <v>35244</v>
      </c>
      <c r="K55" s="321">
        <v>14.5</v>
      </c>
      <c r="L55" s="322">
        <v>43141</v>
      </c>
      <c r="M55" s="323">
        <v>9.4</v>
      </c>
      <c r="N55" s="324">
        <v>5.0999999999999996</v>
      </c>
    </row>
    <row r="56" spans="1:14" x14ac:dyDescent="0.15">
      <c r="A56" s="248"/>
      <c r="B56" s="244"/>
      <c r="C56" s="244"/>
      <c r="D56" s="244"/>
      <c r="E56" s="244"/>
      <c r="F56" s="244"/>
      <c r="G56" s="325"/>
      <c r="H56" s="326" t="s">
        <v>515</v>
      </c>
      <c r="I56" s="327">
        <v>4651826</v>
      </c>
      <c r="J56" s="328">
        <v>18050</v>
      </c>
      <c r="K56" s="329">
        <v>-2.9</v>
      </c>
      <c r="L56" s="330">
        <v>21887</v>
      </c>
      <c r="M56" s="331">
        <v>-2.4</v>
      </c>
      <c r="N56" s="332">
        <v>-0.5</v>
      </c>
    </row>
    <row r="57" spans="1:14" x14ac:dyDescent="0.15">
      <c r="A57" s="248"/>
      <c r="B57" s="244"/>
      <c r="C57" s="244"/>
      <c r="D57" s="244"/>
      <c r="E57" s="244"/>
      <c r="F57" s="244"/>
      <c r="G57" s="310" t="s">
        <v>518</v>
      </c>
      <c r="H57" s="311"/>
      <c r="I57" s="319">
        <v>9616063</v>
      </c>
      <c r="J57" s="320">
        <v>37401</v>
      </c>
      <c r="K57" s="321">
        <v>6.1</v>
      </c>
      <c r="L57" s="322">
        <v>45117</v>
      </c>
      <c r="M57" s="323">
        <v>4.5999999999999996</v>
      </c>
      <c r="N57" s="324">
        <v>1.5</v>
      </c>
    </row>
    <row r="58" spans="1:14" x14ac:dyDescent="0.15">
      <c r="A58" s="248"/>
      <c r="B58" s="244"/>
      <c r="C58" s="244"/>
      <c r="D58" s="244"/>
      <c r="E58" s="244"/>
      <c r="F58" s="244"/>
      <c r="G58" s="325"/>
      <c r="H58" s="326" t="s">
        <v>515</v>
      </c>
      <c r="I58" s="327">
        <v>5276169</v>
      </c>
      <c r="J58" s="328">
        <v>20522</v>
      </c>
      <c r="K58" s="329">
        <v>13.7</v>
      </c>
      <c r="L58" s="330">
        <v>25589</v>
      </c>
      <c r="M58" s="331">
        <v>16.899999999999999</v>
      </c>
      <c r="N58" s="332">
        <v>-3.2</v>
      </c>
    </row>
    <row r="59" spans="1:14" x14ac:dyDescent="0.15">
      <c r="A59" s="248"/>
      <c r="B59" s="244"/>
      <c r="C59" s="244"/>
      <c r="D59" s="244"/>
      <c r="E59" s="244"/>
      <c r="F59" s="244"/>
      <c r="G59" s="310" t="s">
        <v>519</v>
      </c>
      <c r="H59" s="311"/>
      <c r="I59" s="319">
        <v>10303144</v>
      </c>
      <c r="J59" s="320">
        <v>40176</v>
      </c>
      <c r="K59" s="321">
        <v>7.4</v>
      </c>
      <c r="L59" s="322">
        <v>39951</v>
      </c>
      <c r="M59" s="323">
        <v>-11.5</v>
      </c>
      <c r="N59" s="324">
        <v>18.899999999999999</v>
      </c>
    </row>
    <row r="60" spans="1:14" x14ac:dyDescent="0.15">
      <c r="A60" s="248"/>
      <c r="B60" s="244"/>
      <c r="C60" s="244"/>
      <c r="D60" s="244"/>
      <c r="E60" s="244"/>
      <c r="F60" s="244"/>
      <c r="G60" s="325"/>
      <c r="H60" s="326" t="s">
        <v>515</v>
      </c>
      <c r="I60" s="333">
        <v>6163263</v>
      </c>
      <c r="J60" s="328">
        <v>24033</v>
      </c>
      <c r="K60" s="329">
        <v>17.100000000000001</v>
      </c>
      <c r="L60" s="330">
        <v>22555</v>
      </c>
      <c r="M60" s="331">
        <v>-11.9</v>
      </c>
      <c r="N60" s="332">
        <v>29</v>
      </c>
    </row>
    <row r="61" spans="1:14" x14ac:dyDescent="0.15">
      <c r="A61" s="248"/>
      <c r="B61" s="244"/>
      <c r="C61" s="244"/>
      <c r="D61" s="244"/>
      <c r="E61" s="244"/>
      <c r="F61" s="244"/>
      <c r="G61" s="310" t="s">
        <v>520</v>
      </c>
      <c r="H61" s="334"/>
      <c r="I61" s="335">
        <v>8776535</v>
      </c>
      <c r="J61" s="336">
        <v>34117</v>
      </c>
      <c r="K61" s="337">
        <v>8.9</v>
      </c>
      <c r="L61" s="338">
        <v>41248</v>
      </c>
      <c r="M61" s="339">
        <v>-3.9</v>
      </c>
      <c r="N61" s="324">
        <v>12.8</v>
      </c>
    </row>
    <row r="62" spans="1:14" x14ac:dyDescent="0.15">
      <c r="A62" s="248"/>
      <c r="B62" s="244"/>
      <c r="C62" s="244"/>
      <c r="D62" s="244"/>
      <c r="E62" s="244"/>
      <c r="F62" s="244"/>
      <c r="G62" s="325"/>
      <c r="H62" s="326" t="s">
        <v>515</v>
      </c>
      <c r="I62" s="327">
        <v>5041261</v>
      </c>
      <c r="J62" s="328">
        <v>19598</v>
      </c>
      <c r="K62" s="329">
        <v>6.6</v>
      </c>
      <c r="L62" s="330">
        <v>22976</v>
      </c>
      <c r="M62" s="331">
        <v>-4.8</v>
      </c>
      <c r="N62" s="332">
        <v>11.4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3" t="s">
        <v>3</v>
      </c>
      <c r="D47" s="1173"/>
      <c r="E47" s="1174"/>
      <c r="F47" s="11">
        <v>7.1</v>
      </c>
      <c r="G47" s="12">
        <v>8.09</v>
      </c>
      <c r="H47" s="12">
        <v>8.42</v>
      </c>
      <c r="I47" s="12">
        <v>8.94</v>
      </c>
      <c r="J47" s="13">
        <v>10.14</v>
      </c>
    </row>
    <row r="48" spans="2:10" ht="57.75" customHeight="1" x14ac:dyDescent="0.15">
      <c r="B48" s="14"/>
      <c r="C48" s="1175" t="s">
        <v>4</v>
      </c>
      <c r="D48" s="1175"/>
      <c r="E48" s="1176"/>
      <c r="F48" s="15">
        <v>1.69</v>
      </c>
      <c r="G48" s="16">
        <v>0.74</v>
      </c>
      <c r="H48" s="16">
        <v>0.88</v>
      </c>
      <c r="I48" s="16">
        <v>2.4500000000000002</v>
      </c>
      <c r="J48" s="17">
        <v>1.92</v>
      </c>
    </row>
    <row r="49" spans="2:10" ht="57.75" customHeight="1" thickBot="1" x14ac:dyDescent="0.2">
      <c r="B49" s="18"/>
      <c r="C49" s="1177" t="s">
        <v>5</v>
      </c>
      <c r="D49" s="1177"/>
      <c r="E49" s="1178"/>
      <c r="F49" s="19" t="s">
        <v>527</v>
      </c>
      <c r="G49" s="20" t="s">
        <v>528</v>
      </c>
      <c r="H49" s="20">
        <v>0.18</v>
      </c>
      <c r="I49" s="20">
        <v>1.59</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5" t="s">
        <v>530</v>
      </c>
      <c r="D34" s="1185"/>
      <c r="E34" s="1186"/>
      <c r="F34" s="32">
        <v>2.35</v>
      </c>
      <c r="G34" s="33">
        <v>2.2000000000000002</v>
      </c>
      <c r="H34" s="33">
        <v>1.0900000000000001</v>
      </c>
      <c r="I34" s="33">
        <v>0.42</v>
      </c>
      <c r="J34" s="34" t="s">
        <v>531</v>
      </c>
      <c r="K34" s="22"/>
      <c r="L34" s="22"/>
      <c r="M34" s="22"/>
      <c r="N34" s="22"/>
      <c r="O34" s="22"/>
      <c r="P34" s="22"/>
    </row>
    <row r="35" spans="1:16" ht="39" customHeight="1" x14ac:dyDescent="0.15">
      <c r="A35" s="22"/>
      <c r="B35" s="35"/>
      <c r="C35" s="1179" t="s">
        <v>532</v>
      </c>
      <c r="D35" s="1180"/>
      <c r="E35" s="1181"/>
      <c r="F35" s="36">
        <v>7.15</v>
      </c>
      <c r="G35" s="37">
        <v>7.95</v>
      </c>
      <c r="H35" s="37">
        <v>9.15</v>
      </c>
      <c r="I35" s="37">
        <v>8.81</v>
      </c>
      <c r="J35" s="38">
        <v>9.26</v>
      </c>
      <c r="K35" s="22"/>
      <c r="L35" s="22"/>
      <c r="M35" s="22"/>
      <c r="N35" s="22"/>
      <c r="O35" s="22"/>
      <c r="P35" s="22"/>
    </row>
    <row r="36" spans="1:16" ht="39" customHeight="1" x14ac:dyDescent="0.15">
      <c r="A36" s="22"/>
      <c r="B36" s="35"/>
      <c r="C36" s="1179" t="s">
        <v>533</v>
      </c>
      <c r="D36" s="1180"/>
      <c r="E36" s="1181"/>
      <c r="F36" s="36">
        <v>1.66</v>
      </c>
      <c r="G36" s="37">
        <v>0.71</v>
      </c>
      <c r="H36" s="37">
        <v>0.86</v>
      </c>
      <c r="I36" s="37">
        <v>2.4300000000000002</v>
      </c>
      <c r="J36" s="38">
        <v>1.9</v>
      </c>
      <c r="K36" s="22"/>
      <c r="L36" s="22"/>
      <c r="M36" s="22"/>
      <c r="N36" s="22"/>
      <c r="O36" s="22"/>
      <c r="P36" s="22"/>
    </row>
    <row r="37" spans="1:16" ht="39" customHeight="1" x14ac:dyDescent="0.15">
      <c r="A37" s="22"/>
      <c r="B37" s="35"/>
      <c r="C37" s="1179" t="s">
        <v>534</v>
      </c>
      <c r="D37" s="1180"/>
      <c r="E37" s="1181"/>
      <c r="F37" s="36">
        <v>0</v>
      </c>
      <c r="G37" s="37">
        <v>0</v>
      </c>
      <c r="H37" s="37">
        <v>0</v>
      </c>
      <c r="I37" s="37">
        <v>0.75</v>
      </c>
      <c r="J37" s="38">
        <v>1.34</v>
      </c>
      <c r="K37" s="22"/>
      <c r="L37" s="22"/>
      <c r="M37" s="22"/>
      <c r="N37" s="22"/>
      <c r="O37" s="22"/>
      <c r="P37" s="22"/>
    </row>
    <row r="38" spans="1:16" ht="39" customHeight="1" x14ac:dyDescent="0.15">
      <c r="A38" s="22"/>
      <c r="B38" s="35"/>
      <c r="C38" s="1179" t="s">
        <v>535</v>
      </c>
      <c r="D38" s="1180"/>
      <c r="E38" s="1181"/>
      <c r="F38" s="36">
        <v>0.68</v>
      </c>
      <c r="G38" s="37">
        <v>0.66</v>
      </c>
      <c r="H38" s="37">
        <v>0.66</v>
      </c>
      <c r="I38" s="37">
        <v>0.65</v>
      </c>
      <c r="J38" s="38">
        <v>0.68</v>
      </c>
      <c r="K38" s="22"/>
      <c r="L38" s="22"/>
      <c r="M38" s="22"/>
      <c r="N38" s="22"/>
      <c r="O38" s="22"/>
      <c r="P38" s="22"/>
    </row>
    <row r="39" spans="1:16" ht="39" customHeight="1" x14ac:dyDescent="0.15">
      <c r="A39" s="22"/>
      <c r="B39" s="35"/>
      <c r="C39" s="1179" t="s">
        <v>536</v>
      </c>
      <c r="D39" s="1180"/>
      <c r="E39" s="1181"/>
      <c r="F39" s="36">
        <v>0.31</v>
      </c>
      <c r="G39" s="37">
        <v>0.56999999999999995</v>
      </c>
      <c r="H39" s="37">
        <v>0.81</v>
      </c>
      <c r="I39" s="37">
        <v>0.73</v>
      </c>
      <c r="J39" s="38">
        <v>0.5</v>
      </c>
      <c r="K39" s="22"/>
      <c r="L39" s="22"/>
      <c r="M39" s="22"/>
      <c r="N39" s="22"/>
      <c r="O39" s="22"/>
      <c r="P39" s="22"/>
    </row>
    <row r="40" spans="1:16" ht="39" customHeight="1" x14ac:dyDescent="0.15">
      <c r="A40" s="22"/>
      <c r="B40" s="35"/>
      <c r="C40" s="1179" t="s">
        <v>537</v>
      </c>
      <c r="D40" s="1180"/>
      <c r="E40" s="1181"/>
      <c r="F40" s="36">
        <v>0.31</v>
      </c>
      <c r="G40" s="37">
        <v>0.51</v>
      </c>
      <c r="H40" s="37">
        <v>0.48</v>
      </c>
      <c r="I40" s="37">
        <v>0.42</v>
      </c>
      <c r="J40" s="38">
        <v>0.42</v>
      </c>
      <c r="K40" s="22"/>
      <c r="L40" s="22"/>
      <c r="M40" s="22"/>
      <c r="N40" s="22"/>
      <c r="O40" s="22"/>
      <c r="P40" s="22"/>
    </row>
    <row r="41" spans="1:16" ht="39" customHeight="1" x14ac:dyDescent="0.15">
      <c r="A41" s="22"/>
      <c r="B41" s="35"/>
      <c r="C41" s="1179" t="s">
        <v>538</v>
      </c>
      <c r="D41" s="1180"/>
      <c r="E41" s="1181"/>
      <c r="F41" s="36">
        <v>0</v>
      </c>
      <c r="G41" s="37">
        <v>0</v>
      </c>
      <c r="H41" s="37">
        <v>0.05</v>
      </c>
      <c r="I41" s="37">
        <v>0.14000000000000001</v>
      </c>
      <c r="J41" s="38">
        <v>0.28999999999999998</v>
      </c>
      <c r="K41" s="22"/>
      <c r="L41" s="22"/>
      <c r="M41" s="22"/>
      <c r="N41" s="22"/>
      <c r="O41" s="22"/>
      <c r="P41" s="22"/>
    </row>
    <row r="42" spans="1:16" ht="39" customHeight="1" x14ac:dyDescent="0.15">
      <c r="A42" s="22"/>
      <c r="B42" s="39"/>
      <c r="C42" s="1179" t="s">
        <v>539</v>
      </c>
      <c r="D42" s="1180"/>
      <c r="E42" s="1181"/>
      <c r="F42" s="36" t="s">
        <v>540</v>
      </c>
      <c r="G42" s="37" t="s">
        <v>541</v>
      </c>
      <c r="H42" s="37" t="s">
        <v>542</v>
      </c>
      <c r="I42" s="37" t="s">
        <v>483</v>
      </c>
      <c r="J42" s="38" t="s">
        <v>483</v>
      </c>
      <c r="K42" s="22"/>
      <c r="L42" s="22"/>
      <c r="M42" s="22"/>
      <c r="N42" s="22"/>
      <c r="O42" s="22"/>
      <c r="P42" s="22"/>
    </row>
    <row r="43" spans="1:16" ht="39" customHeight="1" thickBot="1" x14ac:dyDescent="0.2">
      <c r="A43" s="22"/>
      <c r="B43" s="40"/>
      <c r="C43" s="1182" t="s">
        <v>543</v>
      </c>
      <c r="D43" s="1183"/>
      <c r="E43" s="1184"/>
      <c r="F43" s="41">
        <v>1.1599999999999999</v>
      </c>
      <c r="G43" s="42">
        <v>1.1299999999999999</v>
      </c>
      <c r="H43" s="42">
        <v>1.1000000000000001</v>
      </c>
      <c r="I43" s="42">
        <v>0.23</v>
      </c>
      <c r="J43" s="43">
        <v>0.23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5" t="s">
        <v>10</v>
      </c>
      <c r="C45" s="1196"/>
      <c r="D45" s="58"/>
      <c r="E45" s="1201" t="s">
        <v>11</v>
      </c>
      <c r="F45" s="1201"/>
      <c r="G45" s="1201"/>
      <c r="H45" s="1201"/>
      <c r="I45" s="1201"/>
      <c r="J45" s="1202"/>
      <c r="K45" s="59">
        <v>9802</v>
      </c>
      <c r="L45" s="60">
        <v>9747</v>
      </c>
      <c r="M45" s="60">
        <v>9188</v>
      </c>
      <c r="N45" s="60">
        <v>9228</v>
      </c>
      <c r="O45" s="61">
        <v>8914</v>
      </c>
      <c r="P45" s="48"/>
      <c r="Q45" s="48"/>
      <c r="R45" s="48"/>
      <c r="S45" s="48"/>
      <c r="T45" s="48"/>
      <c r="U45" s="48"/>
    </row>
    <row r="46" spans="1:21" ht="30.75" customHeight="1" x14ac:dyDescent="0.15">
      <c r="A46" s="48"/>
      <c r="B46" s="1197"/>
      <c r="C46" s="1198"/>
      <c r="D46" s="62"/>
      <c r="E46" s="1189" t="s">
        <v>12</v>
      </c>
      <c r="F46" s="1189"/>
      <c r="G46" s="1189"/>
      <c r="H46" s="1189"/>
      <c r="I46" s="1189"/>
      <c r="J46" s="1190"/>
      <c r="K46" s="63" t="s">
        <v>483</v>
      </c>
      <c r="L46" s="64" t="s">
        <v>483</v>
      </c>
      <c r="M46" s="64" t="s">
        <v>483</v>
      </c>
      <c r="N46" s="64" t="s">
        <v>483</v>
      </c>
      <c r="O46" s="65" t="s">
        <v>483</v>
      </c>
      <c r="P46" s="48"/>
      <c r="Q46" s="48"/>
      <c r="R46" s="48"/>
      <c r="S46" s="48"/>
      <c r="T46" s="48"/>
      <c r="U46" s="48"/>
    </row>
    <row r="47" spans="1:21" ht="30.75" customHeight="1" x14ac:dyDescent="0.15">
      <c r="A47" s="48"/>
      <c r="B47" s="1197"/>
      <c r="C47" s="1198"/>
      <c r="D47" s="62"/>
      <c r="E47" s="1189" t="s">
        <v>13</v>
      </c>
      <c r="F47" s="1189"/>
      <c r="G47" s="1189"/>
      <c r="H47" s="1189"/>
      <c r="I47" s="1189"/>
      <c r="J47" s="1190"/>
      <c r="K47" s="63">
        <v>7</v>
      </c>
      <c r="L47" s="64" t="s">
        <v>483</v>
      </c>
      <c r="M47" s="64" t="s">
        <v>483</v>
      </c>
      <c r="N47" s="64" t="s">
        <v>483</v>
      </c>
      <c r="O47" s="65" t="s">
        <v>483</v>
      </c>
      <c r="P47" s="48"/>
      <c r="Q47" s="48"/>
      <c r="R47" s="48"/>
      <c r="S47" s="48"/>
      <c r="T47" s="48"/>
      <c r="U47" s="48"/>
    </row>
    <row r="48" spans="1:21" ht="30.75" customHeight="1" x14ac:dyDescent="0.15">
      <c r="A48" s="48"/>
      <c r="B48" s="1197"/>
      <c r="C48" s="1198"/>
      <c r="D48" s="62"/>
      <c r="E48" s="1189" t="s">
        <v>14</v>
      </c>
      <c r="F48" s="1189"/>
      <c r="G48" s="1189"/>
      <c r="H48" s="1189"/>
      <c r="I48" s="1189"/>
      <c r="J48" s="1190"/>
      <c r="K48" s="63">
        <v>2606</v>
      </c>
      <c r="L48" s="64">
        <v>2689</v>
      </c>
      <c r="M48" s="64">
        <v>2799</v>
      </c>
      <c r="N48" s="64">
        <v>2694</v>
      </c>
      <c r="O48" s="65">
        <v>2809</v>
      </c>
      <c r="P48" s="48"/>
      <c r="Q48" s="48"/>
      <c r="R48" s="48"/>
      <c r="S48" s="48"/>
      <c r="T48" s="48"/>
      <c r="U48" s="48"/>
    </row>
    <row r="49" spans="1:21" ht="30.75" customHeight="1" x14ac:dyDescent="0.15">
      <c r="A49" s="48"/>
      <c r="B49" s="1197"/>
      <c r="C49" s="1198"/>
      <c r="D49" s="62"/>
      <c r="E49" s="1189" t="s">
        <v>15</v>
      </c>
      <c r="F49" s="1189"/>
      <c r="G49" s="1189"/>
      <c r="H49" s="1189"/>
      <c r="I49" s="1189"/>
      <c r="J49" s="1190"/>
      <c r="K49" s="63" t="s">
        <v>483</v>
      </c>
      <c r="L49" s="64" t="s">
        <v>483</v>
      </c>
      <c r="M49" s="64" t="s">
        <v>483</v>
      </c>
      <c r="N49" s="64" t="s">
        <v>483</v>
      </c>
      <c r="O49" s="65" t="s">
        <v>483</v>
      </c>
      <c r="P49" s="48"/>
      <c r="Q49" s="48"/>
      <c r="R49" s="48"/>
      <c r="S49" s="48"/>
      <c r="T49" s="48"/>
      <c r="U49" s="48"/>
    </row>
    <row r="50" spans="1:21" ht="30.75" customHeight="1" x14ac:dyDescent="0.15">
      <c r="A50" s="48"/>
      <c r="B50" s="1197"/>
      <c r="C50" s="1198"/>
      <c r="D50" s="62"/>
      <c r="E50" s="1189" t="s">
        <v>16</v>
      </c>
      <c r="F50" s="1189"/>
      <c r="G50" s="1189"/>
      <c r="H50" s="1189"/>
      <c r="I50" s="1189"/>
      <c r="J50" s="1190"/>
      <c r="K50" s="63">
        <v>0</v>
      </c>
      <c r="L50" s="64">
        <v>0</v>
      </c>
      <c r="M50" s="64">
        <v>1</v>
      </c>
      <c r="N50" s="64">
        <v>1</v>
      </c>
      <c r="O50" s="65">
        <v>1</v>
      </c>
      <c r="P50" s="48"/>
      <c r="Q50" s="48"/>
      <c r="R50" s="48"/>
      <c r="S50" s="48"/>
      <c r="T50" s="48"/>
      <c r="U50" s="48"/>
    </row>
    <row r="51" spans="1:21" ht="30.75" customHeight="1" x14ac:dyDescent="0.15">
      <c r="A51" s="48"/>
      <c r="B51" s="1199"/>
      <c r="C51" s="1200"/>
      <c r="D51" s="66"/>
      <c r="E51" s="1189" t="s">
        <v>17</v>
      </c>
      <c r="F51" s="1189"/>
      <c r="G51" s="1189"/>
      <c r="H51" s="1189"/>
      <c r="I51" s="1189"/>
      <c r="J51" s="1190"/>
      <c r="K51" s="63">
        <v>3</v>
      </c>
      <c r="L51" s="64">
        <v>6</v>
      </c>
      <c r="M51" s="64">
        <v>4</v>
      </c>
      <c r="N51" s="64">
        <v>8</v>
      </c>
      <c r="O51" s="65">
        <v>9</v>
      </c>
      <c r="P51" s="48"/>
      <c r="Q51" s="48"/>
      <c r="R51" s="48"/>
      <c r="S51" s="48"/>
      <c r="T51" s="48"/>
      <c r="U51" s="48"/>
    </row>
    <row r="52" spans="1:21" ht="30.75" customHeight="1" x14ac:dyDescent="0.15">
      <c r="A52" s="48"/>
      <c r="B52" s="1187" t="s">
        <v>18</v>
      </c>
      <c r="C52" s="1188"/>
      <c r="D52" s="66"/>
      <c r="E52" s="1189" t="s">
        <v>19</v>
      </c>
      <c r="F52" s="1189"/>
      <c r="G52" s="1189"/>
      <c r="H52" s="1189"/>
      <c r="I52" s="1189"/>
      <c r="J52" s="1190"/>
      <c r="K52" s="63">
        <v>9199</v>
      </c>
      <c r="L52" s="64">
        <v>8866</v>
      </c>
      <c r="M52" s="64">
        <v>8844</v>
      </c>
      <c r="N52" s="64">
        <v>8926</v>
      </c>
      <c r="O52" s="65">
        <v>8572</v>
      </c>
      <c r="P52" s="48"/>
      <c r="Q52" s="48"/>
      <c r="R52" s="48"/>
      <c r="S52" s="48"/>
      <c r="T52" s="48"/>
      <c r="U52" s="48"/>
    </row>
    <row r="53" spans="1:21" ht="30.75" customHeight="1" thickBot="1" x14ac:dyDescent="0.2">
      <c r="A53" s="48"/>
      <c r="B53" s="1191" t="s">
        <v>20</v>
      </c>
      <c r="C53" s="1192"/>
      <c r="D53" s="67"/>
      <c r="E53" s="1193" t="s">
        <v>21</v>
      </c>
      <c r="F53" s="1193"/>
      <c r="G53" s="1193"/>
      <c r="H53" s="1193"/>
      <c r="I53" s="1193"/>
      <c r="J53" s="1194"/>
      <c r="K53" s="68">
        <v>3219</v>
      </c>
      <c r="L53" s="69">
        <v>3576</v>
      </c>
      <c r="M53" s="69">
        <v>3148</v>
      </c>
      <c r="N53" s="69">
        <v>3005</v>
      </c>
      <c r="O53" s="70">
        <v>3161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03" t="s">
        <v>23</v>
      </c>
      <c r="C41" s="1204"/>
      <c r="D41" s="81"/>
      <c r="E41" s="1209" t="s">
        <v>24</v>
      </c>
      <c r="F41" s="1209"/>
      <c r="G41" s="1209"/>
      <c r="H41" s="1210"/>
      <c r="I41" s="82">
        <v>90991</v>
      </c>
      <c r="J41" s="83">
        <v>91218</v>
      </c>
      <c r="K41" s="83">
        <v>92768</v>
      </c>
      <c r="L41" s="83">
        <v>94559</v>
      </c>
      <c r="M41" s="84">
        <v>97623</v>
      </c>
    </row>
    <row r="42" spans="2:13" ht="27.75" customHeight="1" x14ac:dyDescent="0.15">
      <c r="B42" s="1205"/>
      <c r="C42" s="1206"/>
      <c r="D42" s="85"/>
      <c r="E42" s="1211" t="s">
        <v>25</v>
      </c>
      <c r="F42" s="1211"/>
      <c r="G42" s="1211"/>
      <c r="H42" s="1212"/>
      <c r="I42" s="86">
        <v>681</v>
      </c>
      <c r="J42" s="87">
        <v>354</v>
      </c>
      <c r="K42" s="87">
        <v>324</v>
      </c>
      <c r="L42" s="87">
        <v>255</v>
      </c>
      <c r="M42" s="88">
        <v>257</v>
      </c>
    </row>
    <row r="43" spans="2:13" ht="27.75" customHeight="1" x14ac:dyDescent="0.15">
      <c r="B43" s="1205"/>
      <c r="C43" s="1206"/>
      <c r="D43" s="85"/>
      <c r="E43" s="1211" t="s">
        <v>26</v>
      </c>
      <c r="F43" s="1211"/>
      <c r="G43" s="1211"/>
      <c r="H43" s="1212"/>
      <c r="I43" s="86">
        <v>33239</v>
      </c>
      <c r="J43" s="87">
        <v>32286</v>
      </c>
      <c r="K43" s="87">
        <v>36722</v>
      </c>
      <c r="L43" s="87">
        <v>32904</v>
      </c>
      <c r="M43" s="88">
        <v>32954</v>
      </c>
    </row>
    <row r="44" spans="2:13" ht="27.75" customHeight="1" x14ac:dyDescent="0.15">
      <c r="B44" s="1205"/>
      <c r="C44" s="1206"/>
      <c r="D44" s="85"/>
      <c r="E44" s="1211" t="s">
        <v>27</v>
      </c>
      <c r="F44" s="1211"/>
      <c r="G44" s="1211"/>
      <c r="H44" s="1212"/>
      <c r="I44" s="86" t="s">
        <v>483</v>
      </c>
      <c r="J44" s="87" t="s">
        <v>483</v>
      </c>
      <c r="K44" s="87" t="s">
        <v>483</v>
      </c>
      <c r="L44" s="87" t="s">
        <v>483</v>
      </c>
      <c r="M44" s="88" t="s">
        <v>483</v>
      </c>
    </row>
    <row r="45" spans="2:13" ht="27.75" customHeight="1" x14ac:dyDescent="0.15">
      <c r="B45" s="1205"/>
      <c r="C45" s="1206"/>
      <c r="D45" s="85"/>
      <c r="E45" s="1211" t="s">
        <v>28</v>
      </c>
      <c r="F45" s="1211"/>
      <c r="G45" s="1211"/>
      <c r="H45" s="1212"/>
      <c r="I45" s="86">
        <v>19716</v>
      </c>
      <c r="J45" s="87">
        <v>19917</v>
      </c>
      <c r="K45" s="87">
        <v>19082</v>
      </c>
      <c r="L45" s="87">
        <v>17845</v>
      </c>
      <c r="M45" s="88">
        <v>17978</v>
      </c>
    </row>
    <row r="46" spans="2:13" ht="27.75" customHeight="1" x14ac:dyDescent="0.15">
      <c r="B46" s="1205"/>
      <c r="C46" s="1206"/>
      <c r="D46" s="85"/>
      <c r="E46" s="1211" t="s">
        <v>29</v>
      </c>
      <c r="F46" s="1211"/>
      <c r="G46" s="1211"/>
      <c r="H46" s="1212"/>
      <c r="I46" s="86">
        <v>1003</v>
      </c>
      <c r="J46" s="87">
        <v>945</v>
      </c>
      <c r="K46" s="87">
        <v>879</v>
      </c>
      <c r="L46" s="87">
        <v>609</v>
      </c>
      <c r="M46" s="88">
        <v>611</v>
      </c>
    </row>
    <row r="47" spans="2:13" ht="27.75" customHeight="1" x14ac:dyDescent="0.15">
      <c r="B47" s="1205"/>
      <c r="C47" s="1206"/>
      <c r="D47" s="85"/>
      <c r="E47" s="1211" t="s">
        <v>30</v>
      </c>
      <c r="F47" s="1211"/>
      <c r="G47" s="1211"/>
      <c r="H47" s="1212"/>
      <c r="I47" s="86" t="s">
        <v>483</v>
      </c>
      <c r="J47" s="87" t="s">
        <v>483</v>
      </c>
      <c r="K47" s="87" t="s">
        <v>483</v>
      </c>
      <c r="L47" s="87" t="s">
        <v>483</v>
      </c>
      <c r="M47" s="88" t="s">
        <v>483</v>
      </c>
    </row>
    <row r="48" spans="2:13" ht="27.75" customHeight="1" x14ac:dyDescent="0.15">
      <c r="B48" s="1207"/>
      <c r="C48" s="1208"/>
      <c r="D48" s="85"/>
      <c r="E48" s="1211" t="s">
        <v>31</v>
      </c>
      <c r="F48" s="1211"/>
      <c r="G48" s="1211"/>
      <c r="H48" s="1212"/>
      <c r="I48" s="86" t="s">
        <v>483</v>
      </c>
      <c r="J48" s="87" t="s">
        <v>483</v>
      </c>
      <c r="K48" s="87" t="s">
        <v>483</v>
      </c>
      <c r="L48" s="87" t="s">
        <v>483</v>
      </c>
      <c r="M48" s="88" t="s">
        <v>483</v>
      </c>
    </row>
    <row r="49" spans="2:13" ht="27.75" customHeight="1" x14ac:dyDescent="0.15">
      <c r="B49" s="1213" t="s">
        <v>32</v>
      </c>
      <c r="C49" s="1214"/>
      <c r="D49" s="89"/>
      <c r="E49" s="1211" t="s">
        <v>33</v>
      </c>
      <c r="F49" s="1211"/>
      <c r="G49" s="1211"/>
      <c r="H49" s="1212"/>
      <c r="I49" s="86">
        <v>12607</v>
      </c>
      <c r="J49" s="87">
        <v>13025</v>
      </c>
      <c r="K49" s="87">
        <v>13578</v>
      </c>
      <c r="L49" s="87">
        <v>14468</v>
      </c>
      <c r="M49" s="88">
        <v>15116</v>
      </c>
    </row>
    <row r="50" spans="2:13" ht="27.75" customHeight="1" x14ac:dyDescent="0.15">
      <c r="B50" s="1205"/>
      <c r="C50" s="1206"/>
      <c r="D50" s="85"/>
      <c r="E50" s="1211" t="s">
        <v>34</v>
      </c>
      <c r="F50" s="1211"/>
      <c r="G50" s="1211"/>
      <c r="H50" s="1212"/>
      <c r="I50" s="86">
        <v>29764</v>
      </c>
      <c r="J50" s="87">
        <v>28448</v>
      </c>
      <c r="K50" s="87">
        <v>26718</v>
      </c>
      <c r="L50" s="87">
        <v>25613</v>
      </c>
      <c r="M50" s="88">
        <v>24604</v>
      </c>
    </row>
    <row r="51" spans="2:13" ht="27.75" customHeight="1" x14ac:dyDescent="0.15">
      <c r="B51" s="1207"/>
      <c r="C51" s="1208"/>
      <c r="D51" s="85"/>
      <c r="E51" s="1211" t="s">
        <v>35</v>
      </c>
      <c r="F51" s="1211"/>
      <c r="G51" s="1211"/>
      <c r="H51" s="1212"/>
      <c r="I51" s="86">
        <v>70317</v>
      </c>
      <c r="J51" s="87">
        <v>71361</v>
      </c>
      <c r="K51" s="87">
        <v>72656</v>
      </c>
      <c r="L51" s="87">
        <v>73465</v>
      </c>
      <c r="M51" s="88">
        <v>75279</v>
      </c>
    </row>
    <row r="52" spans="2:13" ht="27.75" customHeight="1" thickBot="1" x14ac:dyDescent="0.2">
      <c r="B52" s="1215" t="s">
        <v>36</v>
      </c>
      <c r="C52" s="1216"/>
      <c r="D52" s="90"/>
      <c r="E52" s="1217" t="s">
        <v>37</v>
      </c>
      <c r="F52" s="1217"/>
      <c r="G52" s="1217"/>
      <c r="H52" s="1218"/>
      <c r="I52" s="91">
        <v>32942</v>
      </c>
      <c r="J52" s="92">
        <v>31887</v>
      </c>
      <c r="K52" s="92">
        <v>36823</v>
      </c>
      <c r="L52" s="92">
        <v>32625</v>
      </c>
      <c r="M52" s="93">
        <v>34425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19"/>
      <c r="H43" s="1220"/>
      <c r="I43" s="1220"/>
      <c r="J43" s="1220"/>
      <c r="K43" s="1220"/>
      <c r="L43" s="1220"/>
      <c r="M43" s="1220"/>
      <c r="N43" s="1220"/>
      <c r="O43" s="1221"/>
    </row>
    <row r="44" spans="2:17" x14ac:dyDescent="0.15">
      <c r="B44" s="248"/>
      <c r="C44" s="244"/>
      <c r="D44" s="244"/>
      <c r="E44" s="244"/>
      <c r="F44" s="244"/>
      <c r="G44" s="1222"/>
      <c r="H44" s="1223"/>
      <c r="I44" s="1223"/>
      <c r="J44" s="1223"/>
      <c r="K44" s="1223"/>
      <c r="L44" s="1223"/>
      <c r="M44" s="1223"/>
      <c r="N44" s="1223"/>
      <c r="O44" s="1224"/>
    </row>
    <row r="45" spans="2:17" x14ac:dyDescent="0.15">
      <c r="B45" s="248"/>
      <c r="C45" s="244"/>
      <c r="D45" s="244"/>
      <c r="E45" s="244"/>
      <c r="F45" s="244"/>
      <c r="G45" s="1222"/>
      <c r="H45" s="1223"/>
      <c r="I45" s="1223"/>
      <c r="J45" s="1223"/>
      <c r="K45" s="1223"/>
      <c r="L45" s="1223"/>
      <c r="M45" s="1223"/>
      <c r="N45" s="1223"/>
      <c r="O45" s="1224"/>
    </row>
    <row r="46" spans="2:17" x14ac:dyDescent="0.15">
      <c r="B46" s="248"/>
      <c r="C46" s="244"/>
      <c r="D46" s="244"/>
      <c r="E46" s="244"/>
      <c r="F46" s="244"/>
      <c r="G46" s="1222"/>
      <c r="H46" s="1223"/>
      <c r="I46" s="1223"/>
      <c r="J46" s="1223"/>
      <c r="K46" s="1223"/>
      <c r="L46" s="1223"/>
      <c r="M46" s="1223"/>
      <c r="N46" s="1223"/>
      <c r="O46" s="1224"/>
    </row>
    <row r="47" spans="2:17" x14ac:dyDescent="0.15">
      <c r="B47" s="248"/>
      <c r="C47" s="244"/>
      <c r="D47" s="244"/>
      <c r="E47" s="244"/>
      <c r="F47" s="244"/>
      <c r="G47" s="1225"/>
      <c r="H47" s="1226"/>
      <c r="I47" s="1226"/>
      <c r="J47" s="1226"/>
      <c r="K47" s="1226"/>
      <c r="L47" s="1226"/>
      <c r="M47" s="1226"/>
      <c r="N47" s="1226"/>
      <c r="O47" s="1227"/>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28"/>
      <c r="H50" s="1229"/>
      <c r="I50" s="1229"/>
      <c r="J50" s="1230"/>
      <c r="K50" s="354" t="s">
        <v>522</v>
      </c>
      <c r="L50" s="354" t="s">
        <v>523</v>
      </c>
      <c r="M50" s="354" t="s">
        <v>524</v>
      </c>
      <c r="N50" s="354" t="s">
        <v>525</v>
      </c>
      <c r="O50" s="354" t="s">
        <v>526</v>
      </c>
    </row>
    <row r="51" spans="1:17" x14ac:dyDescent="0.15">
      <c r="B51" s="248"/>
      <c r="C51" s="244"/>
      <c r="D51" s="244"/>
      <c r="E51" s="244"/>
      <c r="F51" s="244"/>
      <c r="G51" s="1231" t="s">
        <v>569</v>
      </c>
      <c r="H51" s="1232"/>
      <c r="I51" s="1237" t="s">
        <v>570</v>
      </c>
      <c r="J51" s="1237"/>
      <c r="K51" s="1239"/>
      <c r="L51" s="1239"/>
      <c r="M51" s="1239"/>
      <c r="N51" s="1239"/>
      <c r="O51" s="1239"/>
    </row>
    <row r="52" spans="1:17" x14ac:dyDescent="0.15">
      <c r="B52" s="248"/>
      <c r="C52" s="244"/>
      <c r="D52" s="244"/>
      <c r="E52" s="244"/>
      <c r="F52" s="244"/>
      <c r="G52" s="1233"/>
      <c r="H52" s="1234"/>
      <c r="I52" s="1238"/>
      <c r="J52" s="1238"/>
      <c r="K52" s="1240"/>
      <c r="L52" s="1240"/>
      <c r="M52" s="1240"/>
      <c r="N52" s="1240"/>
      <c r="O52" s="1240"/>
    </row>
    <row r="53" spans="1:17" x14ac:dyDescent="0.15">
      <c r="A53" s="355"/>
      <c r="B53" s="248"/>
      <c r="C53" s="244"/>
      <c r="D53" s="244"/>
      <c r="E53" s="244"/>
      <c r="F53" s="244"/>
      <c r="G53" s="1233"/>
      <c r="H53" s="1234"/>
      <c r="I53" s="1241" t="s">
        <v>571</v>
      </c>
      <c r="J53" s="1241"/>
      <c r="K53" s="1242"/>
      <c r="L53" s="1242"/>
      <c r="M53" s="1242"/>
      <c r="N53" s="1242"/>
      <c r="O53" s="1242"/>
    </row>
    <row r="54" spans="1:17" x14ac:dyDescent="0.15">
      <c r="A54" s="355"/>
      <c r="B54" s="248"/>
      <c r="C54" s="244"/>
      <c r="D54" s="244"/>
      <c r="E54" s="244"/>
      <c r="F54" s="244"/>
      <c r="G54" s="1235"/>
      <c r="H54" s="1236"/>
      <c r="I54" s="1241"/>
      <c r="J54" s="1241"/>
      <c r="K54" s="1243"/>
      <c r="L54" s="1243"/>
      <c r="M54" s="1243"/>
      <c r="N54" s="1243"/>
      <c r="O54" s="1243"/>
    </row>
    <row r="55" spans="1:17" x14ac:dyDescent="0.15">
      <c r="A55" s="355"/>
      <c r="B55" s="248"/>
      <c r="C55" s="244"/>
      <c r="D55" s="244"/>
      <c r="E55" s="244"/>
      <c r="F55" s="244"/>
      <c r="G55" s="1244" t="s">
        <v>572</v>
      </c>
      <c r="H55" s="1245"/>
      <c r="I55" s="1241" t="s">
        <v>570</v>
      </c>
      <c r="J55" s="1241"/>
      <c r="K55" s="1239"/>
      <c r="L55" s="1239"/>
      <c r="M55" s="1239"/>
      <c r="N55" s="1239"/>
      <c r="O55" s="1239"/>
    </row>
    <row r="56" spans="1:17" x14ac:dyDescent="0.15">
      <c r="A56" s="355"/>
      <c r="B56" s="248"/>
      <c r="C56" s="244"/>
      <c r="D56" s="244"/>
      <c r="E56" s="244"/>
      <c r="F56" s="244"/>
      <c r="G56" s="1246"/>
      <c r="H56" s="1247"/>
      <c r="I56" s="1241"/>
      <c r="J56" s="1241"/>
      <c r="K56" s="1240"/>
      <c r="L56" s="1240"/>
      <c r="M56" s="1240"/>
      <c r="N56" s="1240"/>
      <c r="O56" s="1240"/>
    </row>
    <row r="57" spans="1:17" s="355" customFormat="1" x14ac:dyDescent="0.15">
      <c r="B57" s="356"/>
      <c r="C57" s="352"/>
      <c r="D57" s="352"/>
      <c r="E57" s="352"/>
      <c r="F57" s="352"/>
      <c r="G57" s="1246"/>
      <c r="H57" s="1247"/>
      <c r="I57" s="1250" t="s">
        <v>573</v>
      </c>
      <c r="J57" s="1250"/>
      <c r="K57" s="1242"/>
      <c r="L57" s="1242"/>
      <c r="M57" s="1242"/>
      <c r="N57" s="1242"/>
      <c r="O57" s="1242"/>
      <c r="P57" s="357"/>
      <c r="Q57" s="356"/>
    </row>
    <row r="58" spans="1:17" s="355" customFormat="1" x14ac:dyDescent="0.15">
      <c r="A58" s="243"/>
      <c r="B58" s="356"/>
      <c r="C58" s="352"/>
      <c r="D58" s="352"/>
      <c r="E58" s="352"/>
      <c r="F58" s="352"/>
      <c r="G58" s="1248"/>
      <c r="H58" s="1249"/>
      <c r="I58" s="1250"/>
      <c r="J58" s="1250"/>
      <c r="K58" s="1243"/>
      <c r="L58" s="1243"/>
      <c r="M58" s="1243"/>
      <c r="N58" s="1243"/>
      <c r="O58" s="1243"/>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574</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51" t="s">
        <v>575</v>
      </c>
      <c r="H65" s="1220"/>
      <c r="I65" s="1220"/>
      <c r="J65" s="1220"/>
      <c r="K65" s="1220"/>
      <c r="L65" s="1220"/>
      <c r="M65" s="1220"/>
      <c r="N65" s="1220"/>
      <c r="O65" s="1221"/>
    </row>
    <row r="66" spans="2:30" x14ac:dyDescent="0.15">
      <c r="B66" s="248"/>
      <c r="C66" s="244"/>
      <c r="D66" s="244"/>
      <c r="E66" s="244"/>
      <c r="F66" s="244"/>
      <c r="G66" s="1222"/>
      <c r="H66" s="1223"/>
      <c r="I66" s="1223"/>
      <c r="J66" s="1223"/>
      <c r="K66" s="1223"/>
      <c r="L66" s="1223"/>
      <c r="M66" s="1223"/>
      <c r="N66" s="1223"/>
      <c r="O66" s="1224"/>
    </row>
    <row r="67" spans="2:30" x14ac:dyDescent="0.15">
      <c r="B67" s="248"/>
      <c r="C67" s="244"/>
      <c r="D67" s="244"/>
      <c r="E67" s="244"/>
      <c r="F67" s="244"/>
      <c r="G67" s="1222"/>
      <c r="H67" s="1223"/>
      <c r="I67" s="1223"/>
      <c r="J67" s="1223"/>
      <c r="K67" s="1223"/>
      <c r="L67" s="1223"/>
      <c r="M67" s="1223"/>
      <c r="N67" s="1223"/>
      <c r="O67" s="1224"/>
    </row>
    <row r="68" spans="2:30" x14ac:dyDescent="0.15">
      <c r="B68" s="248"/>
      <c r="C68" s="244"/>
      <c r="D68" s="244"/>
      <c r="E68" s="244"/>
      <c r="F68" s="244"/>
      <c r="G68" s="1222"/>
      <c r="H68" s="1223"/>
      <c r="I68" s="1223"/>
      <c r="J68" s="1223"/>
      <c r="K68" s="1223"/>
      <c r="L68" s="1223"/>
      <c r="M68" s="1223"/>
      <c r="N68" s="1223"/>
      <c r="O68" s="1224"/>
    </row>
    <row r="69" spans="2:30" x14ac:dyDescent="0.15">
      <c r="B69" s="248"/>
      <c r="C69" s="244"/>
      <c r="D69" s="244"/>
      <c r="E69" s="244"/>
      <c r="F69" s="244"/>
      <c r="G69" s="1225"/>
      <c r="H69" s="1226"/>
      <c r="I69" s="1226"/>
      <c r="J69" s="1226"/>
      <c r="K69" s="1226"/>
      <c r="L69" s="1226"/>
      <c r="M69" s="1226"/>
      <c r="N69" s="1226"/>
      <c r="O69" s="122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576</v>
      </c>
      <c r="I71" s="368"/>
      <c r="J71" s="364"/>
      <c r="K71" s="364"/>
      <c r="L71" s="365"/>
      <c r="M71" s="364"/>
      <c r="N71" s="365"/>
      <c r="O71" s="366"/>
    </row>
    <row r="72" spans="2:30" x14ac:dyDescent="0.15">
      <c r="B72" s="248"/>
      <c r="C72" s="244"/>
      <c r="D72" s="244"/>
      <c r="E72" s="244"/>
      <c r="F72" s="244"/>
      <c r="G72" s="1228"/>
      <c r="H72" s="1229"/>
      <c r="I72" s="1229"/>
      <c r="J72" s="1230"/>
      <c r="K72" s="354" t="s">
        <v>522</v>
      </c>
      <c r="L72" s="354" t="s">
        <v>523</v>
      </c>
      <c r="M72" s="354" t="s">
        <v>524</v>
      </c>
      <c r="N72" s="354" t="s">
        <v>525</v>
      </c>
      <c r="O72" s="354" t="s">
        <v>526</v>
      </c>
    </row>
    <row r="73" spans="2:30" x14ac:dyDescent="0.15">
      <c r="B73" s="248"/>
      <c r="C73" s="244"/>
      <c r="D73" s="244"/>
      <c r="E73" s="244"/>
      <c r="F73" s="244"/>
      <c r="G73" s="1231" t="s">
        <v>569</v>
      </c>
      <c r="H73" s="1232"/>
      <c r="I73" s="1237" t="s">
        <v>570</v>
      </c>
      <c r="J73" s="1237"/>
      <c r="K73" s="1252">
        <v>69.5</v>
      </c>
      <c r="L73" s="1252">
        <v>67.3</v>
      </c>
      <c r="M73" s="1240">
        <v>77.2</v>
      </c>
      <c r="N73" s="1240">
        <v>69</v>
      </c>
      <c r="O73" s="1240">
        <v>71.2</v>
      </c>
      <c r="S73" s="243">
        <v>9.9</v>
      </c>
    </row>
    <row r="74" spans="2:30" x14ac:dyDescent="0.15">
      <c r="B74" s="248"/>
      <c r="C74" s="244"/>
      <c r="D74" s="244"/>
      <c r="E74" s="244"/>
      <c r="F74" s="244"/>
      <c r="G74" s="1233"/>
      <c r="H74" s="1234"/>
      <c r="I74" s="1238"/>
      <c r="J74" s="1238"/>
      <c r="K74" s="1252"/>
      <c r="L74" s="1252"/>
      <c r="M74" s="1240"/>
      <c r="N74" s="1240"/>
      <c r="O74" s="1240"/>
    </row>
    <row r="75" spans="2:30" x14ac:dyDescent="0.15">
      <c r="B75" s="248"/>
      <c r="C75" s="244"/>
      <c r="D75" s="244"/>
      <c r="E75" s="244"/>
      <c r="F75" s="244"/>
      <c r="G75" s="1233"/>
      <c r="H75" s="1234"/>
      <c r="I75" s="1241" t="s">
        <v>577</v>
      </c>
      <c r="J75" s="1241"/>
      <c r="K75" s="1253">
        <v>7.2</v>
      </c>
      <c r="L75" s="1253">
        <v>7.2</v>
      </c>
      <c r="M75" s="1253">
        <v>6.9</v>
      </c>
      <c r="N75" s="1253">
        <v>6.8</v>
      </c>
      <c r="O75" s="1253">
        <v>6.5</v>
      </c>
      <c r="U75" s="243">
        <v>81.2</v>
      </c>
      <c r="W75" s="243">
        <v>87.2</v>
      </c>
      <c r="Y75" s="243">
        <v>99.8</v>
      </c>
      <c r="AA75" s="243">
        <v>109.5</v>
      </c>
      <c r="AC75" s="243">
        <v>115.2</v>
      </c>
    </row>
    <row r="76" spans="2:30" x14ac:dyDescent="0.15">
      <c r="B76" s="248"/>
      <c r="C76" s="244"/>
      <c r="D76" s="244"/>
      <c r="E76" s="244"/>
      <c r="F76" s="244"/>
      <c r="G76" s="1235"/>
      <c r="H76" s="1236"/>
      <c r="I76" s="1241"/>
      <c r="J76" s="1241"/>
      <c r="K76" s="1243"/>
      <c r="L76" s="1243"/>
      <c r="M76" s="1243"/>
      <c r="N76" s="1243"/>
      <c r="O76" s="1243"/>
    </row>
    <row r="77" spans="2:30" x14ac:dyDescent="0.15">
      <c r="B77" s="248"/>
      <c r="C77" s="244"/>
      <c r="D77" s="244"/>
      <c r="E77" s="244"/>
      <c r="F77" s="244"/>
      <c r="G77" s="1244" t="s">
        <v>572</v>
      </c>
      <c r="H77" s="1245"/>
      <c r="I77" s="1241" t="s">
        <v>570</v>
      </c>
      <c r="J77" s="1241"/>
      <c r="K77" s="1252">
        <v>53.1</v>
      </c>
      <c r="L77" s="1252">
        <v>42</v>
      </c>
      <c r="M77" s="1240">
        <v>32.6</v>
      </c>
      <c r="N77" s="1240">
        <v>30.5</v>
      </c>
      <c r="O77" s="1240">
        <v>25.4</v>
      </c>
      <c r="R77" s="243">
        <v>12.3</v>
      </c>
      <c r="T77" s="243">
        <v>11.1</v>
      </c>
    </row>
    <row r="78" spans="2:30" x14ac:dyDescent="0.15">
      <c r="B78" s="248"/>
      <c r="C78" s="244"/>
      <c r="D78" s="244"/>
      <c r="E78" s="244"/>
      <c r="F78" s="244"/>
      <c r="G78" s="1246"/>
      <c r="H78" s="1247"/>
      <c r="I78" s="1241"/>
      <c r="J78" s="1241"/>
      <c r="K78" s="1252"/>
      <c r="L78" s="1252"/>
      <c r="M78" s="1240"/>
      <c r="N78" s="1240"/>
      <c r="O78" s="1240"/>
    </row>
    <row r="79" spans="2:30" x14ac:dyDescent="0.15">
      <c r="B79" s="248"/>
      <c r="C79" s="244"/>
      <c r="D79" s="244"/>
      <c r="E79" s="244"/>
      <c r="F79" s="244"/>
      <c r="G79" s="1246"/>
      <c r="H79" s="1247"/>
      <c r="I79" s="1254" t="s">
        <v>577</v>
      </c>
      <c r="J79" s="1250"/>
      <c r="K79" s="1255">
        <v>7.6</v>
      </c>
      <c r="L79" s="1255">
        <v>6.8</v>
      </c>
      <c r="M79" s="1255">
        <v>5.9</v>
      </c>
      <c r="N79" s="1255">
        <v>5.2</v>
      </c>
      <c r="O79" s="1255">
        <v>4.8</v>
      </c>
      <c r="V79" s="243">
        <v>53.5</v>
      </c>
      <c r="X79" s="243">
        <v>48.2</v>
      </c>
      <c r="Z79" s="243">
        <v>34.200000000000003</v>
      </c>
      <c r="AB79" s="243">
        <v>30.3</v>
      </c>
      <c r="AD79" s="243">
        <v>28.9</v>
      </c>
    </row>
    <row r="80" spans="2:30" x14ac:dyDescent="0.15">
      <c r="B80" s="248"/>
      <c r="C80" s="244"/>
      <c r="D80" s="244"/>
      <c r="E80" s="244"/>
      <c r="F80" s="244"/>
      <c r="G80" s="1248"/>
      <c r="H80" s="1249"/>
      <c r="I80" s="1250"/>
      <c r="J80" s="1250"/>
      <c r="K80" s="1255"/>
      <c r="L80" s="1255"/>
      <c r="M80" s="1255"/>
      <c r="N80" s="1255"/>
      <c r="O80" s="1255"/>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26978</v>
      </c>
      <c r="E3" s="116"/>
      <c r="F3" s="117">
        <v>38606</v>
      </c>
      <c r="G3" s="118"/>
      <c r="H3" s="119"/>
    </row>
    <row r="4" spans="1:8" x14ac:dyDescent="0.15">
      <c r="A4" s="120"/>
      <c r="B4" s="121"/>
      <c r="C4" s="122"/>
      <c r="D4" s="123">
        <v>16790</v>
      </c>
      <c r="E4" s="124"/>
      <c r="F4" s="125">
        <v>22435</v>
      </c>
      <c r="G4" s="126"/>
      <c r="H4" s="127"/>
    </row>
    <row r="5" spans="1:8" x14ac:dyDescent="0.15">
      <c r="A5" s="108" t="s">
        <v>516</v>
      </c>
      <c r="B5" s="113"/>
      <c r="C5" s="114"/>
      <c r="D5" s="115">
        <v>30785</v>
      </c>
      <c r="E5" s="116"/>
      <c r="F5" s="117">
        <v>39425</v>
      </c>
      <c r="G5" s="118"/>
      <c r="H5" s="119"/>
    </row>
    <row r="6" spans="1:8" x14ac:dyDescent="0.15">
      <c r="A6" s="120"/>
      <c r="B6" s="121"/>
      <c r="C6" s="122"/>
      <c r="D6" s="123">
        <v>18593</v>
      </c>
      <c r="E6" s="124"/>
      <c r="F6" s="125">
        <v>22414</v>
      </c>
      <c r="G6" s="126"/>
      <c r="H6" s="127"/>
    </row>
    <row r="7" spans="1:8" x14ac:dyDescent="0.15">
      <c r="A7" s="108" t="s">
        <v>517</v>
      </c>
      <c r="B7" s="113"/>
      <c r="C7" s="114"/>
      <c r="D7" s="115">
        <v>35244</v>
      </c>
      <c r="E7" s="116"/>
      <c r="F7" s="117">
        <v>43141</v>
      </c>
      <c r="G7" s="118"/>
      <c r="H7" s="119"/>
    </row>
    <row r="8" spans="1:8" x14ac:dyDescent="0.15">
      <c r="A8" s="120"/>
      <c r="B8" s="121"/>
      <c r="C8" s="122"/>
      <c r="D8" s="123">
        <v>18050</v>
      </c>
      <c r="E8" s="124"/>
      <c r="F8" s="125">
        <v>21887</v>
      </c>
      <c r="G8" s="126"/>
      <c r="H8" s="127"/>
    </row>
    <row r="9" spans="1:8" x14ac:dyDescent="0.15">
      <c r="A9" s="108" t="s">
        <v>518</v>
      </c>
      <c r="B9" s="113"/>
      <c r="C9" s="114"/>
      <c r="D9" s="115">
        <v>37401</v>
      </c>
      <c r="E9" s="116"/>
      <c r="F9" s="117">
        <v>45117</v>
      </c>
      <c r="G9" s="118"/>
      <c r="H9" s="119"/>
    </row>
    <row r="10" spans="1:8" x14ac:dyDescent="0.15">
      <c r="A10" s="120"/>
      <c r="B10" s="121"/>
      <c r="C10" s="122"/>
      <c r="D10" s="123">
        <v>20522</v>
      </c>
      <c r="E10" s="124"/>
      <c r="F10" s="125">
        <v>25589</v>
      </c>
      <c r="G10" s="126"/>
      <c r="H10" s="127"/>
    </row>
    <row r="11" spans="1:8" x14ac:dyDescent="0.15">
      <c r="A11" s="108" t="s">
        <v>519</v>
      </c>
      <c r="B11" s="113"/>
      <c r="C11" s="114"/>
      <c r="D11" s="115">
        <v>40176</v>
      </c>
      <c r="E11" s="116"/>
      <c r="F11" s="117">
        <v>39951</v>
      </c>
      <c r="G11" s="118"/>
      <c r="H11" s="119"/>
    </row>
    <row r="12" spans="1:8" x14ac:dyDescent="0.15">
      <c r="A12" s="120"/>
      <c r="B12" s="121"/>
      <c r="C12" s="128"/>
      <c r="D12" s="123">
        <v>24033</v>
      </c>
      <c r="E12" s="124"/>
      <c r="F12" s="125">
        <v>22555</v>
      </c>
      <c r="G12" s="126"/>
      <c r="H12" s="127"/>
    </row>
    <row r="13" spans="1:8" x14ac:dyDescent="0.15">
      <c r="A13" s="108"/>
      <c r="B13" s="113"/>
      <c r="C13" s="129"/>
      <c r="D13" s="130">
        <v>34117</v>
      </c>
      <c r="E13" s="131"/>
      <c r="F13" s="132">
        <v>41248</v>
      </c>
      <c r="G13" s="133"/>
      <c r="H13" s="119"/>
    </row>
    <row r="14" spans="1:8" x14ac:dyDescent="0.15">
      <c r="A14" s="120"/>
      <c r="B14" s="121"/>
      <c r="C14" s="122"/>
      <c r="D14" s="123">
        <v>19598</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1.69</v>
      </c>
      <c r="C19" s="134">
        <f>ROUND(VALUE(SUBSTITUTE(実質収支比率等に係る経年分析!G$48,"▲","-")),2)</f>
        <v>0.74</v>
      </c>
      <c r="D19" s="134">
        <f>ROUND(VALUE(SUBSTITUTE(実質収支比率等に係る経年分析!H$48,"▲","-")),2)</f>
        <v>0.88</v>
      </c>
      <c r="E19" s="134">
        <f>ROUND(VALUE(SUBSTITUTE(実質収支比率等に係る経年分析!I$48,"▲","-")),2)</f>
        <v>2.4500000000000002</v>
      </c>
      <c r="F19" s="134">
        <f>ROUND(VALUE(SUBSTITUTE(実質収支比率等に係る経年分析!J$48,"▲","-")),2)</f>
        <v>1.92</v>
      </c>
    </row>
    <row r="20" spans="1:11" x14ac:dyDescent="0.15">
      <c r="A20" s="134" t="s">
        <v>42</v>
      </c>
      <c r="B20" s="134">
        <f>ROUND(VALUE(SUBSTITUTE(実質収支比率等に係る経年分析!F$47,"▲","-")),2)</f>
        <v>7.1</v>
      </c>
      <c r="C20" s="134">
        <f>ROUND(VALUE(SUBSTITUTE(実質収支比率等に係る経年分析!G$47,"▲","-")),2)</f>
        <v>8.09</v>
      </c>
      <c r="D20" s="134">
        <f>ROUND(VALUE(SUBSTITUTE(実質収支比率等に係る経年分析!H$47,"▲","-")),2)</f>
        <v>8.42</v>
      </c>
      <c r="E20" s="134">
        <f>ROUND(VALUE(SUBSTITUTE(実質収支比率等に係る経年分析!I$47,"▲","-")),2)</f>
        <v>8.94</v>
      </c>
      <c r="F20" s="134">
        <f>ROUND(VALUE(SUBSTITUTE(実質収支比率等に係る経年分析!J$47,"▲","-")),2)</f>
        <v>10.14</v>
      </c>
    </row>
    <row r="21" spans="1:11" x14ac:dyDescent="0.15">
      <c r="A21" s="134" t="s">
        <v>43</v>
      </c>
      <c r="B21" s="134">
        <f>IF(ISNUMBER(VALUE(SUBSTITUTE(実質収支比率等に係る経年分析!F$49,"▲","-"))),ROUND(VALUE(SUBSTITUTE(実質収支比率等に係る経年分析!F$49,"▲","-")),2),NA())</f>
        <v>-3.01</v>
      </c>
      <c r="C21" s="134">
        <f>IF(ISNUMBER(VALUE(SUBSTITUTE(実質収支比率等に係る経年分析!G$49,"▲","-"))),ROUND(VALUE(SUBSTITUTE(実質収支比率等に係る経年分析!G$49,"▲","-")),2),NA())</f>
        <v>-0.91</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1.59</v>
      </c>
      <c r="F21" s="134">
        <f>IF(ISNUMBER(VALUE(SUBSTITUTE(実質収支比率等に係る経年分析!J$49,"▲","-"))),ROUND(VALUE(SUBSTITUTE(実質収支比率等に係る経年分析!J$49,"▲","-")),2),NA())</f>
        <v>-0.46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1.1599999999999999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1.1299999999999999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0.23</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0.68</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0.34</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7.0000000000000007E-2</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徳島市下水道事業特別会計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0.28999999999999998</v>
      </c>
    </row>
    <row r="30" spans="1:11" x14ac:dyDescent="0.15">
      <c r="A30" s="135" t="str">
        <f>IF(連結実質赤字比率に係る赤字・黒字の構成分析!C$40="",NA(),連結実質赤字比率に係る赤字・黒字の構成分析!C$40)</f>
        <v>徳島市営旅客自動車運送事業会計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x14ac:dyDescent="0.15">
      <c r="A31" s="135" t="str">
        <f>IF(連結実質赤字比率に係る赤字・黒字の構成分析!C$39="",NA(),連結実質赤字比率に係る赤字・黒字の構成分析!C$39)</f>
        <v>徳島市介護保険事業特別会計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0.56999999999999995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v>
      </c>
    </row>
    <row r="32" spans="1:11" x14ac:dyDescent="0.15">
      <c r="A32" s="135" t="str">
        <f>IF(連結実質赤字比率に係る赤字・黒字の構成分析!C$38="",NA(),連結実質赤字比率に係る赤字・黒字の構成分析!C$38)</f>
        <v>徳島市中央卸売市場事業会計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x14ac:dyDescent="0.15">
      <c r="A33" s="135" t="str">
        <f>IF(連結実質赤字比率に係る赤字・黒字の構成分析!C$37="",NA(),連結実質赤字比率に係る赤字・黒字の構成分析!C$37)</f>
        <v>徳島市民病院事業会計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2.4300000000000002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v>
      </c>
    </row>
    <row r="35" spans="1:16" x14ac:dyDescent="0.15">
      <c r="A35" s="135" t="str">
        <f>IF(連結実質赤字比率に係る赤字・黒字の構成分析!C$35="",NA(),連結実質赤字比率に係る赤字・黒字の構成分析!C$35)</f>
        <v>徳島市水道事業会計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9.26</v>
      </c>
    </row>
    <row r="36" spans="1:16" x14ac:dyDescent="0.15">
      <c r="A36" s="135" t="str">
        <f>IF(連結実質赤字比率に係る赤字・黒字の構成分析!C$34="",NA(),連結実質赤字比率に係る赤字・黒字の構成分析!C$34)</f>
        <v>徳島市国民健康保険事業特別会計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2.2000000000000002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0.42</v>
      </c>
      <c r="J36" s="135">
        <f>IF(ROUND(VALUE(SUBSTITUTE(連結実質赤字比率に係る赤字・黒字の構成分析!J$34,"▲", "-")), 2) &lt; 0, ABS(ROUND(VALUE(SUBSTITUTE(連結実質赤字比率に係る赤字・黒字の構成分析!J$34,"▲", "-")), 2)), NA())</f>
        <v>0.2</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9199</v>
      </c>
      <c r="E42" s="136"/>
      <c r="F42" s="136"/>
      <c r="G42" s="136">
        <f>'実質公債費比率（分子）の構造'!L$52</f>
        <v>8866</v>
      </c>
      <c r="H42" s="136"/>
      <c r="I42" s="136"/>
      <c r="J42" s="136">
        <f>'実質公債費比率（分子）の構造'!M$52</f>
        <v>8844</v>
      </c>
      <c r="K42" s="136"/>
      <c r="L42" s="136"/>
      <c r="M42" s="136">
        <f>'実質公債費比率（分子）の構造'!N$52</f>
        <v>8926</v>
      </c>
      <c r="N42" s="136"/>
      <c r="O42" s="136"/>
      <c r="P42" s="136">
        <f>'実質公債費比率（分子）の構造'!O$52</f>
        <v>8572</v>
      </c>
    </row>
    <row r="43" spans="1:16" x14ac:dyDescent="0.15">
      <c r="A43" s="136" t="s">
        <v>51</v>
      </c>
      <c r="B43" s="136">
        <f>'実質公債費比率（分子）の構造'!K$51</f>
        <v>3</v>
      </c>
      <c r="C43" s="136"/>
      <c r="D43" s="136"/>
      <c r="E43" s="136">
        <f>'実質公債費比率（分子）の構造'!L$51</f>
        <v>6</v>
      </c>
      <c r="F43" s="136"/>
      <c r="G43" s="136"/>
      <c r="H43" s="136">
        <f>'実質公債費比率（分子）の構造'!M$51</f>
        <v>4</v>
      </c>
      <c r="I43" s="136"/>
      <c r="J43" s="136"/>
      <c r="K43" s="136">
        <f>'実質公債費比率（分子）の構造'!N$51</f>
        <v>8</v>
      </c>
      <c r="L43" s="136"/>
      <c r="M43" s="136"/>
      <c r="N43" s="136">
        <f>'実質公債費比率（分子）の構造'!O$51</f>
        <v>9</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2606</v>
      </c>
      <c r="C46" s="136"/>
      <c r="D46" s="136"/>
      <c r="E46" s="136">
        <f>'実質公債費比率（分子）の構造'!L$48</f>
        <v>2689</v>
      </c>
      <c r="F46" s="136"/>
      <c r="G46" s="136"/>
      <c r="H46" s="136">
        <f>'実質公債費比率（分子）の構造'!M$48</f>
        <v>2799</v>
      </c>
      <c r="I46" s="136"/>
      <c r="J46" s="136"/>
      <c r="K46" s="136">
        <f>'実質公債費比率（分子）の構造'!N$48</f>
        <v>2694</v>
      </c>
      <c r="L46" s="136"/>
      <c r="M46" s="136"/>
      <c r="N46" s="136">
        <f>'実質公債費比率（分子）の構造'!O$48</f>
        <v>2809</v>
      </c>
      <c r="O46" s="136"/>
      <c r="P46" s="136"/>
    </row>
    <row r="47" spans="1:16" x14ac:dyDescent="0.15">
      <c r="A47" s="136" t="s">
        <v>55</v>
      </c>
      <c r="B47" s="136">
        <f>'実質公債費比率（分子）の構造'!K$47</f>
        <v>7</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9802</v>
      </c>
      <c r="C49" s="136"/>
      <c r="D49" s="136"/>
      <c r="E49" s="136">
        <f>'実質公債費比率（分子）の構造'!L$45</f>
        <v>9747</v>
      </c>
      <c r="F49" s="136"/>
      <c r="G49" s="136"/>
      <c r="H49" s="136">
        <f>'実質公債費比率（分子）の構造'!M$45</f>
        <v>9188</v>
      </c>
      <c r="I49" s="136"/>
      <c r="J49" s="136"/>
      <c r="K49" s="136">
        <f>'実質公債費比率（分子）の構造'!N$45</f>
        <v>9228</v>
      </c>
      <c r="L49" s="136"/>
      <c r="M49" s="136"/>
      <c r="N49" s="136">
        <f>'実質公債費比率（分子）の構造'!O$45</f>
        <v>8914</v>
      </c>
      <c r="O49" s="136"/>
      <c r="P49" s="136"/>
    </row>
    <row r="50" spans="1:16" x14ac:dyDescent="0.15">
      <c r="A50" s="136" t="s">
        <v>58</v>
      </c>
      <c r="B50" s="136" t="e">
        <f>NA()</f>
        <v>#N/A</v>
      </c>
      <c r="C50" s="136">
        <f>IF(ISNUMBER('実質公債費比率（分子）の構造'!K$53),'実質公債費比率（分子）の構造'!K$53,NA())</f>
        <v>3219</v>
      </c>
      <c r="D50" s="136" t="e">
        <f>NA()</f>
        <v>#N/A</v>
      </c>
      <c r="E50" s="136" t="e">
        <f>NA()</f>
        <v>#N/A</v>
      </c>
      <c r="F50" s="136">
        <f>IF(ISNUMBER('実質公債費比率（分子）の構造'!L$53),'実質公債費比率（分子）の構造'!L$53,NA())</f>
        <v>3576</v>
      </c>
      <c r="G50" s="136" t="e">
        <f>NA()</f>
        <v>#N/A</v>
      </c>
      <c r="H50" s="136" t="e">
        <f>NA()</f>
        <v>#N/A</v>
      </c>
      <c r="I50" s="136">
        <f>IF(ISNUMBER('実質公債費比率（分子）の構造'!M$53),'実質公債費比率（分子）の構造'!M$53,NA())</f>
        <v>3148</v>
      </c>
      <c r="J50" s="136" t="e">
        <f>NA()</f>
        <v>#N/A</v>
      </c>
      <c r="K50" s="136" t="e">
        <f>NA()</f>
        <v>#N/A</v>
      </c>
      <c r="L50" s="136">
        <f>IF(ISNUMBER('実質公債費比率（分子）の構造'!N$53),'実質公債費比率（分子）の構造'!N$53,NA())</f>
        <v>3005</v>
      </c>
      <c r="M50" s="136" t="e">
        <f>NA()</f>
        <v>#N/A</v>
      </c>
      <c r="N50" s="136" t="e">
        <f>NA()</f>
        <v>#N/A</v>
      </c>
      <c r="O50" s="136">
        <f>IF(ISNUMBER('実質公債費比率（分子）の構造'!O$53),'実質公債費比率（分子）の構造'!O$53,NA())</f>
        <v>3161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70317</v>
      </c>
      <c r="E56" s="135"/>
      <c r="F56" s="135"/>
      <c r="G56" s="135">
        <f>'将来負担比率（分子）の構造'!J$51</f>
        <v>71361</v>
      </c>
      <c r="H56" s="135"/>
      <c r="I56" s="135"/>
      <c r="J56" s="135">
        <f>'将来負担比率（分子）の構造'!K$51</f>
        <v>72656</v>
      </c>
      <c r="K56" s="135"/>
      <c r="L56" s="135"/>
      <c r="M56" s="135">
        <f>'将来負担比率（分子）の構造'!L$51</f>
        <v>73465</v>
      </c>
      <c r="N56" s="135"/>
      <c r="O56" s="135"/>
      <c r="P56" s="135">
        <f>'将来負担比率（分子）の構造'!M$51</f>
        <v>75279</v>
      </c>
    </row>
    <row r="57" spans="1:16" x14ac:dyDescent="0.15">
      <c r="A57" s="135" t="s">
        <v>34</v>
      </c>
      <c r="B57" s="135"/>
      <c r="C57" s="135"/>
      <c r="D57" s="135">
        <f>'将来負担比率（分子）の構造'!I$50</f>
        <v>29764</v>
      </c>
      <c r="E57" s="135"/>
      <c r="F57" s="135"/>
      <c r="G57" s="135">
        <f>'将来負担比率（分子）の構造'!J$50</f>
        <v>28448</v>
      </c>
      <c r="H57" s="135"/>
      <c r="I57" s="135"/>
      <c r="J57" s="135">
        <f>'将来負担比率（分子）の構造'!K$50</f>
        <v>26718</v>
      </c>
      <c r="K57" s="135"/>
      <c r="L57" s="135"/>
      <c r="M57" s="135">
        <f>'将来負担比率（分子）の構造'!L$50</f>
        <v>25613</v>
      </c>
      <c r="N57" s="135"/>
      <c r="O57" s="135"/>
      <c r="P57" s="135">
        <f>'将来負担比率（分子）の構造'!M$50</f>
        <v>24604</v>
      </c>
    </row>
    <row r="58" spans="1:16" x14ac:dyDescent="0.15">
      <c r="A58" s="135" t="s">
        <v>33</v>
      </c>
      <c r="B58" s="135"/>
      <c r="C58" s="135"/>
      <c r="D58" s="135">
        <f>'将来負担比率（分子）の構造'!I$49</f>
        <v>12607</v>
      </c>
      <c r="E58" s="135"/>
      <c r="F58" s="135"/>
      <c r="G58" s="135">
        <f>'将来負担比率（分子）の構造'!J$49</f>
        <v>13025</v>
      </c>
      <c r="H58" s="135"/>
      <c r="I58" s="135"/>
      <c r="J58" s="135">
        <f>'将来負担比率（分子）の構造'!K$49</f>
        <v>13578</v>
      </c>
      <c r="K58" s="135"/>
      <c r="L58" s="135"/>
      <c r="M58" s="135">
        <f>'将来負担比率（分子）の構造'!L$49</f>
        <v>14468</v>
      </c>
      <c r="N58" s="135"/>
      <c r="O58" s="135"/>
      <c r="P58" s="135">
        <f>'将来負担比率（分子）の構造'!M$49</f>
        <v>15116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1003</v>
      </c>
      <c r="C61" s="135"/>
      <c r="D61" s="135"/>
      <c r="E61" s="135">
        <f>'将来負担比率（分子）の構造'!J$46</f>
        <v>945</v>
      </c>
      <c r="F61" s="135"/>
      <c r="G61" s="135"/>
      <c r="H61" s="135">
        <f>'将来負担比率（分子）の構造'!K$46</f>
        <v>879</v>
      </c>
      <c r="I61" s="135"/>
      <c r="J61" s="135"/>
      <c r="K61" s="135">
        <f>'将来負担比率（分子）の構造'!L$46</f>
        <v>609</v>
      </c>
      <c r="L61" s="135"/>
      <c r="M61" s="135"/>
      <c r="N61" s="135">
        <f>'将来負担比率（分子）の構造'!M$46</f>
        <v>611</v>
      </c>
      <c r="O61" s="135"/>
      <c r="P61" s="135"/>
    </row>
    <row r="62" spans="1:16" x14ac:dyDescent="0.15">
      <c r="A62" s="135" t="s">
        <v>28</v>
      </c>
      <c r="B62" s="135">
        <f>'将来負担比率（分子）の構造'!I$45</f>
        <v>19716</v>
      </c>
      <c r="C62" s="135"/>
      <c r="D62" s="135"/>
      <c r="E62" s="135">
        <f>'将来負担比率（分子）の構造'!J$45</f>
        <v>19917</v>
      </c>
      <c r="F62" s="135"/>
      <c r="G62" s="135"/>
      <c r="H62" s="135">
        <f>'将来負担比率（分子）の構造'!K$45</f>
        <v>19082</v>
      </c>
      <c r="I62" s="135"/>
      <c r="J62" s="135"/>
      <c r="K62" s="135">
        <f>'将来負担比率（分子）の構造'!L$45</f>
        <v>17845</v>
      </c>
      <c r="L62" s="135"/>
      <c r="M62" s="135"/>
      <c r="N62" s="135">
        <f>'将来負担比率（分子）の構造'!M$45</f>
        <v>17978</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33239</v>
      </c>
      <c r="C64" s="135"/>
      <c r="D64" s="135"/>
      <c r="E64" s="135">
        <f>'将来負担比率（分子）の構造'!J$43</f>
        <v>32286</v>
      </c>
      <c r="F64" s="135"/>
      <c r="G64" s="135"/>
      <c r="H64" s="135">
        <f>'将来負担比率（分子）の構造'!K$43</f>
        <v>36722</v>
      </c>
      <c r="I64" s="135"/>
      <c r="J64" s="135"/>
      <c r="K64" s="135">
        <f>'将来負担比率（分子）の構造'!L$43</f>
        <v>32904</v>
      </c>
      <c r="L64" s="135"/>
      <c r="M64" s="135"/>
      <c r="N64" s="135">
        <f>'将来負担比率（分子）の構造'!M$43</f>
        <v>32954</v>
      </c>
      <c r="O64" s="135"/>
      <c r="P64" s="135"/>
    </row>
    <row r="65" spans="1:16" x14ac:dyDescent="0.15">
      <c r="A65" s="135" t="s">
        <v>25</v>
      </c>
      <c r="B65" s="135">
        <f>'将来負担比率（分子）の構造'!I$42</f>
        <v>681</v>
      </c>
      <c r="C65" s="135"/>
      <c r="D65" s="135"/>
      <c r="E65" s="135">
        <f>'将来負担比率（分子）の構造'!J$42</f>
        <v>354</v>
      </c>
      <c r="F65" s="135"/>
      <c r="G65" s="135"/>
      <c r="H65" s="135">
        <f>'将来負担比率（分子）の構造'!K$42</f>
        <v>324</v>
      </c>
      <c r="I65" s="135"/>
      <c r="J65" s="135"/>
      <c r="K65" s="135">
        <f>'将来負担比率（分子）の構造'!L$42</f>
        <v>255</v>
      </c>
      <c r="L65" s="135"/>
      <c r="M65" s="135"/>
      <c r="N65" s="135">
        <f>'将来負担比率（分子）の構造'!M$42</f>
        <v>257</v>
      </c>
      <c r="O65" s="135"/>
      <c r="P65" s="135"/>
    </row>
    <row r="66" spans="1:16" x14ac:dyDescent="0.15">
      <c r="A66" s="135" t="s">
        <v>24</v>
      </c>
      <c r="B66" s="135">
        <f>'将来負担比率（分子）の構造'!I$41</f>
        <v>90991</v>
      </c>
      <c r="C66" s="135"/>
      <c r="D66" s="135"/>
      <c r="E66" s="135">
        <f>'将来負担比率（分子）の構造'!J$41</f>
        <v>91218</v>
      </c>
      <c r="F66" s="135"/>
      <c r="G66" s="135"/>
      <c r="H66" s="135">
        <f>'将来負担比率（分子）の構造'!K$41</f>
        <v>92768</v>
      </c>
      <c r="I66" s="135"/>
      <c r="J66" s="135"/>
      <c r="K66" s="135">
        <f>'将来負担比率（分子）の構造'!L$41</f>
        <v>94559</v>
      </c>
      <c r="L66" s="135"/>
      <c r="M66" s="135"/>
      <c r="N66" s="135">
        <f>'将来負担比率（分子）の構造'!M$41</f>
        <v>97623</v>
      </c>
      <c r="O66" s="135"/>
      <c r="P66" s="135"/>
    </row>
    <row r="67" spans="1:16" x14ac:dyDescent="0.15">
      <c r="A67" s="135" t="s">
        <v>62</v>
      </c>
      <c r="B67" s="135" t="e">
        <f>NA()</f>
        <v>#N/A</v>
      </c>
      <c r="C67" s="135">
        <f>IF(ISNUMBER('将来負担比率（分子）の構造'!I$52), IF('将来負担比率（分子）の構造'!I$52 &lt; 0, 0, '将来負担比率（分子）の構造'!I$52), NA())</f>
        <v>32942</v>
      </c>
      <c r="D67" s="135" t="e">
        <f>NA()</f>
        <v>#N/A</v>
      </c>
      <c r="E67" s="135" t="e">
        <f>NA()</f>
        <v>#N/A</v>
      </c>
      <c r="F67" s="135">
        <f>IF(ISNUMBER('将来負担比率（分子）の構造'!J$52), IF('将来負担比率（分子）の構造'!J$52 &lt; 0, 0, '将来負担比率（分子）の構造'!J$52), NA())</f>
        <v>31887</v>
      </c>
      <c r="G67" s="135" t="e">
        <f>NA()</f>
        <v>#N/A</v>
      </c>
      <c r="H67" s="135" t="e">
        <f>NA()</f>
        <v>#N/A</v>
      </c>
      <c r="I67" s="135">
        <f>IF(ISNUMBER('将来負担比率（分子）の構造'!K$52), IF('将来負担比率（分子）の構造'!K$52 &lt; 0, 0, '将来負担比率（分子）の構造'!K$52), NA())</f>
        <v>36823</v>
      </c>
      <c r="J67" s="135" t="e">
        <f>NA()</f>
        <v>#N/A</v>
      </c>
      <c r="K67" s="135" t="e">
        <f>NA()</f>
        <v>#N/A</v>
      </c>
      <c r="L67" s="135">
        <f>IF(ISNUMBER('将来負担比率（分子）の構造'!L$52), IF('将来負担比率（分子）の構造'!L$52 &lt; 0, 0, '将来負担比率（分子）の構造'!L$52), NA())</f>
        <v>32625</v>
      </c>
      <c r="M67" s="135" t="e">
        <f>NA()</f>
        <v>#N/A</v>
      </c>
      <c r="N67" s="135" t="e">
        <f>NA()</f>
        <v>#N/A</v>
      </c>
      <c r="O67" s="135">
        <f>IF(ISNUMBER('将来負担比率（分子）の構造'!M$52), IF('将来負担比率（分子）の構造'!M$52 &lt; 0, 0, '将来負担比率（分子）の構造'!M$52), NA())</f>
        <v>34425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2017-03-09T01:19:15Z</cp:lastPrinted>
  <dcterms:created xsi:type="dcterms:W3CDTF">2017-02-15T21:51:20Z</dcterms:created>
  <dcterms:modified xsi:type="dcterms:W3CDTF">2017-05-08T13:38:49Z</dcterms:modified>
</cp:coreProperties>
</file>