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海陽町\Desktop\1.24 公営企業に係る「経営比較分析表」の分析\回答\"/>
    </mc:Choice>
  </mc:AlternateContent>
  <workbookProtection workbookPassword="8649" lockStructure="1"/>
  <bookViews>
    <workbookView xWindow="0" yWindow="0" windowWidth="28800" windowHeight="1245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<sst xmlns="http://schemas.openxmlformats.org/spreadsheetml/2006/main" count="221" uniqueCount="111">
  <si>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</si>
  <si>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</si>
  <si>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</si>
  <si>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</si>
  <si>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</si>
  <si>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</si>
  <si>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</si>
  <si>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</si>
  <si>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</si>
  <si>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</si>
  <si>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</si>
  <si>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</si>
  <si>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</si>
  <si>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</si>
  <si>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</si>
  <si>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</si>
  <si>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</si>
  <si>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</si>
  <si>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</si>
  <si>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</si>
  <si>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</si>
  <si>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</si>
  <si>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</si>
  <si>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</si>
  <si>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</si>
  <si>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</si>
  <si>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</si>
  <si>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</si>
  <si>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</si>
  <si>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</si>
  <si>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</si>
  <si>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</si>
  <si>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</si>
  <si>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</si>
  <si>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</si>
  <si>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</si>
  <si>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</si>
  <si>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</si>
  <si>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</si>
  <si>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</si>
  <si>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</si>
  <si>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</si>
  <si>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</si>
  <si>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</si>
  <si>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</si>
  <si>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</si>
  <si>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</si>
  <si>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</si>
  <si>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</si>
  <si>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</si>
  <si>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</si>
  <si>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</si>
  <si>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</si>
  <si>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</si>
  <si>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</si>
  <si>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</si>
  <si>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</si>
  <si>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</si>
  <si>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</si>
  <si>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</si>
  <si>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</si>
  <si>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</si>
  <si>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</si>
  <si>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</si>
  <si>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</si>
  <si>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</si>
  <si>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</si>
  <si>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</si>
  <si>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</si>
  <si>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</si>
  <si>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</si>
  <si>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</si>
  <si>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</si>
  <si>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</si>
  <si>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</si>
  <si>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</si>
  <si>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</si>
  <si>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</si>
  <si>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</si>
  <si>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</si>
  <si>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</si>
  <si>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</si>
  <si>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</si>
  <si>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</si>
  <si>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</si>
  <si>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</si>
  <si>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</si>
  <si>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</si>
  <si>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</si>
  <si>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</si>
  <si>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</si>
  <si>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</si>
  <si>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</si>
  <si>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</si>
  <si>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</si>
  <si>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</si>
  <si>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海陽町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</si>
  <si>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</si>
  <si>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</si>
  <si>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</si>
  <si>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</si>
  <si>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</si>
  <si>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</si>
  <si>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</si>
  <si>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</si>
  <si>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</si>
  <si>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</si>
  <si>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</si>
  <si>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下水道管の更新までには至っていないが、一部施設の修繕が発生しており随時対応しているが、長寿命化対策の策定など、中長期的な修繕計画が必要であると考える。</t>
    <rPh sb="1" eb="4">
      <t>ゲスイドウ</t>
    </rPh>
    <rPh sb="4" eb="5">
      <t>カン</t>
    </rPh>
    <rPh sb="6" eb="8">
      <t>コウシン</t>
    </rPh>
    <rPh sb="12" eb="13">
      <t>イタ</t>
    </rPh>
    <rPh sb="20" eb="22">
      <t>イチブ</t>
    </rPh>
    <rPh sb="22" eb="24">
      <t>シセツ</t>
    </rPh>
    <rPh sb="25" eb="27">
      <t>シュウゼン</t>
    </rPh>
    <rPh sb="28" eb="30">
      <t>ハッセイ</t>
    </rPh>
    <rPh sb="34" eb="36">
      <t>ズイジ</t>
    </rPh>
    <rPh sb="36" eb="38">
      <t>タイオウ</t>
    </rPh>
    <rPh sb="44" eb="48">
      <t>チョウジュミョウカ</t>
    </rPh>
    <rPh sb="48" eb="50">
      <t>タイサク</t>
    </rPh>
    <rPh sb="51" eb="53">
      <t>サクテイ</t>
    </rPh>
    <rPh sb="56" eb="60">
      <t>チュウチョウキテキ</t>
    </rPh>
    <rPh sb="61" eb="63">
      <t>シュウゼン</t>
    </rPh>
    <rPh sb="63" eb="65">
      <t>ケイカク</t>
    </rPh>
    <rPh sb="66" eb="68">
      <t>ヒツヨウ</t>
    </rPh>
    <rPh sb="72" eb="73">
      <t>カンガ</t>
    </rPh>
    <phoneticPr fontId="4"/>
  </si>
  <si>
    <t>　修繕計画を策定することにより、費用の平均化を図るなど計画的な経営に努める。
　また、効率的な経営を目指すため、将来的には公共下水道施設との施設統合も検討する。</t>
    <rPh sb="1" eb="3">
      <t>シュウゼン</t>
    </rPh>
    <rPh sb="3" eb="5">
      <t>ケイカク</t>
    </rPh>
    <rPh sb="6" eb="8">
      <t>サクテイ</t>
    </rPh>
    <rPh sb="16" eb="18">
      <t>ヒヨウ</t>
    </rPh>
    <rPh sb="19" eb="21">
      <t>ヘイキン</t>
    </rPh>
    <rPh sb="21" eb="22">
      <t>カ</t>
    </rPh>
    <rPh sb="23" eb="24">
      <t>ハカ</t>
    </rPh>
    <rPh sb="27" eb="30">
      <t>ケイカクテキ</t>
    </rPh>
    <rPh sb="31" eb="33">
      <t>ケイエイ</t>
    </rPh>
    <rPh sb="34" eb="35">
      <t>ツト</t>
    </rPh>
    <rPh sb="43" eb="46">
      <t>コウリツテキ</t>
    </rPh>
    <rPh sb="47" eb="49">
      <t>ケイエイ</t>
    </rPh>
    <rPh sb="50" eb="52">
      <t>メザ</t>
    </rPh>
    <rPh sb="56" eb="59">
      <t>ショウライテキ</t>
    </rPh>
    <rPh sb="61" eb="63">
      <t>コウキョウ</t>
    </rPh>
    <rPh sb="63" eb="66">
      <t>ゲスイドウ</t>
    </rPh>
    <rPh sb="66" eb="68">
      <t>シセツ</t>
    </rPh>
    <rPh sb="70" eb="72">
      <t>シセツ</t>
    </rPh>
    <rPh sb="72" eb="74">
      <t>トウゴウ</t>
    </rPh>
    <rPh sb="75" eb="77">
      <t>ケントウ</t>
    </rPh>
    <phoneticPr fontId="4"/>
  </si>
  <si>
    <t>　町内で4処理区を有しており、平成8年から一部供用を開始している。経営については、一般会計からの繰入金に頼らざるをえない状況である。工事は完了しており、今後大きな加入者の増加が見込まれないため、経費の削減に努めていく。</t>
    <rPh sb="1" eb="3">
      <t>チョウナイ</t>
    </rPh>
    <rPh sb="5" eb="7">
      <t>ショリ</t>
    </rPh>
    <rPh sb="7" eb="8">
      <t>ク</t>
    </rPh>
    <rPh sb="9" eb="10">
      <t>ユウ</t>
    </rPh>
    <rPh sb="15" eb="17">
      <t>ヘイセイ</t>
    </rPh>
    <rPh sb="18" eb="19">
      <t>ネン</t>
    </rPh>
    <rPh sb="21" eb="23">
      <t>イチブ</t>
    </rPh>
    <rPh sb="23" eb="25">
      <t>キョウヨウ</t>
    </rPh>
    <rPh sb="26" eb="28">
      <t>カイシ</t>
    </rPh>
    <rPh sb="33" eb="35">
      <t>ケイエイ</t>
    </rPh>
    <rPh sb="41" eb="43">
      <t>イッパン</t>
    </rPh>
    <rPh sb="43" eb="45">
      <t>カイケイ</t>
    </rPh>
    <rPh sb="48" eb="51">
      <t>クリイレキン</t>
    </rPh>
    <rPh sb="52" eb="53">
      <t>タヨ</t>
    </rPh>
    <rPh sb="60" eb="62">
      <t>ジョウキョウ</t>
    </rPh>
    <rPh sb="66" eb="68">
      <t>コウジ</t>
    </rPh>
    <rPh sb="69" eb="71">
      <t>カンリョウ</t>
    </rPh>
    <rPh sb="76" eb="78">
      <t>コンゴ</t>
    </rPh>
    <rPh sb="78" eb="79">
      <t>オオ</t>
    </rPh>
    <rPh sb="81" eb="84">
      <t>カニュウシャ</t>
    </rPh>
    <rPh sb="85" eb="87">
      <t>ゾウカ</t>
    </rPh>
    <rPh sb="88" eb="90">
      <t>ミコ</t>
    </rPh>
    <rPh sb="97" eb="99">
      <t>ケイヒ</t>
    </rPh>
    <rPh sb="100" eb="102">
      <t>サクゲン</t>
    </rPh>
    <rPh sb="103" eb="104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</si>
</sst>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426704"/>
        <c:axId val="339429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426704"/>
        <c:axId val="339429448"/>
      </c:lineChart>
      <c:dateAx>
        <c:axId val="33942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429448"/>
        <c:crosses val="autoZero"/>
        <c:auto val="1"/>
        <c:lblOffset val="100"/>
        <c:baseTimeUnit val="years"/>
      </c:dateAx>
      <c:valAx>
        <c:axId val="339429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42670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68.17</c:v>
                </c:pt>
                <c:pt idx="1">
                  <c:v>67.61</c:v>
                </c:pt>
                <c:pt idx="2">
                  <c:v>63.94</c:v>
                </c:pt>
                <c:pt idx="3">
                  <c:v>64.790000000000006</c:v>
                </c:pt>
                <c:pt idx="4">
                  <c:v>65.349999999999994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24584"/>
        <c:axId val="40942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24584"/>
        <c:axId val="409424976"/>
      </c:lineChart>
      <c:dateAx>
        <c:axId val="409424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424976"/>
        <c:crosses val="autoZero"/>
        <c:auto val="1"/>
        <c:lblOffset val="100"/>
        <c:baseTimeUnit val="years"/>
      </c:dateAx>
      <c:valAx>
        <c:axId val="40942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424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79.83</c:v>
                </c:pt>
                <c:pt idx="1">
                  <c:v>81.28</c:v>
                </c:pt>
                <c:pt idx="2">
                  <c:v>81.84</c:v>
                </c:pt>
                <c:pt idx="3">
                  <c:v>83.27</c:v>
                </c:pt>
                <c:pt idx="4">
                  <c:v>81.13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25760"/>
        <c:axId val="40942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25760"/>
        <c:axId val="409423408"/>
      </c:lineChart>
      <c:dateAx>
        <c:axId val="409425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423408"/>
        <c:crosses val="autoZero"/>
        <c:auto val="1"/>
        <c:lblOffset val="100"/>
        <c:baseTimeUnit val="years"/>
      </c:dateAx>
      <c:valAx>
        <c:axId val="40942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425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99.24</c:v>
                </c:pt>
                <c:pt idx="1">
                  <c:v>96.87</c:v>
                </c:pt>
                <c:pt idx="2">
                  <c:v>97.5</c:v>
                </c:pt>
                <c:pt idx="3">
                  <c:v>100.61</c:v>
                </c:pt>
                <c:pt idx="4">
                  <c:v>101.55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431016"/>
        <c:axId val="33942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431016"/>
        <c:axId val="339424352"/>
      </c:lineChart>
      <c:dateAx>
        <c:axId val="339431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424352"/>
        <c:crosses val="autoZero"/>
        <c:auto val="1"/>
        <c:lblOffset val="100"/>
        <c:baseTimeUnit val="years"/>
      </c:dateAx>
      <c:valAx>
        <c:axId val="33942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431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426312"/>
        <c:axId val="152060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426312"/>
        <c:axId val="152060872"/>
      </c:lineChart>
      <c:dateAx>
        <c:axId val="339426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060872"/>
        <c:crosses val="autoZero"/>
        <c:auto val="1"/>
        <c:lblOffset val="100"/>
        <c:baseTimeUnit val="years"/>
      </c:dateAx>
      <c:valAx>
        <c:axId val="152060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426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075976"/>
        <c:axId val="409081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75976"/>
        <c:axId val="409081464"/>
      </c:lineChart>
      <c:dateAx>
        <c:axId val="409075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081464"/>
        <c:crosses val="autoZero"/>
        <c:auto val="1"/>
        <c:lblOffset val="100"/>
        <c:baseTimeUnit val="years"/>
      </c:dateAx>
      <c:valAx>
        <c:axId val="409081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075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076368"/>
        <c:axId val="40907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76368"/>
        <c:axId val="409078720"/>
      </c:lineChart>
      <c:dateAx>
        <c:axId val="409076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078720"/>
        <c:crosses val="autoZero"/>
        <c:auto val="1"/>
        <c:lblOffset val="100"/>
        <c:baseTimeUnit val="years"/>
      </c:dateAx>
      <c:valAx>
        <c:axId val="40907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076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077544"/>
        <c:axId val="40908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77544"/>
        <c:axId val="409081856"/>
      </c:lineChart>
      <c:dateAx>
        <c:axId val="409077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081856"/>
        <c:crosses val="autoZero"/>
        <c:auto val="1"/>
        <c:lblOffset val="100"/>
        <c:baseTimeUnit val="years"/>
      </c:dateAx>
      <c:valAx>
        <c:axId val="40908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077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081072"/>
        <c:axId val="40907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81072"/>
        <c:axId val="409079504"/>
      </c:lineChart>
      <c:dateAx>
        <c:axId val="40908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079504"/>
        <c:crosses val="autoZero"/>
        <c:auto val="1"/>
        <c:lblOffset val="100"/>
        <c:baseTimeUnit val="years"/>
      </c:dateAx>
      <c:valAx>
        <c:axId val="40907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08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34.24</c:v>
                </c:pt>
                <c:pt idx="1">
                  <c:v>48.54</c:v>
                </c:pt>
                <c:pt idx="2">
                  <c:v>50.95</c:v>
                </c:pt>
                <c:pt idx="3">
                  <c:v>42.54</c:v>
                </c:pt>
                <c:pt idx="4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080288"/>
        <c:axId val="40907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80288"/>
        <c:axId val="409074800"/>
      </c:lineChart>
      <c:dateAx>
        <c:axId val="409080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074800"/>
        <c:crosses val="autoZero"/>
        <c:auto val="1"/>
        <c:lblOffset val="100"/>
        <c:baseTimeUnit val="years"/>
      </c:dateAx>
      <c:valAx>
        <c:axId val="40907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080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310.38</c:v>
                </c:pt>
                <c:pt idx="1">
                  <c:v>211.86</c:v>
                </c:pt>
                <c:pt idx="2">
                  <c:v>213.88</c:v>
                </c:pt>
                <c:pt idx="3">
                  <c:v>252.16</c:v>
                </c:pt>
                <c:pt idx="4">
                  <c:v>238.01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24192"/>
        <c:axId val="409428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24192"/>
        <c:axId val="409428504"/>
      </c:lineChart>
      <c:dateAx>
        <c:axId val="409424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428504"/>
        <c:crosses val="autoZero"/>
        <c:auto val="1"/>
        <c:lblOffset val="100"/>
        <c:baseTimeUnit val="years"/>
      </c:dateAx>
      <c:valAx>
        <c:axId val="409428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9424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N11" zoomScale="95" zoomScaleNormal="95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徳島県　海陽町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10002</v>
      </c>
      <c r="AM8" s="47"/>
      <c r="AN8" s="47"/>
      <c r="AO8" s="47"/>
      <c r="AP8" s="47"/>
      <c r="AQ8" s="47"/>
      <c r="AR8" s="47"/>
      <c r="AS8" s="47"/>
      <c r="AT8" s="43">
        <f>データ!S6</f>
        <v>327.64999999999998</v>
      </c>
      <c r="AU8" s="43"/>
      <c r="AV8" s="43"/>
      <c r="AW8" s="43"/>
      <c r="AX8" s="43"/>
      <c r="AY8" s="43"/>
      <c r="AZ8" s="43"/>
      <c r="BA8" s="43"/>
      <c r="BB8" s="43">
        <f>データ!T6</f>
        <v>30.53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8.59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2590</v>
      </c>
      <c r="AE10" s="47"/>
      <c r="AF10" s="47"/>
      <c r="AG10" s="47"/>
      <c r="AH10" s="47"/>
      <c r="AI10" s="47"/>
      <c r="AJ10" s="47"/>
      <c r="AK10" s="2"/>
      <c r="AL10" s="47">
        <f>データ!U6</f>
        <v>853</v>
      </c>
      <c r="AM10" s="47"/>
      <c r="AN10" s="47"/>
      <c r="AO10" s="47"/>
      <c r="AP10" s="47"/>
      <c r="AQ10" s="47"/>
      <c r="AR10" s="47"/>
      <c r="AS10" s="47"/>
      <c r="AT10" s="43">
        <f>データ!V6</f>
        <v>0.75</v>
      </c>
      <c r="AU10" s="43"/>
      <c r="AV10" s="43"/>
      <c r="AW10" s="43"/>
      <c r="AX10" s="43"/>
      <c r="AY10" s="43"/>
      <c r="AZ10" s="43"/>
      <c r="BA10" s="43"/>
      <c r="BB10" s="43">
        <f>データ!W6</f>
        <v>1137.33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363880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徳島県　海陽町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8.59</v>
      </c>
      <c r="P6" s="32">
        <f t="shared" si="3"/>
        <v>100</v>
      </c>
      <c r="Q6" s="32">
        <f t="shared" si="3"/>
        <v>2590</v>
      </c>
      <c r="R6" s="32">
        <f t="shared" si="3"/>
        <v>10002</v>
      </c>
      <c r="S6" s="32">
        <f t="shared" si="3"/>
        <v>327.64999999999998</v>
      </c>
      <c r="T6" s="32">
        <f t="shared" si="3"/>
        <v>30.53</v>
      </c>
      <c r="U6" s="32">
        <f t="shared" si="3"/>
        <v>853</v>
      </c>
      <c r="V6" s="32">
        <f t="shared" si="3"/>
        <v>0.75</v>
      </c>
      <c r="W6" s="32">
        <f t="shared" si="3"/>
        <v>1137.33</v>
      </c>
      <c r="X6" s="33">
        <f>IF(X7="",NA(),X7)</f>
        <v>99.24</v>
      </c>
      <c r="Y6" s="33">
        <f t="shared" ref="Y6:AG6" si="4">IF(Y7="",NA(),Y7)</f>
        <v>96.87</v>
      </c>
      <c r="Z6" s="33">
        <f t="shared" si="4"/>
        <v>97.5</v>
      </c>
      <c r="AA6" s="33">
        <f t="shared" si="4"/>
        <v>100.61</v>
      </c>
      <c r="AB6" s="33">
        <f t="shared" si="4"/>
        <v>101.55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3">
        <f t="shared" si="7"/>
        <v>17.2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34.24</v>
      </c>
      <c r="BQ6" s="33">
        <f t="shared" ref="BQ6:BY6" si="8">IF(BQ7="",NA(),BQ7)</f>
        <v>48.54</v>
      </c>
      <c r="BR6" s="33">
        <f t="shared" si="8"/>
        <v>50.95</v>
      </c>
      <c r="BS6" s="33">
        <f t="shared" si="8"/>
        <v>42.54</v>
      </c>
      <c r="BT6" s="33">
        <f t="shared" si="8"/>
        <v>44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310.38</v>
      </c>
      <c r="CB6" s="33">
        <f t="shared" ref="CB6:CJ6" si="9">IF(CB7="",NA(),CB7)</f>
        <v>211.86</v>
      </c>
      <c r="CC6" s="33">
        <f t="shared" si="9"/>
        <v>213.88</v>
      </c>
      <c r="CD6" s="33">
        <f t="shared" si="9"/>
        <v>252.16</v>
      </c>
      <c r="CE6" s="33">
        <f t="shared" si="9"/>
        <v>238.01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68.17</v>
      </c>
      <c r="CM6" s="33">
        <f t="shared" ref="CM6:CU6" si="10">IF(CM7="",NA(),CM7)</f>
        <v>67.61</v>
      </c>
      <c r="CN6" s="33">
        <f t="shared" si="10"/>
        <v>63.94</v>
      </c>
      <c r="CO6" s="33">
        <f t="shared" si="10"/>
        <v>64.790000000000006</v>
      </c>
      <c r="CP6" s="33">
        <f t="shared" si="10"/>
        <v>65.349999999999994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79.83</v>
      </c>
      <c r="CX6" s="33">
        <f t="shared" ref="CX6:DF6" si="11">IF(CX7="",NA(),CX7)</f>
        <v>81.28</v>
      </c>
      <c r="CY6" s="33">
        <f t="shared" si="11"/>
        <v>81.84</v>
      </c>
      <c r="CZ6" s="33">
        <f t="shared" si="11"/>
        <v>83.27</v>
      </c>
      <c r="DA6" s="33">
        <f t="shared" si="11"/>
        <v>81.13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363880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8.59</v>
      </c>
      <c r="P7" s="36">
        <v>100</v>
      </c>
      <c r="Q7" s="36">
        <v>2590</v>
      </c>
      <c r="R7" s="36">
        <v>10002</v>
      </c>
      <c r="S7" s="36">
        <v>327.64999999999998</v>
      </c>
      <c r="T7" s="36">
        <v>30.53</v>
      </c>
      <c r="U7" s="36">
        <v>853</v>
      </c>
      <c r="V7" s="36">
        <v>0.75</v>
      </c>
      <c r="W7" s="36">
        <v>1137.33</v>
      </c>
      <c r="X7" s="36">
        <v>99.24</v>
      </c>
      <c r="Y7" s="36">
        <v>96.87</v>
      </c>
      <c r="Z7" s="36">
        <v>97.5</v>
      </c>
      <c r="AA7" s="36">
        <v>100.61</v>
      </c>
      <c r="AB7" s="36">
        <v>101.55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17.2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34.24</v>
      </c>
      <c r="BQ7" s="36">
        <v>48.54</v>
      </c>
      <c r="BR7" s="36">
        <v>50.95</v>
      </c>
      <c r="BS7" s="36">
        <v>42.54</v>
      </c>
      <c r="BT7" s="36">
        <v>44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310.38</v>
      </c>
      <c r="CB7" s="36">
        <v>211.86</v>
      </c>
      <c r="CC7" s="36">
        <v>213.88</v>
      </c>
      <c r="CD7" s="36">
        <v>252.16</v>
      </c>
      <c r="CE7" s="36">
        <v>238.01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68.17</v>
      </c>
      <c r="CM7" s="36">
        <v>67.61</v>
      </c>
      <c r="CN7" s="36">
        <v>63.94</v>
      </c>
      <c r="CO7" s="36">
        <v>64.790000000000006</v>
      </c>
      <c r="CP7" s="36">
        <v>65.349999999999994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79.83</v>
      </c>
      <c r="CX7" s="36">
        <v>81.28</v>
      </c>
      <c r="CY7" s="36">
        <v>81.84</v>
      </c>
      <c r="CZ7" s="36">
        <v>83.27</v>
      </c>
      <c r="DA7" s="36">
        <v>81.13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海陽町</cp:lastModifiedBy>
  <dcterms:created xsi:type="dcterms:W3CDTF">2017-02-08T03:14:44Z</dcterms:created>
  <dcterms:modified xsi:type="dcterms:W3CDTF">2017-02-16T05:31:47Z</dcterms:modified>
  <cp:category/>
</cp:coreProperties>
</file>