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<sst xmlns="http://schemas.openxmlformats.org/spreadsheetml/2006/main" count="221" uniqueCount="111">
  <si>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</si>
  <si>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</si>
  <si>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</si>
  <si>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</si>
  <si>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</si>
  <si>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</si>
  <si>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</si>
  <si>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</si>
  <si>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</si>
  <si>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</si>
  <si>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</si>
  <si>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</si>
  <si>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</si>
  <si>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</si>
  <si>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</si>
  <si>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</si>
  <si>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</si>
  <si>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</si>
  <si>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</si>
  <si>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</si>
  <si>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</si>
  <si>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</si>
  <si>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</si>
  <si>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</si>
  <si>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</si>
  <si>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</si>
  <si>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</si>
  <si>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</si>
  <si>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</si>
  <si>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</si>
  <si>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</si>
  <si>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</si>
  <si>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</si>
  <si>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</si>
  <si>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</si>
  <si>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</si>
  <si>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</si>
  <si>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</si>
  <si>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</si>
  <si>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</si>
  <si>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</si>
  <si>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</si>
  <si>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</si>
  <si>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</si>
  <si>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</si>
  <si>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</si>
  <si>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</si>
  <si>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</si>
  <si>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</si>
  <si>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</si>
  <si>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</si>
  <si>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</si>
  <si>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</si>
  <si>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</si>
  <si>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</si>
  <si>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</si>
  <si>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</si>
  <si>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</si>
  <si>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</si>
  <si>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</si>
  <si>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</si>
  <si>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</si>
  <si>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</si>
  <si>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</si>
  <si>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</si>
  <si>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</si>
  <si>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</si>
  <si>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</si>
  <si>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</si>
  <si>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</si>
  <si>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</si>
  <si>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</si>
  <si>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</si>
  <si>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</si>
  <si>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</si>
  <si>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</si>
  <si>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</si>
  <si>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</si>
  <si>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</si>
  <si>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</si>
  <si>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</si>
  <si>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</si>
  <si>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</si>
  <si>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</si>
  <si>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</si>
  <si>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</si>
  <si>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</si>
  <si>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</si>
  <si>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</si>
  <si>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</si>
  <si>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</si>
  <si>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</si>
  <si>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</si>
  <si>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</si>
  <si>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</si>
  <si>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</si>
  <si>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勝浦町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</si>
  <si>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</si>
  <si>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</si>
  <si>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</si>
  <si>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</si>
  <si>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</si>
  <si>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</si>
  <si>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</si>
  <si>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</si>
  <si>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</si>
  <si>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</si>
  <si>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</si>
  <si>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勝浦町は収益的収支比率において平成24年度より悪化の傾向が見られるがこれは老朽化した施設を機能強化することによる工事費が含まれているためである。この機能強化が平成27年度で終了したことから平成28年度以降は収益的収支比率は改善するものとみられる。また経費回収率も全国平均を上回っているものの低下が見られる。こちらについても機能強化による修繕費の低下が見込まれるため改善していくと考える。またこのほかにも未収金の徴収強化などで収益の増強に努める。汚水処理原価率は全国平均を下回っており今後もこの水準で維持していく。また施設使用率も全国平均を上回っており、今後もこの水準を維持していき、全国平均以下となっている水洗化率の向上と合わせて接続率の向上に努める。</t>
    <rPh sb="1" eb="4">
      <t>カツウラチョウ</t>
    </rPh>
    <rPh sb="5" eb="8">
      <t>シュウエキテキ</t>
    </rPh>
    <rPh sb="8" eb="10">
      <t>シュウシ</t>
    </rPh>
    <rPh sb="10" eb="12">
      <t>ヒリツ</t>
    </rPh>
    <rPh sb="16" eb="18">
      <t>ヘイセイ</t>
    </rPh>
    <rPh sb="20" eb="22">
      <t>ネンド</t>
    </rPh>
    <rPh sb="24" eb="26">
      <t>アッカ</t>
    </rPh>
    <rPh sb="27" eb="29">
      <t>ケイコウ</t>
    </rPh>
    <rPh sb="30" eb="31">
      <t>ミ</t>
    </rPh>
    <rPh sb="38" eb="41">
      <t>ロウキュウカ</t>
    </rPh>
    <rPh sb="43" eb="45">
      <t>シセツ</t>
    </rPh>
    <rPh sb="46" eb="48">
      <t>キノウ</t>
    </rPh>
    <rPh sb="48" eb="50">
      <t>キョウカ</t>
    </rPh>
    <rPh sb="57" eb="60">
      <t>コウジヒ</t>
    </rPh>
    <rPh sb="61" eb="62">
      <t>フク</t>
    </rPh>
    <rPh sb="75" eb="77">
      <t>キノウ</t>
    </rPh>
    <rPh sb="77" eb="79">
      <t>キョウカ</t>
    </rPh>
    <rPh sb="80" eb="82">
      <t>ヘイセイ</t>
    </rPh>
    <rPh sb="84" eb="86">
      <t>ネンド</t>
    </rPh>
    <rPh sb="87" eb="89">
      <t>シュウリョウ</t>
    </rPh>
    <rPh sb="95" eb="97">
      <t>ヘイセイ</t>
    </rPh>
    <rPh sb="99" eb="101">
      <t>ネンド</t>
    </rPh>
    <rPh sb="101" eb="103">
      <t>イコウ</t>
    </rPh>
    <rPh sb="104" eb="107">
      <t>シュウエキテキ</t>
    </rPh>
    <rPh sb="107" eb="109">
      <t>シュウシ</t>
    </rPh>
    <rPh sb="109" eb="111">
      <t>ヒリツ</t>
    </rPh>
    <rPh sb="112" eb="114">
      <t>カイゼン</t>
    </rPh>
    <rPh sb="126" eb="128">
      <t>ケイヒ</t>
    </rPh>
    <rPh sb="128" eb="131">
      <t>カイシュウリツ</t>
    </rPh>
    <rPh sb="132" eb="134">
      <t>ゼンコク</t>
    </rPh>
    <rPh sb="134" eb="136">
      <t>ヘイキン</t>
    </rPh>
    <rPh sb="137" eb="139">
      <t>ウワマワ</t>
    </rPh>
    <rPh sb="146" eb="148">
      <t>テイカ</t>
    </rPh>
    <rPh sb="149" eb="150">
      <t>ミ</t>
    </rPh>
    <rPh sb="162" eb="164">
      <t>キノウ</t>
    </rPh>
    <rPh sb="164" eb="166">
      <t>キョウカ</t>
    </rPh>
    <rPh sb="169" eb="172">
      <t>シュウゼンヒ</t>
    </rPh>
    <rPh sb="173" eb="175">
      <t>テイカ</t>
    </rPh>
    <rPh sb="176" eb="178">
      <t>ミコ</t>
    </rPh>
    <rPh sb="183" eb="185">
      <t>カイゼン</t>
    </rPh>
    <rPh sb="190" eb="191">
      <t>カンガ</t>
    </rPh>
    <rPh sb="202" eb="205">
      <t>ミシュウキン</t>
    </rPh>
    <rPh sb="206" eb="208">
      <t>チョウシュウ</t>
    </rPh>
    <rPh sb="208" eb="210">
      <t>キョウカ</t>
    </rPh>
    <rPh sb="213" eb="215">
      <t>シュウエキ</t>
    </rPh>
    <rPh sb="216" eb="218">
      <t>ゾウキョウ</t>
    </rPh>
    <rPh sb="219" eb="220">
      <t>ツト</t>
    </rPh>
    <rPh sb="223" eb="225">
      <t>オスイ</t>
    </rPh>
    <rPh sb="225" eb="227">
      <t>ショリ</t>
    </rPh>
    <rPh sb="227" eb="230">
      <t>ゲンカリツ</t>
    </rPh>
    <rPh sb="231" eb="233">
      <t>ゼンコク</t>
    </rPh>
    <rPh sb="233" eb="235">
      <t>ヘイキン</t>
    </rPh>
    <rPh sb="236" eb="238">
      <t>シタマワ</t>
    </rPh>
    <rPh sb="242" eb="244">
      <t>コンゴ</t>
    </rPh>
    <rPh sb="247" eb="249">
      <t>スイジュン</t>
    </rPh>
    <rPh sb="250" eb="252">
      <t>イジ</t>
    </rPh>
    <rPh sb="259" eb="261">
      <t>シセツ</t>
    </rPh>
    <rPh sb="261" eb="264">
      <t>シヨウリツ</t>
    </rPh>
    <rPh sb="265" eb="267">
      <t>ゼンコク</t>
    </rPh>
    <rPh sb="267" eb="269">
      <t>ヘイキン</t>
    </rPh>
    <rPh sb="270" eb="272">
      <t>ウワマワ</t>
    </rPh>
    <rPh sb="277" eb="279">
      <t>コンゴ</t>
    </rPh>
    <rPh sb="282" eb="284">
      <t>スイジュン</t>
    </rPh>
    <rPh sb="285" eb="287">
      <t>イジ</t>
    </rPh>
    <rPh sb="292" eb="294">
      <t>ゼンコク</t>
    </rPh>
    <rPh sb="294" eb="296">
      <t>ヘイキン</t>
    </rPh>
    <rPh sb="296" eb="298">
      <t>イカ</t>
    </rPh>
    <rPh sb="304" eb="307">
      <t>スイセンカ</t>
    </rPh>
    <rPh sb="307" eb="308">
      <t>リツ</t>
    </rPh>
    <rPh sb="309" eb="311">
      <t>コウジョウ</t>
    </rPh>
    <rPh sb="312" eb="313">
      <t>ア</t>
    </rPh>
    <rPh sb="316" eb="318">
      <t>セツゾク</t>
    </rPh>
    <rPh sb="318" eb="319">
      <t>リツ</t>
    </rPh>
    <rPh sb="320" eb="322">
      <t>コウジョウ</t>
    </rPh>
    <rPh sb="323" eb="324">
      <t>ツト</t>
    </rPh>
    <phoneticPr fontId="4"/>
  </si>
  <si>
    <t>老朽化の現状であるが、施設や真空弁の機能強化は進んだものの、管渠改善については進んでいない。今後は管渠が老朽化し、雨水等が流れ込んで来ないように管渠の改善についても検討していく必要がある。</t>
    <rPh sb="0" eb="3">
      <t>ロウキュウカ</t>
    </rPh>
    <rPh sb="4" eb="6">
      <t>ゲンジョウ</t>
    </rPh>
    <rPh sb="11" eb="13">
      <t>シセツ</t>
    </rPh>
    <rPh sb="14" eb="16">
      <t>シンクウ</t>
    </rPh>
    <rPh sb="16" eb="17">
      <t>ベン</t>
    </rPh>
    <rPh sb="18" eb="20">
      <t>キノウ</t>
    </rPh>
    <rPh sb="20" eb="22">
      <t>キョウカ</t>
    </rPh>
    <rPh sb="23" eb="24">
      <t>スス</t>
    </rPh>
    <rPh sb="30" eb="31">
      <t>カン</t>
    </rPh>
    <rPh sb="32" eb="34">
      <t>カイゼン</t>
    </rPh>
    <rPh sb="39" eb="40">
      <t>スス</t>
    </rPh>
    <rPh sb="46" eb="48">
      <t>コンゴ</t>
    </rPh>
    <rPh sb="52" eb="55">
      <t>ロウキュウカ</t>
    </rPh>
    <rPh sb="57" eb="59">
      <t>アマミズ</t>
    </rPh>
    <rPh sb="59" eb="60">
      <t>トウ</t>
    </rPh>
    <rPh sb="61" eb="62">
      <t>ナガ</t>
    </rPh>
    <rPh sb="63" eb="64">
      <t>コ</t>
    </rPh>
    <rPh sb="66" eb="67">
      <t>コ</t>
    </rPh>
    <rPh sb="75" eb="77">
      <t>カイゼン</t>
    </rPh>
    <rPh sb="82" eb="84">
      <t>ケントウ</t>
    </rPh>
    <rPh sb="88" eb="90">
      <t>ヒツヨウ</t>
    </rPh>
    <phoneticPr fontId="4"/>
  </si>
  <si>
    <t>経営状態としてはここ数年の機能強化事業による工事経費の負担により、経営状態は悪化している。しかし、平成27年に機能強化事業が終了することから、今後は修繕関係の費用は軽減が見込まれる。ただ、施設全体の老朽化は進んできており、また管渠も20年が経過することから改善について検討していく必要がある。また安定的経営には加入率の向上が不可欠であり、今後も地域住民への加入促進に努めていく必要がある。</t>
    <rPh sb="0" eb="2">
      <t>ケイエイ</t>
    </rPh>
    <rPh sb="2" eb="4">
      <t>ジョウタイ</t>
    </rPh>
    <rPh sb="10" eb="12">
      <t>スウネン</t>
    </rPh>
    <rPh sb="13" eb="15">
      <t>キノウ</t>
    </rPh>
    <rPh sb="15" eb="17">
      <t>キョウカ</t>
    </rPh>
    <rPh sb="17" eb="19">
      <t>ジギョウ</t>
    </rPh>
    <rPh sb="22" eb="24">
      <t>コウジ</t>
    </rPh>
    <rPh sb="24" eb="26">
      <t>ケイヒ</t>
    </rPh>
    <rPh sb="27" eb="29">
      <t>フタン</t>
    </rPh>
    <rPh sb="33" eb="35">
      <t>ケイエイ</t>
    </rPh>
    <rPh sb="35" eb="37">
      <t>ジョウタイ</t>
    </rPh>
    <rPh sb="38" eb="40">
      <t>アッカ</t>
    </rPh>
    <rPh sb="49" eb="51">
      <t>ヘイセイ</t>
    </rPh>
    <rPh sb="53" eb="54">
      <t>ネン</t>
    </rPh>
    <rPh sb="55" eb="57">
      <t>キノウ</t>
    </rPh>
    <rPh sb="57" eb="59">
      <t>キョウカ</t>
    </rPh>
    <rPh sb="59" eb="61">
      <t>ジギョウ</t>
    </rPh>
    <rPh sb="62" eb="64">
      <t>シュウリョウ</t>
    </rPh>
    <rPh sb="71" eb="73">
      <t>コンゴ</t>
    </rPh>
    <rPh sb="74" eb="76">
      <t>シュウゼン</t>
    </rPh>
    <rPh sb="76" eb="78">
      <t>カンケイ</t>
    </rPh>
    <rPh sb="79" eb="81">
      <t>ヒヨウ</t>
    </rPh>
    <rPh sb="82" eb="84">
      <t>ケイゲン</t>
    </rPh>
    <rPh sb="85" eb="87">
      <t>ミコ</t>
    </rPh>
    <rPh sb="94" eb="96">
      <t>シセツ</t>
    </rPh>
    <rPh sb="96" eb="98">
      <t>ゼンタイ</t>
    </rPh>
    <rPh sb="99" eb="102">
      <t>ロウキュウカ</t>
    </rPh>
    <rPh sb="103" eb="104">
      <t>スス</t>
    </rPh>
    <rPh sb="118" eb="119">
      <t>ネン</t>
    </rPh>
    <rPh sb="120" eb="122">
      <t>ケイカ</t>
    </rPh>
    <rPh sb="128" eb="130">
      <t>カイゼン</t>
    </rPh>
    <rPh sb="134" eb="136">
      <t>ケントウ</t>
    </rPh>
    <rPh sb="140" eb="142">
      <t>ヒツヨウ</t>
    </rPh>
    <rPh sb="148" eb="151">
      <t>アンテイテキ</t>
    </rPh>
    <rPh sb="151" eb="153">
      <t>ケイエイ</t>
    </rPh>
    <rPh sb="155" eb="158">
      <t>カニュウリツ</t>
    </rPh>
    <rPh sb="159" eb="161">
      <t>コウジョウ</t>
    </rPh>
    <rPh sb="162" eb="165">
      <t>フカケツ</t>
    </rPh>
    <rPh sb="169" eb="171">
      <t>コンゴ</t>
    </rPh>
    <rPh sb="172" eb="174">
      <t>チイキ</t>
    </rPh>
    <rPh sb="174" eb="176">
      <t>ジュウミン</t>
    </rPh>
    <rPh sb="178" eb="180">
      <t>カニュウ</t>
    </rPh>
    <rPh sb="180" eb="182">
      <t>ソクシン</t>
    </rPh>
    <rPh sb="183" eb="184">
      <t>ツト</t>
    </rPh>
    <rPh sb="188" eb="19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</si>
</sst>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0774272"/>
        <c:axId val="8077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80774272"/>
        <c:axId val="80776192"/>
      </c:lineChart>
      <c:dateAx>
        <c:axId val="80774272"/>
        <c:scaling>
          <c:orientation val="minMax"/>
        </c:scaling>
        <c:delete val="1"/>
        <c:axPos val="b"/>
        <c:numFmt formatCode="ge" sourceLinked="1"/>
        <c:majorTickMark val="none"/>
        <c:minorTickMark val="none"/>
        <c:tickLblPos val="none"/>
        <c:crossAx val="80776192"/>
        <c:crosses val="autoZero"/>
        <c:auto val="1"/>
        <c:lblOffset val="100"/>
        <c:baseTimeUnit val="years"/>
      </c:dateAx>
      <c:valAx>
        <c:axId val="8077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77427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64.44</c:v>
                </c:pt>
                <c:pt idx="1">
                  <c:v>64.44</c:v>
                </c:pt>
                <c:pt idx="2">
                  <c:v>64.81</c:v>
                </c:pt>
                <c:pt idx="3">
                  <c:v>64.069999999999993</c:v>
                </c:pt>
                <c:pt idx="4">
                  <c:v>61.85</c:v>
                </c:pt>
              </c:numCache>
            </c:numRef>
          </c:val>
        </c:ser>
        <c:dLbls>
          <c:showLegendKey val="0"/>
          <c:showVal val="0"/>
          <c:showCatName val="0"/>
          <c:showSerName val="0"/>
          <c:showPercent val="0"/>
          <c:showBubbleSize val="0"/>
        </c:dLbls>
        <c:gapWidth val="150"/>
        <c:axId val="87336448"/>
        <c:axId val="8733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87336448"/>
        <c:axId val="87338368"/>
      </c:lineChart>
      <c:dateAx>
        <c:axId val="87336448"/>
        <c:scaling>
          <c:orientation val="minMax"/>
        </c:scaling>
        <c:delete val="1"/>
        <c:axPos val="b"/>
        <c:numFmt formatCode="ge" sourceLinked="1"/>
        <c:majorTickMark val="none"/>
        <c:minorTickMark val="none"/>
        <c:tickLblPos val="none"/>
        <c:crossAx val="87338368"/>
        <c:crosses val="autoZero"/>
        <c:auto val="1"/>
        <c:lblOffset val="100"/>
        <c:baseTimeUnit val="years"/>
      </c:dateAx>
      <c:valAx>
        <c:axId val="8733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3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68.709999999999994</c:v>
                </c:pt>
                <c:pt idx="1">
                  <c:v>68.42</c:v>
                </c:pt>
                <c:pt idx="2">
                  <c:v>69.08</c:v>
                </c:pt>
                <c:pt idx="3">
                  <c:v>66.099999999999994</c:v>
                </c:pt>
                <c:pt idx="4">
                  <c:v>68.34</c:v>
                </c:pt>
              </c:numCache>
            </c:numRef>
          </c:val>
        </c:ser>
        <c:dLbls>
          <c:showLegendKey val="0"/>
          <c:showVal val="0"/>
          <c:showCatName val="0"/>
          <c:showSerName val="0"/>
          <c:showPercent val="0"/>
          <c:showBubbleSize val="0"/>
        </c:dLbls>
        <c:gapWidth val="150"/>
        <c:axId val="87389312"/>
        <c:axId val="8739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87389312"/>
        <c:axId val="87391232"/>
      </c:lineChart>
      <c:dateAx>
        <c:axId val="87389312"/>
        <c:scaling>
          <c:orientation val="minMax"/>
        </c:scaling>
        <c:delete val="1"/>
        <c:axPos val="b"/>
        <c:numFmt formatCode="ge" sourceLinked="1"/>
        <c:majorTickMark val="none"/>
        <c:minorTickMark val="none"/>
        <c:tickLblPos val="none"/>
        <c:crossAx val="87391232"/>
        <c:crosses val="autoZero"/>
        <c:auto val="1"/>
        <c:lblOffset val="100"/>
        <c:baseTimeUnit val="years"/>
      </c:dateAx>
      <c:valAx>
        <c:axId val="8739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8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104.01</c:v>
                </c:pt>
                <c:pt idx="1">
                  <c:v>58.98</c:v>
                </c:pt>
                <c:pt idx="2">
                  <c:v>47.07</c:v>
                </c:pt>
                <c:pt idx="3">
                  <c:v>46.43</c:v>
                </c:pt>
                <c:pt idx="4">
                  <c:v>47.93</c:v>
                </c:pt>
              </c:numCache>
            </c:numRef>
          </c:val>
        </c:ser>
        <c:dLbls>
          <c:showLegendKey val="0"/>
          <c:showVal val="0"/>
          <c:showCatName val="0"/>
          <c:showSerName val="0"/>
          <c:showPercent val="0"/>
          <c:showBubbleSize val="0"/>
        </c:dLbls>
        <c:gapWidth val="150"/>
        <c:axId val="86979328"/>
        <c:axId val="8698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979328"/>
        <c:axId val="86981248"/>
      </c:lineChart>
      <c:dateAx>
        <c:axId val="86979328"/>
        <c:scaling>
          <c:orientation val="minMax"/>
        </c:scaling>
        <c:delete val="1"/>
        <c:axPos val="b"/>
        <c:numFmt formatCode="ge" sourceLinked="1"/>
        <c:majorTickMark val="none"/>
        <c:minorTickMark val="none"/>
        <c:tickLblPos val="none"/>
        <c:crossAx val="86981248"/>
        <c:crosses val="autoZero"/>
        <c:auto val="1"/>
        <c:lblOffset val="100"/>
        <c:baseTimeUnit val="years"/>
      </c:dateAx>
      <c:valAx>
        <c:axId val="8698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7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019904"/>
        <c:axId val="8702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019904"/>
        <c:axId val="87021824"/>
      </c:lineChart>
      <c:dateAx>
        <c:axId val="87019904"/>
        <c:scaling>
          <c:orientation val="minMax"/>
        </c:scaling>
        <c:delete val="1"/>
        <c:axPos val="b"/>
        <c:numFmt formatCode="ge" sourceLinked="1"/>
        <c:majorTickMark val="none"/>
        <c:minorTickMark val="none"/>
        <c:tickLblPos val="none"/>
        <c:crossAx val="87021824"/>
        <c:crosses val="autoZero"/>
        <c:auto val="1"/>
        <c:lblOffset val="100"/>
        <c:baseTimeUnit val="years"/>
      </c:dateAx>
      <c:valAx>
        <c:axId val="8702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1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064576"/>
        <c:axId val="8706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064576"/>
        <c:axId val="87066496"/>
      </c:lineChart>
      <c:dateAx>
        <c:axId val="87064576"/>
        <c:scaling>
          <c:orientation val="minMax"/>
        </c:scaling>
        <c:delete val="1"/>
        <c:axPos val="b"/>
        <c:numFmt formatCode="ge" sourceLinked="1"/>
        <c:majorTickMark val="none"/>
        <c:minorTickMark val="none"/>
        <c:tickLblPos val="none"/>
        <c:crossAx val="87066496"/>
        <c:crosses val="autoZero"/>
        <c:auto val="1"/>
        <c:lblOffset val="100"/>
        <c:baseTimeUnit val="years"/>
      </c:dateAx>
      <c:valAx>
        <c:axId val="8706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6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164800"/>
        <c:axId val="8717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164800"/>
        <c:axId val="87171072"/>
      </c:lineChart>
      <c:dateAx>
        <c:axId val="87164800"/>
        <c:scaling>
          <c:orientation val="minMax"/>
        </c:scaling>
        <c:delete val="1"/>
        <c:axPos val="b"/>
        <c:numFmt formatCode="ge" sourceLinked="1"/>
        <c:majorTickMark val="none"/>
        <c:minorTickMark val="none"/>
        <c:tickLblPos val="none"/>
        <c:crossAx val="87171072"/>
        <c:crosses val="autoZero"/>
        <c:auto val="1"/>
        <c:lblOffset val="100"/>
        <c:baseTimeUnit val="years"/>
      </c:dateAx>
      <c:valAx>
        <c:axId val="8717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6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186816"/>
        <c:axId val="8720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186816"/>
        <c:axId val="87205376"/>
      </c:lineChart>
      <c:dateAx>
        <c:axId val="87186816"/>
        <c:scaling>
          <c:orientation val="minMax"/>
        </c:scaling>
        <c:delete val="1"/>
        <c:axPos val="b"/>
        <c:numFmt formatCode="ge" sourceLinked="1"/>
        <c:majorTickMark val="none"/>
        <c:minorTickMark val="none"/>
        <c:tickLblPos val="none"/>
        <c:crossAx val="87205376"/>
        <c:crosses val="autoZero"/>
        <c:auto val="1"/>
        <c:lblOffset val="100"/>
        <c:baseTimeUnit val="years"/>
      </c:dateAx>
      <c:valAx>
        <c:axId val="8720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8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219200"/>
        <c:axId val="8749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87219200"/>
        <c:axId val="87499904"/>
      </c:lineChart>
      <c:dateAx>
        <c:axId val="87219200"/>
        <c:scaling>
          <c:orientation val="minMax"/>
        </c:scaling>
        <c:delete val="1"/>
        <c:axPos val="b"/>
        <c:numFmt formatCode="ge" sourceLinked="1"/>
        <c:majorTickMark val="none"/>
        <c:minorTickMark val="none"/>
        <c:tickLblPos val="none"/>
        <c:crossAx val="87499904"/>
        <c:crosses val="autoZero"/>
        <c:auto val="1"/>
        <c:lblOffset val="100"/>
        <c:baseTimeUnit val="years"/>
      </c:dateAx>
      <c:valAx>
        <c:axId val="8749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1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107.75</c:v>
                </c:pt>
                <c:pt idx="1">
                  <c:v>95.86</c:v>
                </c:pt>
                <c:pt idx="2">
                  <c:v>56.59</c:v>
                </c:pt>
                <c:pt idx="3">
                  <c:v>58.01</c:v>
                </c:pt>
                <c:pt idx="4">
                  <c:v>68.38</c:v>
                </c:pt>
              </c:numCache>
            </c:numRef>
          </c:val>
        </c:ser>
        <c:dLbls>
          <c:showLegendKey val="0"/>
          <c:showVal val="0"/>
          <c:showCatName val="0"/>
          <c:showSerName val="0"/>
          <c:showPercent val="0"/>
          <c:showBubbleSize val="0"/>
        </c:dLbls>
        <c:gapWidth val="150"/>
        <c:axId val="87550592"/>
        <c:axId val="8755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87550592"/>
        <c:axId val="87552768"/>
      </c:lineChart>
      <c:dateAx>
        <c:axId val="87550592"/>
        <c:scaling>
          <c:orientation val="minMax"/>
        </c:scaling>
        <c:delete val="1"/>
        <c:axPos val="b"/>
        <c:numFmt formatCode="ge" sourceLinked="1"/>
        <c:majorTickMark val="none"/>
        <c:minorTickMark val="none"/>
        <c:tickLblPos val="none"/>
        <c:crossAx val="87552768"/>
        <c:crosses val="autoZero"/>
        <c:auto val="1"/>
        <c:lblOffset val="100"/>
        <c:baseTimeUnit val="years"/>
      </c:dateAx>
      <c:valAx>
        <c:axId val="8755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5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112.97</c:v>
                </c:pt>
                <c:pt idx="1">
                  <c:v>127.04</c:v>
                </c:pt>
                <c:pt idx="2">
                  <c:v>209.82</c:v>
                </c:pt>
                <c:pt idx="3">
                  <c:v>209.67</c:v>
                </c:pt>
                <c:pt idx="4">
                  <c:v>189.62</c:v>
                </c:pt>
              </c:numCache>
            </c:numRef>
          </c:val>
        </c:ser>
        <c:dLbls>
          <c:showLegendKey val="0"/>
          <c:showVal val="0"/>
          <c:showCatName val="0"/>
          <c:showSerName val="0"/>
          <c:showPercent val="0"/>
          <c:showBubbleSize val="0"/>
        </c:dLbls>
        <c:gapWidth val="150"/>
        <c:axId val="87312256"/>
        <c:axId val="8731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87312256"/>
        <c:axId val="87318528"/>
      </c:lineChart>
      <c:dateAx>
        <c:axId val="87312256"/>
        <c:scaling>
          <c:orientation val="minMax"/>
        </c:scaling>
        <c:delete val="1"/>
        <c:axPos val="b"/>
        <c:numFmt formatCode="ge" sourceLinked="1"/>
        <c:majorTickMark val="none"/>
        <c:minorTickMark val="none"/>
        <c:tickLblPos val="none"/>
        <c:crossAx val="87318528"/>
        <c:crosses val="autoZero"/>
        <c:auto val="1"/>
        <c:lblOffset val="100"/>
        <c:baseTimeUnit val="years"/>
      </c:dateAx>
      <c:valAx>
        <c:axId val="8731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1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C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徳島県　勝浦町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5516</v>
      </c>
      <c r="AM8" s="64"/>
      <c r="AN8" s="64"/>
      <c r="AO8" s="64"/>
      <c r="AP8" s="64"/>
      <c r="AQ8" s="64"/>
      <c r="AR8" s="64"/>
      <c r="AS8" s="64"/>
      <c r="AT8" s="63">
        <f>データ!S6</f>
        <v>69.83</v>
      </c>
      <c r="AU8" s="63"/>
      <c r="AV8" s="63"/>
      <c r="AW8" s="63"/>
      <c r="AX8" s="63"/>
      <c r="AY8" s="63"/>
      <c r="AZ8" s="63"/>
      <c r="BA8" s="63"/>
      <c r="BB8" s="63">
        <f>データ!T6</f>
        <v>78.989999999999995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12.31</v>
      </c>
      <c r="Q10" s="63"/>
      <c r="R10" s="63"/>
      <c r="S10" s="63"/>
      <c r="T10" s="63"/>
      <c r="U10" s="63"/>
      <c r="V10" s="63"/>
      <c r="W10" s="63">
        <f>データ!P6</f>
        <v>100</v>
      </c>
      <c r="X10" s="63"/>
      <c r="Y10" s="63"/>
      <c r="Z10" s="63"/>
      <c r="AA10" s="63"/>
      <c r="AB10" s="63"/>
      <c r="AC10" s="63"/>
      <c r="AD10" s="64">
        <f>データ!Q6</f>
        <v>3000</v>
      </c>
      <c r="AE10" s="64"/>
      <c r="AF10" s="64"/>
      <c r="AG10" s="64"/>
      <c r="AH10" s="64"/>
      <c r="AI10" s="64"/>
      <c r="AJ10" s="64"/>
      <c r="AK10" s="2"/>
      <c r="AL10" s="64">
        <f>データ!U6</f>
        <v>676</v>
      </c>
      <c r="AM10" s="64"/>
      <c r="AN10" s="64"/>
      <c r="AO10" s="64"/>
      <c r="AP10" s="64"/>
      <c r="AQ10" s="64"/>
      <c r="AR10" s="64"/>
      <c r="AS10" s="64"/>
      <c r="AT10" s="63">
        <f>データ!V6</f>
        <v>0.26</v>
      </c>
      <c r="AU10" s="63"/>
      <c r="AV10" s="63"/>
      <c r="AW10" s="63"/>
      <c r="AX10" s="63"/>
      <c r="AY10" s="63"/>
      <c r="AZ10" s="63"/>
      <c r="BA10" s="63"/>
      <c r="BB10" s="63">
        <f>データ!W6</f>
        <v>2600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363014</v>
      </c>
      <c r="D6" s="31">
        <f t="shared" si="3"/>
        <v>47</v>
      </c>
      <c r="E6" s="31">
        <f t="shared" si="3"/>
        <v>17</v>
      </c>
      <c r="F6" s="31">
        <f t="shared" si="3"/>
        <v>5</v>
      </c>
      <c r="G6" s="31">
        <f t="shared" si="3"/>
        <v>0</v>
      </c>
      <c r="H6" s="31" t="str">
        <f t="shared" si="3"/>
        <v>徳島県　勝浦町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12.31</v>
      </c>
      <c r="P6" s="32">
        <f t="shared" si="3"/>
        <v>100</v>
      </c>
      <c r="Q6" s="32">
        <f t="shared" si="3"/>
        <v>3000</v>
      </c>
      <c r="R6" s="32">
        <f t="shared" si="3"/>
        <v>5516</v>
      </c>
      <c r="S6" s="32">
        <f t="shared" si="3"/>
        <v>69.83</v>
      </c>
      <c r="T6" s="32">
        <f t="shared" si="3"/>
        <v>78.989999999999995</v>
      </c>
      <c r="U6" s="32">
        <f t="shared" si="3"/>
        <v>676</v>
      </c>
      <c r="V6" s="32">
        <f t="shared" si="3"/>
        <v>0.26</v>
      </c>
      <c r="W6" s="32">
        <f t="shared" si="3"/>
        <v>2600</v>
      </c>
      <c r="X6" s="33">
        <f>IF(X7="",NA(),X7)</f>
        <v>104.01</v>
      </c>
      <c r="Y6" s="33">
        <f t="shared" ref="Y6:AG6" si="4">IF(Y7="",NA(),Y7)</f>
        <v>58.98</v>
      </c>
      <c r="Z6" s="33">
        <f t="shared" si="4"/>
        <v>47.07</v>
      </c>
      <c r="AA6" s="33">
        <f t="shared" si="4"/>
        <v>46.43</v>
      </c>
      <c r="AB6" s="33">
        <f t="shared" si="4"/>
        <v>47.93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1239.2</v>
      </c>
      <c r="BK6" s="33">
        <f t="shared" si="7"/>
        <v>1197.82</v>
      </c>
      <c r="BL6" s="33">
        <f t="shared" si="7"/>
        <v>1126.77</v>
      </c>
      <c r="BM6" s="33">
        <f t="shared" si="7"/>
        <v>1044.8</v>
      </c>
      <c r="BN6" s="33">
        <f t="shared" si="7"/>
        <v>1081.8</v>
      </c>
      <c r="BO6" s="32" t="str">
        <f>IF(BO7="","",IF(BO7="-","【-】","【"&amp;SUBSTITUTE(TEXT(BO7,"#,##0.00"),"-","△")&amp;"】"))</f>
        <v>【1,015.77】</v>
      </c>
      <c r="BP6" s="33">
        <f>IF(BP7="",NA(),BP7)</f>
        <v>107.75</v>
      </c>
      <c r="BQ6" s="33">
        <f t="shared" ref="BQ6:BY6" si="8">IF(BQ7="",NA(),BQ7)</f>
        <v>95.86</v>
      </c>
      <c r="BR6" s="33">
        <f t="shared" si="8"/>
        <v>56.59</v>
      </c>
      <c r="BS6" s="33">
        <f t="shared" si="8"/>
        <v>58.01</v>
      </c>
      <c r="BT6" s="33">
        <f t="shared" si="8"/>
        <v>68.38</v>
      </c>
      <c r="BU6" s="33">
        <f t="shared" si="8"/>
        <v>51.56</v>
      </c>
      <c r="BV6" s="33">
        <f t="shared" si="8"/>
        <v>51.03</v>
      </c>
      <c r="BW6" s="33">
        <f t="shared" si="8"/>
        <v>50.9</v>
      </c>
      <c r="BX6" s="33">
        <f t="shared" si="8"/>
        <v>50.82</v>
      </c>
      <c r="BY6" s="33">
        <f t="shared" si="8"/>
        <v>52.19</v>
      </c>
      <c r="BZ6" s="32" t="str">
        <f>IF(BZ7="","",IF(BZ7="-","【-】","【"&amp;SUBSTITUTE(TEXT(BZ7,"#,##0.00"),"-","△")&amp;"】"))</f>
        <v>【52.78】</v>
      </c>
      <c r="CA6" s="33">
        <f>IF(CA7="",NA(),CA7)</f>
        <v>112.97</v>
      </c>
      <c r="CB6" s="33">
        <f t="shared" ref="CB6:CJ6" si="9">IF(CB7="",NA(),CB7)</f>
        <v>127.04</v>
      </c>
      <c r="CC6" s="33">
        <f t="shared" si="9"/>
        <v>209.82</v>
      </c>
      <c r="CD6" s="33">
        <f t="shared" si="9"/>
        <v>209.67</v>
      </c>
      <c r="CE6" s="33">
        <f t="shared" si="9"/>
        <v>189.62</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64.44</v>
      </c>
      <c r="CM6" s="33">
        <f t="shared" ref="CM6:CU6" si="10">IF(CM7="",NA(),CM7)</f>
        <v>64.44</v>
      </c>
      <c r="CN6" s="33">
        <f t="shared" si="10"/>
        <v>64.81</v>
      </c>
      <c r="CO6" s="33">
        <f t="shared" si="10"/>
        <v>64.069999999999993</v>
      </c>
      <c r="CP6" s="33">
        <f t="shared" si="10"/>
        <v>61.85</v>
      </c>
      <c r="CQ6" s="33">
        <f t="shared" si="10"/>
        <v>55.2</v>
      </c>
      <c r="CR6" s="33">
        <f t="shared" si="10"/>
        <v>54.74</v>
      </c>
      <c r="CS6" s="33">
        <f t="shared" si="10"/>
        <v>53.78</v>
      </c>
      <c r="CT6" s="33">
        <f t="shared" si="10"/>
        <v>53.24</v>
      </c>
      <c r="CU6" s="33">
        <f t="shared" si="10"/>
        <v>52.31</v>
      </c>
      <c r="CV6" s="32" t="str">
        <f>IF(CV7="","",IF(CV7="-","【-】","【"&amp;SUBSTITUTE(TEXT(CV7,"#,##0.00"),"-","△")&amp;"】"))</f>
        <v>【52.74】</v>
      </c>
      <c r="CW6" s="33">
        <f>IF(CW7="",NA(),CW7)</f>
        <v>68.709999999999994</v>
      </c>
      <c r="CX6" s="33">
        <f t="shared" ref="CX6:DF6" si="11">IF(CX7="",NA(),CX7)</f>
        <v>68.42</v>
      </c>
      <c r="CY6" s="33">
        <f t="shared" si="11"/>
        <v>69.08</v>
      </c>
      <c r="CZ6" s="33">
        <f t="shared" si="11"/>
        <v>66.099999999999994</v>
      </c>
      <c r="DA6" s="33">
        <f t="shared" si="11"/>
        <v>68.34</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363014</v>
      </c>
      <c r="D7" s="35">
        <v>47</v>
      </c>
      <c r="E7" s="35">
        <v>17</v>
      </c>
      <c r="F7" s="35">
        <v>5</v>
      </c>
      <c r="G7" s="35">
        <v>0</v>
      </c>
      <c r="H7" s="35" t="s">
        <v>96</v>
      </c>
      <c r="I7" s="35" t="s">
        <v>97</v>
      </c>
      <c r="J7" s="35" t="s">
        <v>98</v>
      </c>
      <c r="K7" s="35" t="s">
        <v>99</v>
      </c>
      <c r="L7" s="35" t="s">
        <v>100</v>
      </c>
      <c r="M7" s="36" t="s">
        <v>101</v>
      </c>
      <c r="N7" s="36" t="s">
        <v>102</v>
      </c>
      <c r="O7" s="36">
        <v>12.31</v>
      </c>
      <c r="P7" s="36">
        <v>100</v>
      </c>
      <c r="Q7" s="36">
        <v>3000</v>
      </c>
      <c r="R7" s="36">
        <v>5516</v>
      </c>
      <c r="S7" s="36">
        <v>69.83</v>
      </c>
      <c r="T7" s="36">
        <v>78.989999999999995</v>
      </c>
      <c r="U7" s="36">
        <v>676</v>
      </c>
      <c r="V7" s="36">
        <v>0.26</v>
      </c>
      <c r="W7" s="36">
        <v>2600</v>
      </c>
      <c r="X7" s="36">
        <v>104.01</v>
      </c>
      <c r="Y7" s="36">
        <v>58.98</v>
      </c>
      <c r="Z7" s="36">
        <v>47.07</v>
      </c>
      <c r="AA7" s="36">
        <v>46.43</v>
      </c>
      <c r="AB7" s="36">
        <v>47.93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1239.2</v>
      </c>
      <c r="BK7" s="36">
        <v>1197.82</v>
      </c>
      <c r="BL7" s="36">
        <v>1126.77</v>
      </c>
      <c r="BM7" s="36">
        <v>1044.8</v>
      </c>
      <c r="BN7" s="36">
        <v>1081.8</v>
      </c>
      <c r="BO7" s="36">
        <v>1015.77</v>
      </c>
      <c r="BP7" s="36">
        <v>107.75</v>
      </c>
      <c r="BQ7" s="36">
        <v>95.86</v>
      </c>
      <c r="BR7" s="36">
        <v>56.59</v>
      </c>
      <c r="BS7" s="36">
        <v>58.01</v>
      </c>
      <c r="BT7" s="36">
        <v>68.38</v>
      </c>
      <c r="BU7" s="36">
        <v>51.56</v>
      </c>
      <c r="BV7" s="36">
        <v>51.03</v>
      </c>
      <c r="BW7" s="36">
        <v>50.9</v>
      </c>
      <c r="BX7" s="36">
        <v>50.82</v>
      </c>
      <c r="BY7" s="36">
        <v>52.19</v>
      </c>
      <c r="BZ7" s="36">
        <v>52.78</v>
      </c>
      <c r="CA7" s="36">
        <v>112.97</v>
      </c>
      <c r="CB7" s="36">
        <v>127.04</v>
      </c>
      <c r="CC7" s="36">
        <v>209.82</v>
      </c>
      <c r="CD7" s="36">
        <v>209.67</v>
      </c>
      <c r="CE7" s="36">
        <v>189.62</v>
      </c>
      <c r="CF7" s="36">
        <v>283.26</v>
      </c>
      <c r="CG7" s="36">
        <v>289.60000000000002</v>
      </c>
      <c r="CH7" s="36">
        <v>293.27</v>
      </c>
      <c r="CI7" s="36">
        <v>300.52</v>
      </c>
      <c r="CJ7" s="36">
        <v>296.14</v>
      </c>
      <c r="CK7" s="36">
        <v>289.81</v>
      </c>
      <c r="CL7" s="36">
        <v>64.44</v>
      </c>
      <c r="CM7" s="36">
        <v>64.44</v>
      </c>
      <c r="CN7" s="36">
        <v>64.81</v>
      </c>
      <c r="CO7" s="36">
        <v>64.069999999999993</v>
      </c>
      <c r="CP7" s="36">
        <v>61.85</v>
      </c>
      <c r="CQ7" s="36">
        <v>55.2</v>
      </c>
      <c r="CR7" s="36">
        <v>54.74</v>
      </c>
      <c r="CS7" s="36">
        <v>53.78</v>
      </c>
      <c r="CT7" s="36">
        <v>53.24</v>
      </c>
      <c r="CU7" s="36">
        <v>52.31</v>
      </c>
      <c r="CV7" s="36">
        <v>52.74</v>
      </c>
      <c r="CW7" s="36">
        <v>68.709999999999994</v>
      </c>
      <c r="CX7" s="36">
        <v>68.42</v>
      </c>
      <c r="CY7" s="36">
        <v>69.08</v>
      </c>
      <c r="CZ7" s="36">
        <v>66.099999999999994</v>
      </c>
      <c r="DA7" s="36">
        <v>68.34</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FJ-USER</cp:lastModifiedBy>
  <dcterms:created xsi:type="dcterms:W3CDTF">2017-02-08T03:14:41Z</dcterms:created>
  <dcterms:modified xsi:type="dcterms:W3CDTF">2017-02-14T00:01:51Z</dcterms:modified>
</cp:coreProperties>
</file>