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6(H28)\I_地方債\04 平成28年度地方債担当（研修生下席）\②平成28年度後期（喜田）\01 地方公営企業\17_公営企業に係る「経営比較分析表」の分析等について\市町村→県（法非適下水道）0217，17時〆\04_阿南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<sst xmlns="http://schemas.openxmlformats.org/spreadsheetml/2006/main" count="221" uniqueCount="111">
  <si>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</si>
  <si>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</si>
  <si>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</si>
  <si>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</si>
  <si>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</si>
  <si>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</si>
  <si>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</si>
  <si>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</si>
  <si>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</si>
  <si>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</si>
  <si>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</si>
  <si>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</si>
  <si>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</si>
  <si>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</si>
  <si>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</si>
  <si>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</si>
  <si>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</si>
  <si>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</si>
  <si>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</si>
  <si>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</si>
  <si>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</si>
  <si>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</si>
  <si>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</si>
  <si>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</si>
  <si>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</si>
  <si>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</si>
  <si>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</si>
  <si>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</si>
  <si>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</si>
  <si>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</si>
  <si>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</si>
  <si>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</si>
  <si>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</si>
  <si>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</si>
  <si>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</si>
  <si>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</si>
  <si>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</si>
  <si>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</si>
  <si>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</si>
  <si>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</si>
  <si>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</si>
  <si>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</si>
  <si>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</si>
  <si>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</si>
  <si>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</si>
  <si>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</si>
  <si>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</si>
  <si>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</si>
  <si>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</si>
  <si>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</si>
  <si>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</si>
  <si>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</si>
  <si>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</si>
  <si>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</si>
  <si>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</si>
  <si>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</si>
  <si>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</si>
  <si>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</si>
  <si>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</si>
  <si>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</si>
  <si>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</si>
  <si>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</si>
  <si>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</si>
  <si>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</si>
  <si>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</si>
  <si>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</si>
  <si>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</si>
  <si>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</si>
  <si>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</si>
  <si>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</si>
  <si>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</si>
  <si>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</si>
  <si>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</si>
  <si>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</si>
  <si>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</si>
  <si>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</si>
  <si>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</si>
  <si>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</si>
  <si>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</si>
  <si>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</si>
  <si>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</si>
  <si>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</si>
  <si>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</si>
  <si>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</si>
  <si>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</si>
  <si>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</si>
  <si>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</si>
  <si>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</si>
  <si>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</si>
  <si>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</si>
  <si>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</si>
  <si>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</si>
  <si>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</si>
  <si>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</si>
  <si>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</si>
  <si>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</si>
  <si>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</si>
  <si>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</si>
  <si>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</si>
  <si>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</si>
  <si>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</si>
  <si>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</si>
  <si>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</si>
  <si>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</si>
  <si>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</si>
  <si>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</si>
  <si>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</si>
  <si>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</si>
  <si>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古い管路においては、30年が経過した箇所があり、ガス等によるマンホール蓋の腐食及びマンホール壁の腐食等も懸念されているため、管渠改善率は類似団体の平均値と比較すると低いが、平成26年度においては、機能強化事業の一環として、管路の調査を行い、不明水の有無、マンホールの点検を行い、機能強化事業にて反映している。</t>
    <rPh sb="1" eb="2">
      <t>フル</t>
    </rPh>
    <rPh sb="3" eb="5">
      <t>カンロ</t>
    </rPh>
    <rPh sb="19" eb="21">
      <t>カショ</t>
    </rPh>
    <rPh sb="27" eb="28">
      <t>トウ</t>
    </rPh>
    <rPh sb="36" eb="37">
      <t>フタ</t>
    </rPh>
    <rPh sb="38" eb="40">
      <t>フショク</t>
    </rPh>
    <rPh sb="40" eb="41">
      <t>オヨ</t>
    </rPh>
    <rPh sb="47" eb="48">
      <t>ヘキ</t>
    </rPh>
    <rPh sb="49" eb="51">
      <t>フショク</t>
    </rPh>
    <rPh sb="51" eb="52">
      <t>トウ</t>
    </rPh>
    <rPh sb="53" eb="55">
      <t>ケネン</t>
    </rPh>
    <rPh sb="63" eb="65">
      <t>カンキョ</t>
    </rPh>
    <rPh sb="65" eb="67">
      <t>カイゼン</t>
    </rPh>
    <rPh sb="67" eb="68">
      <t>リツ</t>
    </rPh>
    <rPh sb="69" eb="71">
      <t>ルイジ</t>
    </rPh>
    <rPh sb="71" eb="73">
      <t>ダンタイ</t>
    </rPh>
    <rPh sb="74" eb="77">
      <t>ヘイキンチ</t>
    </rPh>
    <rPh sb="78" eb="80">
      <t>ヒカク</t>
    </rPh>
    <rPh sb="83" eb="84">
      <t>ヒク</t>
    </rPh>
    <rPh sb="87" eb="89">
      <t>ヘイセイ</t>
    </rPh>
    <rPh sb="91" eb="93">
      <t>ネンド</t>
    </rPh>
    <rPh sb="99" eb="101">
      <t>キノウ</t>
    </rPh>
    <rPh sb="101" eb="103">
      <t>キョウカ</t>
    </rPh>
    <rPh sb="103" eb="105">
      <t>ジギョウ</t>
    </rPh>
    <rPh sb="106" eb="108">
      <t>イッカン</t>
    </rPh>
    <rPh sb="112" eb="114">
      <t>カンロ</t>
    </rPh>
    <rPh sb="115" eb="117">
      <t>チョウサ</t>
    </rPh>
    <rPh sb="118" eb="119">
      <t>オコナ</t>
    </rPh>
    <rPh sb="121" eb="123">
      <t>フメイ</t>
    </rPh>
    <rPh sb="123" eb="124">
      <t>スイ</t>
    </rPh>
    <rPh sb="125" eb="127">
      <t>ウム</t>
    </rPh>
    <rPh sb="134" eb="136">
      <t>テンケン</t>
    </rPh>
    <rPh sb="137" eb="138">
      <t>オコナ</t>
    </rPh>
    <rPh sb="140" eb="142">
      <t>キノウ</t>
    </rPh>
    <rPh sb="142" eb="144">
      <t>キョウカ</t>
    </rPh>
    <rPh sb="144" eb="146">
      <t>ジギョウ</t>
    </rPh>
    <rPh sb="148" eb="150">
      <t>ハンエイ</t>
    </rPh>
    <phoneticPr fontId="4"/>
  </si>
  <si>
    <t xml:space="preserve">　阿南市の農業集落排水事業は累計団体の平均値と比較すると施設利用率は高くなっており、施設の利用状況は適正である。　　　　　　　　　　　　　　　　　　　　　　　　汚水処理原価は類型団体の平均値より低くなっており、効率的な汚水処理が実施されている。一方で水洗化率が低くなっているため、水質保全や使用料収入の観点から更なる向上を図っていかなくてはならない。            
  経費回収率においては、類似団体の平均値を上回っているが、より適正な使用料収入の確保及び汚水処理費の削減に今後も務めていく必要がある。            
  企業債残高対事業規模比率が平成27年から上がっているが機能強化事業に伴うものであり、平成29年度の完了まで続く予定である。            
</t>
    <rPh sb="1" eb="4">
      <t>アナンシ</t>
    </rPh>
    <rPh sb="5" eb="7">
      <t>ノウギョウ</t>
    </rPh>
    <rPh sb="7" eb="9">
      <t>シュウラク</t>
    </rPh>
    <rPh sb="9" eb="11">
      <t>ハイスイ</t>
    </rPh>
    <rPh sb="11" eb="13">
      <t>ジギョウ</t>
    </rPh>
    <rPh sb="14" eb="16">
      <t>ルイケイ</t>
    </rPh>
    <rPh sb="16" eb="18">
      <t>ダンタイ</t>
    </rPh>
    <rPh sb="19" eb="22">
      <t>ヘイキンチ</t>
    </rPh>
    <rPh sb="23" eb="25">
      <t>ヒカク</t>
    </rPh>
    <rPh sb="28" eb="30">
      <t>シセツ</t>
    </rPh>
    <rPh sb="30" eb="33">
      <t>リヨウリツ</t>
    </rPh>
    <rPh sb="34" eb="35">
      <t>タカ</t>
    </rPh>
    <rPh sb="42" eb="44">
      <t>シセツ</t>
    </rPh>
    <rPh sb="45" eb="47">
      <t>リヨウ</t>
    </rPh>
    <rPh sb="47" eb="49">
      <t>ジョウキョウ</t>
    </rPh>
    <rPh sb="50" eb="52">
      <t>テキセイ</t>
    </rPh>
    <rPh sb="80" eb="82">
      <t>オスイ</t>
    </rPh>
    <rPh sb="82" eb="84">
      <t>ショリ</t>
    </rPh>
    <rPh sb="84" eb="86">
      <t>ゲンカ</t>
    </rPh>
    <rPh sb="87" eb="89">
      <t>ルイケイ</t>
    </rPh>
    <rPh sb="89" eb="91">
      <t>ダンタイ</t>
    </rPh>
    <rPh sb="92" eb="95">
      <t>ヘイキンチ</t>
    </rPh>
    <rPh sb="97" eb="98">
      <t>ヒク</t>
    </rPh>
    <rPh sb="105" eb="108">
      <t>コウリツテキ</t>
    </rPh>
    <rPh sb="109" eb="111">
      <t>オスイ</t>
    </rPh>
    <rPh sb="111" eb="113">
      <t>ショリ</t>
    </rPh>
    <rPh sb="114" eb="116">
      <t>ジッシ</t>
    </rPh>
    <rPh sb="122" eb="124">
      <t>イッポウ</t>
    </rPh>
    <rPh sb="125" eb="128">
      <t>スイセンカ</t>
    </rPh>
    <rPh sb="128" eb="129">
      <t>リツ</t>
    </rPh>
    <rPh sb="130" eb="131">
      <t>ヒク</t>
    </rPh>
    <rPh sb="140" eb="142">
      <t>スイシツ</t>
    </rPh>
    <rPh sb="142" eb="144">
      <t>ホゼン</t>
    </rPh>
    <rPh sb="145" eb="148">
      <t>シヨウリョウ</t>
    </rPh>
    <rPh sb="148" eb="150">
      <t>シュウニュウ</t>
    </rPh>
    <rPh sb="151" eb="153">
      <t>カンテン</t>
    </rPh>
    <rPh sb="155" eb="156">
      <t>サラ</t>
    </rPh>
    <rPh sb="158" eb="160">
      <t>コウジョウ</t>
    </rPh>
    <rPh sb="161" eb="162">
      <t>ハカ</t>
    </rPh>
    <rPh sb="190" eb="192">
      <t>ケイヒ</t>
    </rPh>
    <rPh sb="192" eb="194">
      <t>カイシュウ</t>
    </rPh>
    <rPh sb="194" eb="195">
      <t>リツ</t>
    </rPh>
    <rPh sb="201" eb="203">
      <t>ルイジ</t>
    </rPh>
    <rPh sb="203" eb="205">
      <t>ダンタイ</t>
    </rPh>
    <rPh sb="206" eb="209">
      <t>ヘイキンチ</t>
    </rPh>
    <rPh sb="210" eb="212">
      <t>ウワマワ</t>
    </rPh>
    <rPh sb="220" eb="222">
      <t>テキセイ</t>
    </rPh>
    <rPh sb="223" eb="226">
      <t>シヨウリョウ</t>
    </rPh>
    <rPh sb="226" eb="228">
      <t>シュウニュウ</t>
    </rPh>
    <rPh sb="229" eb="231">
      <t>カクホ</t>
    </rPh>
    <rPh sb="231" eb="232">
      <t>オヨ</t>
    </rPh>
    <rPh sb="233" eb="235">
      <t>オスイ</t>
    </rPh>
    <rPh sb="235" eb="237">
      <t>ショリ</t>
    </rPh>
    <rPh sb="237" eb="238">
      <t>ヒ</t>
    </rPh>
    <rPh sb="239" eb="241">
      <t>サクゲン</t>
    </rPh>
    <rPh sb="242" eb="244">
      <t>コンゴ</t>
    </rPh>
    <rPh sb="245" eb="246">
      <t>ツト</t>
    </rPh>
    <rPh sb="250" eb="252">
      <t>ヒツヨウ</t>
    </rPh>
    <rPh sb="271" eb="273">
      <t>キギョウ</t>
    </rPh>
    <rPh sb="273" eb="274">
      <t>サイ</t>
    </rPh>
    <rPh sb="274" eb="276">
      <t>ザンダカ</t>
    </rPh>
    <rPh sb="276" eb="277">
      <t>タイ</t>
    </rPh>
    <rPh sb="277" eb="279">
      <t>ジギョウ</t>
    </rPh>
    <rPh sb="279" eb="281">
      <t>キボ</t>
    </rPh>
    <rPh sb="281" eb="283">
      <t>ヒリツ</t>
    </rPh>
    <rPh sb="284" eb="286">
      <t>ヘイセイ</t>
    </rPh>
    <phoneticPr fontId="4"/>
  </si>
  <si>
    <t>　上記の結果を踏まえ、経営を改善していくには、口座振替の推進や訪問徴収、納付相談を定期的に行うことで収納率の向上に努める。　　　　　　　　　供用開始後10年以上経過した処理施設の機器類の故障及び機能低下が懸念されるが、農業集落排水（機能強化）事業に平成27年度から取り組んでおり、真空弁の交換、不明水の流入防止対策及び処理施設内の機器及び遠方監視システムの機能強化を行うことで老朽化した施設等の改善を平成29年度には完了させて行きたい。　　　　　　　　　　　　　　　</t>
    <rPh sb="1" eb="3">
      <t>ジョウキ</t>
    </rPh>
    <rPh sb="4" eb="6">
      <t>ケッカ</t>
    </rPh>
    <rPh sb="7" eb="8">
      <t>フ</t>
    </rPh>
    <rPh sb="11" eb="13">
      <t>ケイエイ</t>
    </rPh>
    <rPh sb="14" eb="16">
      <t>カイゼン</t>
    </rPh>
    <rPh sb="23" eb="25">
      <t>コウザ</t>
    </rPh>
    <rPh sb="25" eb="27">
      <t>フリカエ</t>
    </rPh>
    <rPh sb="28" eb="30">
      <t>スイシン</t>
    </rPh>
    <rPh sb="31" eb="33">
      <t>ホウモン</t>
    </rPh>
    <rPh sb="33" eb="35">
      <t>チョウシュウ</t>
    </rPh>
    <rPh sb="36" eb="38">
      <t>ノウフ</t>
    </rPh>
    <rPh sb="38" eb="40">
      <t>ソウダン</t>
    </rPh>
    <rPh sb="41" eb="44">
      <t>テイキテキ</t>
    </rPh>
    <rPh sb="45" eb="46">
      <t>オコナ</t>
    </rPh>
    <rPh sb="50" eb="52">
      <t>シュウノウ</t>
    </rPh>
    <rPh sb="52" eb="53">
      <t>リツ</t>
    </rPh>
    <rPh sb="54" eb="56">
      <t>コウジョウ</t>
    </rPh>
    <rPh sb="57" eb="58">
      <t>ツト</t>
    </rPh>
    <rPh sb="70" eb="72">
      <t>キョウヨウ</t>
    </rPh>
    <rPh sb="72" eb="75">
      <t>カイシゴ</t>
    </rPh>
    <rPh sb="77" eb="78">
      <t>ネン</t>
    </rPh>
    <rPh sb="78" eb="80">
      <t>イジョウ</t>
    </rPh>
    <rPh sb="80" eb="82">
      <t>ケイカ</t>
    </rPh>
    <rPh sb="84" eb="86">
      <t>ショリ</t>
    </rPh>
    <rPh sb="86" eb="88">
      <t>シセツ</t>
    </rPh>
    <rPh sb="89" eb="91">
      <t>キキ</t>
    </rPh>
    <rPh sb="91" eb="92">
      <t>ルイ</t>
    </rPh>
    <rPh sb="93" eb="95">
      <t>コショウ</t>
    </rPh>
    <rPh sb="95" eb="96">
      <t>オヨ</t>
    </rPh>
    <rPh sb="97" eb="99">
      <t>キノウ</t>
    </rPh>
    <rPh sb="99" eb="101">
      <t>テイカ</t>
    </rPh>
    <rPh sb="102" eb="104">
      <t>ケネン</t>
    </rPh>
    <rPh sb="109" eb="111">
      <t>ノウギョウ</t>
    </rPh>
    <rPh sb="111" eb="113">
      <t>シュウラク</t>
    </rPh>
    <rPh sb="113" eb="115">
      <t>ハイスイ</t>
    </rPh>
    <rPh sb="116" eb="118">
      <t>キノウ</t>
    </rPh>
    <rPh sb="118" eb="120">
      <t>キョウカ</t>
    </rPh>
    <rPh sb="121" eb="123">
      <t>ジギョウ</t>
    </rPh>
    <rPh sb="124" eb="126">
      <t>ヘイセイ</t>
    </rPh>
    <rPh sb="128" eb="130">
      <t>ネンド</t>
    </rPh>
    <rPh sb="132" eb="133">
      <t>ト</t>
    </rPh>
    <rPh sb="134" eb="135">
      <t>ク</t>
    </rPh>
    <rPh sb="140" eb="142">
      <t>シンクウ</t>
    </rPh>
    <rPh sb="142" eb="143">
      <t>ベン</t>
    </rPh>
    <rPh sb="144" eb="146">
      <t>コウカン</t>
    </rPh>
    <rPh sb="147" eb="149">
      <t>フメイ</t>
    </rPh>
    <rPh sb="149" eb="150">
      <t>スイ</t>
    </rPh>
    <rPh sb="151" eb="153">
      <t>リュウニュウ</t>
    </rPh>
    <rPh sb="153" eb="155">
      <t>ボウシ</t>
    </rPh>
    <rPh sb="155" eb="157">
      <t>タイサク</t>
    </rPh>
    <rPh sb="157" eb="158">
      <t>オヨ</t>
    </rPh>
    <rPh sb="159" eb="161">
      <t>ショリ</t>
    </rPh>
    <rPh sb="161" eb="163">
      <t>シセツ</t>
    </rPh>
    <rPh sb="163" eb="164">
      <t>ナイ</t>
    </rPh>
    <rPh sb="165" eb="167">
      <t>キキ</t>
    </rPh>
    <rPh sb="167" eb="168">
      <t>オヨ</t>
    </rPh>
    <rPh sb="169" eb="171">
      <t>エンポウ</t>
    </rPh>
    <rPh sb="171" eb="173">
      <t>カンシ</t>
    </rPh>
    <rPh sb="178" eb="180">
      <t>キノウ</t>
    </rPh>
    <rPh sb="180" eb="182">
      <t>キョウカ</t>
    </rPh>
    <rPh sb="183" eb="184">
      <t>オコナ</t>
    </rPh>
    <rPh sb="188" eb="191">
      <t>ロウキュウカ</t>
    </rPh>
    <rPh sb="193" eb="195">
      <t>シセツ</t>
    </rPh>
    <rPh sb="195" eb="196">
      <t>トウ</t>
    </rPh>
    <rPh sb="197" eb="199">
      <t>カイゼン</t>
    </rPh>
    <rPh sb="200" eb="202">
      <t>ヘイセイ</t>
    </rPh>
    <rPh sb="204" eb="206">
      <t>ネンド</t>
    </rPh>
    <rPh sb="208" eb="210">
      <t>カンリョウ</t>
    </rPh>
    <rPh sb="213" eb="21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</si>
</sst>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189408"/>
        <c:axId val="16041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1189408"/>
        <c:axId val="160418808"/>
      </c:lineChart>
      <c:dateAx>
        <c:axId val="161189408"/>
        <c:scaling>
          <c:orientation val="minMax"/>
        </c:scaling>
        <c:delete val="1"/>
        <c:axPos val="b"/>
        <c:numFmt formatCode="ge" sourceLinked="1"/>
        <c:majorTickMark val="none"/>
        <c:minorTickMark val="none"/>
        <c:tickLblPos val="none"/>
        <c:crossAx val="160418808"/>
        <c:crosses val="autoZero"/>
        <c:auto val="1"/>
        <c:lblOffset val="100"/>
        <c:baseTimeUnit val="years"/>
      </c:dateAx>
      <c:valAx>
        <c:axId val="16041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89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56.03</c:v>
                </c:pt>
                <c:pt idx="1">
                  <c:v>59.66</c:v>
                </c:pt>
                <c:pt idx="2">
                  <c:v>58.88</c:v>
                </c:pt>
                <c:pt idx="3">
                  <c:v>63.88</c:v>
                </c:pt>
                <c:pt idx="4">
                  <c:v>54.4</c:v>
                </c:pt>
              </c:numCache>
            </c:numRef>
          </c:val>
        </c:ser>
        <c:dLbls>
          <c:showLegendKey val="0"/>
          <c:showVal val="0"/>
          <c:showCatName val="0"/>
          <c:showSerName val="0"/>
          <c:showPercent val="0"/>
          <c:showBubbleSize val="0"/>
        </c:dLbls>
        <c:gapWidth val="150"/>
        <c:axId val="161376912"/>
        <c:axId val="16137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1376912"/>
        <c:axId val="161377304"/>
      </c:lineChart>
      <c:dateAx>
        <c:axId val="161376912"/>
        <c:scaling>
          <c:orientation val="minMax"/>
        </c:scaling>
        <c:delete val="1"/>
        <c:axPos val="b"/>
        <c:numFmt formatCode="ge" sourceLinked="1"/>
        <c:majorTickMark val="none"/>
        <c:minorTickMark val="none"/>
        <c:tickLblPos val="none"/>
        <c:crossAx val="161377304"/>
        <c:crosses val="autoZero"/>
        <c:auto val="1"/>
        <c:lblOffset val="100"/>
        <c:baseTimeUnit val="years"/>
      </c:dateAx>
      <c:valAx>
        <c:axId val="16137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7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83.91</c:v>
                </c:pt>
                <c:pt idx="1">
                  <c:v>83.33</c:v>
                </c:pt>
                <c:pt idx="2">
                  <c:v>82.58</c:v>
                </c:pt>
                <c:pt idx="3">
                  <c:v>82.16</c:v>
                </c:pt>
                <c:pt idx="4">
                  <c:v>79.849999999999994</c:v>
                </c:pt>
              </c:numCache>
            </c:numRef>
          </c:val>
        </c:ser>
        <c:dLbls>
          <c:showLegendKey val="0"/>
          <c:showVal val="0"/>
          <c:showCatName val="0"/>
          <c:showSerName val="0"/>
          <c:showPercent val="0"/>
          <c:showBubbleSize val="0"/>
        </c:dLbls>
        <c:gapWidth val="150"/>
        <c:axId val="161782136"/>
        <c:axId val="1617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1782136"/>
        <c:axId val="161782528"/>
      </c:lineChart>
      <c:dateAx>
        <c:axId val="161782136"/>
        <c:scaling>
          <c:orientation val="minMax"/>
        </c:scaling>
        <c:delete val="1"/>
        <c:axPos val="b"/>
        <c:numFmt formatCode="ge" sourceLinked="1"/>
        <c:majorTickMark val="none"/>
        <c:minorTickMark val="none"/>
        <c:tickLblPos val="none"/>
        <c:crossAx val="161782528"/>
        <c:crosses val="autoZero"/>
        <c:auto val="1"/>
        <c:lblOffset val="100"/>
        <c:baseTimeUnit val="years"/>
      </c:dateAx>
      <c:valAx>
        <c:axId val="1617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99.52</c:v>
                </c:pt>
                <c:pt idx="1">
                  <c:v>93.93</c:v>
                </c:pt>
                <c:pt idx="2">
                  <c:v>99.52</c:v>
                </c:pt>
                <c:pt idx="3">
                  <c:v>99.51</c:v>
                </c:pt>
                <c:pt idx="4">
                  <c:v>99.46</c:v>
                </c:pt>
              </c:numCache>
            </c:numRef>
          </c:val>
        </c:ser>
        <c:dLbls>
          <c:showLegendKey val="0"/>
          <c:showVal val="0"/>
          <c:showCatName val="0"/>
          <c:showSerName val="0"/>
          <c:showPercent val="0"/>
          <c:showBubbleSize val="0"/>
        </c:dLbls>
        <c:gapWidth val="150"/>
        <c:axId val="160989272"/>
        <c:axId val="1609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89272"/>
        <c:axId val="160989656"/>
      </c:lineChart>
      <c:dateAx>
        <c:axId val="160989272"/>
        <c:scaling>
          <c:orientation val="minMax"/>
        </c:scaling>
        <c:delete val="1"/>
        <c:axPos val="b"/>
        <c:numFmt formatCode="ge" sourceLinked="1"/>
        <c:majorTickMark val="none"/>
        <c:minorTickMark val="none"/>
        <c:tickLblPos val="none"/>
        <c:crossAx val="160989656"/>
        <c:crosses val="autoZero"/>
        <c:auto val="1"/>
        <c:lblOffset val="100"/>
        <c:baseTimeUnit val="years"/>
      </c:dateAx>
      <c:valAx>
        <c:axId val="1609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48048"/>
        <c:axId val="16101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48048"/>
        <c:axId val="161014000"/>
      </c:lineChart>
      <c:dateAx>
        <c:axId val="160948048"/>
        <c:scaling>
          <c:orientation val="minMax"/>
        </c:scaling>
        <c:delete val="1"/>
        <c:axPos val="b"/>
        <c:numFmt formatCode="ge" sourceLinked="1"/>
        <c:majorTickMark val="none"/>
        <c:minorTickMark val="none"/>
        <c:tickLblPos val="none"/>
        <c:crossAx val="161014000"/>
        <c:crosses val="autoZero"/>
        <c:auto val="1"/>
        <c:lblOffset val="100"/>
        <c:baseTimeUnit val="years"/>
      </c:dateAx>
      <c:valAx>
        <c:axId val="1610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65664"/>
        <c:axId val="16109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65664"/>
        <c:axId val="161094264"/>
      </c:lineChart>
      <c:dateAx>
        <c:axId val="160965664"/>
        <c:scaling>
          <c:orientation val="minMax"/>
        </c:scaling>
        <c:delete val="1"/>
        <c:axPos val="b"/>
        <c:numFmt formatCode="ge" sourceLinked="1"/>
        <c:majorTickMark val="none"/>
        <c:minorTickMark val="none"/>
        <c:tickLblPos val="none"/>
        <c:crossAx val="161094264"/>
        <c:crosses val="autoZero"/>
        <c:auto val="1"/>
        <c:lblOffset val="100"/>
        <c:baseTimeUnit val="years"/>
      </c:dateAx>
      <c:valAx>
        <c:axId val="1610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054760"/>
        <c:axId val="16105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54760"/>
        <c:axId val="161055152"/>
      </c:lineChart>
      <c:dateAx>
        <c:axId val="161054760"/>
        <c:scaling>
          <c:orientation val="minMax"/>
        </c:scaling>
        <c:delete val="1"/>
        <c:axPos val="b"/>
        <c:numFmt formatCode="ge" sourceLinked="1"/>
        <c:majorTickMark val="none"/>
        <c:minorTickMark val="none"/>
        <c:tickLblPos val="none"/>
        <c:crossAx val="161055152"/>
        <c:crosses val="autoZero"/>
        <c:auto val="1"/>
        <c:lblOffset val="100"/>
        <c:baseTimeUnit val="years"/>
      </c:dateAx>
      <c:valAx>
        <c:axId val="1610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5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056328"/>
        <c:axId val="16105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56328"/>
        <c:axId val="161056720"/>
      </c:lineChart>
      <c:dateAx>
        <c:axId val="161056328"/>
        <c:scaling>
          <c:orientation val="minMax"/>
        </c:scaling>
        <c:delete val="1"/>
        <c:axPos val="b"/>
        <c:numFmt formatCode="ge" sourceLinked="1"/>
        <c:majorTickMark val="none"/>
        <c:minorTickMark val="none"/>
        <c:tickLblPos val="none"/>
        <c:crossAx val="161056720"/>
        <c:crosses val="autoZero"/>
        <c:auto val="1"/>
        <c:lblOffset val="100"/>
        <c:baseTimeUnit val="years"/>
      </c:dateAx>
      <c:valAx>
        <c:axId val="16105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5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3.26</c:v>
                </c:pt>
              </c:numCache>
            </c:numRef>
          </c:val>
        </c:ser>
        <c:dLbls>
          <c:showLegendKey val="0"/>
          <c:showVal val="0"/>
          <c:showCatName val="0"/>
          <c:showSerName val="0"/>
          <c:showPercent val="0"/>
          <c:showBubbleSize val="0"/>
        </c:dLbls>
        <c:gapWidth val="150"/>
        <c:axId val="161054368"/>
        <c:axId val="16105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1054368"/>
        <c:axId val="161053976"/>
      </c:lineChart>
      <c:dateAx>
        <c:axId val="161054368"/>
        <c:scaling>
          <c:orientation val="minMax"/>
        </c:scaling>
        <c:delete val="1"/>
        <c:axPos val="b"/>
        <c:numFmt formatCode="ge" sourceLinked="1"/>
        <c:majorTickMark val="none"/>
        <c:minorTickMark val="none"/>
        <c:tickLblPos val="none"/>
        <c:crossAx val="161053976"/>
        <c:crosses val="autoZero"/>
        <c:auto val="1"/>
        <c:lblOffset val="100"/>
        <c:baseTimeUnit val="years"/>
      </c:dateAx>
      <c:valAx>
        <c:axId val="16105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65.5</c:v>
                </c:pt>
                <c:pt idx="1">
                  <c:v>60.89</c:v>
                </c:pt>
                <c:pt idx="2">
                  <c:v>58.82</c:v>
                </c:pt>
                <c:pt idx="3">
                  <c:v>58.76</c:v>
                </c:pt>
                <c:pt idx="4">
                  <c:v>62.87</c:v>
                </c:pt>
              </c:numCache>
            </c:numRef>
          </c:val>
        </c:ser>
        <c:dLbls>
          <c:showLegendKey val="0"/>
          <c:showVal val="0"/>
          <c:showCatName val="0"/>
          <c:showSerName val="0"/>
          <c:showPercent val="0"/>
          <c:showBubbleSize val="0"/>
        </c:dLbls>
        <c:gapWidth val="150"/>
        <c:axId val="141249256"/>
        <c:axId val="16137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1249256"/>
        <c:axId val="161374168"/>
      </c:lineChart>
      <c:dateAx>
        <c:axId val="141249256"/>
        <c:scaling>
          <c:orientation val="minMax"/>
        </c:scaling>
        <c:delete val="1"/>
        <c:axPos val="b"/>
        <c:numFmt formatCode="ge" sourceLinked="1"/>
        <c:majorTickMark val="none"/>
        <c:minorTickMark val="none"/>
        <c:tickLblPos val="none"/>
        <c:crossAx val="161374168"/>
        <c:crosses val="autoZero"/>
        <c:auto val="1"/>
        <c:lblOffset val="100"/>
        <c:baseTimeUnit val="years"/>
      </c:dateAx>
      <c:valAx>
        <c:axId val="16137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4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235.4</c:v>
                </c:pt>
                <c:pt idx="1">
                  <c:v>240.51</c:v>
                </c:pt>
                <c:pt idx="2">
                  <c:v>251.68</c:v>
                </c:pt>
                <c:pt idx="3">
                  <c:v>243.75</c:v>
                </c:pt>
                <c:pt idx="4">
                  <c:v>267.93</c:v>
                </c:pt>
              </c:numCache>
            </c:numRef>
          </c:val>
        </c:ser>
        <c:dLbls>
          <c:showLegendKey val="0"/>
          <c:showVal val="0"/>
          <c:showCatName val="0"/>
          <c:showSerName val="0"/>
          <c:showPercent val="0"/>
          <c:showBubbleSize val="0"/>
        </c:dLbls>
        <c:gapWidth val="150"/>
        <c:axId val="161375344"/>
        <c:axId val="16137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1375344"/>
        <c:axId val="161375736"/>
      </c:lineChart>
      <c:dateAx>
        <c:axId val="161375344"/>
        <c:scaling>
          <c:orientation val="minMax"/>
        </c:scaling>
        <c:delete val="1"/>
        <c:axPos val="b"/>
        <c:numFmt formatCode="ge" sourceLinked="1"/>
        <c:majorTickMark val="none"/>
        <c:minorTickMark val="none"/>
        <c:tickLblPos val="none"/>
        <c:crossAx val="161375736"/>
        <c:crosses val="autoZero"/>
        <c:auto val="1"/>
        <c:lblOffset val="100"/>
        <c:baseTimeUnit val="years"/>
      </c:dateAx>
      <c:valAx>
        <c:axId val="16137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7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59"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阿南市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75653</v>
      </c>
      <c r="AM8" s="64"/>
      <c r="AN8" s="64"/>
      <c r="AO8" s="64"/>
      <c r="AP8" s="64"/>
      <c r="AQ8" s="64"/>
      <c r="AR8" s="64"/>
      <c r="AS8" s="64"/>
      <c r="AT8" s="63">
        <f>データ!S6</f>
        <v>279.25</v>
      </c>
      <c r="AU8" s="63"/>
      <c r="AV8" s="63"/>
      <c r="AW8" s="63"/>
      <c r="AX8" s="63"/>
      <c r="AY8" s="63"/>
      <c r="AZ8" s="63"/>
      <c r="BA8" s="63"/>
      <c r="BB8" s="63">
        <f>データ!T6</f>
        <v>270.91000000000003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3.74</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2814</v>
      </c>
      <c r="AM10" s="64"/>
      <c r="AN10" s="64"/>
      <c r="AO10" s="64"/>
      <c r="AP10" s="64"/>
      <c r="AQ10" s="64"/>
      <c r="AR10" s="64"/>
      <c r="AS10" s="64"/>
      <c r="AT10" s="63">
        <f>データ!V6</f>
        <v>2.2400000000000002</v>
      </c>
      <c r="AU10" s="63"/>
      <c r="AV10" s="63"/>
      <c r="AW10" s="63"/>
      <c r="AX10" s="63"/>
      <c r="AY10" s="63"/>
      <c r="AZ10" s="63"/>
      <c r="BA10" s="63"/>
      <c r="BB10" s="63">
        <f>データ!W6</f>
        <v>1256.25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362042</v>
      </c>
      <c r="D6" s="31">
        <f t="shared" si="3"/>
        <v>47</v>
      </c>
      <c r="E6" s="31">
        <f t="shared" si="3"/>
        <v>17</v>
      </c>
      <c r="F6" s="31">
        <f t="shared" si="3"/>
        <v>5</v>
      </c>
      <c r="G6" s="31">
        <f t="shared" si="3"/>
        <v>0</v>
      </c>
      <c r="H6" s="31" t="str">
        <f t="shared" si="3"/>
        <v>徳島県　阿南市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3.74</v>
      </c>
      <c r="P6" s="32">
        <f t="shared" si="3"/>
        <v>100</v>
      </c>
      <c r="Q6" s="32">
        <f t="shared" si="3"/>
        <v>4320</v>
      </c>
      <c r="R6" s="32">
        <f t="shared" si="3"/>
        <v>75653</v>
      </c>
      <c r="S6" s="32">
        <f t="shared" si="3"/>
        <v>279.25</v>
      </c>
      <c r="T6" s="32">
        <f t="shared" si="3"/>
        <v>270.91000000000003</v>
      </c>
      <c r="U6" s="32">
        <f t="shared" si="3"/>
        <v>2814</v>
      </c>
      <c r="V6" s="32">
        <f t="shared" si="3"/>
        <v>2.2400000000000002</v>
      </c>
      <c r="W6" s="32">
        <f t="shared" si="3"/>
        <v>1256.25</v>
      </c>
      <c r="X6" s="33">
        <f>IF(X7="",NA(),X7)</f>
        <v>99.52</v>
      </c>
      <c r="Y6" s="33">
        <f t="shared" ref="Y6:AG6" si="4">IF(Y7="",NA(),Y7)</f>
        <v>93.93</v>
      </c>
      <c r="Z6" s="33">
        <f t="shared" si="4"/>
        <v>99.52</v>
      </c>
      <c r="AA6" s="33">
        <f t="shared" si="4"/>
        <v>99.51</v>
      </c>
      <c r="AB6" s="33">
        <f t="shared" si="4"/>
        <v>99.46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3.26</v>
      </c>
      <c r="BJ6" s="33">
        <f t="shared" si="7"/>
        <v>1239.2</v>
      </c>
      <c r="BK6" s="33">
        <f t="shared" si="7"/>
        <v>1197.82</v>
      </c>
      <c r="BL6" s="33">
        <f t="shared" si="7"/>
        <v>1126.77</v>
      </c>
      <c r="BM6" s="33">
        <f t="shared" si="7"/>
        <v>1044.8</v>
      </c>
      <c r="BN6" s="33">
        <f t="shared" si="7"/>
        <v>1081.8</v>
      </c>
      <c r="BO6" s="32" t="str">
        <f>IF(BO7="","",IF(BO7="-","【-】","【"&amp;SUBSTITUTE(TEXT(BO7,"#,##0.00"),"-","△")&amp;"】"))</f>
        <v>【1,015.77】</v>
      </c>
      <c r="BP6" s="33">
        <f>IF(BP7="",NA(),BP7)</f>
        <v>65.5</v>
      </c>
      <c r="BQ6" s="33">
        <f t="shared" ref="BQ6:BY6" si="8">IF(BQ7="",NA(),BQ7)</f>
        <v>60.89</v>
      </c>
      <c r="BR6" s="33">
        <f t="shared" si="8"/>
        <v>58.82</v>
      </c>
      <c r="BS6" s="33">
        <f t="shared" si="8"/>
        <v>58.76</v>
      </c>
      <c r="BT6" s="33">
        <f t="shared" si="8"/>
        <v>62.87</v>
      </c>
      <c r="BU6" s="33">
        <f t="shared" si="8"/>
        <v>51.56</v>
      </c>
      <c r="BV6" s="33">
        <f t="shared" si="8"/>
        <v>51.03</v>
      </c>
      <c r="BW6" s="33">
        <f t="shared" si="8"/>
        <v>50.9</v>
      </c>
      <c r="BX6" s="33">
        <f t="shared" si="8"/>
        <v>50.82</v>
      </c>
      <c r="BY6" s="33">
        <f t="shared" si="8"/>
        <v>52.19</v>
      </c>
      <c r="BZ6" s="32" t="str">
        <f>IF(BZ7="","",IF(BZ7="-","【-】","【"&amp;SUBSTITUTE(TEXT(BZ7,"#,##0.00"),"-","△")&amp;"】"))</f>
        <v>【52.78】</v>
      </c>
      <c r="CA6" s="33">
        <f>IF(CA7="",NA(),CA7)</f>
        <v>235.4</v>
      </c>
      <c r="CB6" s="33">
        <f t="shared" ref="CB6:CJ6" si="9">IF(CB7="",NA(),CB7)</f>
        <v>240.51</v>
      </c>
      <c r="CC6" s="33">
        <f t="shared" si="9"/>
        <v>251.68</v>
      </c>
      <c r="CD6" s="33">
        <f t="shared" si="9"/>
        <v>243.75</v>
      </c>
      <c r="CE6" s="33">
        <f t="shared" si="9"/>
        <v>267.93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56.03</v>
      </c>
      <c r="CM6" s="33">
        <f t="shared" ref="CM6:CU6" si="10">IF(CM7="",NA(),CM7)</f>
        <v>59.66</v>
      </c>
      <c r="CN6" s="33">
        <f t="shared" si="10"/>
        <v>58.88</v>
      </c>
      <c r="CO6" s="33">
        <f t="shared" si="10"/>
        <v>63.88</v>
      </c>
      <c r="CP6" s="33">
        <f t="shared" si="10"/>
        <v>54.4</v>
      </c>
      <c r="CQ6" s="33">
        <f t="shared" si="10"/>
        <v>55.2</v>
      </c>
      <c r="CR6" s="33">
        <f t="shared" si="10"/>
        <v>54.74</v>
      </c>
      <c r="CS6" s="33">
        <f t="shared" si="10"/>
        <v>53.78</v>
      </c>
      <c r="CT6" s="33">
        <f t="shared" si="10"/>
        <v>53.24</v>
      </c>
      <c r="CU6" s="33">
        <f t="shared" si="10"/>
        <v>52.31</v>
      </c>
      <c r="CV6" s="32" t="str">
        <f>IF(CV7="","",IF(CV7="-","【-】","【"&amp;SUBSTITUTE(TEXT(CV7,"#,##0.00"),"-","△")&amp;"】"))</f>
        <v>【52.74】</v>
      </c>
      <c r="CW6" s="33">
        <f>IF(CW7="",NA(),CW7)</f>
        <v>83.91</v>
      </c>
      <c r="CX6" s="33">
        <f t="shared" ref="CX6:DF6" si="11">IF(CX7="",NA(),CX7)</f>
        <v>83.33</v>
      </c>
      <c r="CY6" s="33">
        <f t="shared" si="11"/>
        <v>82.58</v>
      </c>
      <c r="CZ6" s="33">
        <f t="shared" si="11"/>
        <v>82.16</v>
      </c>
      <c r="DA6" s="33">
        <f t="shared" si="11"/>
        <v>79.849999999999994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362042</v>
      </c>
      <c r="D7" s="35">
        <v>47</v>
      </c>
      <c r="E7" s="35">
        <v>17</v>
      </c>
      <c r="F7" s="35">
        <v>5</v>
      </c>
      <c r="G7" s="35">
        <v>0</v>
      </c>
      <c r="H7" s="35" t="s">
        <v>96</v>
      </c>
      <c r="I7" s="35" t="s">
        <v>97</v>
      </c>
      <c r="J7" s="35" t="s">
        <v>98</v>
      </c>
      <c r="K7" s="35" t="s">
        <v>99</v>
      </c>
      <c r="L7" s="35" t="s">
        <v>100</v>
      </c>
      <c r="M7" s="36" t="s">
        <v>101</v>
      </c>
      <c r="N7" s="36" t="s">
        <v>102</v>
      </c>
      <c r="O7" s="36">
        <v>3.74</v>
      </c>
      <c r="P7" s="36">
        <v>100</v>
      </c>
      <c r="Q7" s="36">
        <v>4320</v>
      </c>
      <c r="R7" s="36">
        <v>75653</v>
      </c>
      <c r="S7" s="36">
        <v>279.25</v>
      </c>
      <c r="T7" s="36">
        <v>270.91000000000003</v>
      </c>
      <c r="U7" s="36">
        <v>2814</v>
      </c>
      <c r="V7" s="36">
        <v>2.2400000000000002</v>
      </c>
      <c r="W7" s="36">
        <v>1256.25</v>
      </c>
      <c r="X7" s="36">
        <v>99.52</v>
      </c>
      <c r="Y7" s="36">
        <v>93.93</v>
      </c>
      <c r="Z7" s="36">
        <v>99.52</v>
      </c>
      <c r="AA7" s="36">
        <v>99.51</v>
      </c>
      <c r="AB7" s="36">
        <v>99.46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3.26</v>
      </c>
      <c r="BJ7" s="36">
        <v>1239.2</v>
      </c>
      <c r="BK7" s="36">
        <v>1197.82</v>
      </c>
      <c r="BL7" s="36">
        <v>1126.77</v>
      </c>
      <c r="BM7" s="36">
        <v>1044.8</v>
      </c>
      <c r="BN7" s="36">
        <v>1081.8</v>
      </c>
      <c r="BO7" s="36">
        <v>1015.77</v>
      </c>
      <c r="BP7" s="36">
        <v>65.5</v>
      </c>
      <c r="BQ7" s="36">
        <v>60.89</v>
      </c>
      <c r="BR7" s="36">
        <v>58.82</v>
      </c>
      <c r="BS7" s="36">
        <v>58.76</v>
      </c>
      <c r="BT7" s="36">
        <v>62.87</v>
      </c>
      <c r="BU7" s="36">
        <v>51.56</v>
      </c>
      <c r="BV7" s="36">
        <v>51.03</v>
      </c>
      <c r="BW7" s="36">
        <v>50.9</v>
      </c>
      <c r="BX7" s="36">
        <v>50.82</v>
      </c>
      <c r="BY7" s="36">
        <v>52.19</v>
      </c>
      <c r="BZ7" s="36">
        <v>52.78</v>
      </c>
      <c r="CA7" s="36">
        <v>235.4</v>
      </c>
      <c r="CB7" s="36">
        <v>240.51</v>
      </c>
      <c r="CC7" s="36">
        <v>251.68</v>
      </c>
      <c r="CD7" s="36">
        <v>243.75</v>
      </c>
      <c r="CE7" s="36">
        <v>267.93</v>
      </c>
      <c r="CF7" s="36">
        <v>283.26</v>
      </c>
      <c r="CG7" s="36">
        <v>289.60000000000002</v>
      </c>
      <c r="CH7" s="36">
        <v>293.27</v>
      </c>
      <c r="CI7" s="36">
        <v>300.52</v>
      </c>
      <c r="CJ7" s="36">
        <v>296.14</v>
      </c>
      <c r="CK7" s="36">
        <v>289.81</v>
      </c>
      <c r="CL7" s="36">
        <v>56.03</v>
      </c>
      <c r="CM7" s="36">
        <v>59.66</v>
      </c>
      <c r="CN7" s="36">
        <v>58.88</v>
      </c>
      <c r="CO7" s="36">
        <v>63.88</v>
      </c>
      <c r="CP7" s="36">
        <v>54.4</v>
      </c>
      <c r="CQ7" s="36">
        <v>55.2</v>
      </c>
      <c r="CR7" s="36">
        <v>54.74</v>
      </c>
      <c r="CS7" s="36">
        <v>53.78</v>
      </c>
      <c r="CT7" s="36">
        <v>53.24</v>
      </c>
      <c r="CU7" s="36">
        <v>52.31</v>
      </c>
      <c r="CV7" s="36">
        <v>52.74</v>
      </c>
      <c r="CW7" s="36">
        <v>83.91</v>
      </c>
      <c r="CX7" s="36">
        <v>83.33</v>
      </c>
      <c r="CY7" s="36">
        <v>82.58</v>
      </c>
      <c r="CZ7" s="36">
        <v>82.16</v>
      </c>
      <c r="DA7" s="36">
        <v>79.849999999999994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2017-02-08T03:14:37Z</dcterms:created>
  <dcterms:modified xsi:type="dcterms:W3CDTF">2017-02-20T01:11:28Z</dcterms:modified>
  <cp:category/>
</cp:coreProperties>
</file>