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236\Desktop\未処理下水メール\【２月１０日（金）〆】【重要】公営企業に係る「経営比較分析表」の分析等について\最終提出用\"/>
    </mc:Choice>
  </mc:AlternateContent>
  <workbookProtection workbookPassword="8649" lockStructure="1"/>
  <bookViews>
    <workbookView xWindow="0" yWindow="0" windowWidth="16725" windowHeight="81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<sst xmlns="http://schemas.openxmlformats.org/spreadsheetml/2006/main" count="221" uniqueCount="111">
  <si>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</si>
  <si>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</si>
  <si>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</si>
  <si>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</si>
  <si>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</si>
  <si>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</si>
  <si>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</si>
  <si>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</si>
  <si>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</si>
  <si>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</si>
  <si>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</si>
  <si>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</si>
  <si>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</si>
  <si>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</si>
  <si>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</si>
  <si>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</si>
  <si>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</si>
  <si>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</si>
  <si>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</si>
  <si>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</si>
  <si>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</si>
  <si>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</si>
  <si>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</si>
  <si>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</si>
  <si>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</si>
  <si>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</si>
  <si>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</si>
  <si>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</si>
  <si>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</si>
  <si>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</si>
  <si>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</si>
  <si>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</si>
  <si>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</si>
  <si>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</si>
  <si>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</si>
  <si>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</si>
  <si>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</si>
  <si>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</si>
  <si>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</si>
  <si>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</si>
  <si>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</si>
  <si>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</si>
  <si>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</si>
  <si>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</si>
  <si>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</si>
  <si>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</si>
  <si>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</si>
  <si>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</si>
  <si>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</si>
  <si>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</si>
  <si>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</si>
  <si>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</si>
  <si>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</si>
  <si>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</si>
  <si>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</si>
  <si>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</si>
  <si>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</si>
  <si>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</si>
  <si>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</si>
  <si>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</si>
  <si>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</si>
  <si>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</si>
  <si>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</si>
  <si>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</si>
  <si>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</si>
  <si>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</si>
  <si>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</si>
  <si>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</si>
  <si>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</si>
  <si>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</si>
  <si>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</si>
  <si>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</si>
  <si>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</si>
  <si>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</si>
  <si>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</si>
  <si>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</si>
  <si>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</si>
  <si>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</si>
  <si>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</si>
  <si>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</si>
  <si>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</si>
  <si>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</si>
  <si>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</si>
  <si>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</si>
  <si>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</si>
  <si>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</si>
  <si>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</si>
  <si>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</si>
  <si>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</si>
  <si>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</si>
  <si>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</si>
  <si>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</si>
  <si>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</si>
  <si>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</si>
  <si>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</si>
  <si>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</si>
  <si>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</si>
  <si>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</si>
  <si>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</si>
  <si>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</si>
  <si>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</si>
  <si>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</si>
  <si>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</si>
  <si>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</si>
  <si>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</si>
  <si>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</si>
  <si>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</si>
  <si>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</si>
  <si>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・平成24年度末に面整備が完了しており、以後は各数値ほぼ横ばいで推移している。
・水洗化率は、徐々に右肩上がりであるが、今後は整備も完了しており、大きな増加は見込めない。
・料金収入以外の収入（一般会計からの繰入金）に依存している。</t>
    <rPh sb="1" eb="3">
      <t>ヘイセイ</t>
    </rPh>
    <rPh sb="5" eb="7">
      <t>ネンド</t>
    </rPh>
    <rPh sb="7" eb="8">
      <t>マツ</t>
    </rPh>
    <rPh sb="9" eb="10">
      <t>メン</t>
    </rPh>
    <rPh sb="10" eb="12">
      <t>セイビ</t>
    </rPh>
    <rPh sb="13" eb="15">
      <t>カンリョウ</t>
    </rPh>
    <rPh sb="20" eb="22">
      <t>イゴ</t>
    </rPh>
    <rPh sb="23" eb="26">
      <t>カクスウチ</t>
    </rPh>
    <rPh sb="28" eb="29">
      <t>ヨコ</t>
    </rPh>
    <rPh sb="32" eb="34">
      <t>スイイ</t>
    </rPh>
    <rPh sb="41" eb="43">
      <t>スイセン</t>
    </rPh>
    <rPh sb="43" eb="44">
      <t>カ</t>
    </rPh>
    <rPh sb="44" eb="45">
      <t>リツ</t>
    </rPh>
    <rPh sb="47" eb="48">
      <t>ジョ</t>
    </rPh>
    <rPh sb="50" eb="52">
      <t>ミギカタ</t>
    </rPh>
    <rPh sb="52" eb="53">
      <t>ア</t>
    </rPh>
    <rPh sb="60" eb="62">
      <t>コンゴ</t>
    </rPh>
    <rPh sb="63" eb="65">
      <t>セイビ</t>
    </rPh>
    <rPh sb="66" eb="68">
      <t>カンリョウ</t>
    </rPh>
    <rPh sb="73" eb="74">
      <t>オオ</t>
    </rPh>
    <rPh sb="76" eb="78">
      <t>ゾウカ</t>
    </rPh>
    <rPh sb="79" eb="81">
      <t>ミコ</t>
    </rPh>
    <rPh sb="87" eb="89">
      <t>リョウキン</t>
    </rPh>
    <rPh sb="89" eb="91">
      <t>シュウニュウ</t>
    </rPh>
    <rPh sb="91" eb="93">
      <t>イガイ</t>
    </rPh>
    <rPh sb="94" eb="96">
      <t>シュウニュウ</t>
    </rPh>
    <rPh sb="97" eb="99">
      <t>イッパン</t>
    </rPh>
    <rPh sb="99" eb="101">
      <t>カイケイ</t>
    </rPh>
    <rPh sb="104" eb="107">
      <t>クリイレキン</t>
    </rPh>
    <rPh sb="109" eb="111">
      <t>イゾン</t>
    </rPh>
    <phoneticPr fontId="4"/>
  </si>
  <si>
    <t>・供用開始（平成21年度）後間もないため、現段階において老朽化は見受けられない。</t>
    <rPh sb="1" eb="3">
      <t>キョウヨウ</t>
    </rPh>
    <rPh sb="3" eb="5">
      <t>カイシ</t>
    </rPh>
    <rPh sb="6" eb="8">
      <t>ヘイセイ</t>
    </rPh>
    <rPh sb="10" eb="12">
      <t>ネンド</t>
    </rPh>
    <rPh sb="13" eb="14">
      <t>ゴ</t>
    </rPh>
    <rPh sb="14" eb="15">
      <t>マ</t>
    </rPh>
    <rPh sb="21" eb="24">
      <t>ゲンダンカイ</t>
    </rPh>
    <rPh sb="28" eb="31">
      <t>ロウキュウカ</t>
    </rPh>
    <rPh sb="32" eb="34">
      <t>ミウ</t>
    </rPh>
    <phoneticPr fontId="4"/>
  </si>
  <si>
    <t>・面整備が完了しており、大幅な収入増が見込めないため、以下の２点に重点をおく。
・未接続世帯に対し、個別訪問など水洗化普及活動の徹底による有収水量の確保。
・滞納世帯に対してより一層の徴収整理を行い、料金収入の確保。
・将来的な施設の老朽化や人口減少対策として、加入促進、滞納整理による料金収入の確保と施設の中、長期計画の策定による維持管理の効率化を図る。また、料金改定の検討も必要となる。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</si>
</sst>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61200"/>
        <c:axId val="29246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61200"/>
        <c:axId val="292461592"/>
      </c:lineChart>
      <c:dateAx>
        <c:axId val="29246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461592"/>
        <c:crosses val="autoZero"/>
        <c:auto val="1"/>
        <c:lblOffset val="100"/>
        <c:baseTimeUnit val="years"/>
      </c:dateAx>
      <c:valAx>
        <c:axId val="29246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46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38.71</c:v>
                </c:pt>
                <c:pt idx="1">
                  <c:v>41.24</c:v>
                </c:pt>
                <c:pt idx="2">
                  <c:v>42.59</c:v>
                </c:pt>
                <c:pt idx="3">
                  <c:v>42.71</c:v>
                </c:pt>
                <c:pt idx="4">
                  <c:v>41.65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49632"/>
        <c:axId val="30425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49632"/>
        <c:axId val="304250024"/>
      </c:lineChart>
      <c:dateAx>
        <c:axId val="30424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250024"/>
        <c:crosses val="autoZero"/>
        <c:auto val="1"/>
        <c:lblOffset val="100"/>
        <c:baseTimeUnit val="years"/>
      </c:dateAx>
      <c:valAx>
        <c:axId val="30425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24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76.900000000000006</c:v>
                </c:pt>
                <c:pt idx="1">
                  <c:v>76.44</c:v>
                </c:pt>
                <c:pt idx="2">
                  <c:v>83.04</c:v>
                </c:pt>
                <c:pt idx="3">
                  <c:v>83.99</c:v>
                </c:pt>
                <c:pt idx="4">
                  <c:v>84.34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51200"/>
        <c:axId val="30425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51200"/>
        <c:axId val="304251592"/>
      </c:lineChart>
      <c:dateAx>
        <c:axId val="30425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251592"/>
        <c:crosses val="autoZero"/>
        <c:auto val="1"/>
        <c:lblOffset val="100"/>
        <c:baseTimeUnit val="years"/>
      </c:dateAx>
      <c:valAx>
        <c:axId val="30425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25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96.65</c:v>
                </c:pt>
                <c:pt idx="1">
                  <c:v>98.02</c:v>
                </c:pt>
                <c:pt idx="2">
                  <c:v>95.47</c:v>
                </c:pt>
                <c:pt idx="3">
                  <c:v>95.58</c:v>
                </c:pt>
                <c:pt idx="4">
                  <c:v>100.37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66272"/>
        <c:axId val="30336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66272"/>
        <c:axId val="303366664"/>
      </c:lineChart>
      <c:dateAx>
        <c:axId val="30336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66664"/>
        <c:crosses val="autoZero"/>
        <c:auto val="1"/>
        <c:lblOffset val="100"/>
        <c:baseTimeUnit val="years"/>
      </c:dateAx>
      <c:valAx>
        <c:axId val="303366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36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67840"/>
        <c:axId val="30336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67840"/>
        <c:axId val="303368232"/>
      </c:lineChart>
      <c:dateAx>
        <c:axId val="3033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68232"/>
        <c:crosses val="autoZero"/>
        <c:auto val="1"/>
        <c:lblOffset val="100"/>
        <c:baseTimeUnit val="years"/>
      </c:dateAx>
      <c:valAx>
        <c:axId val="30336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3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69408"/>
        <c:axId val="303369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69408"/>
        <c:axId val="303369800"/>
      </c:lineChart>
      <c:dateAx>
        <c:axId val="30336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69800"/>
        <c:crosses val="autoZero"/>
        <c:auto val="1"/>
        <c:lblOffset val="100"/>
        <c:baseTimeUnit val="years"/>
      </c:dateAx>
      <c:valAx>
        <c:axId val="303369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36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510824"/>
        <c:axId val="30351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10824"/>
        <c:axId val="303511216"/>
      </c:lineChart>
      <c:dateAx>
        <c:axId val="30351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511216"/>
        <c:crosses val="autoZero"/>
        <c:auto val="1"/>
        <c:lblOffset val="100"/>
        <c:baseTimeUnit val="years"/>
      </c:dateAx>
      <c:valAx>
        <c:axId val="30351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51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512392"/>
        <c:axId val="30351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12392"/>
        <c:axId val="303512784"/>
      </c:lineChart>
      <c:dateAx>
        <c:axId val="303512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512784"/>
        <c:crosses val="autoZero"/>
        <c:auto val="1"/>
        <c:lblOffset val="100"/>
        <c:baseTimeUnit val="years"/>
      </c:dateAx>
      <c:valAx>
        <c:axId val="30351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512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2340.42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08248"/>
        <c:axId val="3043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08248"/>
        <c:axId val="304308640"/>
      </c:lineChart>
      <c:dateAx>
        <c:axId val="30430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308640"/>
        <c:crosses val="autoZero"/>
        <c:auto val="1"/>
        <c:lblOffset val="100"/>
        <c:baseTimeUnit val="years"/>
      </c:dateAx>
      <c:valAx>
        <c:axId val="3043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30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60.7</c:v>
                </c:pt>
                <c:pt idx="1">
                  <c:v>82.57</c:v>
                </c:pt>
                <c:pt idx="2">
                  <c:v>69.209999999999994</c:v>
                </c:pt>
                <c:pt idx="3">
                  <c:v>76.95</c:v>
                </c:pt>
                <c:pt idx="4">
                  <c:v>55.96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09816"/>
        <c:axId val="30431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09816"/>
        <c:axId val="304310208"/>
      </c:lineChart>
      <c:dateAx>
        <c:axId val="30430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310208"/>
        <c:crosses val="autoZero"/>
        <c:auto val="1"/>
        <c:lblOffset val="100"/>
        <c:baseTimeUnit val="years"/>
      </c:dateAx>
      <c:valAx>
        <c:axId val="30431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30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183.18</c:v>
                </c:pt>
                <c:pt idx="1">
                  <c:v>136.86000000000001</c:v>
                </c:pt>
                <c:pt idx="2">
                  <c:v>164.08</c:v>
                </c:pt>
                <c:pt idx="3">
                  <c:v>153.41</c:v>
                </c:pt>
                <c:pt idx="4">
                  <c:v>211.72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11384"/>
        <c:axId val="30431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11384"/>
        <c:axId val="304311776"/>
      </c:lineChart>
      <c:dateAx>
        <c:axId val="304311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311776"/>
        <c:crosses val="autoZero"/>
        <c:auto val="1"/>
        <c:lblOffset val="100"/>
        <c:baseTimeUnit val="years"/>
      </c:dateAx>
      <c:valAx>
        <c:axId val="30431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311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P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つるぎ町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9838</v>
      </c>
      <c r="AM8" s="64"/>
      <c r="AN8" s="64"/>
      <c r="AO8" s="64"/>
      <c r="AP8" s="64"/>
      <c r="AQ8" s="64"/>
      <c r="AR8" s="64"/>
      <c r="AS8" s="64"/>
      <c r="AT8" s="63">
        <f>データ!S6</f>
        <v>194.84</v>
      </c>
      <c r="AU8" s="63"/>
      <c r="AV8" s="63"/>
      <c r="AW8" s="63"/>
      <c r="AX8" s="63"/>
      <c r="AY8" s="63"/>
      <c r="AZ8" s="63"/>
      <c r="BA8" s="63"/>
      <c r="BB8" s="63">
        <f>データ!T6</f>
        <v>50.49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23.12</v>
      </c>
      <c r="Q10" s="63"/>
      <c r="R10" s="63"/>
      <c r="S10" s="63"/>
      <c r="T10" s="63"/>
      <c r="U10" s="63"/>
      <c r="V10" s="63"/>
      <c r="W10" s="63">
        <f>データ!P6</f>
        <v>102.54</v>
      </c>
      <c r="X10" s="63"/>
      <c r="Y10" s="63"/>
      <c r="Z10" s="63"/>
      <c r="AA10" s="63"/>
      <c r="AB10" s="63"/>
      <c r="AC10" s="63"/>
      <c r="AD10" s="64">
        <f>データ!Q6</f>
        <v>2800</v>
      </c>
      <c r="AE10" s="64"/>
      <c r="AF10" s="64"/>
      <c r="AG10" s="64"/>
      <c r="AH10" s="64"/>
      <c r="AI10" s="64"/>
      <c r="AJ10" s="64"/>
      <c r="AK10" s="2"/>
      <c r="AL10" s="64">
        <f>データ!U6</f>
        <v>2254</v>
      </c>
      <c r="AM10" s="64"/>
      <c r="AN10" s="64"/>
      <c r="AO10" s="64"/>
      <c r="AP10" s="64"/>
      <c r="AQ10" s="64"/>
      <c r="AR10" s="64"/>
      <c r="AS10" s="64"/>
      <c r="AT10" s="63">
        <f>データ!V6</f>
        <v>0.89</v>
      </c>
      <c r="AU10" s="63"/>
      <c r="AV10" s="63"/>
      <c r="AW10" s="63"/>
      <c r="AX10" s="63"/>
      <c r="AY10" s="63"/>
      <c r="AZ10" s="63"/>
      <c r="BA10" s="63"/>
      <c r="BB10" s="63">
        <f>データ!W6</f>
        <v>2532.58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364681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徳島県　つるぎ町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23.12</v>
      </c>
      <c r="P6" s="32">
        <f t="shared" si="3"/>
        <v>102.54</v>
      </c>
      <c r="Q6" s="32">
        <f t="shared" si="3"/>
        <v>2800</v>
      </c>
      <c r="R6" s="32">
        <f t="shared" si="3"/>
        <v>9838</v>
      </c>
      <c r="S6" s="32">
        <f t="shared" si="3"/>
        <v>194.84</v>
      </c>
      <c r="T6" s="32">
        <f t="shared" si="3"/>
        <v>50.49</v>
      </c>
      <c r="U6" s="32">
        <f t="shared" si="3"/>
        <v>2254</v>
      </c>
      <c r="V6" s="32">
        <f t="shared" si="3"/>
        <v>0.89</v>
      </c>
      <c r="W6" s="32">
        <f t="shared" si="3"/>
        <v>2532.58</v>
      </c>
      <c r="X6" s="33">
        <f>IF(X7="",NA(),X7)</f>
        <v>96.65</v>
      </c>
      <c r="Y6" s="33">
        <f t="shared" ref="Y6:AG6" si="4">IF(Y7="",NA(),Y7)</f>
        <v>98.02</v>
      </c>
      <c r="Z6" s="33">
        <f t="shared" si="4"/>
        <v>95.47</v>
      </c>
      <c r="AA6" s="33">
        <f t="shared" si="4"/>
        <v>95.58</v>
      </c>
      <c r="AB6" s="33">
        <f t="shared" si="4"/>
        <v>100.37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2340.42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60.7</v>
      </c>
      <c r="BQ6" s="33">
        <f t="shared" ref="BQ6:BY6" si="8">IF(BQ7="",NA(),BQ7)</f>
        <v>82.57</v>
      </c>
      <c r="BR6" s="33">
        <f t="shared" si="8"/>
        <v>69.209999999999994</v>
      </c>
      <c r="BS6" s="33">
        <f t="shared" si="8"/>
        <v>76.95</v>
      </c>
      <c r="BT6" s="33">
        <f t="shared" si="8"/>
        <v>55.96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183.18</v>
      </c>
      <c r="CB6" s="33">
        <f t="shared" ref="CB6:CJ6" si="9">IF(CB7="",NA(),CB7)</f>
        <v>136.86000000000001</v>
      </c>
      <c r="CC6" s="33">
        <f t="shared" si="9"/>
        <v>164.08</v>
      </c>
      <c r="CD6" s="33">
        <f t="shared" si="9"/>
        <v>153.41</v>
      </c>
      <c r="CE6" s="33">
        <f t="shared" si="9"/>
        <v>211.72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38.71</v>
      </c>
      <c r="CM6" s="33">
        <f t="shared" ref="CM6:CU6" si="10">IF(CM7="",NA(),CM7)</f>
        <v>41.24</v>
      </c>
      <c r="CN6" s="33">
        <f t="shared" si="10"/>
        <v>42.59</v>
      </c>
      <c r="CO6" s="33">
        <f t="shared" si="10"/>
        <v>42.71</v>
      </c>
      <c r="CP6" s="33">
        <f t="shared" si="10"/>
        <v>41.65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76.900000000000006</v>
      </c>
      <c r="CX6" s="33">
        <f t="shared" ref="CX6:DF6" si="11">IF(CX7="",NA(),CX7)</f>
        <v>76.44</v>
      </c>
      <c r="CY6" s="33">
        <f t="shared" si="11"/>
        <v>83.04</v>
      </c>
      <c r="CZ6" s="33">
        <f t="shared" si="11"/>
        <v>83.99</v>
      </c>
      <c r="DA6" s="33">
        <f t="shared" si="11"/>
        <v>84.34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364681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23.12</v>
      </c>
      <c r="P7" s="36">
        <v>102.54</v>
      </c>
      <c r="Q7" s="36">
        <v>2800</v>
      </c>
      <c r="R7" s="36">
        <v>9838</v>
      </c>
      <c r="S7" s="36">
        <v>194.84</v>
      </c>
      <c r="T7" s="36">
        <v>50.49</v>
      </c>
      <c r="U7" s="36">
        <v>2254</v>
      </c>
      <c r="V7" s="36">
        <v>0.89</v>
      </c>
      <c r="W7" s="36">
        <v>2532.58</v>
      </c>
      <c r="X7" s="36">
        <v>96.65</v>
      </c>
      <c r="Y7" s="36">
        <v>98.02</v>
      </c>
      <c r="Z7" s="36">
        <v>95.47</v>
      </c>
      <c r="AA7" s="36">
        <v>95.58</v>
      </c>
      <c r="AB7" s="36">
        <v>100.37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2340.42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60.7</v>
      </c>
      <c r="BQ7" s="36">
        <v>82.57</v>
      </c>
      <c r="BR7" s="36">
        <v>69.209999999999994</v>
      </c>
      <c r="BS7" s="36">
        <v>76.95</v>
      </c>
      <c r="BT7" s="36">
        <v>55.96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183.18</v>
      </c>
      <c r="CB7" s="36">
        <v>136.86000000000001</v>
      </c>
      <c r="CC7" s="36">
        <v>164.08</v>
      </c>
      <c r="CD7" s="36">
        <v>153.41</v>
      </c>
      <c r="CE7" s="36">
        <v>211.72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38.71</v>
      </c>
      <c r="CM7" s="36">
        <v>41.24</v>
      </c>
      <c r="CN7" s="36">
        <v>42.59</v>
      </c>
      <c r="CO7" s="36">
        <v>42.71</v>
      </c>
      <c r="CP7" s="36">
        <v>41.65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76.900000000000006</v>
      </c>
      <c r="CX7" s="36">
        <v>76.44</v>
      </c>
      <c r="CY7" s="36">
        <v>83.04</v>
      </c>
      <c r="CZ7" s="36">
        <v>83.99</v>
      </c>
      <c r="DA7" s="36">
        <v>84.34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2017-02-08T03:04:13Z</dcterms:created>
  <dcterms:modified xsi:type="dcterms:W3CDTF">2017-02-13T06:00:09Z</dcterms:modified>
  <cp:category/>
</cp:coreProperties>
</file>