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254.231\全庁共有フォルダ\01 総務課\11 財務\28年度\11_公営企業関係\照会・回答\12_1.24【照会】公営企業に係る「経営比較分析表」の分析等\02_回答\"/>
    </mc:Choice>
  </mc:AlternateContent>
  <workbookProtection workbookPassword="8649" lockStructure="1"/>
  <bookViews>
    <workbookView xWindow="0" yWindow="0" windowWidth="19200" windowHeight="11595"/>
  </bookViews>
  <sheets>
    <sheet name="法非適用_下水道事業" sheetId="4" r:id="rId1"/>
    <sheet name="データ" sheetId="5" state="hidden" r:id="rId2"/>
  </sheets>
  <calcPr calcId="152511" iterate="1" iterateCount="1000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<sst xmlns="http://schemas.openxmlformats.org/spreadsheetml/2006/main" count="226" uniqueCount="111">
  <si>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</si>
  <si>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</si>
  <si>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</si>
  <si>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</si>
  <si>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</si>
  <si>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</si>
  <si>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</si>
  <si>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</si>
  <si>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</si>
  <si>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</si>
  <si>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</si>
  <si>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</si>
  <si>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</si>
  <si>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</si>
  <si>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</si>
  <si>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</si>
  <si>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</si>
  <si>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</si>
  <si>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</si>
  <si>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</si>
  <si>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</si>
  <si>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</si>
  <si>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</si>
  <si>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</si>
  <si>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</si>
  <si>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</si>
  <si>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</si>
  <si>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</si>
  <si>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</si>
  <si>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</si>
  <si>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</si>
  <si>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</si>
  <si>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</si>
  <si>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</si>
  <si>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</si>
  <si>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</si>
  <si>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</si>
  <si>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</si>
  <si>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</si>
  <si>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</si>
  <si>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</si>
  <si>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</si>
  <si>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</si>
  <si>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</si>
  <si>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</si>
  <si>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</si>
  <si>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</si>
  <si>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</si>
  <si>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</si>
  <si>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</si>
  <si>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</si>
  <si>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</si>
  <si>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</si>
  <si>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</si>
  <si>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</si>
  <si>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</si>
  <si>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</si>
  <si>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</si>
  <si>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</si>
  <si>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</si>
  <si>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</si>
  <si>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</si>
  <si>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</si>
  <si>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</si>
  <si>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</si>
  <si>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</si>
  <si>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</si>
  <si>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</si>
  <si>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</si>
  <si>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</si>
  <si>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</si>
  <si>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</si>
  <si>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</si>
  <si>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</si>
  <si>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</si>
  <si>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</si>
  <si>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</si>
  <si>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</si>
  <si>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</si>
  <si>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</si>
  <si>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</si>
  <si>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</si>
  <si>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</si>
  <si>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</si>
  <si>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</si>
  <si>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</si>
  <si>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</si>
  <si>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</si>
  <si>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</si>
  <si>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</si>
  <si>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</si>
  <si>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</si>
  <si>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</si>
  <si>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</si>
  <si>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</si>
  <si>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</si>
  <si>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板野町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</si>
  <si>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</si>
  <si>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</si>
  <si>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</si>
  <si>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</si>
  <si>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</si>
  <si>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</si>
  <si>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</si>
  <si>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</si>
  <si>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</si>
  <si>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</si>
  <si>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</si>
  <si>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の特定環境保全公共下水道は、普及率27.68％であり、建設投資がしばらく継続する状況にある。このような中で健全な経営を図るために、計画的な投資や水洗化率の向上、維持管理の効率化等を図っていく。</t>
    <rPh sb="1" eb="3">
      <t>ホンチョウ</t>
    </rPh>
    <rPh sb="4" eb="10">
      <t>トクテイカンキョウホゼン</t>
    </rPh>
    <rPh sb="10" eb="12">
      <t>コウキョウ</t>
    </rPh>
    <rPh sb="12" eb="15">
      <t>ゲスイドウ</t>
    </rPh>
    <rPh sb="17" eb="20">
      <t>フキュウリツ</t>
    </rPh>
    <rPh sb="30" eb="32">
      <t>ケンセツ</t>
    </rPh>
    <rPh sb="32" eb="34">
      <t>トウシ</t>
    </rPh>
    <rPh sb="39" eb="41">
      <t>ケイゾク</t>
    </rPh>
    <rPh sb="43" eb="45">
      <t>ジョウキョウ</t>
    </rPh>
    <rPh sb="54" eb="55">
      <t>ナカ</t>
    </rPh>
    <rPh sb="56" eb="58">
      <t>ケンゼン</t>
    </rPh>
    <rPh sb="59" eb="61">
      <t>ケイエイ</t>
    </rPh>
    <rPh sb="62" eb="63">
      <t>ハカ</t>
    </rPh>
    <rPh sb="68" eb="71">
      <t>ケイカクテキ</t>
    </rPh>
    <rPh sb="72" eb="74">
      <t>トウシ</t>
    </rPh>
    <rPh sb="75" eb="79">
      <t>スイセンカリツ</t>
    </rPh>
    <rPh sb="80" eb="82">
      <t>コウジョウ</t>
    </rPh>
    <rPh sb="83" eb="87">
      <t>イジカンリ</t>
    </rPh>
    <rPh sb="88" eb="92">
      <t>コウリツカトウ</t>
    </rPh>
    <rPh sb="93" eb="94">
      <t>ハカ</t>
    </rPh>
    <phoneticPr fontId="4"/>
  </si>
  <si>
    <t>　収益的収支比率は95％以上で推移しているが、今後、整備の進展に伴う起債償還額の増大を考慮し、営業収益の確保に努めていく。
　経費回収率は、供用開始からの使用料収入の増収と汚水処理原価の減少により、年々上昇しており103.02％なっている。今後は、整備の拡大による維持管理費の増大が考えられるため、これに合わせた使用料収入の増大を図る必要がある。
　水洗化率は、現状で27.45％と低く、未接続世帯への水洗化の指導を実施し、水洗化の向上及び使用料収入の増大を目指す。</t>
    <rPh sb="1" eb="6">
      <t>シュウエキテキシュウシ</t>
    </rPh>
    <rPh sb="6" eb="8">
      <t>ヒリツ</t>
    </rPh>
    <rPh sb="12" eb="14">
      <t>イジョウ</t>
    </rPh>
    <rPh sb="15" eb="17">
      <t>スイイ</t>
    </rPh>
    <rPh sb="23" eb="25">
      <t>コンゴ</t>
    </rPh>
    <rPh sb="26" eb="28">
      <t>セイビ</t>
    </rPh>
    <rPh sb="29" eb="31">
      <t>シンテン</t>
    </rPh>
    <rPh sb="32" eb="33">
      <t>トモナ</t>
    </rPh>
    <rPh sb="34" eb="36">
      <t>キサイ</t>
    </rPh>
    <rPh sb="36" eb="39">
      <t>ショウカンガク</t>
    </rPh>
    <rPh sb="40" eb="42">
      <t>ゾウダイ</t>
    </rPh>
    <rPh sb="43" eb="45">
      <t>コウリョ</t>
    </rPh>
    <rPh sb="47" eb="49">
      <t>エイギョウ</t>
    </rPh>
    <rPh sb="49" eb="51">
      <t>シュウエキ</t>
    </rPh>
    <rPh sb="52" eb="54">
      <t>カクホ</t>
    </rPh>
    <rPh sb="55" eb="56">
      <t>ツト</t>
    </rPh>
    <rPh sb="63" eb="68">
      <t>ケイヒカイシュウリツ</t>
    </rPh>
    <rPh sb="70" eb="74">
      <t>キョウヨウカイシ</t>
    </rPh>
    <rPh sb="77" eb="82">
      <t>シヨウリョウシュウニュウ</t>
    </rPh>
    <rPh sb="83" eb="85">
      <t>ゾウシュウ</t>
    </rPh>
    <rPh sb="86" eb="92">
      <t>オスイショリゲンカ</t>
    </rPh>
    <rPh sb="93" eb="95">
      <t>ゲンショウ</t>
    </rPh>
    <rPh sb="99" eb="101">
      <t>ネンネン</t>
    </rPh>
    <rPh sb="101" eb="103">
      <t>ジョウショウ</t>
    </rPh>
    <rPh sb="120" eb="122">
      <t>コンゴ</t>
    </rPh>
    <rPh sb="124" eb="126">
      <t>セイビ</t>
    </rPh>
    <rPh sb="127" eb="129">
      <t>カクダイ</t>
    </rPh>
    <rPh sb="132" eb="137">
      <t>イジカンリヒ</t>
    </rPh>
    <rPh sb="138" eb="140">
      <t>ゾウダイ</t>
    </rPh>
    <rPh sb="141" eb="142">
      <t>カンガ</t>
    </rPh>
    <rPh sb="152" eb="153">
      <t>ア</t>
    </rPh>
    <rPh sb="156" eb="161">
      <t>シヨウリョウシュウニュウ</t>
    </rPh>
    <rPh sb="162" eb="164">
      <t>ゾウダイ</t>
    </rPh>
    <rPh sb="165" eb="166">
      <t>ハカ</t>
    </rPh>
    <rPh sb="167" eb="169">
      <t>ヒツヨウ</t>
    </rPh>
    <rPh sb="175" eb="179">
      <t>スイセンカリツ</t>
    </rPh>
    <rPh sb="181" eb="183">
      <t>ゲンジョウ</t>
    </rPh>
    <rPh sb="191" eb="192">
      <t>ヒク</t>
    </rPh>
    <rPh sb="194" eb="197">
      <t>ミセツゾク</t>
    </rPh>
    <rPh sb="197" eb="199">
      <t>セタイ</t>
    </rPh>
    <rPh sb="201" eb="204">
      <t>スイセンカ</t>
    </rPh>
    <rPh sb="205" eb="207">
      <t>シドウ</t>
    </rPh>
    <rPh sb="208" eb="210">
      <t>ジッシ</t>
    </rPh>
    <rPh sb="212" eb="215">
      <t>スイセンカ</t>
    </rPh>
    <rPh sb="216" eb="218">
      <t>コウジョウ</t>
    </rPh>
    <rPh sb="218" eb="219">
      <t>オヨ</t>
    </rPh>
    <rPh sb="220" eb="225">
      <t>シヨウリョウシュウニュウ</t>
    </rPh>
    <rPh sb="226" eb="228">
      <t>ゾウダイ</t>
    </rPh>
    <rPh sb="229" eb="231">
      <t>メザ</t>
    </rPh>
    <phoneticPr fontId="4"/>
  </si>
  <si>
    <t>　本町の特定環境保全公共下水道は平成２１年度に供用を開始して間もないため、現状では老朽化対策の必要な施設はない。</t>
    <rPh sb="1" eb="3">
      <t>ホンチョウ</t>
    </rPh>
    <rPh sb="16" eb="18">
      <t>ヘイセイ</t>
    </rPh>
    <rPh sb="20" eb="22">
      <t>ネンド</t>
    </rPh>
    <rPh sb="23" eb="25">
      <t>キョウヨウ</t>
    </rPh>
    <rPh sb="26" eb="28">
      <t>カイシ</t>
    </rPh>
    <rPh sb="30" eb="31">
      <t>マ</t>
    </rPh>
    <rPh sb="37" eb="39">
      <t>ゲンジョウ</t>
    </rPh>
    <rPh sb="41" eb="44">
      <t>ロウキュウカ</t>
    </rPh>
    <rPh sb="44" eb="46">
      <t>タイサク</t>
    </rPh>
    <rPh sb="47" eb="49">
      <t>ヒツヨウ</t>
    </rPh>
    <rPh sb="50" eb="52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</si>
</sst>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06400"/>
        <c:axId val="15660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06400"/>
        <c:axId val="156606792"/>
      </c:lineChart>
      <c:dateAx>
        <c:axId val="1566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06792"/>
        <c:crosses val="autoZero"/>
        <c:auto val="1"/>
        <c:lblOffset val="100"/>
        <c:baseTimeUnit val="years"/>
      </c:dateAx>
      <c:valAx>
        <c:axId val="15660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72320"/>
        <c:axId val="40567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72320"/>
        <c:axId val="405672712"/>
      </c:lineChart>
      <c:dateAx>
        <c:axId val="40567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72712"/>
        <c:crosses val="autoZero"/>
        <c:auto val="1"/>
        <c:lblOffset val="100"/>
        <c:baseTimeUnit val="years"/>
      </c:dateAx>
      <c:valAx>
        <c:axId val="40567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67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21.54</c:v>
                </c:pt>
                <c:pt idx="1">
                  <c:v>22.27</c:v>
                </c:pt>
                <c:pt idx="2">
                  <c:v>23.26</c:v>
                </c:pt>
                <c:pt idx="3">
                  <c:v>22.77</c:v>
                </c:pt>
                <c:pt idx="4">
                  <c:v>27.45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73888"/>
        <c:axId val="40567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73888"/>
        <c:axId val="405674280"/>
      </c:lineChart>
      <c:dateAx>
        <c:axId val="40567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74280"/>
        <c:crosses val="autoZero"/>
        <c:auto val="1"/>
        <c:lblOffset val="100"/>
        <c:baseTimeUnit val="years"/>
      </c:dateAx>
      <c:valAx>
        <c:axId val="405674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67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99.49</c:v>
                </c:pt>
                <c:pt idx="2">
                  <c:v>96.86</c:v>
                </c:pt>
                <c:pt idx="3">
                  <c:v>95.77</c:v>
                </c:pt>
                <c:pt idx="4">
                  <c:v>97.54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822072"/>
        <c:axId val="4048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22072"/>
        <c:axId val="404822464"/>
      </c:lineChart>
      <c:dateAx>
        <c:axId val="40482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4822464"/>
        <c:crosses val="autoZero"/>
        <c:auto val="1"/>
        <c:lblOffset val="100"/>
        <c:baseTimeUnit val="years"/>
      </c:dateAx>
      <c:valAx>
        <c:axId val="4048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82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823640"/>
        <c:axId val="4048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23640"/>
        <c:axId val="404824032"/>
      </c:lineChart>
      <c:dateAx>
        <c:axId val="40482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4824032"/>
        <c:crosses val="autoZero"/>
        <c:auto val="1"/>
        <c:lblOffset val="100"/>
        <c:baseTimeUnit val="years"/>
      </c:dateAx>
      <c:valAx>
        <c:axId val="4048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82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825208"/>
        <c:axId val="4052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25208"/>
        <c:axId val="405298656"/>
      </c:lineChart>
      <c:dateAx>
        <c:axId val="40482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298656"/>
        <c:crosses val="autoZero"/>
        <c:auto val="1"/>
        <c:lblOffset val="100"/>
        <c:baseTimeUnit val="years"/>
      </c:dateAx>
      <c:valAx>
        <c:axId val="4052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82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99832"/>
        <c:axId val="4053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99832"/>
        <c:axId val="405300224"/>
      </c:lineChart>
      <c:dateAx>
        <c:axId val="40529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300224"/>
        <c:crosses val="autoZero"/>
        <c:auto val="1"/>
        <c:lblOffset val="100"/>
        <c:baseTimeUnit val="years"/>
      </c:dateAx>
      <c:valAx>
        <c:axId val="4053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29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01400"/>
        <c:axId val="4053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301400"/>
        <c:axId val="405301792"/>
      </c:lineChart>
      <c:dateAx>
        <c:axId val="40530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301792"/>
        <c:crosses val="autoZero"/>
        <c:auto val="1"/>
        <c:lblOffset val="100"/>
        <c:baseTimeUnit val="years"/>
      </c:dateAx>
      <c:valAx>
        <c:axId val="4053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30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26336"/>
        <c:axId val="40542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26336"/>
        <c:axId val="405426728"/>
      </c:lineChart>
      <c:dateAx>
        <c:axId val="4054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426728"/>
        <c:crosses val="autoZero"/>
        <c:auto val="1"/>
        <c:lblOffset val="100"/>
        <c:baseTimeUnit val="years"/>
      </c:dateAx>
      <c:valAx>
        <c:axId val="40542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42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16.93</c:v>
                </c:pt>
                <c:pt idx="1">
                  <c:v>49.41</c:v>
                </c:pt>
                <c:pt idx="2">
                  <c:v>82.05</c:v>
                </c:pt>
                <c:pt idx="3">
                  <c:v>94.32</c:v>
                </c:pt>
                <c:pt idx="4">
                  <c:v>103.02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27904"/>
        <c:axId val="40542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27904"/>
        <c:axId val="405428296"/>
      </c:lineChart>
      <c:dateAx>
        <c:axId val="4054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428296"/>
        <c:crosses val="autoZero"/>
        <c:auto val="1"/>
        <c:lblOffset val="100"/>
        <c:baseTimeUnit val="years"/>
      </c:dateAx>
      <c:valAx>
        <c:axId val="40542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42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988.42</c:v>
                </c:pt>
                <c:pt idx="1">
                  <c:v>340.23</c:v>
                </c:pt>
                <c:pt idx="2">
                  <c:v>208.55</c:v>
                </c:pt>
                <c:pt idx="3">
                  <c:v>190.19</c:v>
                </c:pt>
                <c:pt idx="4">
                  <c:v>174.64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29472"/>
        <c:axId val="405671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29472"/>
        <c:axId val="405671144"/>
      </c:lineChart>
      <c:dateAx>
        <c:axId val="4054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71144"/>
        <c:crosses val="autoZero"/>
        <c:auto val="1"/>
        <c:lblOffset val="100"/>
        <c:baseTimeUnit val="years"/>
      </c:dateAx>
      <c:valAx>
        <c:axId val="405671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4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U1" zoomScale="70" zoomScaleNormal="70" workbookViewId="0">
      <selection activeCell="CA47" sqref="CA4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板野町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13648</v>
      </c>
      <c r="AM8" s="64"/>
      <c r="AN8" s="64"/>
      <c r="AO8" s="64"/>
      <c r="AP8" s="64"/>
      <c r="AQ8" s="64"/>
      <c r="AR8" s="64"/>
      <c r="AS8" s="64"/>
      <c r="AT8" s="63">
        <f>データ!S6</f>
        <v>36.22</v>
      </c>
      <c r="AU8" s="63"/>
      <c r="AV8" s="63"/>
      <c r="AW8" s="63"/>
      <c r="AX8" s="63"/>
      <c r="AY8" s="63"/>
      <c r="AZ8" s="63"/>
      <c r="BA8" s="63"/>
      <c r="BB8" s="63">
        <f>データ!T6</f>
        <v>376.81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27.68</v>
      </c>
      <c r="Q10" s="63"/>
      <c r="R10" s="63"/>
      <c r="S10" s="63"/>
      <c r="T10" s="63"/>
      <c r="U10" s="63"/>
      <c r="V10" s="63"/>
      <c r="W10" s="63">
        <f>データ!P6</f>
        <v>100.92</v>
      </c>
      <c r="X10" s="63"/>
      <c r="Y10" s="63"/>
      <c r="Z10" s="63"/>
      <c r="AA10" s="63"/>
      <c r="AB10" s="63"/>
      <c r="AC10" s="63"/>
      <c r="AD10" s="64">
        <f>データ!Q6</f>
        <v>3080</v>
      </c>
      <c r="AE10" s="64"/>
      <c r="AF10" s="64"/>
      <c r="AG10" s="64"/>
      <c r="AH10" s="64"/>
      <c r="AI10" s="64"/>
      <c r="AJ10" s="64"/>
      <c r="AK10" s="2"/>
      <c r="AL10" s="64">
        <f>データ!U6</f>
        <v>3782</v>
      </c>
      <c r="AM10" s="64"/>
      <c r="AN10" s="64"/>
      <c r="AO10" s="64"/>
      <c r="AP10" s="64"/>
      <c r="AQ10" s="64"/>
      <c r="AR10" s="64"/>
      <c r="AS10" s="64"/>
      <c r="AT10" s="63">
        <f>データ!V6</f>
        <v>1.03</v>
      </c>
      <c r="AU10" s="63"/>
      <c r="AV10" s="63"/>
      <c r="AW10" s="63"/>
      <c r="AX10" s="63"/>
      <c r="AY10" s="63"/>
      <c r="AZ10" s="63"/>
      <c r="BA10" s="63"/>
      <c r="BB10" s="63">
        <f>データ!W6</f>
        <v>3671.84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364045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徳島県　板野町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27.68</v>
      </c>
      <c r="P6" s="32">
        <f t="shared" si="3"/>
        <v>100.92</v>
      </c>
      <c r="Q6" s="32">
        <f t="shared" si="3"/>
        <v>3080</v>
      </c>
      <c r="R6" s="32">
        <f t="shared" si="3"/>
        <v>13648</v>
      </c>
      <c r="S6" s="32">
        <f t="shared" si="3"/>
        <v>36.22</v>
      </c>
      <c r="T6" s="32">
        <f t="shared" si="3"/>
        <v>376.81</v>
      </c>
      <c r="U6" s="32">
        <f t="shared" si="3"/>
        <v>3782</v>
      </c>
      <c r="V6" s="32">
        <f t="shared" si="3"/>
        <v>1.03</v>
      </c>
      <c r="W6" s="32">
        <f t="shared" si="3"/>
        <v>3671.84</v>
      </c>
      <c r="X6" s="33">
        <f>IF(X7="",NA(),X7)</f>
        <v>99.89</v>
      </c>
      <c r="Y6" s="33">
        <f t="shared" ref="Y6:AG6" si="4">IF(Y7="",NA(),Y7)</f>
        <v>99.49</v>
      </c>
      <c r="Z6" s="33">
        <f t="shared" si="4"/>
        <v>96.86</v>
      </c>
      <c r="AA6" s="33">
        <f t="shared" si="4"/>
        <v>95.77</v>
      </c>
      <c r="AB6" s="33">
        <f t="shared" si="4"/>
        <v>97.54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16.93</v>
      </c>
      <c r="BQ6" s="33">
        <f t="shared" ref="BQ6:BY6" si="8">IF(BQ7="",NA(),BQ7)</f>
        <v>49.41</v>
      </c>
      <c r="BR6" s="33">
        <f t="shared" si="8"/>
        <v>82.05</v>
      </c>
      <c r="BS6" s="33">
        <f t="shared" si="8"/>
        <v>94.32</v>
      </c>
      <c r="BT6" s="33">
        <f t="shared" si="8"/>
        <v>103.02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988.42</v>
      </c>
      <c r="CB6" s="33">
        <f t="shared" ref="CB6:CJ6" si="9">IF(CB7="",NA(),CB7)</f>
        <v>340.23</v>
      </c>
      <c r="CC6" s="33">
        <f t="shared" si="9"/>
        <v>208.55</v>
      </c>
      <c r="CD6" s="33">
        <f t="shared" si="9"/>
        <v>190.19</v>
      </c>
      <c r="CE6" s="33">
        <f t="shared" si="9"/>
        <v>174.64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21.54</v>
      </c>
      <c r="CX6" s="33">
        <f t="shared" ref="CX6:DF6" si="11">IF(CX7="",NA(),CX7)</f>
        <v>22.27</v>
      </c>
      <c r="CY6" s="33">
        <f t="shared" si="11"/>
        <v>23.26</v>
      </c>
      <c r="CZ6" s="33">
        <f t="shared" si="11"/>
        <v>22.77</v>
      </c>
      <c r="DA6" s="33">
        <f t="shared" si="11"/>
        <v>27.45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364045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27.68</v>
      </c>
      <c r="P7" s="36">
        <v>100.92</v>
      </c>
      <c r="Q7" s="36">
        <v>3080</v>
      </c>
      <c r="R7" s="36">
        <v>13648</v>
      </c>
      <c r="S7" s="36">
        <v>36.22</v>
      </c>
      <c r="T7" s="36">
        <v>376.81</v>
      </c>
      <c r="U7" s="36">
        <v>3782</v>
      </c>
      <c r="V7" s="36">
        <v>1.03</v>
      </c>
      <c r="W7" s="36">
        <v>3671.84</v>
      </c>
      <c r="X7" s="36">
        <v>99.89</v>
      </c>
      <c r="Y7" s="36">
        <v>99.49</v>
      </c>
      <c r="Z7" s="36">
        <v>96.86</v>
      </c>
      <c r="AA7" s="36">
        <v>95.77</v>
      </c>
      <c r="AB7" s="36">
        <v>97.54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16.93</v>
      </c>
      <c r="BQ7" s="36">
        <v>49.41</v>
      </c>
      <c r="BR7" s="36">
        <v>82.05</v>
      </c>
      <c r="BS7" s="36">
        <v>94.32</v>
      </c>
      <c r="BT7" s="36">
        <v>103.02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988.42</v>
      </c>
      <c r="CB7" s="36">
        <v>340.23</v>
      </c>
      <c r="CC7" s="36">
        <v>208.55</v>
      </c>
      <c r="CD7" s="36">
        <v>190.19</v>
      </c>
      <c r="CE7" s="36">
        <v>174.64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21.54</v>
      </c>
      <c r="CX7" s="36">
        <v>22.27</v>
      </c>
      <c r="CY7" s="36">
        <v>23.26</v>
      </c>
      <c r="CZ7" s="36">
        <v>22.77</v>
      </c>
      <c r="DA7" s="36">
        <v>27.45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2017-03-07T06:58:21Z</cp:lastPrinted>
  <dcterms:created xsi:type="dcterms:W3CDTF">2017-02-08T03:04:12Z</dcterms:created>
  <dcterms:modified xsi:type="dcterms:W3CDTF">2017-03-07T07:16:46Z</dcterms:modified>
  <cp:category/>
</cp:coreProperties>
</file>