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海陽町\Desktop\1.24 公営企業に係る「経営比較分析表」の分析\回答\"/>
    </mc:Choice>
  </mc:AlternateContent>
  <workbookProtection workbookPassword="864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<sst xmlns="http://schemas.openxmlformats.org/spreadsheetml/2006/main" count="221" uniqueCount="111">
  <si>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</si>
  <si>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</si>
  <si>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</si>
  <si>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</si>
  <si>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</si>
  <si>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</si>
  <si>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</si>
  <si>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</si>
  <si>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</si>
  <si>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</si>
  <si>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</si>
  <si>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</si>
  <si>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</si>
  <si>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</si>
  <si>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</si>
  <si>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</si>
  <si>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</si>
  <si>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</si>
  <si>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</si>
  <si>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</si>
  <si>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</si>
  <si>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</si>
  <si>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</si>
  <si>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</si>
  <si>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</si>
  <si>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</si>
  <si>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</si>
  <si>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</si>
  <si>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</si>
  <si>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</si>
  <si>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</si>
  <si>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</si>
  <si>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</si>
  <si>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</si>
  <si>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</si>
  <si>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</si>
  <si>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</si>
  <si>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</si>
  <si>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</si>
  <si>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</si>
  <si>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</si>
  <si>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</si>
  <si>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</si>
  <si>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</si>
  <si>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</si>
  <si>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</si>
  <si>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</si>
  <si>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</si>
  <si>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</si>
  <si>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</si>
  <si>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</si>
  <si>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</si>
  <si>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</si>
  <si>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</si>
  <si>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</si>
  <si>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</si>
  <si>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</si>
  <si>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</si>
  <si>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</si>
  <si>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</si>
  <si>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</si>
  <si>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</si>
  <si>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</si>
  <si>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</si>
  <si>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</si>
  <si>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</si>
  <si>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</si>
  <si>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</si>
  <si>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</si>
  <si>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</si>
  <si>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</si>
  <si>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</si>
  <si>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</si>
  <si>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</si>
  <si>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</si>
  <si>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</si>
  <si>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</si>
  <si>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</si>
  <si>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</si>
  <si>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</si>
  <si>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</si>
  <si>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</si>
  <si>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</si>
  <si>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</si>
  <si>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</si>
  <si>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</si>
  <si>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</si>
  <si>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</si>
  <si>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</si>
  <si>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</si>
  <si>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</si>
  <si>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</si>
  <si>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</si>
  <si>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</si>
  <si>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</si>
  <si>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</si>
  <si>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</si>
  <si>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</si>
  <si>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</si>
  <si>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</si>
  <si>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</si>
  <si>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</si>
  <si>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</si>
  <si>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</si>
  <si>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</si>
  <si>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</si>
  <si>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</si>
  <si>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</si>
  <si>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から15年しか経過していないため、下水道管の更新までには至っていないが、マンホールポンプや制御盤、浄化センターの機械、機器等の修繕が発生しており、財政面も考慮した投資計画の策定が必要であると考える。</t>
    <rPh sb="1" eb="3">
      <t>キョウヨウ</t>
    </rPh>
    <rPh sb="3" eb="5">
      <t>カイシ</t>
    </rPh>
    <rPh sb="9" eb="10">
      <t>ネン</t>
    </rPh>
    <rPh sb="12" eb="14">
      <t>ケイカ</t>
    </rPh>
    <rPh sb="22" eb="25">
      <t>ゲスイドウ</t>
    </rPh>
    <rPh sb="25" eb="26">
      <t>カン</t>
    </rPh>
    <rPh sb="27" eb="29">
      <t>コウシン</t>
    </rPh>
    <rPh sb="33" eb="34">
      <t>イタ</t>
    </rPh>
    <rPh sb="50" eb="53">
      <t>セイギョバン</t>
    </rPh>
    <rPh sb="54" eb="56">
      <t>ジョウカ</t>
    </rPh>
    <rPh sb="68" eb="70">
      <t>シュウゼン</t>
    </rPh>
    <rPh sb="71" eb="73">
      <t>ハッセイ</t>
    </rPh>
    <rPh sb="78" eb="81">
      <t>ザイセイメン</t>
    </rPh>
    <rPh sb="82" eb="84">
      <t>コウリョ</t>
    </rPh>
    <rPh sb="86" eb="88">
      <t>トウシ</t>
    </rPh>
    <rPh sb="88" eb="90">
      <t>ケイカク</t>
    </rPh>
    <rPh sb="91" eb="93">
      <t>サクテイ</t>
    </rPh>
    <rPh sb="94" eb="96">
      <t>ヒツヨウ</t>
    </rPh>
    <rPh sb="100" eb="101">
      <t>カンガ</t>
    </rPh>
    <phoneticPr fontId="4"/>
  </si>
  <si>
    <t>　加入促進及び経費の削減を図ることにより、一般会計からの繰入額を軽減し、経営改善を図っていく。
　また、効率的な経営を目指すため、将来的には農業集落排水施設との施設統合も検討する。</t>
    <rPh sb="1" eb="3">
      <t>カニュウ</t>
    </rPh>
    <rPh sb="3" eb="5">
      <t>ソクシン</t>
    </rPh>
    <rPh sb="5" eb="6">
      <t>オヨ</t>
    </rPh>
    <rPh sb="7" eb="9">
      <t>ケイヒ</t>
    </rPh>
    <rPh sb="10" eb="12">
      <t>サクゲン</t>
    </rPh>
    <rPh sb="13" eb="14">
      <t>ハカ</t>
    </rPh>
    <rPh sb="21" eb="23">
      <t>イッパン</t>
    </rPh>
    <rPh sb="23" eb="25">
      <t>カイケイ</t>
    </rPh>
    <rPh sb="28" eb="30">
      <t>クリイレ</t>
    </rPh>
    <rPh sb="30" eb="31">
      <t>ガク</t>
    </rPh>
    <rPh sb="32" eb="34">
      <t>ケイゲン</t>
    </rPh>
    <rPh sb="36" eb="38">
      <t>ケイエイ</t>
    </rPh>
    <rPh sb="38" eb="40">
      <t>カイゼン</t>
    </rPh>
    <rPh sb="41" eb="42">
      <t>ハカ</t>
    </rPh>
    <rPh sb="52" eb="55">
      <t>コウリツテキ</t>
    </rPh>
    <rPh sb="56" eb="58">
      <t>ケイエイ</t>
    </rPh>
    <rPh sb="59" eb="61">
      <t>メザ</t>
    </rPh>
    <rPh sb="65" eb="68">
      <t>ショウライテキ</t>
    </rPh>
    <rPh sb="70" eb="72">
      <t>ノウギョウ</t>
    </rPh>
    <rPh sb="72" eb="74">
      <t>シュウラク</t>
    </rPh>
    <rPh sb="74" eb="76">
      <t>ハイスイ</t>
    </rPh>
    <rPh sb="76" eb="78">
      <t>シセツ</t>
    </rPh>
    <rPh sb="80" eb="82">
      <t>シセツ</t>
    </rPh>
    <rPh sb="82" eb="84">
      <t>トウゴウ</t>
    </rPh>
    <rPh sb="85" eb="87">
      <t>ケントウ</t>
    </rPh>
    <phoneticPr fontId="4"/>
  </si>
  <si>
    <t>　町内で3処理区を有しており、平成13年から一部供用を開始している。工事完了まであと数年を要する見込みである。経営については、一般会計からの繰入金に頼らざるをえない状況であるが、引続き加入促進を図るとともに、経費の削減にも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7" eb="29">
      <t>カイシ</t>
    </rPh>
    <rPh sb="34" eb="36">
      <t>コウジ</t>
    </rPh>
    <rPh sb="36" eb="38">
      <t>カンリョウ</t>
    </rPh>
    <rPh sb="42" eb="44">
      <t>スウネン</t>
    </rPh>
    <rPh sb="45" eb="46">
      <t>ヨウ</t>
    </rPh>
    <rPh sb="48" eb="50">
      <t>ミコ</t>
    </rPh>
    <rPh sb="55" eb="57">
      <t>ケイエイ</t>
    </rPh>
    <rPh sb="63" eb="65">
      <t>イッパン</t>
    </rPh>
    <rPh sb="65" eb="67">
      <t>カイケイ</t>
    </rPh>
    <rPh sb="70" eb="73">
      <t>クリイレキン</t>
    </rPh>
    <rPh sb="74" eb="75">
      <t>タヨ</t>
    </rPh>
    <rPh sb="82" eb="84">
      <t>ジョウキョウ</t>
    </rPh>
    <rPh sb="89" eb="90">
      <t>ヒ</t>
    </rPh>
    <rPh sb="90" eb="91">
      <t>ツヅ</t>
    </rPh>
    <rPh sb="92" eb="94">
      <t>カニュウ</t>
    </rPh>
    <rPh sb="94" eb="96">
      <t>ソクシン</t>
    </rPh>
    <rPh sb="97" eb="98">
      <t>ハカ</t>
    </rPh>
    <rPh sb="104" eb="106">
      <t>ケイヒ</t>
    </rPh>
    <rPh sb="107" eb="109">
      <t>サクゲン</t>
    </rPh>
    <rPh sb="111" eb="11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</si>
</sst>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608080"/>
        <c:axId val="35909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608080"/>
        <c:axId val="359095040"/>
      </c:lineChart>
      <c:dateAx>
        <c:axId val="35760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095040"/>
        <c:crosses val="autoZero"/>
        <c:auto val="1"/>
        <c:lblOffset val="100"/>
        <c:baseTimeUnit val="years"/>
      </c:dateAx>
      <c:valAx>
        <c:axId val="35909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60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17.260000000000002</c:v>
                </c:pt>
                <c:pt idx="1">
                  <c:v>19.489999999999998</c:v>
                </c:pt>
                <c:pt idx="2">
                  <c:v>20.6</c:v>
                </c:pt>
                <c:pt idx="3">
                  <c:v>20.420000000000002</c:v>
                </c:pt>
                <c:pt idx="4">
                  <c:v>22.84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22704"/>
        <c:axId val="411224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22704"/>
        <c:axId val="411224664"/>
      </c:lineChart>
      <c:dateAx>
        <c:axId val="41122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224664"/>
        <c:crosses val="autoZero"/>
        <c:auto val="1"/>
        <c:lblOffset val="100"/>
        <c:baseTimeUnit val="years"/>
      </c:dateAx>
      <c:valAx>
        <c:axId val="411224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22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42.7</c:v>
                </c:pt>
                <c:pt idx="1">
                  <c:v>46.88</c:v>
                </c:pt>
                <c:pt idx="2">
                  <c:v>44.79</c:v>
                </c:pt>
                <c:pt idx="3">
                  <c:v>49.15</c:v>
                </c:pt>
                <c:pt idx="4">
                  <c:v>47.94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30080"/>
        <c:axId val="2907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30080"/>
        <c:axId val="290734784"/>
      </c:lineChart>
      <c:dateAx>
        <c:axId val="29073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34784"/>
        <c:crosses val="autoZero"/>
        <c:auto val="1"/>
        <c:lblOffset val="100"/>
        <c:baseTimeUnit val="years"/>
      </c:dateAx>
      <c:valAx>
        <c:axId val="2907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73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98.89</c:v>
                </c:pt>
                <c:pt idx="1">
                  <c:v>98.44</c:v>
                </c:pt>
                <c:pt idx="2">
                  <c:v>101.03</c:v>
                </c:pt>
                <c:pt idx="3">
                  <c:v>101.31</c:v>
                </c:pt>
                <c:pt idx="4">
                  <c:v>97.77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5912"/>
        <c:axId val="3583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5912"/>
        <c:axId val="358313856"/>
      </c:lineChart>
      <c:dateAx>
        <c:axId val="598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313856"/>
        <c:crosses val="autoZero"/>
        <c:auto val="1"/>
        <c:lblOffset val="100"/>
        <c:baseTimeUnit val="years"/>
      </c:dateAx>
      <c:valAx>
        <c:axId val="3583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8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34000"/>
        <c:axId val="290730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34000"/>
        <c:axId val="290730472"/>
      </c:lineChart>
      <c:dateAx>
        <c:axId val="29073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30472"/>
        <c:crosses val="autoZero"/>
        <c:auto val="1"/>
        <c:lblOffset val="100"/>
        <c:baseTimeUnit val="years"/>
      </c:dateAx>
      <c:valAx>
        <c:axId val="290730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73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33216"/>
        <c:axId val="29073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33216"/>
        <c:axId val="290737136"/>
      </c:lineChart>
      <c:dateAx>
        <c:axId val="2907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37136"/>
        <c:crosses val="autoZero"/>
        <c:auto val="1"/>
        <c:lblOffset val="100"/>
        <c:baseTimeUnit val="years"/>
      </c:dateAx>
      <c:valAx>
        <c:axId val="29073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7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35176"/>
        <c:axId val="29073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35176"/>
        <c:axId val="290733608"/>
      </c:lineChart>
      <c:dateAx>
        <c:axId val="29073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33608"/>
        <c:crosses val="autoZero"/>
        <c:auto val="1"/>
        <c:lblOffset val="100"/>
        <c:baseTimeUnit val="years"/>
      </c:dateAx>
      <c:valAx>
        <c:axId val="29073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73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26624"/>
        <c:axId val="41122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26624"/>
        <c:axId val="411221920"/>
      </c:lineChart>
      <c:dateAx>
        <c:axId val="41122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221920"/>
        <c:crosses val="autoZero"/>
        <c:auto val="1"/>
        <c:lblOffset val="100"/>
        <c:baseTimeUnit val="years"/>
      </c:dateAx>
      <c:valAx>
        <c:axId val="41122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22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23096"/>
        <c:axId val="41122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23096"/>
        <c:axId val="411227016"/>
      </c:lineChart>
      <c:dateAx>
        <c:axId val="41122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227016"/>
        <c:crosses val="autoZero"/>
        <c:auto val="1"/>
        <c:lblOffset val="100"/>
        <c:baseTimeUnit val="years"/>
      </c:dateAx>
      <c:valAx>
        <c:axId val="41122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22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41.43</c:v>
                </c:pt>
                <c:pt idx="1">
                  <c:v>49.12</c:v>
                </c:pt>
                <c:pt idx="2">
                  <c:v>50.43</c:v>
                </c:pt>
                <c:pt idx="3">
                  <c:v>44.69</c:v>
                </c:pt>
                <c:pt idx="4">
                  <c:v>47.37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23488"/>
        <c:axId val="41122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23488"/>
        <c:axId val="411227800"/>
      </c:lineChart>
      <c:dateAx>
        <c:axId val="4112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227800"/>
        <c:crosses val="autoZero"/>
        <c:auto val="1"/>
        <c:lblOffset val="100"/>
        <c:baseTimeUnit val="years"/>
      </c:dateAx>
      <c:valAx>
        <c:axId val="41122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22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326.16000000000003</c:v>
                </c:pt>
                <c:pt idx="1">
                  <c:v>261.95999999999998</c:v>
                </c:pt>
                <c:pt idx="2">
                  <c:v>267.01</c:v>
                </c:pt>
                <c:pt idx="3">
                  <c:v>299.81</c:v>
                </c:pt>
                <c:pt idx="4">
                  <c:v>278.42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25840"/>
        <c:axId val="41122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25840"/>
        <c:axId val="411228584"/>
      </c:lineChart>
      <c:dateAx>
        <c:axId val="41122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228584"/>
        <c:crosses val="autoZero"/>
        <c:auto val="1"/>
        <c:lblOffset val="100"/>
        <c:baseTimeUnit val="years"/>
      </c:dateAx>
      <c:valAx>
        <c:axId val="41122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22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U46" zoomScale="112" zoomScaleNormal="112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海陽町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10002</v>
      </c>
      <c r="AM8" s="64"/>
      <c r="AN8" s="64"/>
      <c r="AO8" s="64"/>
      <c r="AP8" s="64"/>
      <c r="AQ8" s="64"/>
      <c r="AR8" s="64"/>
      <c r="AS8" s="64"/>
      <c r="AT8" s="63">
        <f>データ!S6</f>
        <v>327.64999999999998</v>
      </c>
      <c r="AU8" s="63"/>
      <c r="AV8" s="63"/>
      <c r="AW8" s="63"/>
      <c r="AX8" s="63"/>
      <c r="AY8" s="63"/>
      <c r="AZ8" s="63"/>
      <c r="BA8" s="63"/>
      <c r="BB8" s="63">
        <f>データ!T6</f>
        <v>30.53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30.03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2460</v>
      </c>
      <c r="AE10" s="64"/>
      <c r="AF10" s="64"/>
      <c r="AG10" s="64"/>
      <c r="AH10" s="64"/>
      <c r="AI10" s="64"/>
      <c r="AJ10" s="64"/>
      <c r="AK10" s="2"/>
      <c r="AL10" s="64">
        <f>データ!U6</f>
        <v>2983</v>
      </c>
      <c r="AM10" s="64"/>
      <c r="AN10" s="64"/>
      <c r="AO10" s="64"/>
      <c r="AP10" s="64"/>
      <c r="AQ10" s="64"/>
      <c r="AR10" s="64"/>
      <c r="AS10" s="64"/>
      <c r="AT10" s="63">
        <f>データ!V6</f>
        <v>1.08</v>
      </c>
      <c r="AU10" s="63"/>
      <c r="AV10" s="63"/>
      <c r="AW10" s="63"/>
      <c r="AX10" s="63"/>
      <c r="AY10" s="63"/>
      <c r="AZ10" s="63"/>
      <c r="BA10" s="63"/>
      <c r="BB10" s="63">
        <f>データ!W6</f>
        <v>2762.04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363880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徳島県　海陽町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30.03</v>
      </c>
      <c r="P6" s="32">
        <f t="shared" si="3"/>
        <v>100</v>
      </c>
      <c r="Q6" s="32">
        <f t="shared" si="3"/>
        <v>2460</v>
      </c>
      <c r="R6" s="32">
        <f t="shared" si="3"/>
        <v>10002</v>
      </c>
      <c r="S6" s="32">
        <f t="shared" si="3"/>
        <v>327.64999999999998</v>
      </c>
      <c r="T6" s="32">
        <f t="shared" si="3"/>
        <v>30.53</v>
      </c>
      <c r="U6" s="32">
        <f t="shared" si="3"/>
        <v>2983</v>
      </c>
      <c r="V6" s="32">
        <f t="shared" si="3"/>
        <v>1.08</v>
      </c>
      <c r="W6" s="32">
        <f t="shared" si="3"/>
        <v>2762.04</v>
      </c>
      <c r="X6" s="33">
        <f>IF(X7="",NA(),X7)</f>
        <v>98.89</v>
      </c>
      <c r="Y6" s="33">
        <f t="shared" ref="Y6:AG6" si="4">IF(Y7="",NA(),Y7)</f>
        <v>98.44</v>
      </c>
      <c r="Z6" s="33">
        <f t="shared" si="4"/>
        <v>101.03</v>
      </c>
      <c r="AA6" s="33">
        <f t="shared" si="4"/>
        <v>101.31</v>
      </c>
      <c r="AB6" s="33">
        <f t="shared" si="4"/>
        <v>97.77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41.43</v>
      </c>
      <c r="BQ6" s="33">
        <f t="shared" ref="BQ6:BY6" si="8">IF(BQ7="",NA(),BQ7)</f>
        <v>49.12</v>
      </c>
      <c r="BR6" s="33">
        <f t="shared" si="8"/>
        <v>50.43</v>
      </c>
      <c r="BS6" s="33">
        <f t="shared" si="8"/>
        <v>44.69</v>
      </c>
      <c r="BT6" s="33">
        <f t="shared" si="8"/>
        <v>47.37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326.16000000000003</v>
      </c>
      <c r="CB6" s="33">
        <f t="shared" ref="CB6:CJ6" si="9">IF(CB7="",NA(),CB7)</f>
        <v>261.95999999999998</v>
      </c>
      <c r="CC6" s="33">
        <f t="shared" si="9"/>
        <v>267.01</v>
      </c>
      <c r="CD6" s="33">
        <f t="shared" si="9"/>
        <v>299.81</v>
      </c>
      <c r="CE6" s="33">
        <f t="shared" si="9"/>
        <v>278.42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17.260000000000002</v>
      </c>
      <c r="CM6" s="33">
        <f t="shared" ref="CM6:CU6" si="10">IF(CM7="",NA(),CM7)</f>
        <v>19.489999999999998</v>
      </c>
      <c r="CN6" s="33">
        <f t="shared" si="10"/>
        <v>20.6</v>
      </c>
      <c r="CO6" s="33">
        <f t="shared" si="10"/>
        <v>20.420000000000002</v>
      </c>
      <c r="CP6" s="33">
        <f t="shared" si="10"/>
        <v>22.84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42.7</v>
      </c>
      <c r="CX6" s="33">
        <f t="shared" ref="CX6:DF6" si="11">IF(CX7="",NA(),CX7)</f>
        <v>46.88</v>
      </c>
      <c r="CY6" s="33">
        <f t="shared" si="11"/>
        <v>44.79</v>
      </c>
      <c r="CZ6" s="33">
        <f t="shared" si="11"/>
        <v>49.15</v>
      </c>
      <c r="DA6" s="33">
        <f t="shared" si="11"/>
        <v>47.94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363880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30.03</v>
      </c>
      <c r="P7" s="36">
        <v>100</v>
      </c>
      <c r="Q7" s="36">
        <v>2460</v>
      </c>
      <c r="R7" s="36">
        <v>10002</v>
      </c>
      <c r="S7" s="36">
        <v>327.64999999999998</v>
      </c>
      <c r="T7" s="36">
        <v>30.53</v>
      </c>
      <c r="U7" s="36">
        <v>2983</v>
      </c>
      <c r="V7" s="36">
        <v>1.08</v>
      </c>
      <c r="W7" s="36">
        <v>2762.04</v>
      </c>
      <c r="X7" s="36">
        <v>98.89</v>
      </c>
      <c r="Y7" s="36">
        <v>98.44</v>
      </c>
      <c r="Z7" s="36">
        <v>101.03</v>
      </c>
      <c r="AA7" s="36">
        <v>101.31</v>
      </c>
      <c r="AB7" s="36">
        <v>97.77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41.43</v>
      </c>
      <c r="BQ7" s="36">
        <v>49.12</v>
      </c>
      <c r="BR7" s="36">
        <v>50.43</v>
      </c>
      <c r="BS7" s="36">
        <v>44.69</v>
      </c>
      <c r="BT7" s="36">
        <v>47.37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326.16000000000003</v>
      </c>
      <c r="CB7" s="36">
        <v>261.95999999999998</v>
      </c>
      <c r="CC7" s="36">
        <v>267.01</v>
      </c>
      <c r="CD7" s="36">
        <v>299.81</v>
      </c>
      <c r="CE7" s="36">
        <v>278.42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17.260000000000002</v>
      </c>
      <c r="CM7" s="36">
        <v>19.489999999999998</v>
      </c>
      <c r="CN7" s="36">
        <v>20.6</v>
      </c>
      <c r="CO7" s="36">
        <v>20.420000000000002</v>
      </c>
      <c r="CP7" s="36">
        <v>22.84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42.7</v>
      </c>
      <c r="CX7" s="36">
        <v>46.88</v>
      </c>
      <c r="CY7" s="36">
        <v>44.79</v>
      </c>
      <c r="CZ7" s="36">
        <v>49.15</v>
      </c>
      <c r="DA7" s="36">
        <v>47.94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海陽町</cp:lastModifiedBy>
  <dcterms:created xsi:type="dcterms:W3CDTF">2017-02-08T03:04:11Z</dcterms:created>
  <dcterms:modified xsi:type="dcterms:W3CDTF">2017-02-16T05:25:23Z</dcterms:modified>
  <cp:category/>
</cp:coreProperties>
</file>