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C10" i="5" l="1"/>
  <c r="D10" i="5"/>
  <c r="E10" i="5"/>
  <c r="B10" i="5"/>
</calcChain>
</file>

<file path=xl/sharedStrings.xml><?xml version="1.0" encoding="utf-8"?>
<sst xmlns="http://schemas.openxmlformats.org/spreadsheetml/2006/main" count="234" uniqueCount="111">
  <si>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</si>
  <si>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</si>
  <si>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</si>
  <si>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</si>
  <si>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</si>
  <si>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</si>
  <si>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</si>
  <si>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</si>
  <si>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</si>
  <si>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</si>
  <si>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</si>
  <si>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</si>
  <si>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</si>
  <si>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</si>
  <si>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</si>
  <si>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</si>
  <si>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</si>
  <si>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</si>
  <si>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</si>
  <si>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</si>
  <si>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</si>
  <si>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</si>
  <si>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</si>
  <si>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</si>
  <si>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</si>
  <si>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</si>
  <si>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</si>
  <si>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</si>
  <si>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</si>
  <si>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</si>
  <si>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</si>
  <si>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</si>
  <si>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</si>
  <si>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</si>
  <si>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</si>
  <si>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</si>
  <si>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</si>
  <si>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</si>
  <si>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</si>
  <si>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</si>
  <si>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</si>
  <si>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</si>
  <si>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</si>
  <si>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</si>
  <si>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</si>
  <si>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</si>
  <si>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</si>
  <si>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</si>
  <si>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</si>
  <si>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</si>
  <si>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</si>
  <si>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</si>
  <si>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</si>
  <si>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</si>
  <si>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</si>
  <si>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</si>
  <si>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</si>
  <si>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</si>
  <si>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</si>
  <si>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</si>
  <si>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</si>
  <si>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</si>
  <si>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</si>
  <si>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</si>
  <si>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</si>
  <si>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</si>
  <si>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</si>
  <si>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</si>
  <si>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</si>
  <si>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</si>
  <si>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</si>
  <si>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</si>
  <si>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</si>
  <si>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</si>
  <si>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</si>
  <si>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</si>
  <si>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</si>
  <si>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</si>
  <si>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</si>
  <si>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</si>
  <si>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</si>
  <si>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</si>
  <si>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</si>
  <si>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</si>
  <si>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</si>
  <si>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</si>
  <si>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</si>
  <si>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</si>
  <si>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</si>
  <si>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</si>
  <si>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</si>
  <si>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</si>
  <si>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</si>
  <si>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</si>
  <si>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</si>
  <si>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</si>
  <si>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徳島県　徳島市</t>
  </si>
  <si>
    <t>法非適用</t>
  </si>
  <si>
    <t>下水道事業</t>
  </si>
  <si>
    <t>特定環境保全公共下水道</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</si>
  <si>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</si>
  <si>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</si>
  <si>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</si>
  <si>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</si>
  <si>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</si>
  <si>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</si>
  <si>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</si>
  <si>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</si>
  <si>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
 一般会計からの繰入金もあることから収益的収支比率は100％で推移している。
【④企業債残高対事業規模比率】
　当施設は既に整備された施設での譲渡を受けており企業債の発行がないため比率は0％となっている。
【⑤経費回収率】
　経費回収率は高水準で推移しており、全国平均及び類似団体平均を上回っている。
【⑥汚水処理原価】
　汚水処理原価は低額で推移しており、全国平均及び類似団体平均を下回っている。
【⑦施設利用率】
　施設利用率は５０％程度であり全国平均及び類似団体平均値を上回って推移している。
【⑧水洗化率】
　処理区域内での接続は完了している。</t>
    <phoneticPr fontId="4"/>
  </si>
  <si>
    <t>　法非適用団体であるため「①有形固定資産減価償却率」「②管渠老朽化率」は算出されていない。
　「③管渠改善率」については、これまでに設備改修を実施しておらず0％となっているが、施設の老朽化が進んでいることから、今後は改修工事などが必要となってくる。</t>
    <phoneticPr fontId="4"/>
  </si>
  <si>
    <t>　本事業の実施状況は「経営の健全化・効率性」や「老朽化の状況」の指標からは順調であると判断できるが、今後は施設の老朽化に伴う設備改修などに多額の投資が必要であると見込まれる。
　本市の下水道事業特別会計の財政事業は厳しい状況であり、建設コストの節減に留意するとともに、維持管理においても今後とも経費の削減に努め効率的な運営に取り組んでいく必要がある。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</si>
</sst>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formatCode="#,##0.00;&quot;△&quot;#,##0.00;&quot;-&quot;">
                  <c:v>0</c:v>
                </c:pt>
                <c:pt idx="1">
                  <c:v>0</c:v>
                </c:pt>
                <c:pt idx="2">
                  <c:v>0</c:v>
                </c:pt>
                <c:pt idx="3">
                  <c:v>0</c:v>
                </c:pt>
                <c:pt idx="4">
                  <c:v>0</c:v>
                </c:pt>
              </c:numCache>
            </c:numRef>
          </c:val>
        </c:ser>
        <c:dLbls>
          <c:showLegendKey val="0"/>
          <c:showVal val="0"/>
          <c:showCatName val="0"/>
          <c:showSerName val="0"/>
          <c:showPercent val="0"/>
          <c:showBubbleSize val="0"/>
        </c:dLbls>
        <c:gapWidth val="150"/>
        <c:axId val="42264448"/>
        <c:axId val="52158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0.05</c:v>
                </c:pt>
                <c:pt idx="2">
                  <c:v>7.0000000000000007E-2</c:v>
                </c:pt>
                <c:pt idx="3">
                  <c:v>0.08</c:v>
                </c:pt>
                <c:pt idx="4">
                  <c:v>0.26</c:v>
                </c:pt>
              </c:numCache>
            </c:numRef>
          </c:val>
          <c:smooth val="0"/>
        </c:ser>
        <c:dLbls>
          <c:showLegendKey val="0"/>
          <c:showVal val="0"/>
          <c:showCatName val="0"/>
          <c:showSerName val="0"/>
          <c:showPercent val="0"/>
          <c:showBubbleSize val="0"/>
        </c:dLbls>
        <c:marker val="1"/>
        <c:smooth val="0"/>
        <c:axId val="42264448"/>
        <c:axId val="52158464"/>
      </c:lineChart>
      <c:dateAx>
        <c:axId val="42264448"/>
        <c:scaling>
          <c:orientation val="minMax"/>
        </c:scaling>
        <c:delete val="1"/>
        <c:axPos val="b"/>
        <c:numFmt formatCode="ge" sourceLinked="1"/>
        <c:majorTickMark val="none"/>
        <c:minorTickMark val="none"/>
        <c:tickLblPos val="none"/>
        <c:crossAx val="52158464"/>
        <c:crosses val="autoZero"/>
        <c:auto val="1"/>
        <c:lblOffset val="100"/>
        <c:baseTimeUnit val="years"/>
      </c:dateAx>
      <c:valAx>
        <c:axId val="52158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264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55.47</c:v>
                </c:pt>
                <c:pt idx="2">
                  <c:v>53.41</c:v>
                </c:pt>
                <c:pt idx="3">
                  <c:v>53.79</c:v>
                </c:pt>
                <c:pt idx="4">
                  <c:v>52.59</c:v>
                </c:pt>
              </c:numCache>
            </c:numRef>
          </c:val>
        </c:ser>
        <c:dLbls>
          <c:showLegendKey val="0"/>
          <c:showVal val="0"/>
          <c:showCatName val="0"/>
          <c:showSerName val="0"/>
          <c:showPercent val="0"/>
          <c:showBubbleSize val="0"/>
        </c:dLbls>
        <c:gapWidth val="150"/>
        <c:axId val="52484352"/>
        <c:axId val="52490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36.67</c:v>
                </c:pt>
                <c:pt idx="2">
                  <c:v>36.200000000000003</c:v>
                </c:pt>
                <c:pt idx="3">
                  <c:v>34.74</c:v>
                </c:pt>
                <c:pt idx="4">
                  <c:v>36.65</c:v>
                </c:pt>
              </c:numCache>
            </c:numRef>
          </c:val>
          <c:smooth val="0"/>
        </c:ser>
        <c:dLbls>
          <c:showLegendKey val="0"/>
          <c:showVal val="0"/>
          <c:showCatName val="0"/>
          <c:showSerName val="0"/>
          <c:showPercent val="0"/>
          <c:showBubbleSize val="0"/>
        </c:dLbls>
        <c:marker val="1"/>
        <c:smooth val="0"/>
        <c:axId val="52484352"/>
        <c:axId val="52490624"/>
      </c:lineChart>
      <c:dateAx>
        <c:axId val="52484352"/>
        <c:scaling>
          <c:orientation val="minMax"/>
        </c:scaling>
        <c:delete val="1"/>
        <c:axPos val="b"/>
        <c:numFmt formatCode="ge" sourceLinked="1"/>
        <c:majorTickMark val="none"/>
        <c:minorTickMark val="none"/>
        <c:tickLblPos val="none"/>
        <c:crossAx val="52490624"/>
        <c:crosses val="autoZero"/>
        <c:auto val="1"/>
        <c:lblOffset val="100"/>
        <c:baseTimeUnit val="years"/>
      </c:dateAx>
      <c:valAx>
        <c:axId val="52490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484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0</c:v>
                </c:pt>
                <c:pt idx="1">
                  <c:v>100</c:v>
                </c:pt>
                <c:pt idx="2">
                  <c:v>100</c:v>
                </c:pt>
                <c:pt idx="3">
                  <c:v>100</c:v>
                </c:pt>
                <c:pt idx="4">
                  <c:v>100</c:v>
                </c:pt>
              </c:numCache>
            </c:numRef>
          </c:val>
        </c:ser>
        <c:dLbls>
          <c:showLegendKey val="0"/>
          <c:showVal val="0"/>
          <c:showCatName val="0"/>
          <c:showSerName val="0"/>
          <c:showPercent val="0"/>
          <c:showBubbleSize val="0"/>
        </c:dLbls>
        <c:gapWidth val="150"/>
        <c:axId val="52701056"/>
        <c:axId val="52703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71.239999999999995</c:v>
                </c:pt>
                <c:pt idx="2">
                  <c:v>71.069999999999993</c:v>
                </c:pt>
                <c:pt idx="3">
                  <c:v>70.14</c:v>
                </c:pt>
                <c:pt idx="4">
                  <c:v>68.83</c:v>
                </c:pt>
              </c:numCache>
            </c:numRef>
          </c:val>
          <c:smooth val="0"/>
        </c:ser>
        <c:dLbls>
          <c:showLegendKey val="0"/>
          <c:showVal val="0"/>
          <c:showCatName val="0"/>
          <c:showSerName val="0"/>
          <c:showPercent val="0"/>
          <c:showBubbleSize val="0"/>
        </c:dLbls>
        <c:marker val="1"/>
        <c:smooth val="0"/>
        <c:axId val="52701056"/>
        <c:axId val="52703232"/>
      </c:lineChart>
      <c:dateAx>
        <c:axId val="52701056"/>
        <c:scaling>
          <c:orientation val="minMax"/>
        </c:scaling>
        <c:delete val="1"/>
        <c:axPos val="b"/>
        <c:numFmt formatCode="ge" sourceLinked="1"/>
        <c:majorTickMark val="none"/>
        <c:minorTickMark val="none"/>
        <c:tickLblPos val="none"/>
        <c:crossAx val="52703232"/>
        <c:crosses val="autoZero"/>
        <c:auto val="1"/>
        <c:lblOffset val="100"/>
        <c:baseTimeUnit val="years"/>
      </c:dateAx>
      <c:valAx>
        <c:axId val="52703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701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0</c:v>
                </c:pt>
                <c:pt idx="1">
                  <c:v>100</c:v>
                </c:pt>
                <c:pt idx="2">
                  <c:v>100</c:v>
                </c:pt>
                <c:pt idx="3">
                  <c:v>100</c:v>
                </c:pt>
                <c:pt idx="4">
                  <c:v>100</c:v>
                </c:pt>
              </c:numCache>
            </c:numRef>
          </c:val>
        </c:ser>
        <c:dLbls>
          <c:showLegendKey val="0"/>
          <c:showVal val="0"/>
          <c:showCatName val="0"/>
          <c:showSerName val="0"/>
          <c:showPercent val="0"/>
          <c:showBubbleSize val="0"/>
        </c:dLbls>
        <c:gapWidth val="150"/>
        <c:axId val="52168192"/>
        <c:axId val="52170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2168192"/>
        <c:axId val="52170112"/>
      </c:lineChart>
      <c:dateAx>
        <c:axId val="52168192"/>
        <c:scaling>
          <c:orientation val="minMax"/>
        </c:scaling>
        <c:delete val="1"/>
        <c:axPos val="b"/>
        <c:numFmt formatCode="ge" sourceLinked="1"/>
        <c:majorTickMark val="none"/>
        <c:minorTickMark val="none"/>
        <c:tickLblPos val="none"/>
        <c:crossAx val="52170112"/>
        <c:crosses val="autoZero"/>
        <c:auto val="1"/>
        <c:lblOffset val="100"/>
        <c:baseTimeUnit val="years"/>
      </c:dateAx>
      <c:valAx>
        <c:axId val="52170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168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2204672"/>
        <c:axId val="52206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2204672"/>
        <c:axId val="52206592"/>
      </c:lineChart>
      <c:dateAx>
        <c:axId val="52204672"/>
        <c:scaling>
          <c:orientation val="minMax"/>
        </c:scaling>
        <c:delete val="1"/>
        <c:axPos val="b"/>
        <c:numFmt formatCode="ge" sourceLinked="1"/>
        <c:majorTickMark val="none"/>
        <c:minorTickMark val="none"/>
        <c:tickLblPos val="none"/>
        <c:crossAx val="52206592"/>
        <c:crosses val="autoZero"/>
        <c:auto val="1"/>
        <c:lblOffset val="100"/>
        <c:baseTimeUnit val="years"/>
      </c:dateAx>
      <c:valAx>
        <c:axId val="52206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204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2302592"/>
        <c:axId val="52304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2302592"/>
        <c:axId val="52304512"/>
      </c:lineChart>
      <c:dateAx>
        <c:axId val="52302592"/>
        <c:scaling>
          <c:orientation val="minMax"/>
        </c:scaling>
        <c:delete val="1"/>
        <c:axPos val="b"/>
        <c:numFmt formatCode="ge" sourceLinked="1"/>
        <c:majorTickMark val="none"/>
        <c:minorTickMark val="none"/>
        <c:tickLblPos val="none"/>
        <c:crossAx val="52304512"/>
        <c:crosses val="autoZero"/>
        <c:auto val="1"/>
        <c:lblOffset val="100"/>
        <c:baseTimeUnit val="years"/>
      </c:dateAx>
      <c:valAx>
        <c:axId val="52304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2334976"/>
        <c:axId val="52336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2334976"/>
        <c:axId val="52336896"/>
      </c:lineChart>
      <c:dateAx>
        <c:axId val="52334976"/>
        <c:scaling>
          <c:orientation val="minMax"/>
        </c:scaling>
        <c:delete val="1"/>
        <c:axPos val="b"/>
        <c:numFmt formatCode="ge" sourceLinked="1"/>
        <c:majorTickMark val="none"/>
        <c:minorTickMark val="none"/>
        <c:tickLblPos val="none"/>
        <c:crossAx val="52336896"/>
        <c:crosses val="autoZero"/>
        <c:auto val="1"/>
        <c:lblOffset val="100"/>
        <c:baseTimeUnit val="years"/>
      </c:dateAx>
      <c:valAx>
        <c:axId val="52336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334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2363264"/>
        <c:axId val="52365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2363264"/>
        <c:axId val="52365184"/>
      </c:lineChart>
      <c:dateAx>
        <c:axId val="52363264"/>
        <c:scaling>
          <c:orientation val="minMax"/>
        </c:scaling>
        <c:delete val="1"/>
        <c:axPos val="b"/>
        <c:numFmt formatCode="ge" sourceLinked="1"/>
        <c:majorTickMark val="none"/>
        <c:minorTickMark val="none"/>
        <c:tickLblPos val="none"/>
        <c:crossAx val="52365184"/>
        <c:crosses val="autoZero"/>
        <c:auto val="1"/>
        <c:lblOffset val="100"/>
        <c:baseTimeUnit val="years"/>
      </c:dateAx>
      <c:valAx>
        <c:axId val="52365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363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formatCode="#,##0.00;&quot;△&quot;#,##0.00;&quot;-&quot;">
                  <c:v>0</c:v>
                </c:pt>
                <c:pt idx="1">
                  <c:v>0</c:v>
                </c:pt>
                <c:pt idx="2">
                  <c:v>0</c:v>
                </c:pt>
                <c:pt idx="3">
                  <c:v>0</c:v>
                </c:pt>
                <c:pt idx="4">
                  <c:v>0</c:v>
                </c:pt>
              </c:numCache>
            </c:numRef>
          </c:val>
        </c:ser>
        <c:dLbls>
          <c:showLegendKey val="0"/>
          <c:showVal val="0"/>
          <c:showCatName val="0"/>
          <c:showSerName val="0"/>
          <c:showPercent val="0"/>
          <c:showBubbleSize val="0"/>
        </c:dLbls>
        <c:gapWidth val="150"/>
        <c:axId val="52399488"/>
        <c:axId val="52413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1716.82</c:v>
                </c:pt>
                <c:pt idx="2">
                  <c:v>1554.05</c:v>
                </c:pt>
                <c:pt idx="3">
                  <c:v>1671.86</c:v>
                </c:pt>
                <c:pt idx="4">
                  <c:v>1673.47</c:v>
                </c:pt>
              </c:numCache>
            </c:numRef>
          </c:val>
          <c:smooth val="0"/>
        </c:ser>
        <c:dLbls>
          <c:showLegendKey val="0"/>
          <c:showVal val="0"/>
          <c:showCatName val="0"/>
          <c:showSerName val="0"/>
          <c:showPercent val="0"/>
          <c:showBubbleSize val="0"/>
        </c:dLbls>
        <c:marker val="1"/>
        <c:smooth val="0"/>
        <c:axId val="52399488"/>
        <c:axId val="52413952"/>
      </c:lineChart>
      <c:dateAx>
        <c:axId val="52399488"/>
        <c:scaling>
          <c:orientation val="minMax"/>
        </c:scaling>
        <c:delete val="1"/>
        <c:axPos val="b"/>
        <c:numFmt formatCode="ge" sourceLinked="1"/>
        <c:majorTickMark val="none"/>
        <c:minorTickMark val="none"/>
        <c:tickLblPos val="none"/>
        <c:crossAx val="52413952"/>
        <c:crosses val="autoZero"/>
        <c:auto val="1"/>
        <c:lblOffset val="100"/>
        <c:baseTimeUnit val="years"/>
      </c:dateAx>
      <c:valAx>
        <c:axId val="52413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399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0</c:v>
                </c:pt>
                <c:pt idx="1">
                  <c:v>104.93</c:v>
                </c:pt>
                <c:pt idx="2">
                  <c:v>93.28</c:v>
                </c:pt>
                <c:pt idx="3">
                  <c:v>81.53</c:v>
                </c:pt>
                <c:pt idx="4">
                  <c:v>80.959999999999994</c:v>
                </c:pt>
              </c:numCache>
            </c:numRef>
          </c:val>
        </c:ser>
        <c:dLbls>
          <c:showLegendKey val="0"/>
          <c:showVal val="0"/>
          <c:showCatName val="0"/>
          <c:showSerName val="0"/>
          <c:showPercent val="0"/>
          <c:showBubbleSize val="0"/>
        </c:dLbls>
        <c:gapWidth val="150"/>
        <c:axId val="52427776"/>
        <c:axId val="52458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51.73</c:v>
                </c:pt>
                <c:pt idx="2">
                  <c:v>53.01</c:v>
                </c:pt>
                <c:pt idx="3">
                  <c:v>50.54</c:v>
                </c:pt>
                <c:pt idx="4">
                  <c:v>49.22</c:v>
                </c:pt>
              </c:numCache>
            </c:numRef>
          </c:val>
          <c:smooth val="0"/>
        </c:ser>
        <c:dLbls>
          <c:showLegendKey val="0"/>
          <c:showVal val="0"/>
          <c:showCatName val="0"/>
          <c:showSerName val="0"/>
          <c:showPercent val="0"/>
          <c:showBubbleSize val="0"/>
        </c:dLbls>
        <c:marker val="1"/>
        <c:smooth val="0"/>
        <c:axId val="52427776"/>
        <c:axId val="52458624"/>
      </c:lineChart>
      <c:dateAx>
        <c:axId val="52427776"/>
        <c:scaling>
          <c:orientation val="minMax"/>
        </c:scaling>
        <c:delete val="1"/>
        <c:axPos val="b"/>
        <c:numFmt formatCode="ge" sourceLinked="1"/>
        <c:majorTickMark val="none"/>
        <c:minorTickMark val="none"/>
        <c:tickLblPos val="none"/>
        <c:crossAx val="52458624"/>
        <c:crosses val="autoZero"/>
        <c:auto val="1"/>
        <c:lblOffset val="100"/>
        <c:baseTimeUnit val="years"/>
      </c:dateAx>
      <c:valAx>
        <c:axId val="52458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427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0</c:v>
                </c:pt>
                <c:pt idx="1">
                  <c:v>100.06</c:v>
                </c:pt>
                <c:pt idx="2">
                  <c:v>112.56</c:v>
                </c:pt>
                <c:pt idx="3">
                  <c:v>131.88999999999999</c:v>
                </c:pt>
                <c:pt idx="4">
                  <c:v>133.13999999999999</c:v>
                </c:pt>
              </c:numCache>
            </c:numRef>
          </c:val>
        </c:ser>
        <c:dLbls>
          <c:showLegendKey val="0"/>
          <c:showVal val="0"/>
          <c:showCatName val="0"/>
          <c:showSerName val="0"/>
          <c:showPercent val="0"/>
          <c:showBubbleSize val="0"/>
        </c:dLbls>
        <c:gapWidth val="150"/>
        <c:axId val="52468352"/>
        <c:axId val="52470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310.47000000000003</c:v>
                </c:pt>
                <c:pt idx="2">
                  <c:v>299.39</c:v>
                </c:pt>
                <c:pt idx="3">
                  <c:v>320.36</c:v>
                </c:pt>
                <c:pt idx="4">
                  <c:v>332.02</c:v>
                </c:pt>
              </c:numCache>
            </c:numRef>
          </c:val>
          <c:smooth val="0"/>
        </c:ser>
        <c:dLbls>
          <c:showLegendKey val="0"/>
          <c:showVal val="0"/>
          <c:showCatName val="0"/>
          <c:showSerName val="0"/>
          <c:showPercent val="0"/>
          <c:showBubbleSize val="0"/>
        </c:dLbls>
        <c:marker val="1"/>
        <c:smooth val="0"/>
        <c:axId val="52468352"/>
        <c:axId val="52470528"/>
      </c:lineChart>
      <c:dateAx>
        <c:axId val="52468352"/>
        <c:scaling>
          <c:orientation val="minMax"/>
        </c:scaling>
        <c:delete val="1"/>
        <c:axPos val="b"/>
        <c:numFmt formatCode="ge" sourceLinked="1"/>
        <c:majorTickMark val="none"/>
        <c:minorTickMark val="none"/>
        <c:tickLblPos val="none"/>
        <c:crossAx val="52470528"/>
        <c:crosses val="autoZero"/>
        <c:auto val="1"/>
        <c:lblOffset val="100"/>
        <c:baseTimeUnit val="years"/>
      </c:dateAx>
      <c:valAx>
        <c:axId val="52470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468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H1" zoomScaleNormal="100" workbookViewId="0">
      <selection activeCell="CA23" sqref="CA2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徳島県　徳島市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D3</v>
      </c>
      <c r="X8" s="70"/>
      <c r="Y8" s="70"/>
      <c r="Z8" s="70"/>
      <c r="AA8" s="70"/>
      <c r="AB8" s="70"/>
      <c r="AC8" s="70"/>
      <c r="AD8" s="3"/>
      <c r="AE8" s="3"/>
      <c r="AF8" s="3"/>
      <c r="AG8" s="3"/>
      <c r="AH8" s="3"/>
      <c r="AI8" s="3"/>
      <c r="AJ8" s="3"/>
      <c r="AK8" s="3"/>
      <c r="AL8" s="64">
        <f>データ!R6</f>
        <v>256451</v>
      </c>
      <c r="AM8" s="64"/>
      <c r="AN8" s="64"/>
      <c r="AO8" s="64"/>
      <c r="AP8" s="64"/>
      <c r="AQ8" s="64"/>
      <c r="AR8" s="64"/>
      <c r="AS8" s="64"/>
      <c r="AT8" s="63">
        <f>データ!S6</f>
        <v>191.25</v>
      </c>
      <c r="AU8" s="63"/>
      <c r="AV8" s="63"/>
      <c r="AW8" s="63"/>
      <c r="AX8" s="63"/>
      <c r="AY8" s="63"/>
      <c r="AZ8" s="63"/>
      <c r="BA8" s="63"/>
      <c r="BB8" s="63">
        <f>データ!T6</f>
        <v>1340.92</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2.4</v>
      </c>
      <c r="Q10" s="63"/>
      <c r="R10" s="63"/>
      <c r="S10" s="63"/>
      <c r="T10" s="63"/>
      <c r="U10" s="63"/>
      <c r="V10" s="63"/>
      <c r="W10" s="63">
        <f>データ!P6</f>
        <v>108.63</v>
      </c>
      <c r="X10" s="63"/>
      <c r="Y10" s="63"/>
      <c r="Z10" s="63"/>
      <c r="AA10" s="63"/>
      <c r="AB10" s="63"/>
      <c r="AC10" s="63"/>
      <c r="AD10" s="64">
        <f>データ!Q6</f>
        <v>2100</v>
      </c>
      <c r="AE10" s="64"/>
      <c r="AF10" s="64"/>
      <c r="AG10" s="64"/>
      <c r="AH10" s="64"/>
      <c r="AI10" s="64"/>
      <c r="AJ10" s="64"/>
      <c r="AK10" s="2"/>
      <c r="AL10" s="64">
        <f>データ!U6</f>
        <v>6146</v>
      </c>
      <c r="AM10" s="64"/>
      <c r="AN10" s="64"/>
      <c r="AO10" s="64"/>
      <c r="AP10" s="64"/>
      <c r="AQ10" s="64"/>
      <c r="AR10" s="64"/>
      <c r="AS10" s="64"/>
      <c r="AT10" s="63">
        <f>データ!V6</f>
        <v>0.87</v>
      </c>
      <c r="AU10" s="63"/>
      <c r="AV10" s="63"/>
      <c r="AW10" s="63"/>
      <c r="AX10" s="63"/>
      <c r="AY10" s="63"/>
      <c r="AZ10" s="63"/>
      <c r="BA10" s="63"/>
      <c r="BB10" s="63">
        <f>データ!W6</f>
        <v>7064.37</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1" t="s">
        <v>108</v>
      </c>
      <c r="BM16" s="82"/>
      <c r="BN16" s="82"/>
      <c r="BO16" s="82"/>
      <c r="BP16" s="82"/>
      <c r="BQ16" s="82"/>
      <c r="BR16" s="82"/>
      <c r="BS16" s="82"/>
      <c r="BT16" s="82"/>
      <c r="BU16" s="82"/>
      <c r="BV16" s="82"/>
      <c r="BW16" s="82"/>
      <c r="BX16" s="82"/>
      <c r="BY16" s="82"/>
      <c r="BZ16" s="83"/>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1"/>
      <c r="BM17" s="82"/>
      <c r="BN17" s="82"/>
      <c r="BO17" s="82"/>
      <c r="BP17" s="82"/>
      <c r="BQ17" s="82"/>
      <c r="BR17" s="82"/>
      <c r="BS17" s="82"/>
      <c r="BT17" s="82"/>
      <c r="BU17" s="82"/>
      <c r="BV17" s="82"/>
      <c r="BW17" s="82"/>
      <c r="BX17" s="82"/>
      <c r="BY17" s="82"/>
      <c r="BZ17" s="83"/>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1"/>
      <c r="BM18" s="82"/>
      <c r="BN18" s="82"/>
      <c r="BO18" s="82"/>
      <c r="BP18" s="82"/>
      <c r="BQ18" s="82"/>
      <c r="BR18" s="82"/>
      <c r="BS18" s="82"/>
      <c r="BT18" s="82"/>
      <c r="BU18" s="82"/>
      <c r="BV18" s="82"/>
      <c r="BW18" s="82"/>
      <c r="BX18" s="82"/>
      <c r="BY18" s="82"/>
      <c r="BZ18" s="83"/>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1"/>
      <c r="BM19" s="82"/>
      <c r="BN19" s="82"/>
      <c r="BO19" s="82"/>
      <c r="BP19" s="82"/>
      <c r="BQ19" s="82"/>
      <c r="BR19" s="82"/>
      <c r="BS19" s="82"/>
      <c r="BT19" s="82"/>
      <c r="BU19" s="82"/>
      <c r="BV19" s="82"/>
      <c r="BW19" s="82"/>
      <c r="BX19" s="82"/>
      <c r="BY19" s="82"/>
      <c r="BZ19" s="83"/>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1"/>
      <c r="BM20" s="82"/>
      <c r="BN20" s="82"/>
      <c r="BO20" s="82"/>
      <c r="BP20" s="82"/>
      <c r="BQ20" s="82"/>
      <c r="BR20" s="82"/>
      <c r="BS20" s="82"/>
      <c r="BT20" s="82"/>
      <c r="BU20" s="82"/>
      <c r="BV20" s="82"/>
      <c r="BW20" s="82"/>
      <c r="BX20" s="82"/>
      <c r="BY20" s="82"/>
      <c r="BZ20" s="83"/>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1"/>
      <c r="BM21" s="82"/>
      <c r="BN21" s="82"/>
      <c r="BO21" s="82"/>
      <c r="BP21" s="82"/>
      <c r="BQ21" s="82"/>
      <c r="BR21" s="82"/>
      <c r="BS21" s="82"/>
      <c r="BT21" s="82"/>
      <c r="BU21" s="82"/>
      <c r="BV21" s="82"/>
      <c r="BW21" s="82"/>
      <c r="BX21" s="82"/>
      <c r="BY21" s="82"/>
      <c r="BZ21" s="83"/>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1"/>
      <c r="BM22" s="82"/>
      <c r="BN22" s="82"/>
      <c r="BO22" s="82"/>
      <c r="BP22" s="82"/>
      <c r="BQ22" s="82"/>
      <c r="BR22" s="82"/>
      <c r="BS22" s="82"/>
      <c r="BT22" s="82"/>
      <c r="BU22" s="82"/>
      <c r="BV22" s="82"/>
      <c r="BW22" s="82"/>
      <c r="BX22" s="82"/>
      <c r="BY22" s="82"/>
      <c r="BZ22" s="83"/>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1"/>
      <c r="BM23" s="82"/>
      <c r="BN23" s="82"/>
      <c r="BO23" s="82"/>
      <c r="BP23" s="82"/>
      <c r="BQ23" s="82"/>
      <c r="BR23" s="82"/>
      <c r="BS23" s="82"/>
      <c r="BT23" s="82"/>
      <c r="BU23" s="82"/>
      <c r="BV23" s="82"/>
      <c r="BW23" s="82"/>
      <c r="BX23" s="82"/>
      <c r="BY23" s="82"/>
      <c r="BZ23" s="83"/>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1"/>
      <c r="BM24" s="82"/>
      <c r="BN24" s="82"/>
      <c r="BO24" s="82"/>
      <c r="BP24" s="82"/>
      <c r="BQ24" s="82"/>
      <c r="BR24" s="82"/>
      <c r="BS24" s="82"/>
      <c r="BT24" s="82"/>
      <c r="BU24" s="82"/>
      <c r="BV24" s="82"/>
      <c r="BW24" s="82"/>
      <c r="BX24" s="82"/>
      <c r="BY24" s="82"/>
      <c r="BZ24" s="83"/>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1"/>
      <c r="BM25" s="82"/>
      <c r="BN25" s="82"/>
      <c r="BO25" s="82"/>
      <c r="BP25" s="82"/>
      <c r="BQ25" s="82"/>
      <c r="BR25" s="82"/>
      <c r="BS25" s="82"/>
      <c r="BT25" s="82"/>
      <c r="BU25" s="82"/>
      <c r="BV25" s="82"/>
      <c r="BW25" s="82"/>
      <c r="BX25" s="82"/>
      <c r="BY25" s="82"/>
      <c r="BZ25" s="83"/>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1"/>
      <c r="BM26" s="82"/>
      <c r="BN26" s="82"/>
      <c r="BO26" s="82"/>
      <c r="BP26" s="82"/>
      <c r="BQ26" s="82"/>
      <c r="BR26" s="82"/>
      <c r="BS26" s="82"/>
      <c r="BT26" s="82"/>
      <c r="BU26" s="82"/>
      <c r="BV26" s="82"/>
      <c r="BW26" s="82"/>
      <c r="BX26" s="82"/>
      <c r="BY26" s="82"/>
      <c r="BZ26" s="83"/>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1"/>
      <c r="BM27" s="82"/>
      <c r="BN27" s="82"/>
      <c r="BO27" s="82"/>
      <c r="BP27" s="82"/>
      <c r="BQ27" s="82"/>
      <c r="BR27" s="82"/>
      <c r="BS27" s="82"/>
      <c r="BT27" s="82"/>
      <c r="BU27" s="82"/>
      <c r="BV27" s="82"/>
      <c r="BW27" s="82"/>
      <c r="BX27" s="82"/>
      <c r="BY27" s="82"/>
      <c r="BZ27" s="83"/>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1"/>
      <c r="BM28" s="82"/>
      <c r="BN28" s="82"/>
      <c r="BO28" s="82"/>
      <c r="BP28" s="82"/>
      <c r="BQ28" s="82"/>
      <c r="BR28" s="82"/>
      <c r="BS28" s="82"/>
      <c r="BT28" s="82"/>
      <c r="BU28" s="82"/>
      <c r="BV28" s="82"/>
      <c r="BW28" s="82"/>
      <c r="BX28" s="82"/>
      <c r="BY28" s="82"/>
      <c r="BZ28" s="83"/>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1"/>
      <c r="BM29" s="82"/>
      <c r="BN29" s="82"/>
      <c r="BO29" s="82"/>
      <c r="BP29" s="82"/>
      <c r="BQ29" s="82"/>
      <c r="BR29" s="82"/>
      <c r="BS29" s="82"/>
      <c r="BT29" s="82"/>
      <c r="BU29" s="82"/>
      <c r="BV29" s="82"/>
      <c r="BW29" s="82"/>
      <c r="BX29" s="82"/>
      <c r="BY29" s="82"/>
      <c r="BZ29" s="83"/>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1"/>
      <c r="BM30" s="82"/>
      <c r="BN30" s="82"/>
      <c r="BO30" s="82"/>
      <c r="BP30" s="82"/>
      <c r="BQ30" s="82"/>
      <c r="BR30" s="82"/>
      <c r="BS30" s="82"/>
      <c r="BT30" s="82"/>
      <c r="BU30" s="82"/>
      <c r="BV30" s="82"/>
      <c r="BW30" s="82"/>
      <c r="BX30" s="82"/>
      <c r="BY30" s="82"/>
      <c r="BZ30" s="83"/>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1"/>
      <c r="BM31" s="82"/>
      <c r="BN31" s="82"/>
      <c r="BO31" s="82"/>
      <c r="BP31" s="82"/>
      <c r="BQ31" s="82"/>
      <c r="BR31" s="82"/>
      <c r="BS31" s="82"/>
      <c r="BT31" s="82"/>
      <c r="BU31" s="82"/>
      <c r="BV31" s="82"/>
      <c r="BW31" s="82"/>
      <c r="BX31" s="82"/>
      <c r="BY31" s="82"/>
      <c r="BZ31" s="83"/>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1"/>
      <c r="BM32" s="82"/>
      <c r="BN32" s="82"/>
      <c r="BO32" s="82"/>
      <c r="BP32" s="82"/>
      <c r="BQ32" s="82"/>
      <c r="BR32" s="82"/>
      <c r="BS32" s="82"/>
      <c r="BT32" s="82"/>
      <c r="BU32" s="82"/>
      <c r="BV32" s="82"/>
      <c r="BW32" s="82"/>
      <c r="BX32" s="82"/>
      <c r="BY32" s="82"/>
      <c r="BZ32" s="83"/>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1"/>
      <c r="BM33" s="82"/>
      <c r="BN33" s="82"/>
      <c r="BO33" s="82"/>
      <c r="BP33" s="82"/>
      <c r="BQ33" s="82"/>
      <c r="BR33" s="82"/>
      <c r="BS33" s="82"/>
      <c r="BT33" s="82"/>
      <c r="BU33" s="82"/>
      <c r="BV33" s="82"/>
      <c r="BW33" s="82"/>
      <c r="BX33" s="82"/>
      <c r="BY33" s="82"/>
      <c r="BZ33" s="83"/>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81"/>
      <c r="BM34" s="82"/>
      <c r="BN34" s="82"/>
      <c r="BO34" s="82"/>
      <c r="BP34" s="82"/>
      <c r="BQ34" s="82"/>
      <c r="BR34" s="82"/>
      <c r="BS34" s="82"/>
      <c r="BT34" s="82"/>
      <c r="BU34" s="82"/>
      <c r="BV34" s="82"/>
      <c r="BW34" s="82"/>
      <c r="BX34" s="82"/>
      <c r="BY34" s="82"/>
      <c r="BZ34" s="83"/>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81"/>
      <c r="BM35" s="82"/>
      <c r="BN35" s="82"/>
      <c r="BO35" s="82"/>
      <c r="BP35" s="82"/>
      <c r="BQ35" s="82"/>
      <c r="BR35" s="82"/>
      <c r="BS35" s="82"/>
      <c r="BT35" s="82"/>
      <c r="BU35" s="82"/>
      <c r="BV35" s="82"/>
      <c r="BW35" s="82"/>
      <c r="BX35" s="82"/>
      <c r="BY35" s="82"/>
      <c r="BZ35" s="83"/>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1"/>
      <c r="BM36" s="82"/>
      <c r="BN36" s="82"/>
      <c r="BO36" s="82"/>
      <c r="BP36" s="82"/>
      <c r="BQ36" s="82"/>
      <c r="BR36" s="82"/>
      <c r="BS36" s="82"/>
      <c r="BT36" s="82"/>
      <c r="BU36" s="82"/>
      <c r="BV36" s="82"/>
      <c r="BW36" s="82"/>
      <c r="BX36" s="82"/>
      <c r="BY36" s="82"/>
      <c r="BZ36" s="83"/>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1"/>
      <c r="BM37" s="82"/>
      <c r="BN37" s="82"/>
      <c r="BO37" s="82"/>
      <c r="BP37" s="82"/>
      <c r="BQ37" s="82"/>
      <c r="BR37" s="82"/>
      <c r="BS37" s="82"/>
      <c r="BT37" s="82"/>
      <c r="BU37" s="82"/>
      <c r="BV37" s="82"/>
      <c r="BW37" s="82"/>
      <c r="BX37" s="82"/>
      <c r="BY37" s="82"/>
      <c r="BZ37" s="83"/>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1"/>
      <c r="BM38" s="82"/>
      <c r="BN38" s="82"/>
      <c r="BO38" s="82"/>
      <c r="BP38" s="82"/>
      <c r="BQ38" s="82"/>
      <c r="BR38" s="82"/>
      <c r="BS38" s="82"/>
      <c r="BT38" s="82"/>
      <c r="BU38" s="82"/>
      <c r="BV38" s="82"/>
      <c r="BW38" s="82"/>
      <c r="BX38" s="82"/>
      <c r="BY38" s="82"/>
      <c r="BZ38" s="83"/>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1"/>
      <c r="BM39" s="82"/>
      <c r="BN39" s="82"/>
      <c r="BO39" s="82"/>
      <c r="BP39" s="82"/>
      <c r="BQ39" s="82"/>
      <c r="BR39" s="82"/>
      <c r="BS39" s="82"/>
      <c r="BT39" s="82"/>
      <c r="BU39" s="82"/>
      <c r="BV39" s="82"/>
      <c r="BW39" s="82"/>
      <c r="BX39" s="82"/>
      <c r="BY39" s="82"/>
      <c r="BZ39" s="83"/>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1"/>
      <c r="BM40" s="82"/>
      <c r="BN40" s="82"/>
      <c r="BO40" s="82"/>
      <c r="BP40" s="82"/>
      <c r="BQ40" s="82"/>
      <c r="BR40" s="82"/>
      <c r="BS40" s="82"/>
      <c r="BT40" s="82"/>
      <c r="BU40" s="82"/>
      <c r="BV40" s="82"/>
      <c r="BW40" s="82"/>
      <c r="BX40" s="82"/>
      <c r="BY40" s="82"/>
      <c r="BZ40" s="83"/>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1"/>
      <c r="BM41" s="82"/>
      <c r="BN41" s="82"/>
      <c r="BO41" s="82"/>
      <c r="BP41" s="82"/>
      <c r="BQ41" s="82"/>
      <c r="BR41" s="82"/>
      <c r="BS41" s="82"/>
      <c r="BT41" s="82"/>
      <c r="BU41" s="82"/>
      <c r="BV41" s="82"/>
      <c r="BW41" s="82"/>
      <c r="BX41" s="82"/>
      <c r="BY41" s="82"/>
      <c r="BZ41" s="83"/>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1"/>
      <c r="BM42" s="82"/>
      <c r="BN42" s="82"/>
      <c r="BO42" s="82"/>
      <c r="BP42" s="82"/>
      <c r="BQ42" s="82"/>
      <c r="BR42" s="82"/>
      <c r="BS42" s="82"/>
      <c r="BT42" s="82"/>
      <c r="BU42" s="82"/>
      <c r="BV42" s="82"/>
      <c r="BW42" s="82"/>
      <c r="BX42" s="82"/>
      <c r="BY42" s="82"/>
      <c r="BZ42" s="83"/>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1"/>
      <c r="BM43" s="82"/>
      <c r="BN43" s="82"/>
      <c r="BO43" s="82"/>
      <c r="BP43" s="82"/>
      <c r="BQ43" s="82"/>
      <c r="BR43" s="82"/>
      <c r="BS43" s="82"/>
      <c r="BT43" s="82"/>
      <c r="BU43" s="82"/>
      <c r="BV43" s="82"/>
      <c r="BW43" s="82"/>
      <c r="BX43" s="82"/>
      <c r="BY43" s="82"/>
      <c r="BZ43" s="83"/>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4"/>
      <c r="BM44" s="85"/>
      <c r="BN44" s="85"/>
      <c r="BO44" s="85"/>
      <c r="BP44" s="85"/>
      <c r="BQ44" s="85"/>
      <c r="BR44" s="85"/>
      <c r="BS44" s="85"/>
      <c r="BT44" s="85"/>
      <c r="BU44" s="85"/>
      <c r="BV44" s="85"/>
      <c r="BW44" s="85"/>
      <c r="BX44" s="85"/>
      <c r="BY44" s="85"/>
      <c r="BZ44" s="86"/>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81" t="s">
        <v>109</v>
      </c>
      <c r="BM47" s="82"/>
      <c r="BN47" s="82"/>
      <c r="BO47" s="82"/>
      <c r="BP47" s="82"/>
      <c r="BQ47" s="82"/>
      <c r="BR47" s="82"/>
      <c r="BS47" s="82"/>
      <c r="BT47" s="82"/>
      <c r="BU47" s="82"/>
      <c r="BV47" s="82"/>
      <c r="BW47" s="82"/>
      <c r="BX47" s="82"/>
      <c r="BY47" s="82"/>
      <c r="BZ47" s="83"/>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81"/>
      <c r="BM48" s="82"/>
      <c r="BN48" s="82"/>
      <c r="BO48" s="82"/>
      <c r="BP48" s="82"/>
      <c r="BQ48" s="82"/>
      <c r="BR48" s="82"/>
      <c r="BS48" s="82"/>
      <c r="BT48" s="82"/>
      <c r="BU48" s="82"/>
      <c r="BV48" s="82"/>
      <c r="BW48" s="82"/>
      <c r="BX48" s="82"/>
      <c r="BY48" s="82"/>
      <c r="BZ48" s="83"/>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81"/>
      <c r="BM49" s="82"/>
      <c r="BN49" s="82"/>
      <c r="BO49" s="82"/>
      <c r="BP49" s="82"/>
      <c r="BQ49" s="82"/>
      <c r="BR49" s="82"/>
      <c r="BS49" s="82"/>
      <c r="BT49" s="82"/>
      <c r="BU49" s="82"/>
      <c r="BV49" s="82"/>
      <c r="BW49" s="82"/>
      <c r="BX49" s="82"/>
      <c r="BY49" s="82"/>
      <c r="BZ49" s="83"/>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81"/>
      <c r="BM50" s="82"/>
      <c r="BN50" s="82"/>
      <c r="BO50" s="82"/>
      <c r="BP50" s="82"/>
      <c r="BQ50" s="82"/>
      <c r="BR50" s="82"/>
      <c r="BS50" s="82"/>
      <c r="BT50" s="82"/>
      <c r="BU50" s="82"/>
      <c r="BV50" s="82"/>
      <c r="BW50" s="82"/>
      <c r="BX50" s="82"/>
      <c r="BY50" s="82"/>
      <c r="BZ50" s="83"/>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81"/>
      <c r="BM51" s="82"/>
      <c r="BN51" s="82"/>
      <c r="BO51" s="82"/>
      <c r="BP51" s="82"/>
      <c r="BQ51" s="82"/>
      <c r="BR51" s="82"/>
      <c r="BS51" s="82"/>
      <c r="BT51" s="82"/>
      <c r="BU51" s="82"/>
      <c r="BV51" s="82"/>
      <c r="BW51" s="82"/>
      <c r="BX51" s="82"/>
      <c r="BY51" s="82"/>
      <c r="BZ51" s="83"/>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81"/>
      <c r="BM52" s="82"/>
      <c r="BN52" s="82"/>
      <c r="BO52" s="82"/>
      <c r="BP52" s="82"/>
      <c r="BQ52" s="82"/>
      <c r="BR52" s="82"/>
      <c r="BS52" s="82"/>
      <c r="BT52" s="82"/>
      <c r="BU52" s="82"/>
      <c r="BV52" s="82"/>
      <c r="BW52" s="82"/>
      <c r="BX52" s="82"/>
      <c r="BY52" s="82"/>
      <c r="BZ52" s="83"/>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81"/>
      <c r="BM53" s="82"/>
      <c r="BN53" s="82"/>
      <c r="BO53" s="82"/>
      <c r="BP53" s="82"/>
      <c r="BQ53" s="82"/>
      <c r="BR53" s="82"/>
      <c r="BS53" s="82"/>
      <c r="BT53" s="82"/>
      <c r="BU53" s="82"/>
      <c r="BV53" s="82"/>
      <c r="BW53" s="82"/>
      <c r="BX53" s="82"/>
      <c r="BY53" s="82"/>
      <c r="BZ53" s="83"/>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81"/>
      <c r="BM54" s="82"/>
      <c r="BN54" s="82"/>
      <c r="BO54" s="82"/>
      <c r="BP54" s="82"/>
      <c r="BQ54" s="82"/>
      <c r="BR54" s="82"/>
      <c r="BS54" s="82"/>
      <c r="BT54" s="82"/>
      <c r="BU54" s="82"/>
      <c r="BV54" s="82"/>
      <c r="BW54" s="82"/>
      <c r="BX54" s="82"/>
      <c r="BY54" s="82"/>
      <c r="BZ54" s="83"/>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81"/>
      <c r="BM55" s="82"/>
      <c r="BN55" s="82"/>
      <c r="BO55" s="82"/>
      <c r="BP55" s="82"/>
      <c r="BQ55" s="82"/>
      <c r="BR55" s="82"/>
      <c r="BS55" s="82"/>
      <c r="BT55" s="82"/>
      <c r="BU55" s="82"/>
      <c r="BV55" s="82"/>
      <c r="BW55" s="82"/>
      <c r="BX55" s="82"/>
      <c r="BY55" s="82"/>
      <c r="BZ55" s="83"/>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81"/>
      <c r="BM56" s="82"/>
      <c r="BN56" s="82"/>
      <c r="BO56" s="82"/>
      <c r="BP56" s="82"/>
      <c r="BQ56" s="82"/>
      <c r="BR56" s="82"/>
      <c r="BS56" s="82"/>
      <c r="BT56" s="82"/>
      <c r="BU56" s="82"/>
      <c r="BV56" s="82"/>
      <c r="BW56" s="82"/>
      <c r="BX56" s="82"/>
      <c r="BY56" s="82"/>
      <c r="BZ56" s="83"/>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81"/>
      <c r="BM57" s="82"/>
      <c r="BN57" s="82"/>
      <c r="BO57" s="82"/>
      <c r="BP57" s="82"/>
      <c r="BQ57" s="82"/>
      <c r="BR57" s="82"/>
      <c r="BS57" s="82"/>
      <c r="BT57" s="82"/>
      <c r="BU57" s="82"/>
      <c r="BV57" s="82"/>
      <c r="BW57" s="82"/>
      <c r="BX57" s="82"/>
      <c r="BY57" s="82"/>
      <c r="BZ57" s="83"/>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81"/>
      <c r="BM58" s="82"/>
      <c r="BN58" s="82"/>
      <c r="BO58" s="82"/>
      <c r="BP58" s="82"/>
      <c r="BQ58" s="82"/>
      <c r="BR58" s="82"/>
      <c r="BS58" s="82"/>
      <c r="BT58" s="82"/>
      <c r="BU58" s="82"/>
      <c r="BV58" s="82"/>
      <c r="BW58" s="82"/>
      <c r="BX58" s="82"/>
      <c r="BY58" s="82"/>
      <c r="BZ58" s="83"/>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81"/>
      <c r="BM59" s="82"/>
      <c r="BN59" s="82"/>
      <c r="BO59" s="82"/>
      <c r="BP59" s="82"/>
      <c r="BQ59" s="82"/>
      <c r="BR59" s="82"/>
      <c r="BS59" s="82"/>
      <c r="BT59" s="82"/>
      <c r="BU59" s="82"/>
      <c r="BV59" s="82"/>
      <c r="BW59" s="82"/>
      <c r="BX59" s="82"/>
      <c r="BY59" s="82"/>
      <c r="BZ59" s="83"/>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81"/>
      <c r="BM60" s="82"/>
      <c r="BN60" s="82"/>
      <c r="BO60" s="82"/>
      <c r="BP60" s="82"/>
      <c r="BQ60" s="82"/>
      <c r="BR60" s="82"/>
      <c r="BS60" s="82"/>
      <c r="BT60" s="82"/>
      <c r="BU60" s="82"/>
      <c r="BV60" s="82"/>
      <c r="BW60" s="82"/>
      <c r="BX60" s="82"/>
      <c r="BY60" s="82"/>
      <c r="BZ60" s="83"/>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81"/>
      <c r="BM61" s="82"/>
      <c r="BN61" s="82"/>
      <c r="BO61" s="82"/>
      <c r="BP61" s="82"/>
      <c r="BQ61" s="82"/>
      <c r="BR61" s="82"/>
      <c r="BS61" s="82"/>
      <c r="BT61" s="82"/>
      <c r="BU61" s="82"/>
      <c r="BV61" s="82"/>
      <c r="BW61" s="82"/>
      <c r="BX61" s="82"/>
      <c r="BY61" s="82"/>
      <c r="BZ61" s="83"/>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81"/>
      <c r="BM62" s="82"/>
      <c r="BN62" s="82"/>
      <c r="BO62" s="82"/>
      <c r="BP62" s="82"/>
      <c r="BQ62" s="82"/>
      <c r="BR62" s="82"/>
      <c r="BS62" s="82"/>
      <c r="BT62" s="82"/>
      <c r="BU62" s="82"/>
      <c r="BV62" s="82"/>
      <c r="BW62" s="82"/>
      <c r="BX62" s="82"/>
      <c r="BY62" s="82"/>
      <c r="BZ62" s="83"/>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4"/>
      <c r="BM63" s="85"/>
      <c r="BN63" s="85"/>
      <c r="BO63" s="85"/>
      <c r="BP63" s="85"/>
      <c r="BQ63" s="85"/>
      <c r="BR63" s="85"/>
      <c r="BS63" s="85"/>
      <c r="BT63" s="85"/>
      <c r="BU63" s="85"/>
      <c r="BV63" s="85"/>
      <c r="BW63" s="85"/>
      <c r="BX63" s="85"/>
      <c r="BY63" s="85"/>
      <c r="BZ63" s="86"/>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1"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362018</v>
      </c>
      <c r="D6" s="31">
        <f t="shared" si="3"/>
        <v>47</v>
      </c>
      <c r="E6" s="31">
        <f t="shared" si="3"/>
        <v>17</v>
      </c>
      <c r="F6" s="31">
        <f t="shared" si="3"/>
        <v>4</v>
      </c>
      <c r="G6" s="31">
        <f t="shared" si="3"/>
        <v>0</v>
      </c>
      <c r="H6" s="31" t="str">
        <f t="shared" si="3"/>
        <v>徳島県　徳島市</v>
      </c>
      <c r="I6" s="31" t="str">
        <f t="shared" si="3"/>
        <v>法非適用</v>
      </c>
      <c r="J6" s="31" t="str">
        <f t="shared" si="3"/>
        <v>下水道事業</v>
      </c>
      <c r="K6" s="31" t="str">
        <f t="shared" si="3"/>
        <v>特定環境保全公共下水道</v>
      </c>
      <c r="L6" s="31" t="str">
        <f t="shared" si="3"/>
        <v>D3</v>
      </c>
      <c r="M6" s="32" t="str">
        <f t="shared" si="3"/>
        <v>-</v>
      </c>
      <c r="N6" s="32" t="str">
        <f t="shared" si="3"/>
        <v>該当数値なし</v>
      </c>
      <c r="O6" s="32">
        <f t="shared" si="3"/>
        <v>2.4</v>
      </c>
      <c r="P6" s="32">
        <f t="shared" si="3"/>
        <v>108.63</v>
      </c>
      <c r="Q6" s="32">
        <f t="shared" si="3"/>
        <v>2100</v>
      </c>
      <c r="R6" s="32">
        <f t="shared" si="3"/>
        <v>256451</v>
      </c>
      <c r="S6" s="32">
        <f t="shared" si="3"/>
        <v>191.25</v>
      </c>
      <c r="T6" s="32">
        <f t="shared" si="3"/>
        <v>1340.92</v>
      </c>
      <c r="U6" s="32">
        <f t="shared" si="3"/>
        <v>6146</v>
      </c>
      <c r="V6" s="32">
        <f t="shared" si="3"/>
        <v>0.87</v>
      </c>
      <c r="W6" s="32">
        <f t="shared" si="3"/>
        <v>7064.37</v>
      </c>
      <c r="X6" s="33" t="str">
        <f>IF(X7="",NA(),X7)</f>
        <v>-</v>
      </c>
      <c r="Y6" s="33">
        <f t="shared" ref="Y6:AG6" si="4">IF(Y7="",NA(),Y7)</f>
        <v>100</v>
      </c>
      <c r="Z6" s="33">
        <f t="shared" si="4"/>
        <v>100</v>
      </c>
      <c r="AA6" s="33">
        <f t="shared" si="4"/>
        <v>100</v>
      </c>
      <c r="AB6" s="33">
        <f t="shared" si="4"/>
        <v>100</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t="str">
        <f>IF(BE7="",NA(),BE7)</f>
        <v>-</v>
      </c>
      <c r="BF6" s="32">
        <f t="shared" ref="BF6:BN6" si="7">IF(BF7="",NA(),BF7)</f>
        <v>0</v>
      </c>
      <c r="BG6" s="32">
        <f t="shared" si="7"/>
        <v>0</v>
      </c>
      <c r="BH6" s="32">
        <f t="shared" si="7"/>
        <v>0</v>
      </c>
      <c r="BI6" s="32">
        <f t="shared" si="7"/>
        <v>0</v>
      </c>
      <c r="BJ6" s="33" t="str">
        <f t="shared" si="7"/>
        <v>-</v>
      </c>
      <c r="BK6" s="33">
        <f t="shared" si="7"/>
        <v>1716.82</v>
      </c>
      <c r="BL6" s="33">
        <f t="shared" si="7"/>
        <v>1554.05</v>
      </c>
      <c r="BM6" s="33">
        <f t="shared" si="7"/>
        <v>1671.86</v>
      </c>
      <c r="BN6" s="33">
        <f t="shared" si="7"/>
        <v>1673.47</v>
      </c>
      <c r="BO6" s="32" t="str">
        <f>IF(BO7="","",IF(BO7="-","【-】","【"&amp;SUBSTITUTE(TEXT(BO7,"#,##0.00"),"-","△")&amp;"】"))</f>
        <v>【1,457.06】</v>
      </c>
      <c r="BP6" s="33" t="str">
        <f>IF(BP7="",NA(),BP7)</f>
        <v>-</v>
      </c>
      <c r="BQ6" s="33">
        <f t="shared" ref="BQ6:BY6" si="8">IF(BQ7="",NA(),BQ7)</f>
        <v>104.93</v>
      </c>
      <c r="BR6" s="33">
        <f t="shared" si="8"/>
        <v>93.28</v>
      </c>
      <c r="BS6" s="33">
        <f t="shared" si="8"/>
        <v>81.53</v>
      </c>
      <c r="BT6" s="33">
        <f t="shared" si="8"/>
        <v>80.959999999999994</v>
      </c>
      <c r="BU6" s="33" t="str">
        <f t="shared" si="8"/>
        <v>-</v>
      </c>
      <c r="BV6" s="33">
        <f t="shared" si="8"/>
        <v>51.73</v>
      </c>
      <c r="BW6" s="33">
        <f t="shared" si="8"/>
        <v>53.01</v>
      </c>
      <c r="BX6" s="33">
        <f t="shared" si="8"/>
        <v>50.54</v>
      </c>
      <c r="BY6" s="33">
        <f t="shared" si="8"/>
        <v>49.22</v>
      </c>
      <c r="BZ6" s="32" t="str">
        <f>IF(BZ7="","",IF(BZ7="-","【-】","【"&amp;SUBSTITUTE(TEXT(BZ7,"#,##0.00"),"-","△")&amp;"】"))</f>
        <v>【64.73】</v>
      </c>
      <c r="CA6" s="33" t="str">
        <f>IF(CA7="",NA(),CA7)</f>
        <v>-</v>
      </c>
      <c r="CB6" s="33">
        <f t="shared" ref="CB6:CJ6" si="9">IF(CB7="",NA(),CB7)</f>
        <v>100.06</v>
      </c>
      <c r="CC6" s="33">
        <f t="shared" si="9"/>
        <v>112.56</v>
      </c>
      <c r="CD6" s="33">
        <f t="shared" si="9"/>
        <v>131.88999999999999</v>
      </c>
      <c r="CE6" s="33">
        <f t="shared" si="9"/>
        <v>133.13999999999999</v>
      </c>
      <c r="CF6" s="33" t="str">
        <f t="shared" si="9"/>
        <v>-</v>
      </c>
      <c r="CG6" s="33">
        <f t="shared" si="9"/>
        <v>310.47000000000003</v>
      </c>
      <c r="CH6" s="33">
        <f t="shared" si="9"/>
        <v>299.39</v>
      </c>
      <c r="CI6" s="33">
        <f t="shared" si="9"/>
        <v>320.36</v>
      </c>
      <c r="CJ6" s="33">
        <f t="shared" si="9"/>
        <v>332.02</v>
      </c>
      <c r="CK6" s="32" t="str">
        <f>IF(CK7="","",IF(CK7="-","【-】","【"&amp;SUBSTITUTE(TEXT(CK7,"#,##0.00"),"-","△")&amp;"】"))</f>
        <v>【250.25】</v>
      </c>
      <c r="CL6" s="33" t="str">
        <f>IF(CL7="",NA(),CL7)</f>
        <v>-</v>
      </c>
      <c r="CM6" s="33">
        <f t="shared" ref="CM6:CU6" si="10">IF(CM7="",NA(),CM7)</f>
        <v>55.47</v>
      </c>
      <c r="CN6" s="33">
        <f t="shared" si="10"/>
        <v>53.41</v>
      </c>
      <c r="CO6" s="33">
        <f t="shared" si="10"/>
        <v>53.79</v>
      </c>
      <c r="CP6" s="33">
        <f t="shared" si="10"/>
        <v>52.59</v>
      </c>
      <c r="CQ6" s="33" t="str">
        <f t="shared" si="10"/>
        <v>-</v>
      </c>
      <c r="CR6" s="33">
        <f t="shared" si="10"/>
        <v>36.67</v>
      </c>
      <c r="CS6" s="33">
        <f t="shared" si="10"/>
        <v>36.200000000000003</v>
      </c>
      <c r="CT6" s="33">
        <f t="shared" si="10"/>
        <v>34.74</v>
      </c>
      <c r="CU6" s="33">
        <f t="shared" si="10"/>
        <v>36.65</v>
      </c>
      <c r="CV6" s="32" t="str">
        <f>IF(CV7="","",IF(CV7="-","【-】","【"&amp;SUBSTITUTE(TEXT(CV7,"#,##0.00"),"-","△")&amp;"】"))</f>
        <v>【40.31】</v>
      </c>
      <c r="CW6" s="33" t="str">
        <f>IF(CW7="",NA(),CW7)</f>
        <v>-</v>
      </c>
      <c r="CX6" s="33">
        <f t="shared" ref="CX6:DF6" si="11">IF(CX7="",NA(),CX7)</f>
        <v>100</v>
      </c>
      <c r="CY6" s="33">
        <f t="shared" si="11"/>
        <v>100</v>
      </c>
      <c r="CZ6" s="33">
        <f t="shared" si="11"/>
        <v>100</v>
      </c>
      <c r="DA6" s="33">
        <f t="shared" si="11"/>
        <v>100</v>
      </c>
      <c r="DB6" s="33" t="str">
        <f t="shared" si="11"/>
        <v>-</v>
      </c>
      <c r="DC6" s="33">
        <f t="shared" si="11"/>
        <v>71.239999999999995</v>
      </c>
      <c r="DD6" s="33">
        <f t="shared" si="11"/>
        <v>71.069999999999993</v>
      </c>
      <c r="DE6" s="33">
        <f t="shared" si="11"/>
        <v>70.14</v>
      </c>
      <c r="DF6" s="33">
        <f t="shared" si="11"/>
        <v>68.83</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2">
        <f t="shared" ref="EE6:EM6" si="14">IF(EE7="",NA(),EE7)</f>
        <v>0</v>
      </c>
      <c r="EF6" s="32">
        <f t="shared" si="14"/>
        <v>0</v>
      </c>
      <c r="EG6" s="32">
        <f t="shared" si="14"/>
        <v>0</v>
      </c>
      <c r="EH6" s="32">
        <f t="shared" si="14"/>
        <v>0</v>
      </c>
      <c r="EI6" s="33" t="str">
        <f t="shared" si="14"/>
        <v>-</v>
      </c>
      <c r="EJ6" s="33">
        <f t="shared" si="14"/>
        <v>0.05</v>
      </c>
      <c r="EK6" s="33">
        <f t="shared" si="14"/>
        <v>7.0000000000000007E-2</v>
      </c>
      <c r="EL6" s="33">
        <f t="shared" si="14"/>
        <v>0.08</v>
      </c>
      <c r="EM6" s="33">
        <f t="shared" si="14"/>
        <v>0.26</v>
      </c>
      <c r="EN6" s="32" t="str">
        <f>IF(EN7="","",IF(EN7="-","【-】","【"&amp;SUBSTITUTE(TEXT(EN7,"#,##0.00"),"-","△")&amp;"】"))</f>
        <v>【0.10】</v>
      </c>
    </row>
    <row r="7" spans="1:144" s="34" customFormat="1">
      <c r="A7" s="26"/>
      <c r="B7" s="35">
        <v>2015</v>
      </c>
      <c r="C7" s="35">
        <v>362018</v>
      </c>
      <c r="D7" s="35">
        <v>47</v>
      </c>
      <c r="E7" s="35">
        <v>17</v>
      </c>
      <c r="F7" s="35">
        <v>4</v>
      </c>
      <c r="G7" s="35">
        <v>0</v>
      </c>
      <c r="H7" s="35" t="s">
        <v>96</v>
      </c>
      <c r="I7" s="35" t="s">
        <v>97</v>
      </c>
      <c r="J7" s="35" t="s">
        <v>98</v>
      </c>
      <c r="K7" s="35" t="s">
        <v>99</v>
      </c>
      <c r="L7" s="35" t="s">
        <v>100</v>
      </c>
      <c r="M7" s="36" t="s">
        <v>101</v>
      </c>
      <c r="N7" s="36" t="s">
        <v>102</v>
      </c>
      <c r="O7" s="36">
        <v>2.4</v>
      </c>
      <c r="P7" s="36">
        <v>108.63</v>
      </c>
      <c r="Q7" s="36">
        <v>2100</v>
      </c>
      <c r="R7" s="36">
        <v>256451</v>
      </c>
      <c r="S7" s="36">
        <v>191.25</v>
      </c>
      <c r="T7" s="36">
        <v>1340.92</v>
      </c>
      <c r="U7" s="36">
        <v>6146</v>
      </c>
      <c r="V7" s="36">
        <v>0.87</v>
      </c>
      <c r="W7" s="36">
        <v>7064.37</v>
      </c>
      <c r="X7" s="36" t="s">
        <v>101</v>
      </c>
      <c r="Y7" s="36">
        <v>100</v>
      </c>
      <c r="Z7" s="36">
        <v>100</v>
      </c>
      <c r="AA7" s="36">
        <v>100</v>
      </c>
      <c r="AB7" s="36">
        <v>100</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t="s">
        <v>101</v>
      </c>
      <c r="BF7" s="36">
        <v>0</v>
      </c>
      <c r="BG7" s="36">
        <v>0</v>
      </c>
      <c r="BH7" s="36">
        <v>0</v>
      </c>
      <c r="BI7" s="36">
        <v>0</v>
      </c>
      <c r="BJ7" s="36" t="s">
        <v>101</v>
      </c>
      <c r="BK7" s="36">
        <v>1716.82</v>
      </c>
      <c r="BL7" s="36">
        <v>1554.05</v>
      </c>
      <c r="BM7" s="36">
        <v>1671.86</v>
      </c>
      <c r="BN7" s="36">
        <v>1673.47</v>
      </c>
      <c r="BO7" s="36">
        <v>1457.06</v>
      </c>
      <c r="BP7" s="36" t="s">
        <v>101</v>
      </c>
      <c r="BQ7" s="36">
        <v>104.93</v>
      </c>
      <c r="BR7" s="36">
        <v>93.28</v>
      </c>
      <c r="BS7" s="36">
        <v>81.53</v>
      </c>
      <c r="BT7" s="36">
        <v>80.959999999999994</v>
      </c>
      <c r="BU7" s="36" t="s">
        <v>101</v>
      </c>
      <c r="BV7" s="36">
        <v>51.73</v>
      </c>
      <c r="BW7" s="36">
        <v>53.01</v>
      </c>
      <c r="BX7" s="36">
        <v>50.54</v>
      </c>
      <c r="BY7" s="36">
        <v>49.22</v>
      </c>
      <c r="BZ7" s="36">
        <v>64.73</v>
      </c>
      <c r="CA7" s="36" t="s">
        <v>101</v>
      </c>
      <c r="CB7" s="36">
        <v>100.06</v>
      </c>
      <c r="CC7" s="36">
        <v>112.56</v>
      </c>
      <c r="CD7" s="36">
        <v>131.88999999999999</v>
      </c>
      <c r="CE7" s="36">
        <v>133.13999999999999</v>
      </c>
      <c r="CF7" s="36" t="s">
        <v>101</v>
      </c>
      <c r="CG7" s="36">
        <v>310.47000000000003</v>
      </c>
      <c r="CH7" s="36">
        <v>299.39</v>
      </c>
      <c r="CI7" s="36">
        <v>320.36</v>
      </c>
      <c r="CJ7" s="36">
        <v>332.02</v>
      </c>
      <c r="CK7" s="36">
        <v>250.25</v>
      </c>
      <c r="CL7" s="36" t="s">
        <v>101</v>
      </c>
      <c r="CM7" s="36">
        <v>55.47</v>
      </c>
      <c r="CN7" s="36">
        <v>53.41</v>
      </c>
      <c r="CO7" s="36">
        <v>53.79</v>
      </c>
      <c r="CP7" s="36">
        <v>52.59</v>
      </c>
      <c r="CQ7" s="36" t="s">
        <v>101</v>
      </c>
      <c r="CR7" s="36">
        <v>36.67</v>
      </c>
      <c r="CS7" s="36">
        <v>36.200000000000003</v>
      </c>
      <c r="CT7" s="36">
        <v>34.74</v>
      </c>
      <c r="CU7" s="36">
        <v>36.65</v>
      </c>
      <c r="CV7" s="36">
        <v>40.31</v>
      </c>
      <c r="CW7" s="36" t="s">
        <v>101</v>
      </c>
      <c r="CX7" s="36">
        <v>100</v>
      </c>
      <c r="CY7" s="36">
        <v>100</v>
      </c>
      <c r="CZ7" s="36">
        <v>100</v>
      </c>
      <c r="DA7" s="36">
        <v>100</v>
      </c>
      <c r="DB7" s="36" t="s">
        <v>101</v>
      </c>
      <c r="DC7" s="36">
        <v>71.239999999999995</v>
      </c>
      <c r="DD7" s="36">
        <v>71.069999999999993</v>
      </c>
      <c r="DE7" s="36">
        <v>70.14</v>
      </c>
      <c r="DF7" s="36">
        <v>68.83</v>
      </c>
      <c r="DG7" s="36">
        <v>81.28</v>
      </c>
      <c r="DH7" s="36"/>
      <c r="DI7" s="36"/>
      <c r="DJ7" s="36"/>
      <c r="DK7" s="36"/>
      <c r="DL7" s="36"/>
      <c r="DM7" s="36"/>
      <c r="DN7" s="36"/>
      <c r="DO7" s="36"/>
      <c r="DP7" s="36"/>
      <c r="DQ7" s="36"/>
      <c r="DR7" s="36"/>
      <c r="DS7" s="36"/>
      <c r="DT7" s="36"/>
      <c r="DU7" s="36"/>
      <c r="DV7" s="36"/>
      <c r="DW7" s="36"/>
      <c r="DX7" s="36"/>
      <c r="DY7" s="36"/>
      <c r="DZ7" s="36"/>
      <c r="EA7" s="36"/>
      <c r="EB7" s="36"/>
      <c r="EC7" s="36"/>
      <c r="ED7" s="36" t="s">
        <v>101</v>
      </c>
      <c r="EE7" s="36">
        <v>0</v>
      </c>
      <c r="EF7" s="36">
        <v>0</v>
      </c>
      <c r="EG7" s="36">
        <v>0</v>
      </c>
      <c r="EH7" s="36">
        <v>0</v>
      </c>
      <c r="EI7" s="36" t="s">
        <v>101</v>
      </c>
      <c r="EJ7" s="36">
        <v>0.05</v>
      </c>
      <c r="EK7" s="36">
        <v>7.0000000000000007E-2</v>
      </c>
      <c r="EL7" s="36">
        <v>0.08</v>
      </c>
      <c r="EM7" s="36">
        <v>0.26</v>
      </c>
      <c r="EN7" s="36">
        <v>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保全課</cp:lastModifiedBy>
  <cp:lastPrinted>2017-02-14T04:33:34Z</cp:lastPrinted>
  <dcterms:created xsi:type="dcterms:W3CDTF">2017-02-08T03:04:08Z</dcterms:created>
  <dcterms:modified xsi:type="dcterms:W3CDTF">2017-02-14T04:33:37Z</dcterms:modified>
  <cp:category/>
</cp:coreProperties>
</file>