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no.mitsunori\Desktop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<sst xmlns="http://schemas.openxmlformats.org/spreadsheetml/2006/main" count="221" uniqueCount="111">
  <si>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</si>
  <si>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</si>
  <si>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</si>
  <si>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</si>
  <si>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</si>
  <si>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</si>
  <si>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</si>
  <si>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</si>
  <si>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</si>
  <si>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</si>
  <si>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</si>
  <si>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</si>
  <si>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</si>
  <si>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</si>
  <si>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</si>
  <si>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</si>
  <si>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</si>
  <si>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</si>
  <si>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</si>
  <si>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</si>
  <si>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</si>
  <si>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</si>
  <si>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</si>
  <si>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</si>
  <si>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</si>
  <si>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</si>
  <si>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</si>
  <si>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</si>
  <si>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</si>
  <si>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</si>
  <si>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</si>
  <si>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</si>
  <si>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</si>
  <si>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</si>
  <si>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</si>
  <si>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</si>
  <si>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</si>
  <si>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</si>
  <si>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</si>
  <si>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</si>
  <si>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</si>
  <si>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</si>
  <si>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</si>
  <si>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</si>
  <si>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</si>
  <si>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</si>
  <si>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</si>
  <si>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</si>
  <si>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</si>
  <si>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</si>
  <si>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</si>
  <si>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</si>
  <si>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</si>
  <si>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</si>
  <si>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</si>
  <si>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</si>
  <si>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</si>
  <si>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</si>
  <si>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</si>
  <si>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</si>
  <si>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</si>
  <si>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</si>
  <si>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</si>
  <si>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</si>
  <si>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</si>
  <si>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</si>
  <si>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</si>
  <si>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</si>
  <si>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</si>
  <si>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</si>
  <si>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</si>
  <si>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</si>
  <si>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</si>
  <si>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</si>
  <si>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</si>
  <si>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</si>
  <si>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</si>
  <si>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</si>
  <si>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</si>
  <si>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</si>
  <si>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</si>
  <si>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</si>
  <si>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</si>
  <si>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</si>
  <si>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</si>
  <si>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</si>
  <si>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</si>
  <si>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</si>
  <si>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</si>
  <si>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</si>
  <si>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</si>
  <si>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</si>
  <si>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</si>
  <si>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</si>
  <si>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</si>
  <si>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</si>
  <si>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</si>
  <si>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</si>
  <si>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</si>
  <si>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</si>
  <si>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</si>
  <si>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</si>
  <si>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</si>
  <si>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</si>
  <si>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</si>
  <si>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</si>
  <si>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</si>
  <si>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</si>
  <si>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経常収支比率は100％以上であり、健全である。しかし、使用料以外の収入である一般会計からの繰入金に依存している。
　平成25年度までは、経費回収率は100％であり、汚水処理原価も低く抑えられてきた。平成26年度に汚泥処理費用が発生したため、効率性が低下した。平成27年度は、汚泥処理費用が発生していないため、経費回収率が改善している。
　施設利用率は類似団体と比較して低い。その反面、水洗化率は比較的良く、年々増加している。</t>
    <phoneticPr fontId="4"/>
  </si>
  <si>
    <t>　供用開始が平成１７年と新しいため、管渠の更新、老朽化対策は、今のところ必要とされていない。</t>
    <phoneticPr fontId="4"/>
  </si>
  <si>
    <t>　おおむね健全であると認められる。しかし、一般会計からの繰入金に依存しているため、効率的な経営に努める必要がある。
　施設の処理能力に余裕があるため、汚水処理エリアを広げていく必要がある。
　計画的な汚泥処理に取り組む必要がある。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</si>
</sst>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112"/>
        <c:axId val="20479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112"/>
        <c:axId val="204791288"/>
      </c:lineChart>
      <c:dateAx>
        <c:axId val="20479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791288"/>
        <c:crosses val="autoZero"/>
        <c:auto val="1"/>
        <c:lblOffset val="100"/>
        <c:baseTimeUnit val="years"/>
      </c:dateAx>
      <c:valAx>
        <c:axId val="20479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24.3</c:v>
                </c:pt>
                <c:pt idx="1">
                  <c:v>23.97</c:v>
                </c:pt>
                <c:pt idx="2">
                  <c:v>23.38</c:v>
                </c:pt>
                <c:pt idx="3">
                  <c:v>23.38</c:v>
                </c:pt>
                <c:pt idx="4">
                  <c:v>22.53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38280"/>
        <c:axId val="21003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8280"/>
        <c:axId val="210038672"/>
      </c:lineChart>
      <c:dateAx>
        <c:axId val="210038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038672"/>
        <c:crosses val="autoZero"/>
        <c:auto val="1"/>
        <c:lblOffset val="100"/>
        <c:baseTimeUnit val="years"/>
      </c:dateAx>
      <c:valAx>
        <c:axId val="21003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038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72.61</c:v>
                </c:pt>
                <c:pt idx="1">
                  <c:v>71.75</c:v>
                </c:pt>
                <c:pt idx="2">
                  <c:v>75.19</c:v>
                </c:pt>
                <c:pt idx="3">
                  <c:v>76.739999999999995</c:v>
                </c:pt>
                <c:pt idx="4">
                  <c:v>76.98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39848"/>
        <c:axId val="21004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9848"/>
        <c:axId val="210040240"/>
      </c:lineChart>
      <c:dateAx>
        <c:axId val="21003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040240"/>
        <c:crosses val="autoZero"/>
        <c:auto val="1"/>
        <c:lblOffset val="100"/>
        <c:baseTimeUnit val="years"/>
      </c:dateAx>
      <c:valAx>
        <c:axId val="21004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03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102.12</c:v>
                </c:pt>
                <c:pt idx="1">
                  <c:v>103.14</c:v>
                </c:pt>
                <c:pt idx="2">
                  <c:v>104.02</c:v>
                </c:pt>
                <c:pt idx="3">
                  <c:v>105.2</c:v>
                </c:pt>
                <c:pt idx="4">
                  <c:v>103.65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896"/>
        <c:axId val="20479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896"/>
        <c:axId val="204791680"/>
      </c:lineChart>
      <c:dateAx>
        <c:axId val="20479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791680"/>
        <c:crosses val="autoZero"/>
        <c:auto val="1"/>
        <c:lblOffset val="100"/>
        <c:baseTimeUnit val="years"/>
      </c:dateAx>
      <c:valAx>
        <c:axId val="20479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30848"/>
        <c:axId val="20948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30848"/>
        <c:axId val="209482104"/>
      </c:lineChart>
      <c:dateAx>
        <c:axId val="2034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482104"/>
        <c:crosses val="autoZero"/>
        <c:auto val="1"/>
        <c:lblOffset val="100"/>
        <c:baseTimeUnit val="years"/>
      </c:dateAx>
      <c:valAx>
        <c:axId val="20948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43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83280"/>
        <c:axId val="20948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83280"/>
        <c:axId val="209483672"/>
      </c:lineChart>
      <c:dateAx>
        <c:axId val="20948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483672"/>
        <c:crosses val="autoZero"/>
        <c:auto val="1"/>
        <c:lblOffset val="100"/>
        <c:baseTimeUnit val="years"/>
      </c:dateAx>
      <c:valAx>
        <c:axId val="20948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48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25912"/>
        <c:axId val="2095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5912"/>
        <c:axId val="209526304"/>
      </c:lineChart>
      <c:dateAx>
        <c:axId val="20952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526304"/>
        <c:crosses val="autoZero"/>
        <c:auto val="1"/>
        <c:lblOffset val="100"/>
        <c:baseTimeUnit val="years"/>
      </c:dateAx>
      <c:valAx>
        <c:axId val="2095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52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27480"/>
        <c:axId val="20952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7480"/>
        <c:axId val="209527872"/>
      </c:lineChart>
      <c:dateAx>
        <c:axId val="20952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527872"/>
        <c:crosses val="autoZero"/>
        <c:auto val="1"/>
        <c:lblOffset val="100"/>
        <c:baseTimeUnit val="years"/>
      </c:dateAx>
      <c:valAx>
        <c:axId val="20952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52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58296"/>
        <c:axId val="2096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58296"/>
        <c:axId val="209658688"/>
      </c:lineChart>
      <c:dateAx>
        <c:axId val="20965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658688"/>
        <c:crosses val="autoZero"/>
        <c:auto val="1"/>
        <c:lblOffset val="100"/>
        <c:baseTimeUnit val="years"/>
      </c:dateAx>
      <c:valAx>
        <c:axId val="2096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658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116.99</c:v>
                </c:pt>
                <c:pt idx="1">
                  <c:v>127.17</c:v>
                </c:pt>
                <c:pt idx="2">
                  <c:v>138.47</c:v>
                </c:pt>
                <c:pt idx="3">
                  <c:v>87.22</c:v>
                </c:pt>
                <c:pt idx="4">
                  <c:v>130.03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59864"/>
        <c:axId val="2096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59864"/>
        <c:axId val="209660256"/>
      </c:lineChart>
      <c:dateAx>
        <c:axId val="20965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660256"/>
        <c:crosses val="autoZero"/>
        <c:auto val="1"/>
        <c:lblOffset val="100"/>
        <c:baseTimeUnit val="years"/>
      </c:dateAx>
      <c:valAx>
        <c:axId val="2096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65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114.46</c:v>
                </c:pt>
                <c:pt idx="1">
                  <c:v>105.5</c:v>
                </c:pt>
                <c:pt idx="2">
                  <c:v>97.11</c:v>
                </c:pt>
                <c:pt idx="3">
                  <c:v>159.36000000000001</c:v>
                </c:pt>
                <c:pt idx="4">
                  <c:v>107.49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61432"/>
        <c:axId val="20966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61432"/>
        <c:axId val="209661824"/>
      </c:lineChart>
      <c:dateAx>
        <c:axId val="20966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661824"/>
        <c:crosses val="autoZero"/>
        <c:auto val="1"/>
        <c:lblOffset val="100"/>
        <c:baseTimeUnit val="years"/>
      </c:dateAx>
      <c:valAx>
        <c:axId val="20966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66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美波町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7315</v>
      </c>
      <c r="AM8" s="64"/>
      <c r="AN8" s="64"/>
      <c r="AO8" s="64"/>
      <c r="AP8" s="64"/>
      <c r="AQ8" s="64"/>
      <c r="AR8" s="64"/>
      <c r="AS8" s="64"/>
      <c r="AT8" s="63">
        <f>データ!S6</f>
        <v>140.80000000000001</v>
      </c>
      <c r="AU8" s="63"/>
      <c r="AV8" s="63"/>
      <c r="AW8" s="63"/>
      <c r="AX8" s="63"/>
      <c r="AY8" s="63"/>
      <c r="AZ8" s="63"/>
      <c r="BA8" s="63"/>
      <c r="BB8" s="63">
        <f>データ!T6</f>
        <v>51.95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15.51</v>
      </c>
      <c r="Q10" s="63"/>
      <c r="R10" s="63"/>
      <c r="S10" s="63"/>
      <c r="T10" s="63"/>
      <c r="U10" s="63"/>
      <c r="V10" s="63"/>
      <c r="W10" s="63">
        <f>データ!P6</f>
        <v>103.56</v>
      </c>
      <c r="X10" s="63"/>
      <c r="Y10" s="63"/>
      <c r="Z10" s="63"/>
      <c r="AA10" s="63"/>
      <c r="AB10" s="63"/>
      <c r="AC10" s="63"/>
      <c r="AD10" s="64">
        <f>データ!Q6</f>
        <v>2540</v>
      </c>
      <c r="AE10" s="64"/>
      <c r="AF10" s="64"/>
      <c r="AG10" s="64"/>
      <c r="AH10" s="64"/>
      <c r="AI10" s="64"/>
      <c r="AJ10" s="64"/>
      <c r="AK10" s="2"/>
      <c r="AL10" s="64">
        <f>データ!U6</f>
        <v>1121</v>
      </c>
      <c r="AM10" s="64"/>
      <c r="AN10" s="64"/>
      <c r="AO10" s="64"/>
      <c r="AP10" s="64"/>
      <c r="AQ10" s="64"/>
      <c r="AR10" s="64"/>
      <c r="AS10" s="64"/>
      <c r="AT10" s="63">
        <f>データ!V6</f>
        <v>0.38</v>
      </c>
      <c r="AU10" s="63"/>
      <c r="AV10" s="63"/>
      <c r="AW10" s="63"/>
      <c r="AX10" s="63"/>
      <c r="AY10" s="63"/>
      <c r="AZ10" s="63"/>
      <c r="BA10" s="63"/>
      <c r="BB10" s="63">
        <f>データ!W6</f>
        <v>2950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363871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15.51</v>
      </c>
      <c r="P6" s="32">
        <f t="shared" si="3"/>
        <v>103.56</v>
      </c>
      <c r="Q6" s="32">
        <f t="shared" si="3"/>
        <v>2540</v>
      </c>
      <c r="R6" s="32">
        <f t="shared" si="3"/>
        <v>7315</v>
      </c>
      <c r="S6" s="32">
        <f t="shared" si="3"/>
        <v>140.80000000000001</v>
      </c>
      <c r="T6" s="32">
        <f t="shared" si="3"/>
        <v>51.95</v>
      </c>
      <c r="U6" s="32">
        <f t="shared" si="3"/>
        <v>1121</v>
      </c>
      <c r="V6" s="32">
        <f t="shared" si="3"/>
        <v>0.38</v>
      </c>
      <c r="W6" s="32">
        <f t="shared" si="3"/>
        <v>2950</v>
      </c>
      <c r="X6" s="33">
        <f>IF(X7="",NA(),X7)</f>
        <v>102.12</v>
      </c>
      <c r="Y6" s="33">
        <f t="shared" ref="Y6:AG6" si="4">IF(Y7="",NA(),Y7)</f>
        <v>103.14</v>
      </c>
      <c r="Z6" s="33">
        <f t="shared" si="4"/>
        <v>104.02</v>
      </c>
      <c r="AA6" s="33">
        <f t="shared" si="4"/>
        <v>105.2</v>
      </c>
      <c r="AB6" s="33">
        <f t="shared" si="4"/>
        <v>103.65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116.99</v>
      </c>
      <c r="BQ6" s="33">
        <f t="shared" ref="BQ6:BY6" si="8">IF(BQ7="",NA(),BQ7)</f>
        <v>127.17</v>
      </c>
      <c r="BR6" s="33">
        <f t="shared" si="8"/>
        <v>138.47</v>
      </c>
      <c r="BS6" s="33">
        <f t="shared" si="8"/>
        <v>87.22</v>
      </c>
      <c r="BT6" s="33">
        <f t="shared" si="8"/>
        <v>130.03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114.46</v>
      </c>
      <c r="CB6" s="33">
        <f t="shared" ref="CB6:CJ6" si="9">IF(CB7="",NA(),CB7)</f>
        <v>105.5</v>
      </c>
      <c r="CC6" s="33">
        <f t="shared" si="9"/>
        <v>97.11</v>
      </c>
      <c r="CD6" s="33">
        <f t="shared" si="9"/>
        <v>159.36000000000001</v>
      </c>
      <c r="CE6" s="33">
        <f t="shared" si="9"/>
        <v>107.49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24.3</v>
      </c>
      <c r="CM6" s="33">
        <f t="shared" ref="CM6:CU6" si="10">IF(CM7="",NA(),CM7)</f>
        <v>23.97</v>
      </c>
      <c r="CN6" s="33">
        <f t="shared" si="10"/>
        <v>23.38</v>
      </c>
      <c r="CO6" s="33">
        <f t="shared" si="10"/>
        <v>23.38</v>
      </c>
      <c r="CP6" s="33">
        <f t="shared" si="10"/>
        <v>22.53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72.61</v>
      </c>
      <c r="CX6" s="33">
        <f t="shared" ref="CX6:DF6" si="11">IF(CX7="",NA(),CX7)</f>
        <v>71.75</v>
      </c>
      <c r="CY6" s="33">
        <f t="shared" si="11"/>
        <v>75.19</v>
      </c>
      <c r="CZ6" s="33">
        <f t="shared" si="11"/>
        <v>76.739999999999995</v>
      </c>
      <c r="DA6" s="33">
        <f t="shared" si="11"/>
        <v>76.98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363871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15.51</v>
      </c>
      <c r="P7" s="36">
        <v>103.56</v>
      </c>
      <c r="Q7" s="36">
        <v>2540</v>
      </c>
      <c r="R7" s="36">
        <v>7315</v>
      </c>
      <c r="S7" s="36">
        <v>140.80000000000001</v>
      </c>
      <c r="T7" s="36">
        <v>51.95</v>
      </c>
      <c r="U7" s="36">
        <v>1121</v>
      </c>
      <c r="V7" s="36">
        <v>0.38</v>
      </c>
      <c r="W7" s="36">
        <v>2950</v>
      </c>
      <c r="X7" s="36">
        <v>102.12</v>
      </c>
      <c r="Y7" s="36">
        <v>103.14</v>
      </c>
      <c r="Z7" s="36">
        <v>104.02</v>
      </c>
      <c r="AA7" s="36">
        <v>105.2</v>
      </c>
      <c r="AB7" s="36">
        <v>103.65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116.99</v>
      </c>
      <c r="BQ7" s="36">
        <v>127.17</v>
      </c>
      <c r="BR7" s="36">
        <v>138.47</v>
      </c>
      <c r="BS7" s="36">
        <v>87.22</v>
      </c>
      <c r="BT7" s="36">
        <v>130.03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114.46</v>
      </c>
      <c r="CB7" s="36">
        <v>105.5</v>
      </c>
      <c r="CC7" s="36">
        <v>97.11</v>
      </c>
      <c r="CD7" s="36">
        <v>159.36000000000001</v>
      </c>
      <c r="CE7" s="36">
        <v>107.49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24.3</v>
      </c>
      <c r="CM7" s="36">
        <v>23.97</v>
      </c>
      <c r="CN7" s="36">
        <v>23.38</v>
      </c>
      <c r="CO7" s="36">
        <v>23.38</v>
      </c>
      <c r="CP7" s="36">
        <v>22.53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72.61</v>
      </c>
      <c r="CX7" s="36">
        <v>71.75</v>
      </c>
      <c r="CY7" s="36">
        <v>75.19</v>
      </c>
      <c r="CZ7" s="36">
        <v>76.739999999999995</v>
      </c>
      <c r="DA7" s="36">
        <v>76.98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</cp:lastModifiedBy>
  <dcterms:created xsi:type="dcterms:W3CDTF">2017-02-08T02:54:07Z</dcterms:created>
  <dcterms:modified xsi:type="dcterms:W3CDTF">2017-02-14T04:06:00Z</dcterms:modified>
  <cp:category/>
</cp:coreProperties>
</file>